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timuli Code" sheetId="1" state="visible" r:id="rId2"/>
    <sheet name="Ratios" sheetId="2" state="visible" r:id="rId3"/>
  </sheets>
  <definedNames>
    <definedName function="false" hidden="true" localSheetId="0" name="_xlnm._FilterDatabase" vbProcedure="false">'Stimuli Code'!$A$1:$AG$2056</definedName>
    <definedName function="false" hidden="false" localSheetId="0" name="_xlnm._FilterDatabase" vbProcedure="false">'Stimuli Code'!$A$1:$AG$2026</definedName>
    <definedName function="false" hidden="false" localSheetId="0" name="_xlnm._FilterDatabase_0" vbProcedure="false">'Stimuli Code'!$A$1:$AG$2001</definedName>
    <definedName function="false" hidden="false" localSheetId="0" name="_xlnm._FilterDatabase_0_0" vbProcedure="false">'Stimuli Code'!$A$1:$AG$2001</definedName>
    <definedName function="false" hidden="false" localSheetId="0" name="_xlnm._FilterDatabase_0_0_0" vbProcedure="false">'Stimuli Code'!$A$1:$AG$2001</definedName>
    <definedName function="false" hidden="false" localSheetId="0" name="_xlnm._FilterDatabase_0_0_0_0" vbProcedure="false">'Stimuli Code'!$A$1:$AG$2001</definedName>
    <definedName function="false" hidden="false" localSheetId="0" name="_xlnm._FilterDatabase_0_0_0_0_0" vbProcedure="false">'Stimuli Code'!$A$1:$AG$2001</definedName>
    <definedName function="false" hidden="false" localSheetId="0" name="_xlnm._FilterDatabase_0_0_0_0_0_0" vbProcedure="false">'Stimuli Code'!$A$1:$AG$2001</definedName>
    <definedName function="false" hidden="false" localSheetId="0" name="_xlnm._FilterDatabase_0_0_0_0_0_0_0" vbProcedure="false">'Stimuli Code'!$A$1:$AG$2001</definedName>
    <definedName function="false" hidden="false" localSheetId="0" name="_xlnm._FilterDatabase_0_0_0_0_0_0_0_0" vbProcedure="false">'Stimuli Code'!$A$1:$AG$2001</definedName>
    <definedName function="false" hidden="false" localSheetId="0" name="_xlnm._FilterDatabase_0_0_0_0_0_0_0_0_0" vbProcedure="false">'Stimuli Code'!$A$1:$AG$2001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<sst xmlns="http://schemas.openxmlformats.org/spreadsheetml/2006/main" count="22624" uniqueCount="2092">
  <si>
    <t xml:space="preserve">Bird</t>
  </si>
  <si>
    <t xml:space="preserve">Base Tempo</t>
  </si>
  <si>
    <t xml:space="preserve">Tempo</t>
  </si>
  <si>
    <t xml:space="preserve">Pattern</t>
  </si>
  <si>
    <t xml:space="preserve">File Name</t>
  </si>
  <si>
    <t xml:space="preserve">Stim Code</t>
  </si>
  <si>
    <t xml:space="preserve">Probe?</t>
  </si>
  <si>
    <t xml:space="preserve">Plus or Minus</t>
  </si>
  <si>
    <t xml:space="preserve">Conditions code</t>
  </si>
  <si>
    <t xml:space="preserve">"</t>
  </si>
  <si>
    <t xml:space="preserve">":</t>
  </si>
  <si>
    <t xml:space="preserve"> </t>
  </si>
  <si>
    <t xml:space="preserve">b1i1_098_ir1.wav</t>
  </si>
  <si>
    <t xml:space="preserve">          {%            "class": "</t>
  </si>
  <si>
    <t xml:space="preserve">",%            "stim_name": "</t>
  </si>
  <si>
    <t xml:space="preserve">"%          }</t>
  </si>
  <si>
    <t xml:space="preserve">                            </t>
  </si>
  <si>
    <t xml:space="preserve">b1i2_098_ir1.wav</t>
  </si>
  <si>
    <t xml:space="preserve">b1s1_098_ir1.wav</t>
  </si>
  <si>
    <t xml:space="preserve">b1s2_098_ir1.wav</t>
  </si>
  <si>
    <t xml:space="preserve">b2i1_098_ir1.wav</t>
  </si>
  <si>
    <t xml:space="preserve">b2i2_098_ir1.wav</t>
  </si>
  <si>
    <t xml:space="preserve">": </t>
  </si>
  <si>
    <t xml:space="preserve">b2s1_098_ir1.wav</t>
  </si>
  <si>
    <t xml:space="preserve">b2s2_098_ir1.wav</t>
  </si>
  <si>
    <t xml:space="preserve">b3i1_098_ir1.wav</t>
  </si>
  <si>
    <t xml:space="preserve">b3i2_098_ir1.wav</t>
  </si>
  <si>
    <t xml:space="preserve">b3s1_098_ir1.wav</t>
  </si>
  <si>
    <t xml:space="preserve">b3s2_098_ir1.wav</t>
  </si>
  <si>
    <t xml:space="preserve">b4i1_098_ir1.wav</t>
  </si>
  <si>
    <t xml:space="preserve">b4i2_098_ir1.wav</t>
  </si>
  <si>
    <t xml:space="preserve">b4s1_098_ir1.wav</t>
  </si>
  <si>
    <t xml:space="preserve">b4s2_098_ir1.wav</t>
  </si>
  <si>
    <t xml:space="preserve">b1i1_098_ir2.wav</t>
  </si>
  <si>
    <t xml:space="preserve">b1i2_098_ir2.wav</t>
  </si>
  <si>
    <t xml:space="preserve">b1s1_098_ir2.wav</t>
  </si>
  <si>
    <t xml:space="preserve">b1s2_098_ir2.wav</t>
  </si>
  <si>
    <t xml:space="preserve">b2i1_098_ir2.wav</t>
  </si>
  <si>
    <t xml:space="preserve">b2i2_098_ir2.wav</t>
  </si>
  <si>
    <t xml:space="preserve">b2s1_098_ir2.wav</t>
  </si>
  <si>
    <t xml:space="preserve">b2s2_098_ir2.wav</t>
  </si>
  <si>
    <t xml:space="preserve">b3i1_098_ir2.wav</t>
  </si>
  <si>
    <t xml:space="preserve">b3i2_098_ir2.wav</t>
  </si>
  <si>
    <t xml:space="preserve">b3s1_098_ir2.wav</t>
  </si>
  <si>
    <t xml:space="preserve">b3s2_098_ir2.wav</t>
  </si>
  <si>
    <t xml:space="preserve">b4i1_098_ir2.wav</t>
  </si>
  <si>
    <t xml:space="preserve">b4i2_098_ir2.wav</t>
  </si>
  <si>
    <t xml:space="preserve">b4s1_098_ir2.wav</t>
  </si>
  <si>
    <t xml:space="preserve">b4s2_098_ir2.wav</t>
  </si>
  <si>
    <t xml:space="preserve">b1i1_098_ir3.wav</t>
  </si>
  <si>
    <t xml:space="preserve">b1i2_098_ir3.wav</t>
  </si>
  <si>
    <t xml:space="preserve">b1s1_098_ir3.wav</t>
  </si>
  <si>
    <t xml:space="preserve">b1s2_098_ir3.wav</t>
  </si>
  <si>
    <t xml:space="preserve">b2i1_098_ir3.wav</t>
  </si>
  <si>
    <t xml:space="preserve">b2i2_098_ir3.wav</t>
  </si>
  <si>
    <t xml:space="preserve">b2s1_098_ir3.wav</t>
  </si>
  <si>
    <t xml:space="preserve">b2s2_098_ir3.wav</t>
  </si>
  <si>
    <t xml:space="preserve">b3i1_098_ir3.wav</t>
  </si>
  <si>
    <t xml:space="preserve">b3i2_098_ir3.wav</t>
  </si>
  <si>
    <t xml:space="preserve">b3s1_098_ir3.wav</t>
  </si>
  <si>
    <t xml:space="preserve">b3s2_098_ir3.wav</t>
  </si>
  <si>
    <t xml:space="preserve">b4i1_098_ir3.wav</t>
  </si>
  <si>
    <t xml:space="preserve">b4i2_098_ir3.wav</t>
  </si>
  <si>
    <t xml:space="preserve">b4s1_098_ir3.wav</t>
  </si>
  <si>
    <t xml:space="preserve">b4s2_098_ir3.wav</t>
  </si>
  <si>
    <t xml:space="preserve">b1i1_098_ir4.wav</t>
  </si>
  <si>
    <t xml:space="preserve">b1i2_098_ir4.wav</t>
  </si>
  <si>
    <t xml:space="preserve">b1s1_098_ir4.wav</t>
  </si>
  <si>
    <t xml:space="preserve">b1s2_098_ir4.wav</t>
  </si>
  <si>
    <t xml:space="preserve">b2i1_098_ir4.wav</t>
  </si>
  <si>
    <t xml:space="preserve">b2i2_098_ir4.wav</t>
  </si>
  <si>
    <t xml:space="preserve">b2s1_098_ir4.wav</t>
  </si>
  <si>
    <t xml:space="preserve">b2s2_098_ir4.wav</t>
  </si>
  <si>
    <t xml:space="preserve">b3i1_098_ir4.wav</t>
  </si>
  <si>
    <t xml:space="preserve">b3i2_098_ir4.wav</t>
  </si>
  <si>
    <t xml:space="preserve">b3s1_098_ir4.wav</t>
  </si>
  <si>
    <t xml:space="preserve">b3s2_098_ir4.wav</t>
  </si>
  <si>
    <t xml:space="preserve">b4i1_098_ir4.wav</t>
  </si>
  <si>
    <t xml:space="preserve">b4i2_098_ir4.wav</t>
  </si>
  <si>
    <t xml:space="preserve">b4s1_098_ir4.wav</t>
  </si>
  <si>
    <t xml:space="preserve">b4s2_098_ir4.wav</t>
  </si>
  <si>
    <t xml:space="preserve">b1i1_098_reg.wav</t>
  </si>
  <si>
    <t xml:space="preserve">b1i2_098_reg.wav</t>
  </si>
  <si>
    <t xml:space="preserve">b1s1_098_reg.wav</t>
  </si>
  <si>
    <t xml:space="preserve">b1s2_098_reg.wav</t>
  </si>
  <si>
    <t xml:space="preserve">b2i1_098_reg.wav</t>
  </si>
  <si>
    <t xml:space="preserve">b2i2_098_reg.wav</t>
  </si>
  <si>
    <t xml:space="preserve">b2s1_098_reg.wav</t>
  </si>
  <si>
    <t xml:space="preserve">b2s2_098_reg.wav</t>
  </si>
  <si>
    <t xml:space="preserve">b3i1_098_reg.wav</t>
  </si>
  <si>
    <t xml:space="preserve">b3i2_098_reg.wav</t>
  </si>
  <si>
    <t xml:space="preserve">b3s1_098_reg.wav</t>
  </si>
  <si>
    <t xml:space="preserve">b3s2_098_reg.wav</t>
  </si>
  <si>
    <t xml:space="preserve">b4i1_098_reg.wav</t>
  </si>
  <si>
    <t xml:space="preserve">b4i2_098_reg.wav</t>
  </si>
  <si>
    <t xml:space="preserve">b4s1_098_reg.wav</t>
  </si>
  <si>
    <t xml:space="preserve">b4s2_098_reg.wav</t>
  </si>
  <si>
    <t xml:space="preserve">b1i1_099_ir1.wav</t>
  </si>
  <si>
    <t xml:space="preserve">b1i2_099_ir1.wav</t>
  </si>
  <si>
    <t xml:space="preserve">b1s1_099_ir1.wav</t>
  </si>
  <si>
    <t xml:space="preserve">b1s2_099_ir1.wav</t>
  </si>
  <si>
    <t xml:space="preserve">b2i1_099_ir1.wav</t>
  </si>
  <si>
    <t xml:space="preserve">b2i2_099_ir1.wav</t>
  </si>
  <si>
    <t xml:space="preserve">b2s1_099_ir1.wav</t>
  </si>
  <si>
    <t xml:space="preserve">b2s2_099_ir1.wav</t>
  </si>
  <si>
    <t xml:space="preserve">b3i1_099_ir1.wav</t>
  </si>
  <si>
    <t xml:space="preserve">b3i2_099_ir1.wav</t>
  </si>
  <si>
    <t xml:space="preserve">b3s1_099_ir1.wav</t>
  </si>
  <si>
    <t xml:space="preserve">b3s2_099_ir1.wav</t>
  </si>
  <si>
    <t xml:space="preserve">b4i1_099_ir1.wav</t>
  </si>
  <si>
    <t xml:space="preserve">b4i2_099_ir1.wav</t>
  </si>
  <si>
    <t xml:space="preserve">b4s1_099_ir1.wav</t>
  </si>
  <si>
    <t xml:space="preserve">b4s2_099_ir1.wav</t>
  </si>
  <si>
    <t xml:space="preserve">b1i1_099_ir2.wav</t>
  </si>
  <si>
    <t xml:space="preserve">b1i2_099_ir2.wav</t>
  </si>
  <si>
    <t xml:space="preserve">b1s1_099_ir2.wav</t>
  </si>
  <si>
    <t xml:space="preserve">b1s2_099_ir2.wav</t>
  </si>
  <si>
    <t xml:space="preserve">b2i1_099_ir2.wav</t>
  </si>
  <si>
    <t xml:space="preserve">b2i2_099_ir2.wav</t>
  </si>
  <si>
    <t xml:space="preserve">b2s1_099_ir2.wav</t>
  </si>
  <si>
    <t xml:space="preserve">b2s2_099_ir2.wav</t>
  </si>
  <si>
    <t xml:space="preserve">b3i1_099_ir2.wav</t>
  </si>
  <si>
    <t xml:space="preserve">b3i2_099_ir2.wav</t>
  </si>
  <si>
    <t xml:space="preserve">b3s1_099_ir2.wav</t>
  </si>
  <si>
    <t xml:space="preserve">b3s2_099_ir2.wav</t>
  </si>
  <si>
    <t xml:space="preserve">b4i1_099_ir2.wav</t>
  </si>
  <si>
    <t xml:space="preserve">b4i2_099_ir2.wav</t>
  </si>
  <si>
    <t xml:space="preserve">b4s1_099_ir2.wav</t>
  </si>
  <si>
    <t xml:space="preserve">b4s2_099_ir2.wav</t>
  </si>
  <si>
    <t xml:space="preserve">b1i1_099_ir3.wav</t>
  </si>
  <si>
    <t xml:space="preserve">b1i2_099_ir3.wav</t>
  </si>
  <si>
    <t xml:space="preserve">b1s1_099_ir3.wav</t>
  </si>
  <si>
    <t xml:space="preserve">b1s2_099_ir3.wav</t>
  </si>
  <si>
    <t xml:space="preserve">b2i1_099_ir3.wav</t>
  </si>
  <si>
    <t xml:space="preserve">b2i2_099_ir3.wav</t>
  </si>
  <si>
    <t xml:space="preserve">b2s1_099_ir3.wav</t>
  </si>
  <si>
    <t xml:space="preserve">b2s2_099_ir3.wav</t>
  </si>
  <si>
    <t xml:space="preserve">b3i1_099_ir3.wav</t>
  </si>
  <si>
    <t xml:space="preserve">b3i2_099_ir3.wav</t>
  </si>
  <si>
    <t xml:space="preserve">b3s1_099_ir3.wav</t>
  </si>
  <si>
    <t xml:space="preserve">b3s2_099_ir3.wav</t>
  </si>
  <si>
    <t xml:space="preserve">b4i1_099_ir3.wav</t>
  </si>
  <si>
    <t xml:space="preserve">b4i2_099_ir3.wav</t>
  </si>
  <si>
    <t xml:space="preserve">b4s1_099_ir3.wav</t>
  </si>
  <si>
    <t xml:space="preserve">b4s2_099_ir3.wav</t>
  </si>
  <si>
    <t xml:space="preserve">b1i1_099_ir4.wav</t>
  </si>
  <si>
    <t xml:space="preserve">b1i2_099_ir4.wav</t>
  </si>
  <si>
    <t xml:space="preserve">b1s1_099_ir4.wav</t>
  </si>
  <si>
    <t xml:space="preserve">b1s2_099_ir4.wav</t>
  </si>
  <si>
    <t xml:space="preserve">b2i1_099_ir4.wav</t>
  </si>
  <si>
    <t xml:space="preserve">b2i2_099_ir4.wav</t>
  </si>
  <si>
    <t xml:space="preserve">b2s1_099_ir4.wav</t>
  </si>
  <si>
    <t xml:space="preserve">b2s2_099_ir4.wav</t>
  </si>
  <si>
    <t xml:space="preserve">b3i1_099_ir4.wav</t>
  </si>
  <si>
    <t xml:space="preserve">b3i2_099_ir4.wav</t>
  </si>
  <si>
    <t xml:space="preserve">b3s1_099_ir4.wav</t>
  </si>
  <si>
    <t xml:space="preserve">b3s2_099_ir4.wav</t>
  </si>
  <si>
    <t xml:space="preserve">b4i1_099_ir4.wav</t>
  </si>
  <si>
    <t xml:space="preserve">b4i2_099_ir4.wav</t>
  </si>
  <si>
    <t xml:space="preserve">b4s1_099_ir4.wav</t>
  </si>
  <si>
    <t xml:space="preserve">b4s2_099_ir4.wav</t>
  </si>
  <si>
    <t xml:space="preserve">b1i1_099_reg.wav</t>
  </si>
  <si>
    <t xml:space="preserve">b1i2_099_reg.wav</t>
  </si>
  <si>
    <t xml:space="preserve">b1s1_099_reg.wav</t>
  </si>
  <si>
    <t xml:space="preserve">b1s2_099_reg.wav</t>
  </si>
  <si>
    <t xml:space="preserve">b2i1_099_reg.wav</t>
  </si>
  <si>
    <t xml:space="preserve">b2i2_099_reg.wav</t>
  </si>
  <si>
    <t xml:space="preserve">b2s1_099_reg.wav</t>
  </si>
  <si>
    <t xml:space="preserve">b2s2_099_reg.wav</t>
  </si>
  <si>
    <t xml:space="preserve">b3i1_099_reg.wav</t>
  </si>
  <si>
    <t xml:space="preserve">b3i2_099_reg.wav</t>
  </si>
  <si>
    <t xml:space="preserve">b3s1_099_reg.wav</t>
  </si>
  <si>
    <t xml:space="preserve">b3s2_099_reg.wav</t>
  </si>
  <si>
    <t xml:space="preserve">b4i1_099_reg.wav</t>
  </si>
  <si>
    <t xml:space="preserve">b4i2_099_reg.wav</t>
  </si>
  <si>
    <t xml:space="preserve">b4s1_099_reg.wav</t>
  </si>
  <si>
    <t xml:space="preserve">b4s2_099_reg.wav</t>
  </si>
  <si>
    <t xml:space="preserve">b1i1_100_ir1.wav</t>
  </si>
  <si>
    <t xml:space="preserve">b1i2_100_ir1.wav</t>
  </si>
  <si>
    <t xml:space="preserve">b1s1_100_ir1.wav</t>
  </si>
  <si>
    <t xml:space="preserve">b1s2_100_ir1.wav</t>
  </si>
  <si>
    <t xml:space="preserve">b2i1_100_ir1.wav</t>
  </si>
  <si>
    <t xml:space="preserve">b2i2_100_ir1.wav</t>
  </si>
  <si>
    <t xml:space="preserve">b2s1_100_ir1.wav</t>
  </si>
  <si>
    <t xml:space="preserve">b2s2_100_ir1.wav</t>
  </si>
  <si>
    <t xml:space="preserve">b3i1_100_ir1.wav</t>
  </si>
  <si>
    <t xml:space="preserve">b3i2_100_ir1.wav</t>
  </si>
  <si>
    <t xml:space="preserve">b3s1_100_ir1.wav</t>
  </si>
  <si>
    <t xml:space="preserve">b3s2_100_ir1.wav</t>
  </si>
  <si>
    <t xml:space="preserve">b4i1_100_ir1.wav</t>
  </si>
  <si>
    <t xml:space="preserve">b4i2_100_ir1.wav</t>
  </si>
  <si>
    <t xml:space="preserve">b4s1_100_ir1.wav</t>
  </si>
  <si>
    <t xml:space="preserve">b4s2_100_ir1.wav</t>
  </si>
  <si>
    <t xml:space="preserve">b1i1_100_ir2.wav</t>
  </si>
  <si>
    <t xml:space="preserve">b1i2_100_ir2.wav</t>
  </si>
  <si>
    <t xml:space="preserve">b1s1_100_ir2.wav</t>
  </si>
  <si>
    <t xml:space="preserve">b1s2_100_ir2.wav</t>
  </si>
  <si>
    <t xml:space="preserve">b2i1_100_ir2.wav</t>
  </si>
  <si>
    <t xml:space="preserve">b2i2_100_ir2.wav</t>
  </si>
  <si>
    <t xml:space="preserve">b2s1_100_ir2.wav</t>
  </si>
  <si>
    <t xml:space="preserve">b2s2_100_ir2.wav</t>
  </si>
  <si>
    <t xml:space="preserve">b3i1_100_ir2.wav</t>
  </si>
  <si>
    <t xml:space="preserve">b3i2_100_ir2.wav</t>
  </si>
  <si>
    <t xml:space="preserve">b3s1_100_ir2.wav</t>
  </si>
  <si>
    <t xml:space="preserve">b3s2_100_ir2.wav</t>
  </si>
  <si>
    <t xml:space="preserve">b4i1_100_ir2.wav</t>
  </si>
  <si>
    <t xml:space="preserve">b4i2_100_ir2.wav</t>
  </si>
  <si>
    <t xml:space="preserve">b4s1_100_ir2.wav</t>
  </si>
  <si>
    <t xml:space="preserve">b4s2_100_ir2.wav</t>
  </si>
  <si>
    <t xml:space="preserve">b1i1_100_ir3.wav</t>
  </si>
  <si>
    <t xml:space="preserve">b1i2_100_ir3.wav</t>
  </si>
  <si>
    <t xml:space="preserve">b1s1_100_ir3.wav</t>
  </si>
  <si>
    <t xml:space="preserve">b1s2_100_ir3.wav</t>
  </si>
  <si>
    <t xml:space="preserve">b2i1_100_ir3.wav</t>
  </si>
  <si>
    <t xml:space="preserve">b2i2_100_ir3.wav</t>
  </si>
  <si>
    <t xml:space="preserve">b2s1_100_ir3.wav</t>
  </si>
  <si>
    <t xml:space="preserve">b2s2_100_ir3.wav</t>
  </si>
  <si>
    <t xml:space="preserve">b3i1_100_ir3.wav</t>
  </si>
  <si>
    <t xml:space="preserve">b3i2_100_ir3.wav</t>
  </si>
  <si>
    <t xml:space="preserve">b3s1_100_ir3.wav</t>
  </si>
  <si>
    <t xml:space="preserve">b3s2_100_ir3.wav</t>
  </si>
  <si>
    <t xml:space="preserve">b4i1_100_ir3.wav</t>
  </si>
  <si>
    <t xml:space="preserve">b4i2_100_ir3.wav</t>
  </si>
  <si>
    <t xml:space="preserve">b4s1_100_ir3.wav</t>
  </si>
  <si>
    <t xml:space="preserve">b4s2_100_ir3.wav</t>
  </si>
  <si>
    <t xml:space="preserve">b1i1_100_ir4.wav</t>
  </si>
  <si>
    <t xml:space="preserve">b1i2_100_ir4.wav</t>
  </si>
  <si>
    <t xml:space="preserve">b1s1_100_ir4.wav</t>
  </si>
  <si>
    <t xml:space="preserve">b1s2_100_ir4.wav</t>
  </si>
  <si>
    <t xml:space="preserve">b2i1_100_ir4.wav</t>
  </si>
  <si>
    <t xml:space="preserve">b2i2_100_ir4.wav</t>
  </si>
  <si>
    <t xml:space="preserve">b2s1_100_ir4.wav</t>
  </si>
  <si>
    <t xml:space="preserve">b2s2_100_ir4.wav</t>
  </si>
  <si>
    <t xml:space="preserve">b3i1_100_ir4.wav</t>
  </si>
  <si>
    <t xml:space="preserve">b3i2_100_ir4.wav</t>
  </si>
  <si>
    <t xml:space="preserve">b3s1_100_ir4.wav</t>
  </si>
  <si>
    <t xml:space="preserve">b3s2_100_ir4.wav</t>
  </si>
  <si>
    <t xml:space="preserve">b4i1_100_ir4.wav</t>
  </si>
  <si>
    <t xml:space="preserve">b4i2_100_ir4.wav</t>
  </si>
  <si>
    <t xml:space="preserve">b4s1_100_ir4.wav</t>
  </si>
  <si>
    <t xml:space="preserve">b4s2_100_ir4.wav</t>
  </si>
  <si>
    <t xml:space="preserve">b1i1_100_reg.wav</t>
  </si>
  <si>
    <t xml:space="preserve">b1i2_100_reg.wav</t>
  </si>
  <si>
    <t xml:space="preserve">b1s1_100_reg.wav</t>
  </si>
  <si>
    <t xml:space="preserve">b1s2_100_reg.wav</t>
  </si>
  <si>
    <t xml:space="preserve">b2i1_100_reg.wav</t>
  </si>
  <si>
    <t xml:space="preserve">b2i2_100_reg.wav</t>
  </si>
  <si>
    <t xml:space="preserve">b2s1_100_reg.wav</t>
  </si>
  <si>
    <t xml:space="preserve">b2s2_100_reg.wav</t>
  </si>
  <si>
    <t xml:space="preserve">b3i1_100_reg.wav</t>
  </si>
  <si>
    <t xml:space="preserve">b3i2_100_reg.wav</t>
  </si>
  <si>
    <t xml:space="preserve">b3s1_100_reg.wav</t>
  </si>
  <si>
    <t xml:space="preserve">b3s2_100_reg.wav</t>
  </si>
  <si>
    <t xml:space="preserve">b4i1_100_reg.wav</t>
  </si>
  <si>
    <t xml:space="preserve">b4i2_100_reg.wav</t>
  </si>
  <si>
    <t xml:space="preserve">b4s1_100_reg.wav</t>
  </si>
  <si>
    <t xml:space="preserve">b4s2_100_reg.wav</t>
  </si>
  <si>
    <t xml:space="preserve">b1i1_101_ir1.wav</t>
  </si>
  <si>
    <t xml:space="preserve">b1i2_101_ir1.wav</t>
  </si>
  <si>
    <t xml:space="preserve">b1s1_101_ir1.wav</t>
  </si>
  <si>
    <t xml:space="preserve">b1s2_101_ir1.wav</t>
  </si>
  <si>
    <t xml:space="preserve">b2i1_101_ir1.wav</t>
  </si>
  <si>
    <t xml:space="preserve">b2i2_101_ir1.wav</t>
  </si>
  <si>
    <t xml:space="preserve">b2s1_101_ir1.wav</t>
  </si>
  <si>
    <t xml:space="preserve">b2s2_101_ir1.wav</t>
  </si>
  <si>
    <t xml:space="preserve">b3i1_101_ir1.wav</t>
  </si>
  <si>
    <t xml:space="preserve">b3i2_101_ir1.wav</t>
  </si>
  <si>
    <t xml:space="preserve">b3s1_101_ir1.wav</t>
  </si>
  <si>
    <t xml:space="preserve">b3s2_101_ir1.wav</t>
  </si>
  <si>
    <t xml:space="preserve">b4i1_101_ir1.wav</t>
  </si>
  <si>
    <t xml:space="preserve">b4i2_101_ir1.wav</t>
  </si>
  <si>
    <t xml:space="preserve">b4s1_101_ir1.wav</t>
  </si>
  <si>
    <t xml:space="preserve">b4s2_101_ir1.wav</t>
  </si>
  <si>
    <t xml:space="preserve">b1i1_101_ir2.wav</t>
  </si>
  <si>
    <t xml:space="preserve">b1i2_101_ir2.wav</t>
  </si>
  <si>
    <t xml:space="preserve">b1s1_101_ir2.wav</t>
  </si>
  <si>
    <t xml:space="preserve">b1s2_101_ir2.wav</t>
  </si>
  <si>
    <t xml:space="preserve">b2i1_101_ir2.wav</t>
  </si>
  <si>
    <t xml:space="preserve">b2i2_101_ir2.wav</t>
  </si>
  <si>
    <t xml:space="preserve">b2s1_101_ir2.wav</t>
  </si>
  <si>
    <t xml:space="preserve">b2s2_101_ir2.wav</t>
  </si>
  <si>
    <t xml:space="preserve">b3i1_101_ir2.wav</t>
  </si>
  <si>
    <t xml:space="preserve">b3i2_101_ir2.wav</t>
  </si>
  <si>
    <t xml:space="preserve">b3s1_101_ir2.wav</t>
  </si>
  <si>
    <t xml:space="preserve">b3s2_101_ir2.wav</t>
  </si>
  <si>
    <t xml:space="preserve">b4i1_101_ir2.wav</t>
  </si>
  <si>
    <t xml:space="preserve">b4i2_101_ir2.wav</t>
  </si>
  <si>
    <t xml:space="preserve">b4s1_101_ir2.wav</t>
  </si>
  <si>
    <t xml:space="preserve">b4s2_101_ir2.wav</t>
  </si>
  <si>
    <t xml:space="preserve">b1i1_101_ir3.wav</t>
  </si>
  <si>
    <t xml:space="preserve">b1i2_101_ir3.wav</t>
  </si>
  <si>
    <t xml:space="preserve">b1s1_101_ir3.wav</t>
  </si>
  <si>
    <t xml:space="preserve">b1s2_101_ir3.wav</t>
  </si>
  <si>
    <t xml:space="preserve">b2i1_101_ir3.wav</t>
  </si>
  <si>
    <t xml:space="preserve">b2i2_101_ir3.wav</t>
  </si>
  <si>
    <t xml:space="preserve">b2s1_101_ir3.wav</t>
  </si>
  <si>
    <t xml:space="preserve">b2s2_101_ir3.wav</t>
  </si>
  <si>
    <t xml:space="preserve">b3i1_101_ir3.wav</t>
  </si>
  <si>
    <t xml:space="preserve">b3i2_101_ir3.wav</t>
  </si>
  <si>
    <t xml:space="preserve">b3s1_101_ir3.wav</t>
  </si>
  <si>
    <t xml:space="preserve">b3s2_101_ir3.wav</t>
  </si>
  <si>
    <t xml:space="preserve">b4i1_101_ir3.wav</t>
  </si>
  <si>
    <t xml:space="preserve">b4i2_101_ir3.wav</t>
  </si>
  <si>
    <t xml:space="preserve">b4s1_101_ir3.wav</t>
  </si>
  <si>
    <t xml:space="preserve">b4s2_101_ir3.wav</t>
  </si>
  <si>
    <t xml:space="preserve">b1i1_101_ir4.wav</t>
  </si>
  <si>
    <t xml:space="preserve">b1i2_101_ir4.wav</t>
  </si>
  <si>
    <t xml:space="preserve">b1s1_101_ir4.wav</t>
  </si>
  <si>
    <t xml:space="preserve">b1s2_101_ir4.wav</t>
  </si>
  <si>
    <t xml:space="preserve">b2i1_101_ir4.wav</t>
  </si>
  <si>
    <t xml:space="preserve">b2i2_101_ir4.wav</t>
  </si>
  <si>
    <t xml:space="preserve">b2s1_101_ir4.wav</t>
  </si>
  <si>
    <t xml:space="preserve">b2s2_101_ir4.wav</t>
  </si>
  <si>
    <t xml:space="preserve">b3i1_101_ir4.wav</t>
  </si>
  <si>
    <t xml:space="preserve">b3i2_101_ir4.wav</t>
  </si>
  <si>
    <t xml:space="preserve">b3s1_101_ir4.wav</t>
  </si>
  <si>
    <t xml:space="preserve">b3s2_101_ir4.wav</t>
  </si>
  <si>
    <t xml:space="preserve">b4i1_101_ir4.wav</t>
  </si>
  <si>
    <t xml:space="preserve">b4i2_101_ir4.wav</t>
  </si>
  <si>
    <t xml:space="preserve">b4s1_101_ir4.wav</t>
  </si>
  <si>
    <t xml:space="preserve">b4s2_101_ir4.wav</t>
  </si>
  <si>
    <t xml:space="preserve">b1i1_101_reg.wav</t>
  </si>
  <si>
    <t xml:space="preserve">b1i2_101_reg.wav</t>
  </si>
  <si>
    <t xml:space="preserve">b1s1_101_reg.wav</t>
  </si>
  <si>
    <t xml:space="preserve">b1s2_101_reg.wav</t>
  </si>
  <si>
    <t xml:space="preserve">b2i1_101_reg.wav</t>
  </si>
  <si>
    <t xml:space="preserve">b2i2_101_reg.wav</t>
  </si>
  <si>
    <t xml:space="preserve">b2s1_101_reg.wav</t>
  </si>
  <si>
    <t xml:space="preserve">b2s2_101_reg.wav</t>
  </si>
  <si>
    <t xml:space="preserve">b3i1_101_reg.wav</t>
  </si>
  <si>
    <t xml:space="preserve">b3i2_101_reg.wav</t>
  </si>
  <si>
    <t xml:space="preserve">b3s1_101_reg.wav</t>
  </si>
  <si>
    <t xml:space="preserve">b3s2_101_reg.wav</t>
  </si>
  <si>
    <t xml:space="preserve">b4i1_101_reg.wav</t>
  </si>
  <si>
    <t xml:space="preserve">b4i2_101_reg.wav</t>
  </si>
  <si>
    <t xml:space="preserve">b4s1_101_reg.wav</t>
  </si>
  <si>
    <t xml:space="preserve">b4s2_101_reg.wav</t>
  </si>
  <si>
    <t xml:space="preserve">b1i1_102_ir1.wav</t>
  </si>
  <si>
    <t xml:space="preserve">b1i2_102_ir1.wav</t>
  </si>
  <si>
    <t xml:space="preserve">b1s1_102_ir1.wav</t>
  </si>
  <si>
    <t xml:space="preserve">b1s2_102_ir1.wav</t>
  </si>
  <si>
    <t xml:space="preserve">b2i1_102_ir1.wav</t>
  </si>
  <si>
    <t xml:space="preserve">b2i2_102_ir1.wav</t>
  </si>
  <si>
    <t xml:space="preserve">b2s1_102_ir1.wav</t>
  </si>
  <si>
    <t xml:space="preserve">b2s2_102_ir1.wav</t>
  </si>
  <si>
    <t xml:space="preserve">b3i1_102_ir1.wav</t>
  </si>
  <si>
    <t xml:space="preserve">b3i2_102_ir1.wav</t>
  </si>
  <si>
    <t xml:space="preserve">b3s1_102_ir1.wav</t>
  </si>
  <si>
    <t xml:space="preserve">b3s2_102_ir1.wav</t>
  </si>
  <si>
    <t xml:space="preserve">b4i1_102_ir1.wav</t>
  </si>
  <si>
    <t xml:space="preserve">b4i2_102_ir1.wav</t>
  </si>
  <si>
    <t xml:space="preserve">b4s1_102_ir1.wav</t>
  </si>
  <si>
    <t xml:space="preserve">b4s2_102_ir1.wav</t>
  </si>
  <si>
    <t xml:space="preserve">b1i1_102_ir2.wav</t>
  </si>
  <si>
    <t xml:space="preserve">b1i2_102_ir2.wav</t>
  </si>
  <si>
    <t xml:space="preserve">b1s1_102_ir2.wav</t>
  </si>
  <si>
    <t xml:space="preserve">b1s2_102_ir2.wav</t>
  </si>
  <si>
    <t xml:space="preserve">b2i1_102_ir2.wav</t>
  </si>
  <si>
    <t xml:space="preserve">b2i2_102_ir2.wav</t>
  </si>
  <si>
    <t xml:space="preserve">b2s1_102_ir2.wav</t>
  </si>
  <si>
    <t xml:space="preserve">b2s2_102_ir2.wav</t>
  </si>
  <si>
    <t xml:space="preserve">b3i1_102_ir2.wav</t>
  </si>
  <si>
    <t xml:space="preserve">b3i2_102_ir2.wav</t>
  </si>
  <si>
    <t xml:space="preserve">b3s1_102_ir2.wav</t>
  </si>
  <si>
    <t xml:space="preserve">b3s2_102_ir2.wav</t>
  </si>
  <si>
    <t xml:space="preserve">b4i1_102_ir2.wav</t>
  </si>
  <si>
    <t xml:space="preserve">b4i2_102_ir2.wav</t>
  </si>
  <si>
    <t xml:space="preserve">b4s1_102_ir2.wav</t>
  </si>
  <si>
    <t xml:space="preserve">b4s2_102_ir2.wav</t>
  </si>
  <si>
    <t xml:space="preserve">b1i1_102_ir3.wav</t>
  </si>
  <si>
    <t xml:space="preserve">b1i2_102_ir3.wav</t>
  </si>
  <si>
    <t xml:space="preserve">b1s1_102_ir3.wav</t>
  </si>
  <si>
    <t xml:space="preserve">b1s2_102_ir3.wav</t>
  </si>
  <si>
    <t xml:space="preserve">b2i1_102_ir3.wav</t>
  </si>
  <si>
    <t xml:space="preserve">b2i2_102_ir3.wav</t>
  </si>
  <si>
    <t xml:space="preserve">b2s1_102_ir3.wav</t>
  </si>
  <si>
    <t xml:space="preserve">b2s2_102_ir3.wav</t>
  </si>
  <si>
    <t xml:space="preserve">b3i1_102_ir3.wav</t>
  </si>
  <si>
    <t xml:space="preserve">b3i2_102_ir3.wav</t>
  </si>
  <si>
    <t xml:space="preserve">b3s1_102_ir3.wav</t>
  </si>
  <si>
    <t xml:space="preserve">b3s2_102_ir3.wav</t>
  </si>
  <si>
    <t xml:space="preserve">b4i1_102_ir3.wav</t>
  </si>
  <si>
    <t xml:space="preserve">b4i2_102_ir3.wav</t>
  </si>
  <si>
    <t xml:space="preserve">b4s1_102_ir3.wav</t>
  </si>
  <si>
    <t xml:space="preserve">b4s2_102_ir3.wav</t>
  </si>
  <si>
    <t xml:space="preserve">b1i1_102_ir4.wav</t>
  </si>
  <si>
    <t xml:space="preserve">b1i2_102_ir4.wav</t>
  </si>
  <si>
    <t xml:space="preserve">b1s1_102_ir4.wav</t>
  </si>
  <si>
    <t xml:space="preserve">b1s2_102_ir4.wav</t>
  </si>
  <si>
    <t xml:space="preserve">b2i1_102_ir4.wav</t>
  </si>
  <si>
    <t xml:space="preserve">b2i2_102_ir4.wav</t>
  </si>
  <si>
    <t xml:space="preserve">b2s1_102_ir4.wav</t>
  </si>
  <si>
    <t xml:space="preserve">b2s2_102_ir4.wav</t>
  </si>
  <si>
    <t xml:space="preserve">b3i1_102_ir4.wav</t>
  </si>
  <si>
    <t xml:space="preserve">b3i2_102_ir4.wav</t>
  </si>
  <si>
    <t xml:space="preserve">b3s1_102_ir4.wav</t>
  </si>
  <si>
    <t xml:space="preserve">b3s2_102_ir4.wav</t>
  </si>
  <si>
    <t xml:space="preserve">b4i1_102_ir4.wav</t>
  </si>
  <si>
    <t xml:space="preserve">b4i2_102_ir4.wav</t>
  </si>
  <si>
    <t xml:space="preserve">b4s1_102_ir4.wav</t>
  </si>
  <si>
    <t xml:space="preserve">b4s2_102_ir4.wav</t>
  </si>
  <si>
    <t xml:space="preserve">b1i1_102_reg.wav</t>
  </si>
  <si>
    <t xml:space="preserve">b1i2_102_reg.wav</t>
  </si>
  <si>
    <t xml:space="preserve">b1s1_102_reg.wav</t>
  </si>
  <si>
    <t xml:space="preserve">b1s2_102_reg.wav</t>
  </si>
  <si>
    <t xml:space="preserve">b2i1_102_reg.wav</t>
  </si>
  <si>
    <t xml:space="preserve">b2i2_102_reg.wav</t>
  </si>
  <si>
    <t xml:space="preserve">b2s1_102_reg.wav</t>
  </si>
  <si>
    <t xml:space="preserve">b2s2_102_reg.wav</t>
  </si>
  <si>
    <t xml:space="preserve">b3i1_102_reg.wav</t>
  </si>
  <si>
    <t xml:space="preserve">b3i2_102_reg.wav</t>
  </si>
  <si>
    <t xml:space="preserve">b3s1_102_reg.wav</t>
  </si>
  <si>
    <t xml:space="preserve">b3s2_102_reg.wav</t>
  </si>
  <si>
    <t xml:space="preserve">b4i1_102_reg.wav</t>
  </si>
  <si>
    <t xml:space="preserve">b4i2_102_reg.wav</t>
  </si>
  <si>
    <t xml:space="preserve">b4s1_102_reg.wav</t>
  </si>
  <si>
    <t xml:space="preserve">b4s2_102_reg.wav</t>
  </si>
  <si>
    <t xml:space="preserve">b1i1_111_ir1.wav</t>
  </si>
  <si>
    <t xml:space="preserve">b1i2_111_ir1.wav</t>
  </si>
  <si>
    <t xml:space="preserve">b1s1_111_ir1.wav</t>
  </si>
  <si>
    <t xml:space="preserve">b1s2_111_ir1.wav</t>
  </si>
  <si>
    <t xml:space="preserve">b2i1_111_ir1.wav</t>
  </si>
  <si>
    <t xml:space="preserve">b2i2_111_ir1.wav</t>
  </si>
  <si>
    <t xml:space="preserve">b2s1_111_ir1.wav</t>
  </si>
  <si>
    <t xml:space="preserve">b2s2_111_ir1.wav</t>
  </si>
  <si>
    <t xml:space="preserve">b3i1_111_ir1.wav</t>
  </si>
  <si>
    <t xml:space="preserve">b3i2_111_ir1.wav</t>
  </si>
  <si>
    <t xml:space="preserve">b3s1_111_ir1.wav</t>
  </si>
  <si>
    <t xml:space="preserve">b3s2_111_ir1.wav</t>
  </si>
  <si>
    <t xml:space="preserve">b4i1_111_ir1.wav</t>
  </si>
  <si>
    <t xml:space="preserve">b4i2_111_ir1.wav</t>
  </si>
  <si>
    <t xml:space="preserve">b4s1_111_ir1.wav</t>
  </si>
  <si>
    <t xml:space="preserve">b4s2_111_ir1.wav</t>
  </si>
  <si>
    <t xml:space="preserve">b1i1_111_ir2.wav</t>
  </si>
  <si>
    <t xml:space="preserve">b1i2_111_ir2.wav</t>
  </si>
  <si>
    <t xml:space="preserve">b1s1_111_ir2.wav</t>
  </si>
  <si>
    <t xml:space="preserve">b1s2_111_ir2.wav</t>
  </si>
  <si>
    <t xml:space="preserve">b2i1_111_ir2.wav</t>
  </si>
  <si>
    <t xml:space="preserve">b2i2_111_ir2.wav</t>
  </si>
  <si>
    <t xml:space="preserve">b2s1_111_ir2.wav</t>
  </si>
  <si>
    <t xml:space="preserve">b2s2_111_ir2.wav</t>
  </si>
  <si>
    <t xml:space="preserve">b3i1_111_ir2.wav</t>
  </si>
  <si>
    <t xml:space="preserve">b3i2_111_ir2.wav</t>
  </si>
  <si>
    <t xml:space="preserve">b3s1_111_ir2.wav</t>
  </si>
  <si>
    <t xml:space="preserve">b3s2_111_ir2.wav</t>
  </si>
  <si>
    <t xml:space="preserve">b4i1_111_ir2.wav</t>
  </si>
  <si>
    <t xml:space="preserve">b4i2_111_ir2.wav</t>
  </si>
  <si>
    <t xml:space="preserve">b4s1_111_ir2.wav</t>
  </si>
  <si>
    <t xml:space="preserve">b4s2_111_ir2.wav</t>
  </si>
  <si>
    <t xml:space="preserve">b1i1_111_ir3.wav</t>
  </si>
  <si>
    <t xml:space="preserve">b1i2_111_ir3.wav</t>
  </si>
  <si>
    <t xml:space="preserve">b1s1_111_ir3.wav</t>
  </si>
  <si>
    <t xml:space="preserve">b1s2_111_ir3.wav</t>
  </si>
  <si>
    <t xml:space="preserve">b2i1_111_ir3.wav</t>
  </si>
  <si>
    <t xml:space="preserve">b2i2_111_ir3.wav</t>
  </si>
  <si>
    <t xml:space="preserve">b2s1_111_ir3.wav</t>
  </si>
  <si>
    <t xml:space="preserve">b2s2_111_ir3.wav</t>
  </si>
  <si>
    <t xml:space="preserve">b3i1_111_ir3.wav</t>
  </si>
  <si>
    <t xml:space="preserve">b3i2_111_ir3.wav</t>
  </si>
  <si>
    <t xml:space="preserve">b3s1_111_ir3.wav</t>
  </si>
  <si>
    <t xml:space="preserve">b3s2_111_ir3.wav</t>
  </si>
  <si>
    <t xml:space="preserve">b4i1_111_ir3.wav</t>
  </si>
  <si>
    <t xml:space="preserve">b4i2_111_ir3.wav</t>
  </si>
  <si>
    <t xml:space="preserve">b4s1_111_ir3.wav</t>
  </si>
  <si>
    <t xml:space="preserve">b4s2_111_ir3.wav</t>
  </si>
  <si>
    <t xml:space="preserve">b1i1_111_ir4.wav</t>
  </si>
  <si>
    <t xml:space="preserve">b1i2_111_ir4.wav</t>
  </si>
  <si>
    <t xml:space="preserve">b1s1_111_ir4.wav</t>
  </si>
  <si>
    <t xml:space="preserve">b1s2_111_ir4.wav</t>
  </si>
  <si>
    <t xml:space="preserve">b2i1_111_ir4.wav</t>
  </si>
  <si>
    <t xml:space="preserve">b2i2_111_ir4.wav</t>
  </si>
  <si>
    <t xml:space="preserve">b2s1_111_ir4.wav</t>
  </si>
  <si>
    <t xml:space="preserve">b2s2_111_ir4.wav</t>
  </si>
  <si>
    <t xml:space="preserve">b3i1_111_ir4.wav</t>
  </si>
  <si>
    <t xml:space="preserve">b3i2_111_ir4.wav</t>
  </si>
  <si>
    <t xml:space="preserve">b3s1_111_ir4.wav</t>
  </si>
  <si>
    <t xml:space="preserve">b3s2_111_ir4.wav</t>
  </si>
  <si>
    <t xml:space="preserve">b4i1_111_ir4.wav</t>
  </si>
  <si>
    <t xml:space="preserve">b4i2_111_ir4.wav</t>
  </si>
  <si>
    <t xml:space="preserve">b4s1_111_ir4.wav</t>
  </si>
  <si>
    <t xml:space="preserve">b4s2_111_ir4.wav</t>
  </si>
  <si>
    <t xml:space="preserve">b1i1_111_reg.wav</t>
  </si>
  <si>
    <t xml:space="preserve">b1i2_111_reg.wav</t>
  </si>
  <si>
    <t xml:space="preserve">b1s1_111_reg.wav</t>
  </si>
  <si>
    <t xml:space="preserve">b1s2_111_reg.wav</t>
  </si>
  <si>
    <t xml:space="preserve">b2i1_111_reg.wav</t>
  </si>
  <si>
    <t xml:space="preserve">b2i2_111_reg.wav</t>
  </si>
  <si>
    <t xml:space="preserve">b2s1_111_reg.wav</t>
  </si>
  <si>
    <t xml:space="preserve">b2s2_111_reg.wav</t>
  </si>
  <si>
    <t xml:space="preserve">b3i1_111_reg.wav</t>
  </si>
  <si>
    <t xml:space="preserve">b3i2_111_reg.wav</t>
  </si>
  <si>
    <t xml:space="preserve">b3s1_111_reg.wav</t>
  </si>
  <si>
    <t xml:space="preserve">b3s2_111_reg.wav</t>
  </si>
  <si>
    <t xml:space="preserve">b4i1_111_reg.wav</t>
  </si>
  <si>
    <t xml:space="preserve">b4i2_111_reg.wav</t>
  </si>
  <si>
    <t xml:space="preserve">b4s1_111_reg.wav</t>
  </si>
  <si>
    <t xml:space="preserve">b4s2_111_reg.wav</t>
  </si>
  <si>
    <t xml:space="preserve">b1i1_112_ir1.wav</t>
  </si>
  <si>
    <t xml:space="preserve">b1i2_112_ir1.wav</t>
  </si>
  <si>
    <t xml:space="preserve">b1s1_112_ir1.wav</t>
  </si>
  <si>
    <t xml:space="preserve">b1s2_112_ir1.wav</t>
  </si>
  <si>
    <t xml:space="preserve">b2i1_112_ir1.wav</t>
  </si>
  <si>
    <t xml:space="preserve">b2i2_112_ir1.wav</t>
  </si>
  <si>
    <t xml:space="preserve">b2s1_112_ir1.wav</t>
  </si>
  <si>
    <t xml:space="preserve">b2s2_112_ir1.wav</t>
  </si>
  <si>
    <t xml:space="preserve">b3i1_112_ir1.wav</t>
  </si>
  <si>
    <t xml:space="preserve">b3i2_112_ir1.wav</t>
  </si>
  <si>
    <t xml:space="preserve">b3s1_112_ir1.wav</t>
  </si>
  <si>
    <t xml:space="preserve">b3s2_112_ir1.wav</t>
  </si>
  <si>
    <t xml:space="preserve">b4i1_112_ir1.wav</t>
  </si>
  <si>
    <t xml:space="preserve">b4i2_112_ir1.wav</t>
  </si>
  <si>
    <t xml:space="preserve">b4s1_112_ir1.wav</t>
  </si>
  <si>
    <t xml:space="preserve">b4s2_112_ir1.wav</t>
  </si>
  <si>
    <t xml:space="preserve">b1i1_112_ir2.wav</t>
  </si>
  <si>
    <t xml:space="preserve">b1i2_112_ir2.wav</t>
  </si>
  <si>
    <t xml:space="preserve">b1s1_112_ir2.wav</t>
  </si>
  <si>
    <t xml:space="preserve">b1s2_112_ir2.wav</t>
  </si>
  <si>
    <t xml:space="preserve">b2i1_112_ir2.wav</t>
  </si>
  <si>
    <t xml:space="preserve">b2i2_112_ir2.wav</t>
  </si>
  <si>
    <t xml:space="preserve">b2s1_112_ir2.wav</t>
  </si>
  <si>
    <t xml:space="preserve">b2s2_112_ir2.wav</t>
  </si>
  <si>
    <t xml:space="preserve">b3i1_112_ir2.wav</t>
  </si>
  <si>
    <t xml:space="preserve">b3i2_112_ir2.wav</t>
  </si>
  <si>
    <t xml:space="preserve">b3s1_112_ir2.wav</t>
  </si>
  <si>
    <t xml:space="preserve">b3s2_112_ir2.wav</t>
  </si>
  <si>
    <t xml:space="preserve">b4i1_112_ir2.wav</t>
  </si>
  <si>
    <t xml:space="preserve">b4i2_112_ir2.wav</t>
  </si>
  <si>
    <t xml:space="preserve">b4s1_112_ir2.wav</t>
  </si>
  <si>
    <t xml:space="preserve">b4s2_112_ir2.wav</t>
  </si>
  <si>
    <t xml:space="preserve">b1i1_112_ir3.wav</t>
  </si>
  <si>
    <t xml:space="preserve">b1i2_112_ir3.wav</t>
  </si>
  <si>
    <t xml:space="preserve">b1s1_112_ir3.wav</t>
  </si>
  <si>
    <t xml:space="preserve">b1s2_112_ir3.wav</t>
  </si>
  <si>
    <t xml:space="preserve">b2i1_112_ir3.wav</t>
  </si>
  <si>
    <t xml:space="preserve">b2i2_112_ir3.wav</t>
  </si>
  <si>
    <t xml:space="preserve">b2s1_112_ir3.wav</t>
  </si>
  <si>
    <t xml:space="preserve">b2s2_112_ir3.wav</t>
  </si>
  <si>
    <t xml:space="preserve">b3i1_112_ir3.wav</t>
  </si>
  <si>
    <t xml:space="preserve">b3i2_112_ir3.wav</t>
  </si>
  <si>
    <t xml:space="preserve">b3s1_112_ir3.wav</t>
  </si>
  <si>
    <t xml:space="preserve">b3s2_112_ir3.wav</t>
  </si>
  <si>
    <t xml:space="preserve">b4i1_112_ir3.wav</t>
  </si>
  <si>
    <t xml:space="preserve">b4i2_112_ir3.wav</t>
  </si>
  <si>
    <t xml:space="preserve">b4s1_112_ir3.wav</t>
  </si>
  <si>
    <t xml:space="preserve">b4s2_112_ir3.wav</t>
  </si>
  <si>
    <t xml:space="preserve">b1i1_112_ir4.wav</t>
  </si>
  <si>
    <t xml:space="preserve">b1i2_112_ir4.wav</t>
  </si>
  <si>
    <t xml:space="preserve">b1s1_112_ir4.wav</t>
  </si>
  <si>
    <t xml:space="preserve">b1s2_112_ir4.wav</t>
  </si>
  <si>
    <t xml:space="preserve">b2i1_112_ir4.wav</t>
  </si>
  <si>
    <t xml:space="preserve">b2i2_112_ir4.wav</t>
  </si>
  <si>
    <t xml:space="preserve">b2s1_112_ir4.wav</t>
  </si>
  <si>
    <t xml:space="preserve">b2s2_112_ir4.wav</t>
  </si>
  <si>
    <t xml:space="preserve">b3i1_112_ir4.wav</t>
  </si>
  <si>
    <t xml:space="preserve">b3i2_112_ir4.wav</t>
  </si>
  <si>
    <t xml:space="preserve">b3s1_112_ir4.wav</t>
  </si>
  <si>
    <t xml:space="preserve">b3s2_112_ir4.wav</t>
  </si>
  <si>
    <t xml:space="preserve">b4i1_112_ir4.wav</t>
  </si>
  <si>
    <t xml:space="preserve">b4i2_112_ir4.wav</t>
  </si>
  <si>
    <t xml:space="preserve">b4s1_112_ir4.wav</t>
  </si>
  <si>
    <t xml:space="preserve">b4s2_112_ir4.wav</t>
  </si>
  <si>
    <t xml:space="preserve">b1i1_112_reg.wav</t>
  </si>
  <si>
    <t xml:space="preserve">b1i2_112_reg.wav</t>
  </si>
  <si>
    <t xml:space="preserve">b1s1_112_reg.wav</t>
  </si>
  <si>
    <t xml:space="preserve">b1s2_112_reg.wav</t>
  </si>
  <si>
    <t xml:space="preserve">b2i1_112_reg.wav</t>
  </si>
  <si>
    <t xml:space="preserve">b2i2_112_reg.wav</t>
  </si>
  <si>
    <t xml:space="preserve">b2s1_112_reg.wav</t>
  </si>
  <si>
    <t xml:space="preserve">b2s2_112_reg.wav</t>
  </si>
  <si>
    <t xml:space="preserve">b3i1_112_reg.wav</t>
  </si>
  <si>
    <t xml:space="preserve">b3i2_112_reg.wav</t>
  </si>
  <si>
    <t xml:space="preserve">b3s1_112_reg.wav</t>
  </si>
  <si>
    <t xml:space="preserve">b3s2_112_reg.wav</t>
  </si>
  <si>
    <t xml:space="preserve">b4i1_112_reg.wav</t>
  </si>
  <si>
    <t xml:space="preserve">b4i2_112_reg.wav</t>
  </si>
  <si>
    <t xml:space="preserve">b4s1_112_reg.wav</t>
  </si>
  <si>
    <t xml:space="preserve">b4s2_112_reg.wav</t>
  </si>
  <si>
    <t xml:space="preserve">b1i1_113_ir1.wav</t>
  </si>
  <si>
    <t xml:space="preserve">b1i2_113_ir1.wav</t>
  </si>
  <si>
    <t xml:space="preserve">b1s1_113_ir1.wav</t>
  </si>
  <si>
    <t xml:space="preserve">b1s2_113_ir1.wav</t>
  </si>
  <si>
    <t xml:space="preserve">b2i1_113_ir1.wav</t>
  </si>
  <si>
    <t xml:space="preserve">b2i2_113_ir1.wav</t>
  </si>
  <si>
    <t xml:space="preserve">b2s1_113_ir1.wav</t>
  </si>
  <si>
    <t xml:space="preserve">b2s2_113_ir1.wav</t>
  </si>
  <si>
    <t xml:space="preserve">b3i1_113_ir1.wav</t>
  </si>
  <si>
    <t xml:space="preserve">b3i2_113_ir1.wav</t>
  </si>
  <si>
    <t xml:space="preserve">b3s1_113_ir1.wav</t>
  </si>
  <si>
    <t xml:space="preserve">b3s2_113_ir1.wav</t>
  </si>
  <si>
    <t xml:space="preserve">b4i1_113_ir1.wav</t>
  </si>
  <si>
    <t xml:space="preserve">b4i2_113_ir1.wav</t>
  </si>
  <si>
    <t xml:space="preserve">b4s1_113_ir1.wav</t>
  </si>
  <si>
    <t xml:space="preserve">b4s2_113_ir1.wav</t>
  </si>
  <si>
    <t xml:space="preserve">b1i1_113_ir2.wav</t>
  </si>
  <si>
    <t xml:space="preserve">b1i2_113_ir2.wav</t>
  </si>
  <si>
    <t xml:space="preserve">b1s1_113_ir2.wav</t>
  </si>
  <si>
    <t xml:space="preserve">b1s2_113_ir2.wav</t>
  </si>
  <si>
    <t xml:space="preserve">b2i1_113_ir2.wav</t>
  </si>
  <si>
    <t xml:space="preserve">b2i2_113_ir2.wav</t>
  </si>
  <si>
    <t xml:space="preserve">b2s1_113_ir2.wav</t>
  </si>
  <si>
    <t xml:space="preserve">b2s2_113_ir2.wav</t>
  </si>
  <si>
    <t xml:space="preserve">b3i1_113_ir2.wav</t>
  </si>
  <si>
    <t xml:space="preserve">b3i2_113_ir2.wav</t>
  </si>
  <si>
    <t xml:space="preserve">b3s1_113_ir2.wav</t>
  </si>
  <si>
    <t xml:space="preserve">b3s2_113_ir2.wav</t>
  </si>
  <si>
    <t xml:space="preserve">b4i1_113_ir2.wav</t>
  </si>
  <si>
    <t xml:space="preserve">b4i2_113_ir2.wav</t>
  </si>
  <si>
    <t xml:space="preserve">b4s1_113_ir2.wav</t>
  </si>
  <si>
    <t xml:space="preserve">b4s2_113_ir2.wav</t>
  </si>
  <si>
    <t xml:space="preserve">b1i1_113_ir3.wav</t>
  </si>
  <si>
    <t xml:space="preserve">b1i2_113_ir3.wav</t>
  </si>
  <si>
    <t xml:space="preserve">b1s1_113_ir3.wav</t>
  </si>
  <si>
    <t xml:space="preserve">b1s2_113_ir3.wav</t>
  </si>
  <si>
    <t xml:space="preserve">b2i1_113_ir3.wav</t>
  </si>
  <si>
    <t xml:space="preserve">b2i2_113_ir3.wav</t>
  </si>
  <si>
    <t xml:space="preserve">b2s1_113_ir3.wav</t>
  </si>
  <si>
    <t xml:space="preserve">b2s2_113_ir3.wav</t>
  </si>
  <si>
    <t xml:space="preserve">b3i1_113_ir3.wav</t>
  </si>
  <si>
    <t xml:space="preserve">b3i2_113_ir3.wav</t>
  </si>
  <si>
    <t xml:space="preserve">b3s1_113_ir3.wav</t>
  </si>
  <si>
    <t xml:space="preserve">b3s2_113_ir3.wav</t>
  </si>
  <si>
    <t xml:space="preserve">b4i1_113_ir3.wav</t>
  </si>
  <si>
    <t xml:space="preserve">b4i2_113_ir3.wav</t>
  </si>
  <si>
    <t xml:space="preserve">b4s1_113_ir3.wav</t>
  </si>
  <si>
    <t xml:space="preserve">b4s2_113_ir3.wav</t>
  </si>
  <si>
    <t xml:space="preserve">b1i1_113_ir4.wav</t>
  </si>
  <si>
    <t xml:space="preserve">b1i2_113_ir4.wav</t>
  </si>
  <si>
    <t xml:space="preserve">b1s1_113_ir4.wav</t>
  </si>
  <si>
    <t xml:space="preserve">b1s2_113_ir4.wav</t>
  </si>
  <si>
    <t xml:space="preserve">b2i1_113_ir4.wav</t>
  </si>
  <si>
    <t xml:space="preserve">b2i2_113_ir4.wav</t>
  </si>
  <si>
    <t xml:space="preserve">b2s1_113_ir4.wav</t>
  </si>
  <si>
    <t xml:space="preserve">b2s2_113_ir4.wav</t>
  </si>
  <si>
    <t xml:space="preserve">b3i1_113_ir4.wav</t>
  </si>
  <si>
    <t xml:space="preserve">b3i2_113_ir4.wav</t>
  </si>
  <si>
    <t xml:space="preserve">b3s1_113_ir4.wav</t>
  </si>
  <si>
    <t xml:space="preserve">b3s2_113_ir4.wav</t>
  </si>
  <si>
    <t xml:space="preserve">b4i1_113_ir4.wav</t>
  </si>
  <si>
    <t xml:space="preserve">b4i2_113_ir4.wav</t>
  </si>
  <si>
    <t xml:space="preserve">b4s1_113_ir4.wav</t>
  </si>
  <si>
    <t xml:space="preserve">b4s2_113_ir4.wav</t>
  </si>
  <si>
    <t xml:space="preserve">b1i1_113_reg.wav</t>
  </si>
  <si>
    <t xml:space="preserve">b1i2_113_reg.wav</t>
  </si>
  <si>
    <t xml:space="preserve">b1s1_113_reg.wav</t>
  </si>
  <si>
    <t xml:space="preserve">b1s2_113_reg.wav</t>
  </si>
  <si>
    <t xml:space="preserve">b2i1_113_reg.wav</t>
  </si>
  <si>
    <t xml:space="preserve">b2i2_113_reg.wav</t>
  </si>
  <si>
    <t xml:space="preserve">b2s1_113_reg.wav</t>
  </si>
  <si>
    <t xml:space="preserve">b2s2_113_reg.wav</t>
  </si>
  <si>
    <t xml:space="preserve">b3i1_113_reg.wav</t>
  </si>
  <si>
    <t xml:space="preserve">b3i2_113_reg.wav</t>
  </si>
  <si>
    <t xml:space="preserve">b3s1_113_reg.wav</t>
  </si>
  <si>
    <t xml:space="preserve">b3s2_113_reg.wav</t>
  </si>
  <si>
    <t xml:space="preserve">b4i1_113_reg.wav</t>
  </si>
  <si>
    <t xml:space="preserve">b4i2_113_reg.wav</t>
  </si>
  <si>
    <t xml:space="preserve">b4s1_113_reg.wav</t>
  </si>
  <si>
    <t xml:space="preserve">b4s2_113_reg.wav</t>
  </si>
  <si>
    <t xml:space="preserve">b1i1_114_ir1.wav</t>
  </si>
  <si>
    <t xml:space="preserve">b1i2_114_ir1.wav</t>
  </si>
  <si>
    <t xml:space="preserve">b1s1_114_ir1.wav</t>
  </si>
  <si>
    <t xml:space="preserve">b1s2_114_ir1.wav</t>
  </si>
  <si>
    <t xml:space="preserve">b2i1_114_ir1.wav</t>
  </si>
  <si>
    <t xml:space="preserve">b2i2_114_ir1.wav</t>
  </si>
  <si>
    <t xml:space="preserve">b2s1_114_ir1.wav</t>
  </si>
  <si>
    <t xml:space="preserve">b2s2_114_ir1.wav</t>
  </si>
  <si>
    <t xml:space="preserve">b3i1_114_ir1.wav</t>
  </si>
  <si>
    <t xml:space="preserve">b3i2_114_ir1.wav</t>
  </si>
  <si>
    <t xml:space="preserve">b3s1_114_ir1.wav</t>
  </si>
  <si>
    <t xml:space="preserve">b3s2_114_ir1.wav</t>
  </si>
  <si>
    <t xml:space="preserve">b4i1_114_ir1.wav</t>
  </si>
  <si>
    <t xml:space="preserve">b4i2_114_ir1.wav</t>
  </si>
  <si>
    <t xml:space="preserve">b4s1_114_ir1.wav</t>
  </si>
  <si>
    <t xml:space="preserve">b4s2_114_ir1.wav</t>
  </si>
  <si>
    <t xml:space="preserve">b1i1_114_ir2.wav</t>
  </si>
  <si>
    <t xml:space="preserve">b1i2_114_ir2.wav</t>
  </si>
  <si>
    <t xml:space="preserve">b1s1_114_ir2.wav</t>
  </si>
  <si>
    <t xml:space="preserve">b1s2_114_ir2.wav</t>
  </si>
  <si>
    <t xml:space="preserve">b2i1_114_ir2.wav</t>
  </si>
  <si>
    <t xml:space="preserve">b2i2_114_ir2.wav</t>
  </si>
  <si>
    <t xml:space="preserve">b2s1_114_ir2.wav</t>
  </si>
  <si>
    <t xml:space="preserve">b2s2_114_ir2.wav</t>
  </si>
  <si>
    <t xml:space="preserve">b3i1_114_ir2.wav</t>
  </si>
  <si>
    <t xml:space="preserve">b3i2_114_ir2.wav</t>
  </si>
  <si>
    <t xml:space="preserve">b3s1_114_ir2.wav</t>
  </si>
  <si>
    <t xml:space="preserve">b3s2_114_ir2.wav</t>
  </si>
  <si>
    <t xml:space="preserve">b4i1_114_ir2.wav</t>
  </si>
  <si>
    <t xml:space="preserve">b4i2_114_ir2.wav</t>
  </si>
  <si>
    <t xml:space="preserve">b4s1_114_ir2.wav</t>
  </si>
  <si>
    <t xml:space="preserve">b4s2_114_ir2.wav</t>
  </si>
  <si>
    <t xml:space="preserve">b1i1_114_ir3.wav</t>
  </si>
  <si>
    <t xml:space="preserve">b1i2_114_ir3.wav</t>
  </si>
  <si>
    <t xml:space="preserve">b1s1_114_ir3.wav</t>
  </si>
  <si>
    <t xml:space="preserve">b1s2_114_ir3.wav</t>
  </si>
  <si>
    <t xml:space="preserve">b2i1_114_ir3.wav</t>
  </si>
  <si>
    <t xml:space="preserve">b2i2_114_ir3.wav</t>
  </si>
  <si>
    <t xml:space="preserve">b2s1_114_ir3.wav</t>
  </si>
  <si>
    <t xml:space="preserve">b2s2_114_ir3.wav</t>
  </si>
  <si>
    <t xml:space="preserve">b3i1_114_ir3.wav</t>
  </si>
  <si>
    <t xml:space="preserve">b3i2_114_ir3.wav</t>
  </si>
  <si>
    <t xml:space="preserve">b3s1_114_ir3.wav</t>
  </si>
  <si>
    <t xml:space="preserve">b3s2_114_ir3.wav</t>
  </si>
  <si>
    <t xml:space="preserve">b4i1_114_ir3.wav</t>
  </si>
  <si>
    <t xml:space="preserve">b4i2_114_ir3.wav</t>
  </si>
  <si>
    <t xml:space="preserve">b4s1_114_ir3.wav</t>
  </si>
  <si>
    <t xml:space="preserve">b4s2_114_ir3.wav</t>
  </si>
  <si>
    <t xml:space="preserve">b1i1_114_ir4.wav</t>
  </si>
  <si>
    <t xml:space="preserve">b1i2_114_ir4.wav</t>
  </si>
  <si>
    <t xml:space="preserve">b1s1_114_ir4.wav</t>
  </si>
  <si>
    <t xml:space="preserve">b1s2_114_ir4.wav</t>
  </si>
  <si>
    <t xml:space="preserve">b2i1_114_ir4.wav</t>
  </si>
  <si>
    <t xml:space="preserve">b2i2_114_ir4.wav</t>
  </si>
  <si>
    <t xml:space="preserve">b2s1_114_ir4.wav</t>
  </si>
  <si>
    <t xml:space="preserve">b2s2_114_ir4.wav</t>
  </si>
  <si>
    <t xml:space="preserve">b3i1_114_ir4.wav</t>
  </si>
  <si>
    <t xml:space="preserve">b3i2_114_ir4.wav</t>
  </si>
  <si>
    <t xml:space="preserve">b3s1_114_ir4.wav</t>
  </si>
  <si>
    <t xml:space="preserve">b3s2_114_ir4.wav</t>
  </si>
  <si>
    <t xml:space="preserve">b4i1_114_ir4.wav</t>
  </si>
  <si>
    <t xml:space="preserve">b4i2_114_ir4.wav</t>
  </si>
  <si>
    <t xml:space="preserve">b4s1_114_ir4.wav</t>
  </si>
  <si>
    <t xml:space="preserve">b4s2_114_ir4.wav</t>
  </si>
  <si>
    <t xml:space="preserve">b1i1_114_reg.wav</t>
  </si>
  <si>
    <t xml:space="preserve">b1i2_114_reg.wav</t>
  </si>
  <si>
    <t xml:space="preserve">b1s1_114_reg.wav</t>
  </si>
  <si>
    <t xml:space="preserve">b1s2_114_reg.wav</t>
  </si>
  <si>
    <t xml:space="preserve">b2i1_114_reg.wav</t>
  </si>
  <si>
    <t xml:space="preserve">b2i2_114_reg.wav</t>
  </si>
  <si>
    <t xml:space="preserve">b2s1_114_reg.wav</t>
  </si>
  <si>
    <t xml:space="preserve">b2s2_114_reg.wav</t>
  </si>
  <si>
    <t xml:space="preserve">b3i1_114_reg.wav</t>
  </si>
  <si>
    <t xml:space="preserve">b3i2_114_reg.wav</t>
  </si>
  <si>
    <t xml:space="preserve">b3s1_114_reg.wav</t>
  </si>
  <si>
    <t xml:space="preserve">b3s2_114_reg.wav</t>
  </si>
  <si>
    <t xml:space="preserve">b4i1_114_reg.wav</t>
  </si>
  <si>
    <t xml:space="preserve">b4i2_114_reg.wav</t>
  </si>
  <si>
    <t xml:space="preserve">b4s1_114_reg.wav</t>
  </si>
  <si>
    <t xml:space="preserve">b4s2_114_reg.wav</t>
  </si>
  <si>
    <t xml:space="preserve">b1i1_115_ir1.wav</t>
  </si>
  <si>
    <t xml:space="preserve">b1i2_115_ir1.wav</t>
  </si>
  <si>
    <t xml:space="preserve">b1s1_115_ir1.wav</t>
  </si>
  <si>
    <t xml:space="preserve">b1s2_115_ir1.wav</t>
  </si>
  <si>
    <t xml:space="preserve">b2i1_115_ir1.wav</t>
  </si>
  <si>
    <t xml:space="preserve">b2i2_115_ir1.wav</t>
  </si>
  <si>
    <t xml:space="preserve">b2s1_115_ir1.wav</t>
  </si>
  <si>
    <t xml:space="preserve">b2s2_115_ir1.wav</t>
  </si>
  <si>
    <t xml:space="preserve">b3i1_115_ir1.wav</t>
  </si>
  <si>
    <t xml:space="preserve">b3i2_115_ir1.wav</t>
  </si>
  <si>
    <t xml:space="preserve">b3s1_115_ir1.wav</t>
  </si>
  <si>
    <t xml:space="preserve">b3s2_115_ir1.wav</t>
  </si>
  <si>
    <t xml:space="preserve">b4i1_115_ir1.wav</t>
  </si>
  <si>
    <t xml:space="preserve">b4i2_115_ir1.wav</t>
  </si>
  <si>
    <t xml:space="preserve">b4s1_115_ir1.wav</t>
  </si>
  <si>
    <t xml:space="preserve">b4s2_115_ir1.wav</t>
  </si>
  <si>
    <t xml:space="preserve">b1i1_115_ir2.wav</t>
  </si>
  <si>
    <t xml:space="preserve">b1i2_115_ir2.wav</t>
  </si>
  <si>
    <t xml:space="preserve">b1s1_115_ir2.wav</t>
  </si>
  <si>
    <t xml:space="preserve">b1s2_115_ir2.wav</t>
  </si>
  <si>
    <t xml:space="preserve">b2i1_115_ir2.wav</t>
  </si>
  <si>
    <t xml:space="preserve">b2i2_115_ir2.wav</t>
  </si>
  <si>
    <t xml:space="preserve">b2s1_115_ir2.wav</t>
  </si>
  <si>
    <t xml:space="preserve">b2s2_115_ir2.wav</t>
  </si>
  <si>
    <t xml:space="preserve">b3i1_115_ir2.wav</t>
  </si>
  <si>
    <t xml:space="preserve">b3i2_115_ir2.wav</t>
  </si>
  <si>
    <t xml:space="preserve">b3s1_115_ir2.wav</t>
  </si>
  <si>
    <t xml:space="preserve">b3s2_115_ir2.wav</t>
  </si>
  <si>
    <t xml:space="preserve">b4i1_115_ir2.wav</t>
  </si>
  <si>
    <t xml:space="preserve">b4i2_115_ir2.wav</t>
  </si>
  <si>
    <t xml:space="preserve">b4s1_115_ir2.wav</t>
  </si>
  <si>
    <t xml:space="preserve">b4s2_115_ir2.wav</t>
  </si>
  <si>
    <t xml:space="preserve">b1i1_115_ir3.wav</t>
  </si>
  <si>
    <t xml:space="preserve">b1i2_115_ir3.wav</t>
  </si>
  <si>
    <t xml:space="preserve">b1s1_115_ir3.wav</t>
  </si>
  <si>
    <t xml:space="preserve">b1s2_115_ir3.wav</t>
  </si>
  <si>
    <t xml:space="preserve">b2i1_115_ir3.wav</t>
  </si>
  <si>
    <t xml:space="preserve">b2i2_115_ir3.wav</t>
  </si>
  <si>
    <t xml:space="preserve">b2s1_115_ir3.wav</t>
  </si>
  <si>
    <t xml:space="preserve">b2s2_115_ir3.wav</t>
  </si>
  <si>
    <t xml:space="preserve">b3i1_115_ir3.wav</t>
  </si>
  <si>
    <t xml:space="preserve">b3i2_115_ir3.wav</t>
  </si>
  <si>
    <t xml:space="preserve">b3s1_115_ir3.wav</t>
  </si>
  <si>
    <t xml:space="preserve">b3s2_115_ir3.wav</t>
  </si>
  <si>
    <t xml:space="preserve">b4i1_115_ir3.wav</t>
  </si>
  <si>
    <t xml:space="preserve">b4i2_115_ir3.wav</t>
  </si>
  <si>
    <t xml:space="preserve">b4s1_115_ir3.wav</t>
  </si>
  <si>
    <t xml:space="preserve">b4s2_115_ir3.wav</t>
  </si>
  <si>
    <t xml:space="preserve">b1i1_115_ir4.wav</t>
  </si>
  <si>
    <t xml:space="preserve">b1i2_115_ir4.wav</t>
  </si>
  <si>
    <t xml:space="preserve">b1s1_115_ir4.wav</t>
  </si>
  <si>
    <t xml:space="preserve">b1s2_115_ir4.wav</t>
  </si>
  <si>
    <t xml:space="preserve">b2i1_115_ir4.wav</t>
  </si>
  <si>
    <t xml:space="preserve">b2i2_115_ir4.wav</t>
  </si>
  <si>
    <t xml:space="preserve">b2s1_115_ir4.wav</t>
  </si>
  <si>
    <t xml:space="preserve">b2s2_115_ir4.wav</t>
  </si>
  <si>
    <t xml:space="preserve">b3i1_115_ir4.wav</t>
  </si>
  <si>
    <t xml:space="preserve">b3i2_115_ir4.wav</t>
  </si>
  <si>
    <t xml:space="preserve">b3s1_115_ir4.wav</t>
  </si>
  <si>
    <t xml:space="preserve">b3s2_115_ir4.wav</t>
  </si>
  <si>
    <t xml:space="preserve">b4i1_115_ir4.wav</t>
  </si>
  <si>
    <t xml:space="preserve">b4i2_115_ir4.wav</t>
  </si>
  <si>
    <t xml:space="preserve">b4s1_115_ir4.wav</t>
  </si>
  <si>
    <t xml:space="preserve">b4s2_115_ir4.wav</t>
  </si>
  <si>
    <t xml:space="preserve">b1i1_115_reg.wav</t>
  </si>
  <si>
    <t xml:space="preserve">b1i2_115_reg.wav</t>
  </si>
  <si>
    <t xml:space="preserve">b1s1_115_reg.wav</t>
  </si>
  <si>
    <t xml:space="preserve">b1s2_115_reg.wav</t>
  </si>
  <si>
    <t xml:space="preserve">b2i1_115_reg.wav</t>
  </si>
  <si>
    <t xml:space="preserve">b2i2_115_reg.wav</t>
  </si>
  <si>
    <t xml:space="preserve">b2s1_115_reg.wav</t>
  </si>
  <si>
    <t xml:space="preserve">b2s2_115_reg.wav</t>
  </si>
  <si>
    <t xml:space="preserve">b3i1_115_reg.wav</t>
  </si>
  <si>
    <t xml:space="preserve">b3i2_115_reg.wav</t>
  </si>
  <si>
    <t xml:space="preserve">b3s1_115_reg.wav</t>
  </si>
  <si>
    <t xml:space="preserve">b3s2_115_reg.wav</t>
  </si>
  <si>
    <t xml:space="preserve">b4i1_115_reg.wav</t>
  </si>
  <si>
    <t xml:space="preserve">b4i2_115_reg.wav</t>
  </si>
  <si>
    <t xml:space="preserve">b4s1_115_reg.wav</t>
  </si>
  <si>
    <t xml:space="preserve">b4s2_115_reg.wav</t>
  </si>
  <si>
    <t xml:space="preserve">b2s1_120_ir1.wav</t>
  </si>
  <si>
    <t xml:space="preserve">b2s1_120_ir2.wav</t>
  </si>
  <si>
    <t xml:space="preserve">b2s1_120_ir3.wav</t>
  </si>
  <si>
    <t xml:space="preserve">b2s1_120_ir4.wav</t>
  </si>
  <si>
    <t xml:space="preserve">b2s1_120_reg.wav</t>
  </si>
  <si>
    <t xml:space="preserve">b2s1_121_ir1.wav</t>
  </si>
  <si>
    <t xml:space="preserve">b2s1_121_ir2.wav</t>
  </si>
  <si>
    <t xml:space="preserve">b2s1_121_ir3.wav</t>
  </si>
  <si>
    <t xml:space="preserve">b2s1_121_ir4.wav</t>
  </si>
  <si>
    <t xml:space="preserve">b2s1_121_reg.wav</t>
  </si>
  <si>
    <t xml:space="preserve">b2s1_122_ir1.wav</t>
  </si>
  <si>
    <t xml:space="preserve">b2s1_122_ir2.wav</t>
  </si>
  <si>
    <t xml:space="preserve">b2s1_122_ir3.wav</t>
  </si>
  <si>
    <t xml:space="preserve">b2s1_122_ir4.wav</t>
  </si>
  <si>
    <t xml:space="preserve">b2s1_122_reg.wav</t>
  </si>
  <si>
    <t xml:space="preserve">b1i1_123_ir1.wav</t>
  </si>
  <si>
    <t xml:space="preserve">b1i2_123_ir1.wav</t>
  </si>
  <si>
    <t xml:space="preserve">b1s1_123_ir1.wav</t>
  </si>
  <si>
    <t xml:space="preserve">b1s2_123_ir1.wav</t>
  </si>
  <si>
    <t xml:space="preserve">b2i1_123_ir1.wav</t>
  </si>
  <si>
    <t xml:space="preserve">b2i2_123_ir1.wav</t>
  </si>
  <si>
    <t xml:space="preserve">b2s1_123_ir1.wav</t>
  </si>
  <si>
    <t xml:space="preserve">b2s2_123_ir1.wav</t>
  </si>
  <si>
    <t xml:space="preserve">b3i1_123_ir1.wav</t>
  </si>
  <si>
    <t xml:space="preserve">b3i2_123_ir1.wav</t>
  </si>
  <si>
    <t xml:space="preserve">b3s1_123_ir1.wav</t>
  </si>
  <si>
    <t xml:space="preserve">b3s2_123_ir1.wav</t>
  </si>
  <si>
    <t xml:space="preserve">b4i1_123_ir1.wav</t>
  </si>
  <si>
    <t xml:space="preserve">b4i2_123_ir1.wav</t>
  </si>
  <si>
    <t xml:space="preserve">b4s1_123_ir1.wav</t>
  </si>
  <si>
    <t xml:space="preserve">b4s2_123_ir1.wav</t>
  </si>
  <si>
    <t xml:space="preserve">b1i1_123_ir2.wav</t>
  </si>
  <si>
    <t xml:space="preserve">b1i2_123_ir2.wav</t>
  </si>
  <si>
    <t xml:space="preserve">b1s1_123_ir2.wav</t>
  </si>
  <si>
    <t xml:space="preserve">b1s2_123_ir2.wav</t>
  </si>
  <si>
    <t xml:space="preserve">b2i1_123_ir2.wav</t>
  </si>
  <si>
    <t xml:space="preserve">b2i2_123_ir2.wav</t>
  </si>
  <si>
    <t xml:space="preserve">b2s1_123_ir2.wav</t>
  </si>
  <si>
    <t xml:space="preserve">b2s2_123_ir2.wav</t>
  </si>
  <si>
    <t xml:space="preserve">b3i1_123_ir2.wav</t>
  </si>
  <si>
    <t xml:space="preserve">b3i2_123_ir2.wav</t>
  </si>
  <si>
    <t xml:space="preserve">b3s1_123_ir2.wav</t>
  </si>
  <si>
    <t xml:space="preserve">b3s2_123_ir2.wav</t>
  </si>
  <si>
    <t xml:space="preserve">b4i1_123_ir2.wav</t>
  </si>
  <si>
    <t xml:space="preserve">b4i2_123_ir2.wav</t>
  </si>
  <si>
    <t xml:space="preserve">b4s1_123_ir2.wav</t>
  </si>
  <si>
    <t xml:space="preserve">b4s2_123_ir2.wav</t>
  </si>
  <si>
    <t xml:space="preserve">b1i1_123_ir3.wav</t>
  </si>
  <si>
    <t xml:space="preserve">b1i2_123_ir3.wav</t>
  </si>
  <si>
    <t xml:space="preserve">b1s1_123_ir3.wav</t>
  </si>
  <si>
    <t xml:space="preserve">b1s2_123_ir3.wav</t>
  </si>
  <si>
    <t xml:space="preserve">b2i1_123_ir3.wav</t>
  </si>
  <si>
    <t xml:space="preserve">b2i2_123_ir3.wav</t>
  </si>
  <si>
    <t xml:space="preserve">b2s1_123_ir3.wav</t>
  </si>
  <si>
    <t xml:space="preserve">b2s2_123_ir3.wav</t>
  </si>
  <si>
    <t xml:space="preserve">b3i1_123_ir3.wav</t>
  </si>
  <si>
    <t xml:space="preserve">b3i2_123_ir3.wav</t>
  </si>
  <si>
    <t xml:space="preserve">b3s1_123_ir3.wav</t>
  </si>
  <si>
    <t xml:space="preserve">b3s2_123_ir3.wav</t>
  </si>
  <si>
    <t xml:space="preserve">b4i1_123_ir3.wav</t>
  </si>
  <si>
    <t xml:space="preserve">b4i2_123_ir3.wav</t>
  </si>
  <si>
    <t xml:space="preserve">b4s1_123_ir3.wav</t>
  </si>
  <si>
    <t xml:space="preserve">b4s2_123_ir3.wav</t>
  </si>
  <si>
    <t xml:space="preserve">b1i1_123_ir4.wav</t>
  </si>
  <si>
    <t xml:space="preserve">b1i2_123_ir4.wav</t>
  </si>
  <si>
    <t xml:space="preserve">b1s1_123_ir4.wav</t>
  </si>
  <si>
    <t xml:space="preserve">b1s2_123_ir4.wav</t>
  </si>
  <si>
    <t xml:space="preserve">b2i1_123_ir4.wav</t>
  </si>
  <si>
    <t xml:space="preserve">b2i2_123_ir4.wav</t>
  </si>
  <si>
    <t xml:space="preserve">b2s1_123_ir4.wav</t>
  </si>
  <si>
    <t xml:space="preserve">b2s2_123_ir4.wav</t>
  </si>
  <si>
    <t xml:space="preserve">b3i1_123_ir4.wav</t>
  </si>
  <si>
    <t xml:space="preserve">b3i2_123_ir4.wav</t>
  </si>
  <si>
    <t xml:space="preserve">b3s1_123_ir4.wav</t>
  </si>
  <si>
    <t xml:space="preserve">b3s2_123_ir4.wav</t>
  </si>
  <si>
    <t xml:space="preserve">b4i1_123_ir4.wav</t>
  </si>
  <si>
    <t xml:space="preserve">b4i2_123_ir4.wav</t>
  </si>
  <si>
    <t xml:space="preserve">b4s1_123_ir4.wav</t>
  </si>
  <si>
    <t xml:space="preserve">b4s2_123_ir4.wav</t>
  </si>
  <si>
    <t xml:space="preserve">b1i1_123_reg.wav</t>
  </si>
  <si>
    <t xml:space="preserve">b1i2_123_reg.wav</t>
  </si>
  <si>
    <t xml:space="preserve">b1s1_123_reg.wav</t>
  </si>
  <si>
    <t xml:space="preserve">b1s2_123_reg.wav</t>
  </si>
  <si>
    <t xml:space="preserve">b2i1_123_reg.wav</t>
  </si>
  <si>
    <t xml:space="preserve">b2i2_123_reg.wav</t>
  </si>
  <si>
    <t xml:space="preserve">b2s1_123_reg.wav</t>
  </si>
  <si>
    <t xml:space="preserve">b2s2_123_reg.wav</t>
  </si>
  <si>
    <t xml:space="preserve">b3i1_123_reg.wav</t>
  </si>
  <si>
    <t xml:space="preserve">b3i2_123_reg.wav</t>
  </si>
  <si>
    <t xml:space="preserve">b3s1_123_reg.wav</t>
  </si>
  <si>
    <t xml:space="preserve">b3s2_123_reg.wav</t>
  </si>
  <si>
    <t xml:space="preserve">b4i1_123_reg.wav</t>
  </si>
  <si>
    <t xml:space="preserve">b4i2_123_reg.wav</t>
  </si>
  <si>
    <t xml:space="preserve">b4s1_123_reg.wav</t>
  </si>
  <si>
    <t xml:space="preserve">b4s2_123_reg.wav</t>
  </si>
  <si>
    <t xml:space="preserve">b1i1_124_ir1.wav</t>
  </si>
  <si>
    <t xml:space="preserve">b1i2_124_ir1.wav</t>
  </si>
  <si>
    <t xml:space="preserve">b1s1_124_ir1.wav</t>
  </si>
  <si>
    <t xml:space="preserve">b1s2_124_ir1.wav</t>
  </si>
  <si>
    <t xml:space="preserve">b2i1_124_ir1.wav</t>
  </si>
  <si>
    <t xml:space="preserve">b2i2_124_ir1.wav</t>
  </si>
  <si>
    <t xml:space="preserve">b2s1_124_ir1.wav</t>
  </si>
  <si>
    <t xml:space="preserve">b2s2_124_ir1.wav</t>
  </si>
  <si>
    <t xml:space="preserve">b3i1_124_ir1.wav</t>
  </si>
  <si>
    <t xml:space="preserve">b3i2_124_ir1.wav</t>
  </si>
  <si>
    <t xml:space="preserve">b3s1_124_ir1.wav</t>
  </si>
  <si>
    <t xml:space="preserve">b3s2_124_ir1.wav</t>
  </si>
  <si>
    <t xml:space="preserve">b4i1_124_ir1.wav</t>
  </si>
  <si>
    <t xml:space="preserve">b4i2_124_ir1.wav</t>
  </si>
  <si>
    <t xml:space="preserve">b4s1_124_ir1.wav</t>
  </si>
  <si>
    <t xml:space="preserve">b4s2_124_ir1.wav</t>
  </si>
  <si>
    <t xml:space="preserve">b1i1_124_ir2.wav</t>
  </si>
  <si>
    <t xml:space="preserve">b1i2_124_ir2.wav</t>
  </si>
  <si>
    <t xml:space="preserve">b1s1_124_ir2.wav</t>
  </si>
  <si>
    <t xml:space="preserve">b1s2_124_ir2.wav</t>
  </si>
  <si>
    <t xml:space="preserve">b2i1_124_ir2.wav</t>
  </si>
  <si>
    <t xml:space="preserve">b2i2_124_ir2.wav</t>
  </si>
  <si>
    <t xml:space="preserve">b2s1_124_ir2.wav</t>
  </si>
  <si>
    <t xml:space="preserve">b2s2_124_ir2.wav</t>
  </si>
  <si>
    <t xml:space="preserve">b3i1_124_ir2.wav</t>
  </si>
  <si>
    <t xml:space="preserve">b3i2_124_ir2.wav</t>
  </si>
  <si>
    <t xml:space="preserve">b3s1_124_ir2.wav</t>
  </si>
  <si>
    <t xml:space="preserve">b3s2_124_ir2.wav</t>
  </si>
  <si>
    <t xml:space="preserve">b4i1_124_ir2.wav</t>
  </si>
  <si>
    <t xml:space="preserve">b4i2_124_ir2.wav</t>
  </si>
  <si>
    <t xml:space="preserve">b4s1_124_ir2.wav</t>
  </si>
  <si>
    <t xml:space="preserve">b4s2_124_ir2.wav</t>
  </si>
  <si>
    <t xml:space="preserve">b1i1_124_ir3.wav</t>
  </si>
  <si>
    <t xml:space="preserve">b1i2_124_ir3.wav</t>
  </si>
  <si>
    <t xml:space="preserve">b1s1_124_ir3.wav</t>
  </si>
  <si>
    <t xml:space="preserve">b1s2_124_ir3.wav</t>
  </si>
  <si>
    <t xml:space="preserve">b2i1_124_ir3.wav</t>
  </si>
  <si>
    <t xml:space="preserve">b2i2_124_ir3.wav</t>
  </si>
  <si>
    <t xml:space="preserve">b2s1_124_ir3.wav</t>
  </si>
  <si>
    <t xml:space="preserve">b2s2_124_ir3.wav</t>
  </si>
  <si>
    <t xml:space="preserve">b3i1_124_ir3.wav</t>
  </si>
  <si>
    <t xml:space="preserve">b3i2_124_ir3.wav</t>
  </si>
  <si>
    <t xml:space="preserve">b3s1_124_ir3.wav</t>
  </si>
  <si>
    <t xml:space="preserve">b3s2_124_ir3.wav</t>
  </si>
  <si>
    <t xml:space="preserve">b4i1_124_ir3.wav</t>
  </si>
  <si>
    <t xml:space="preserve">b4i2_124_ir3.wav</t>
  </si>
  <si>
    <t xml:space="preserve">b4s1_124_ir3.wav</t>
  </si>
  <si>
    <t xml:space="preserve">b4s2_124_ir3.wav</t>
  </si>
  <si>
    <t xml:space="preserve">b1i1_124_ir4.wav</t>
  </si>
  <si>
    <t xml:space="preserve">b1i2_124_ir4.wav</t>
  </si>
  <si>
    <t xml:space="preserve">b1s1_124_ir4.wav</t>
  </si>
  <si>
    <t xml:space="preserve">b1s2_124_ir4.wav</t>
  </si>
  <si>
    <t xml:space="preserve">b2i1_124_ir4.wav</t>
  </si>
  <si>
    <t xml:space="preserve">b2i2_124_ir4.wav</t>
  </si>
  <si>
    <t xml:space="preserve">b2s1_124_ir4.wav</t>
  </si>
  <si>
    <t xml:space="preserve">b2s2_124_ir4.wav</t>
  </si>
  <si>
    <t xml:space="preserve">b3i1_124_ir4.wav</t>
  </si>
  <si>
    <t xml:space="preserve">b3i2_124_ir4.wav</t>
  </si>
  <si>
    <t xml:space="preserve">b3s1_124_ir4.wav</t>
  </si>
  <si>
    <t xml:space="preserve">b3s2_124_ir4.wav</t>
  </si>
  <si>
    <t xml:space="preserve">b4i1_124_ir4.wav</t>
  </si>
  <si>
    <t xml:space="preserve">b4i2_124_ir4.wav</t>
  </si>
  <si>
    <t xml:space="preserve">b4s1_124_ir4.wav</t>
  </si>
  <si>
    <t xml:space="preserve">b4s2_124_ir4.wav</t>
  </si>
  <si>
    <t xml:space="preserve">b1i1_124_reg.wav</t>
  </si>
  <si>
    <t xml:space="preserve">b1i2_124_reg.wav</t>
  </si>
  <si>
    <t xml:space="preserve">b1s1_124_reg.wav</t>
  </si>
  <si>
    <t xml:space="preserve">b1s2_124_reg.wav</t>
  </si>
  <si>
    <t xml:space="preserve">b2i1_124_reg.wav</t>
  </si>
  <si>
    <t xml:space="preserve">b2i2_124_reg.wav</t>
  </si>
  <si>
    <t xml:space="preserve">b2s1_124_reg.wav</t>
  </si>
  <si>
    <t xml:space="preserve">b2s2_124_reg.wav</t>
  </si>
  <si>
    <t xml:space="preserve">b3i1_124_reg.wav</t>
  </si>
  <si>
    <t xml:space="preserve">b3i2_124_reg.wav</t>
  </si>
  <si>
    <t xml:space="preserve">b3s1_124_reg.wav</t>
  </si>
  <si>
    <t xml:space="preserve">b3s2_124_reg.wav</t>
  </si>
  <si>
    <t xml:space="preserve">b4i1_124_reg.wav</t>
  </si>
  <si>
    <t xml:space="preserve">b4i2_124_reg.wav</t>
  </si>
  <si>
    <t xml:space="preserve">b4s1_124_reg.wav</t>
  </si>
  <si>
    <t xml:space="preserve">b4s2_124_reg.wav</t>
  </si>
  <si>
    <t xml:space="preserve">b1i1_125_ir1.wav</t>
  </si>
  <si>
    <t xml:space="preserve">b1i2_125_ir1.wav</t>
  </si>
  <si>
    <t xml:space="preserve">b1s1_125_ir1.wav</t>
  </si>
  <si>
    <t xml:space="preserve">b1s2_125_ir1.wav</t>
  </si>
  <si>
    <t xml:space="preserve">b2i1_125_ir1.wav</t>
  </si>
  <si>
    <t xml:space="preserve">b2i2_125_ir1.wav</t>
  </si>
  <si>
    <t xml:space="preserve">b2s1_125_ir1.wav</t>
  </si>
  <si>
    <t xml:space="preserve">b2s2_125_ir1.wav</t>
  </si>
  <si>
    <t xml:space="preserve">b3i1_125_ir1.wav</t>
  </si>
  <si>
    <t xml:space="preserve">b3i2_125_ir1.wav</t>
  </si>
  <si>
    <t xml:space="preserve">b3s1_125_ir1.wav</t>
  </si>
  <si>
    <t xml:space="preserve">b3s2_125_ir1.wav</t>
  </si>
  <si>
    <t xml:space="preserve">b4i1_125_ir1.wav</t>
  </si>
  <si>
    <t xml:space="preserve">b4i2_125_ir1.wav</t>
  </si>
  <si>
    <t xml:space="preserve">b4s1_125_ir1.wav</t>
  </si>
  <si>
    <t xml:space="preserve">b4s2_125_ir1.wav</t>
  </si>
  <si>
    <t xml:space="preserve">b1i1_125_ir2.wav</t>
  </si>
  <si>
    <t xml:space="preserve">b1i2_125_ir2.wav</t>
  </si>
  <si>
    <t xml:space="preserve">b1s1_125_ir2.wav</t>
  </si>
  <si>
    <t xml:space="preserve">b1s2_125_ir2.wav</t>
  </si>
  <si>
    <t xml:space="preserve">b2i1_125_ir2.wav</t>
  </si>
  <si>
    <t xml:space="preserve">b2i2_125_ir2.wav</t>
  </si>
  <si>
    <t xml:space="preserve">b2s1_125_ir2.wav</t>
  </si>
  <si>
    <t xml:space="preserve">b2s2_125_ir2.wav</t>
  </si>
  <si>
    <t xml:space="preserve">b3i1_125_ir2.wav</t>
  </si>
  <si>
    <t xml:space="preserve">b3i2_125_ir2.wav</t>
  </si>
  <si>
    <t xml:space="preserve">b3s1_125_ir2.wav</t>
  </si>
  <si>
    <t xml:space="preserve">b3s2_125_ir2.wav</t>
  </si>
  <si>
    <t xml:space="preserve">b4i1_125_ir2.wav</t>
  </si>
  <si>
    <t xml:space="preserve">b4i2_125_ir2.wav</t>
  </si>
  <si>
    <t xml:space="preserve">b4s1_125_ir2.wav</t>
  </si>
  <si>
    <t xml:space="preserve">b4s2_125_ir2.wav</t>
  </si>
  <si>
    <t xml:space="preserve">b1i1_125_ir3.wav</t>
  </si>
  <si>
    <t xml:space="preserve">b1i2_125_ir3.wav</t>
  </si>
  <si>
    <t xml:space="preserve">b1s1_125_ir3.wav</t>
  </si>
  <si>
    <t xml:space="preserve">b1s2_125_ir3.wav</t>
  </si>
  <si>
    <t xml:space="preserve">b2i1_125_ir3.wav</t>
  </si>
  <si>
    <t xml:space="preserve">b2i2_125_ir3.wav</t>
  </si>
  <si>
    <t xml:space="preserve">b2s1_125_ir3.wav</t>
  </si>
  <si>
    <t xml:space="preserve">b2s2_125_ir3.wav</t>
  </si>
  <si>
    <t xml:space="preserve">b3i1_125_ir3.wav</t>
  </si>
  <si>
    <t xml:space="preserve">b3i2_125_ir3.wav</t>
  </si>
  <si>
    <t xml:space="preserve">b3s1_125_ir3.wav</t>
  </si>
  <si>
    <t xml:space="preserve">b3s2_125_ir3.wav</t>
  </si>
  <si>
    <t xml:space="preserve">b4i1_125_ir3.wav</t>
  </si>
  <si>
    <t xml:space="preserve">b4i2_125_ir3.wav</t>
  </si>
  <si>
    <t xml:space="preserve">b4s1_125_ir3.wav</t>
  </si>
  <si>
    <t xml:space="preserve">b4s2_125_ir3.wav</t>
  </si>
  <si>
    <t xml:space="preserve">b1i1_125_ir4.wav</t>
  </si>
  <si>
    <t xml:space="preserve">b1i2_125_ir4.wav</t>
  </si>
  <si>
    <t xml:space="preserve">b1s1_125_ir4.wav</t>
  </si>
  <si>
    <t xml:space="preserve">b1s2_125_ir4.wav</t>
  </si>
  <si>
    <t xml:space="preserve">b2i1_125_ir4.wav</t>
  </si>
  <si>
    <t xml:space="preserve">b2i2_125_ir4.wav</t>
  </si>
  <si>
    <t xml:space="preserve">b2s1_125_ir4.wav</t>
  </si>
  <si>
    <t xml:space="preserve">b2s2_125_ir4.wav</t>
  </si>
  <si>
    <t xml:space="preserve">b3i1_125_ir4.wav</t>
  </si>
  <si>
    <t xml:space="preserve">b3i2_125_ir4.wav</t>
  </si>
  <si>
    <t xml:space="preserve">b3s1_125_ir4.wav</t>
  </si>
  <si>
    <t xml:space="preserve">b3s2_125_ir4.wav</t>
  </si>
  <si>
    <t xml:space="preserve">b4i1_125_ir4.wav</t>
  </si>
  <si>
    <t xml:space="preserve">b4i2_125_ir4.wav</t>
  </si>
  <si>
    <t xml:space="preserve">b4s1_125_ir4.wav</t>
  </si>
  <si>
    <t xml:space="preserve">b4s2_125_ir4.wav</t>
  </si>
  <si>
    <t xml:space="preserve">b1i1_125_reg.wav</t>
  </si>
  <si>
    <t xml:space="preserve">b1i2_125_reg.wav</t>
  </si>
  <si>
    <t xml:space="preserve">b1s1_125_reg.wav</t>
  </si>
  <si>
    <t xml:space="preserve">b1s2_125_reg.wav</t>
  </si>
  <si>
    <t xml:space="preserve">b2i1_125_reg.wav</t>
  </si>
  <si>
    <t xml:space="preserve">b2i2_125_reg.wav</t>
  </si>
  <si>
    <t xml:space="preserve">b2s1_125_reg.wav</t>
  </si>
  <si>
    <t xml:space="preserve">b2s2_125_reg.wav</t>
  </si>
  <si>
    <t xml:space="preserve">b3i1_125_reg.wav</t>
  </si>
  <si>
    <t xml:space="preserve">b3i2_125_reg.wav</t>
  </si>
  <si>
    <t xml:space="preserve">b3s1_125_reg.wav</t>
  </si>
  <si>
    <t xml:space="preserve">b3s2_125_reg.wav</t>
  </si>
  <si>
    <t xml:space="preserve">b4i1_125_reg.wav</t>
  </si>
  <si>
    <t xml:space="preserve">b4i2_125_reg.wav</t>
  </si>
  <si>
    <t xml:space="preserve">b4s1_125_reg.wav</t>
  </si>
  <si>
    <t xml:space="preserve">b4s2_125_reg.wav</t>
  </si>
  <si>
    <t xml:space="preserve">b1i1_126_ir1.wav</t>
  </si>
  <si>
    <t xml:space="preserve">b1i2_126_ir1.wav</t>
  </si>
  <si>
    <t xml:space="preserve">b1s1_126_ir1.wav</t>
  </si>
  <si>
    <t xml:space="preserve">b1s2_126_ir1.wav</t>
  </si>
  <si>
    <t xml:space="preserve">b2i1_126_ir1.wav</t>
  </si>
  <si>
    <t xml:space="preserve">b2i2_126_ir1.wav</t>
  </si>
  <si>
    <t xml:space="preserve">b2s1_126_ir1.wav</t>
  </si>
  <si>
    <t xml:space="preserve">b2s2_126_ir1.wav</t>
  </si>
  <si>
    <t xml:space="preserve">b3i1_126_ir1.wav</t>
  </si>
  <si>
    <t xml:space="preserve">b3i2_126_ir1.wav</t>
  </si>
  <si>
    <t xml:space="preserve">b3s1_126_ir1.wav</t>
  </si>
  <si>
    <t xml:space="preserve">b3s2_126_ir1.wav</t>
  </si>
  <si>
    <t xml:space="preserve">b4i1_126_ir1.wav</t>
  </si>
  <si>
    <t xml:space="preserve">b4i2_126_ir1.wav</t>
  </si>
  <si>
    <t xml:space="preserve">b4s1_126_ir1.wav</t>
  </si>
  <si>
    <t xml:space="preserve">b4s2_126_ir1.wav</t>
  </si>
  <si>
    <t xml:space="preserve">b1i1_126_ir2.wav</t>
  </si>
  <si>
    <t xml:space="preserve">b1i2_126_ir2.wav</t>
  </si>
  <si>
    <t xml:space="preserve">b1s1_126_ir2.wav</t>
  </si>
  <si>
    <t xml:space="preserve">b1s2_126_ir2.wav</t>
  </si>
  <si>
    <t xml:space="preserve">b2i1_126_ir2.wav</t>
  </si>
  <si>
    <t xml:space="preserve">b2i2_126_ir2.wav</t>
  </si>
  <si>
    <t xml:space="preserve">b2s1_126_ir2.wav</t>
  </si>
  <si>
    <t xml:space="preserve">b2s2_126_ir2.wav</t>
  </si>
  <si>
    <t xml:space="preserve">b3i1_126_ir2.wav</t>
  </si>
  <si>
    <t xml:space="preserve">b3i2_126_ir2.wav</t>
  </si>
  <si>
    <t xml:space="preserve">b3s1_126_ir2.wav</t>
  </si>
  <si>
    <t xml:space="preserve">b3s2_126_ir2.wav</t>
  </si>
  <si>
    <t xml:space="preserve">b4i1_126_ir2.wav</t>
  </si>
  <si>
    <t xml:space="preserve">b4i2_126_ir2.wav</t>
  </si>
  <si>
    <t xml:space="preserve">b4s1_126_ir2.wav</t>
  </si>
  <si>
    <t xml:space="preserve">b4s2_126_ir2.wav</t>
  </si>
  <si>
    <t xml:space="preserve">b1i1_126_ir3.wav</t>
  </si>
  <si>
    <t xml:space="preserve">b1i2_126_ir3.wav</t>
  </si>
  <si>
    <t xml:space="preserve">b1s1_126_ir3.wav</t>
  </si>
  <si>
    <t xml:space="preserve">b1s2_126_ir3.wav</t>
  </si>
  <si>
    <t xml:space="preserve">b2i1_126_ir3.wav</t>
  </si>
  <si>
    <t xml:space="preserve">b2i2_126_ir3.wav</t>
  </si>
  <si>
    <t xml:space="preserve">b2s1_126_ir3.wav</t>
  </si>
  <si>
    <t xml:space="preserve">b2s2_126_ir3.wav</t>
  </si>
  <si>
    <t xml:space="preserve">b3i1_126_ir3.wav</t>
  </si>
  <si>
    <t xml:space="preserve">b3i2_126_ir3.wav</t>
  </si>
  <si>
    <t xml:space="preserve">b3s1_126_ir3.wav</t>
  </si>
  <si>
    <t xml:space="preserve">b3s2_126_ir3.wav</t>
  </si>
  <si>
    <t xml:space="preserve">b4i1_126_ir3.wav</t>
  </si>
  <si>
    <t xml:space="preserve">b4i2_126_ir3.wav</t>
  </si>
  <si>
    <t xml:space="preserve">b4s1_126_ir3.wav</t>
  </si>
  <si>
    <t xml:space="preserve">b4s2_126_ir3.wav</t>
  </si>
  <si>
    <t xml:space="preserve">b1i1_126_ir4.wav</t>
  </si>
  <si>
    <t xml:space="preserve">b1i2_126_ir4.wav</t>
  </si>
  <si>
    <t xml:space="preserve">b1s1_126_ir4.wav</t>
  </si>
  <si>
    <t xml:space="preserve">b1s2_126_ir4.wav</t>
  </si>
  <si>
    <t xml:space="preserve">b2i1_126_ir4.wav</t>
  </si>
  <si>
    <t xml:space="preserve">b2i2_126_ir4.wav</t>
  </si>
  <si>
    <t xml:space="preserve">b2s1_126_ir4.wav</t>
  </si>
  <si>
    <t xml:space="preserve">b2s2_126_ir4.wav</t>
  </si>
  <si>
    <t xml:space="preserve">b3i1_126_ir4.wav</t>
  </si>
  <si>
    <t xml:space="preserve">b3i2_126_ir4.wav</t>
  </si>
  <si>
    <t xml:space="preserve">b3s1_126_ir4.wav</t>
  </si>
  <si>
    <t xml:space="preserve">b3s2_126_ir4.wav</t>
  </si>
  <si>
    <t xml:space="preserve">b4i1_126_ir4.wav</t>
  </si>
  <si>
    <t xml:space="preserve">b4i2_126_ir4.wav</t>
  </si>
  <si>
    <t xml:space="preserve">b4s1_126_ir4.wav</t>
  </si>
  <si>
    <t xml:space="preserve">b4s2_126_ir4.wav</t>
  </si>
  <si>
    <t xml:space="preserve">b1i1_126_reg.wav</t>
  </si>
  <si>
    <t xml:space="preserve">b1i2_126_reg.wav</t>
  </si>
  <si>
    <t xml:space="preserve">b1s1_126_reg.wav</t>
  </si>
  <si>
    <t xml:space="preserve">b1s2_126_reg.wav</t>
  </si>
  <si>
    <t xml:space="preserve">b2i1_126_reg.wav</t>
  </si>
  <si>
    <t xml:space="preserve">b2i2_126_reg.wav</t>
  </si>
  <si>
    <t xml:space="preserve">b2s1_126_reg.wav</t>
  </si>
  <si>
    <t xml:space="preserve">b2s2_126_reg.wav</t>
  </si>
  <si>
    <t xml:space="preserve">b3i1_126_reg.wav</t>
  </si>
  <si>
    <t xml:space="preserve">b3i2_126_reg.wav</t>
  </si>
  <si>
    <t xml:space="preserve">b3s1_126_reg.wav</t>
  </si>
  <si>
    <t xml:space="preserve">b3s2_126_reg.wav</t>
  </si>
  <si>
    <t xml:space="preserve">b4i1_126_reg.wav</t>
  </si>
  <si>
    <t xml:space="preserve">b4i2_126_reg.wav</t>
  </si>
  <si>
    <t xml:space="preserve">b4s1_126_reg.wav</t>
  </si>
  <si>
    <t xml:space="preserve">b4s2_126_reg.wav</t>
  </si>
  <si>
    <t xml:space="preserve">b1i1_127_ir1.wav</t>
  </si>
  <si>
    <t xml:space="preserve">b1i2_127_ir1.wav</t>
  </si>
  <si>
    <t xml:space="preserve">b1s1_127_ir1.wav</t>
  </si>
  <si>
    <t xml:space="preserve">b1s2_127_ir1.wav</t>
  </si>
  <si>
    <t xml:space="preserve">b2i1_127_ir1.wav</t>
  </si>
  <si>
    <t xml:space="preserve">b2i2_127_ir1.wav</t>
  </si>
  <si>
    <t xml:space="preserve">b2s1_127_ir1.wav</t>
  </si>
  <si>
    <t xml:space="preserve">b2s2_127_ir1.wav</t>
  </si>
  <si>
    <t xml:space="preserve">b3i1_127_ir1.wav</t>
  </si>
  <si>
    <t xml:space="preserve">b3i2_127_ir1.wav</t>
  </si>
  <si>
    <t xml:space="preserve">b3s1_127_ir1.wav</t>
  </si>
  <si>
    <t xml:space="preserve">b3s2_127_ir1.wav</t>
  </si>
  <si>
    <t xml:space="preserve">b4i1_127_ir1.wav</t>
  </si>
  <si>
    <t xml:space="preserve">b4i2_127_ir1.wav</t>
  </si>
  <si>
    <t xml:space="preserve">b4s1_127_ir1.wav</t>
  </si>
  <si>
    <t xml:space="preserve">b4s2_127_ir1.wav</t>
  </si>
  <si>
    <t xml:space="preserve">b1i1_127_ir2.wav</t>
  </si>
  <si>
    <t xml:space="preserve">b1i2_127_ir2.wav</t>
  </si>
  <si>
    <t xml:space="preserve">b1s1_127_ir2.wav</t>
  </si>
  <si>
    <t xml:space="preserve">b1s2_127_ir2.wav</t>
  </si>
  <si>
    <t xml:space="preserve">b2i1_127_ir2.wav</t>
  </si>
  <si>
    <t xml:space="preserve">b2i2_127_ir2.wav</t>
  </si>
  <si>
    <t xml:space="preserve">b2s1_127_ir2.wav</t>
  </si>
  <si>
    <t xml:space="preserve">b2s2_127_ir2.wav</t>
  </si>
  <si>
    <t xml:space="preserve">b3i1_127_ir2.wav</t>
  </si>
  <si>
    <t xml:space="preserve">b3i2_127_ir2.wav</t>
  </si>
  <si>
    <t xml:space="preserve">b3s1_127_ir2.wav</t>
  </si>
  <si>
    <t xml:space="preserve">b3s2_127_ir2.wav</t>
  </si>
  <si>
    <t xml:space="preserve">b4i1_127_ir2.wav</t>
  </si>
  <si>
    <t xml:space="preserve">b4i2_127_ir2.wav</t>
  </si>
  <si>
    <t xml:space="preserve">b4s1_127_ir2.wav</t>
  </si>
  <si>
    <t xml:space="preserve">b4s2_127_ir2.wav</t>
  </si>
  <si>
    <t xml:space="preserve">b1i1_127_ir3.wav</t>
  </si>
  <si>
    <t xml:space="preserve">b1i2_127_ir3.wav</t>
  </si>
  <si>
    <t xml:space="preserve">b1s1_127_ir3.wav</t>
  </si>
  <si>
    <t xml:space="preserve">b1s2_127_ir3.wav</t>
  </si>
  <si>
    <t xml:space="preserve">b2i1_127_ir3.wav</t>
  </si>
  <si>
    <t xml:space="preserve">b2i2_127_ir3.wav</t>
  </si>
  <si>
    <t xml:space="preserve">b2s1_127_ir3.wav</t>
  </si>
  <si>
    <t xml:space="preserve">b2s2_127_ir3.wav</t>
  </si>
  <si>
    <t xml:space="preserve">b3i1_127_ir3.wav</t>
  </si>
  <si>
    <t xml:space="preserve">b3i2_127_ir3.wav</t>
  </si>
  <si>
    <t xml:space="preserve">b3s1_127_ir3.wav</t>
  </si>
  <si>
    <t xml:space="preserve">b3s2_127_ir3.wav</t>
  </si>
  <si>
    <t xml:space="preserve">b4i1_127_ir3.wav</t>
  </si>
  <si>
    <t xml:space="preserve">b4i2_127_ir3.wav</t>
  </si>
  <si>
    <t xml:space="preserve">b4s1_127_ir3.wav</t>
  </si>
  <si>
    <t xml:space="preserve">b4s2_127_ir3.wav</t>
  </si>
  <si>
    <t xml:space="preserve">b1i1_127_ir4.wav</t>
  </si>
  <si>
    <t xml:space="preserve">b1i2_127_ir4.wav</t>
  </si>
  <si>
    <t xml:space="preserve">b1s1_127_ir4.wav</t>
  </si>
  <si>
    <t xml:space="preserve">b1s2_127_ir4.wav</t>
  </si>
  <si>
    <t xml:space="preserve">b2i1_127_ir4.wav</t>
  </si>
  <si>
    <t xml:space="preserve">b2i2_127_ir4.wav</t>
  </si>
  <si>
    <t xml:space="preserve">b2s1_127_ir4.wav</t>
  </si>
  <si>
    <t xml:space="preserve">b2s2_127_ir4.wav</t>
  </si>
  <si>
    <t xml:space="preserve">b3i1_127_ir4.wav</t>
  </si>
  <si>
    <t xml:space="preserve">b3i2_127_ir4.wav</t>
  </si>
  <si>
    <t xml:space="preserve">b3s1_127_ir4.wav</t>
  </si>
  <si>
    <t xml:space="preserve">b3s2_127_ir4.wav</t>
  </si>
  <si>
    <t xml:space="preserve">b4i1_127_ir4.wav</t>
  </si>
  <si>
    <t xml:space="preserve">b4i2_127_ir4.wav</t>
  </si>
  <si>
    <t xml:space="preserve">b4s1_127_ir4.wav</t>
  </si>
  <si>
    <t xml:space="preserve">b4s2_127_ir4.wav</t>
  </si>
  <si>
    <t xml:space="preserve">b1i1_127_reg.wav</t>
  </si>
  <si>
    <t xml:space="preserve">b1i2_127_reg.wav</t>
  </si>
  <si>
    <t xml:space="preserve">b1s1_127_reg.wav</t>
  </si>
  <si>
    <t xml:space="preserve">b1s2_127_reg.wav</t>
  </si>
  <si>
    <t xml:space="preserve">b2i1_127_reg.wav</t>
  </si>
  <si>
    <t xml:space="preserve">b2i2_127_reg.wav</t>
  </si>
  <si>
    <t xml:space="preserve">b2s1_127_reg.wav</t>
  </si>
  <si>
    <t xml:space="preserve">b2s2_127_reg.wav</t>
  </si>
  <si>
    <t xml:space="preserve">b3i1_127_reg.wav</t>
  </si>
  <si>
    <t xml:space="preserve">b3i2_127_reg.wav</t>
  </si>
  <si>
    <t xml:space="preserve">b3s1_127_reg.wav</t>
  </si>
  <si>
    <t xml:space="preserve">b3s2_127_reg.wav</t>
  </si>
  <si>
    <t xml:space="preserve">b4i1_127_reg.wav</t>
  </si>
  <si>
    <t xml:space="preserve">b4i2_127_reg.wav</t>
  </si>
  <si>
    <t xml:space="preserve">b4s1_127_reg.wav</t>
  </si>
  <si>
    <t xml:space="preserve">b4s2_127_reg.wav</t>
  </si>
  <si>
    <t xml:space="preserve">b2s1_128_ir1.wav</t>
  </si>
  <si>
    <t xml:space="preserve">b2s1_128_ir2.wav</t>
  </si>
  <si>
    <t xml:space="preserve">b2s1_128_ir3.wav</t>
  </si>
  <si>
    <t xml:space="preserve">b2s1_128_ir4.wav</t>
  </si>
  <si>
    <t xml:space="preserve">b2s1_128_reg.wav</t>
  </si>
  <si>
    <t xml:space="preserve">b2s1_129_ir1.wav</t>
  </si>
  <si>
    <t xml:space="preserve">b2s1_129_ir2.wav</t>
  </si>
  <si>
    <t xml:space="preserve">b2s1_129_ir3.wav</t>
  </si>
  <si>
    <t xml:space="preserve">b2s1_129_ir4.wav</t>
  </si>
  <si>
    <t xml:space="preserve">b2s1_129_reg.wav</t>
  </si>
  <si>
    <t xml:space="preserve">b2s1_130_ir1.wav</t>
  </si>
  <si>
    <t xml:space="preserve">b2s1_130_ir2.wav</t>
  </si>
  <si>
    <t xml:space="preserve">b2s1_130_ir3.wav</t>
  </si>
  <si>
    <t xml:space="preserve">b2s1_130_ir4.wav</t>
  </si>
  <si>
    <t xml:space="preserve">b2s1_130_reg.wav</t>
  </si>
  <si>
    <t xml:space="preserve">b1i1_136_ir1.wav</t>
  </si>
  <si>
    <t xml:space="preserve">b1i2_136_ir1.wav</t>
  </si>
  <si>
    <t xml:space="preserve">b1s1_136_ir1.wav</t>
  </si>
  <si>
    <t xml:space="preserve">b1s2_136_ir1.wav</t>
  </si>
  <si>
    <t xml:space="preserve">b2i1_136_ir1.wav</t>
  </si>
  <si>
    <t xml:space="preserve">b2i2_136_ir1.wav</t>
  </si>
  <si>
    <t xml:space="preserve">b2s1_136_ir1.wav</t>
  </si>
  <si>
    <t xml:space="preserve">b2s2_136_ir1.wav</t>
  </si>
  <si>
    <t xml:space="preserve">b3i1_136_ir1.wav</t>
  </si>
  <si>
    <t xml:space="preserve">b3i2_136_ir1.wav</t>
  </si>
  <si>
    <t xml:space="preserve">b3s1_136_ir1.wav</t>
  </si>
  <si>
    <t xml:space="preserve">b3s2_136_ir1.wav</t>
  </si>
  <si>
    <t xml:space="preserve">b4i1_136_ir1.wav</t>
  </si>
  <si>
    <t xml:space="preserve">b4i2_136_ir1.wav</t>
  </si>
  <si>
    <t xml:space="preserve">b4s1_136_ir1.wav</t>
  </si>
  <si>
    <t xml:space="preserve">b4s2_136_ir1.wav</t>
  </si>
  <si>
    <t xml:space="preserve">b1i1_136_ir2.wav</t>
  </si>
  <si>
    <t xml:space="preserve">b1i2_136_ir2.wav</t>
  </si>
  <si>
    <t xml:space="preserve">b1s1_136_ir2.wav</t>
  </si>
  <si>
    <t xml:space="preserve">b1s2_136_ir2.wav</t>
  </si>
  <si>
    <t xml:space="preserve">b2i1_136_ir2.wav</t>
  </si>
  <si>
    <t xml:space="preserve">b2i2_136_ir2.wav</t>
  </si>
  <si>
    <t xml:space="preserve">b2s1_136_ir2.wav</t>
  </si>
  <si>
    <t xml:space="preserve">b2s2_136_ir2.wav</t>
  </si>
  <si>
    <t xml:space="preserve">b3i1_136_ir2.wav</t>
  </si>
  <si>
    <t xml:space="preserve">b3i2_136_ir2.wav</t>
  </si>
  <si>
    <t xml:space="preserve">b3s1_136_ir2.wav</t>
  </si>
  <si>
    <t xml:space="preserve">b3s2_136_ir2.wav</t>
  </si>
  <si>
    <t xml:space="preserve">b4i1_136_ir2.wav</t>
  </si>
  <si>
    <t xml:space="preserve">b4i2_136_ir2.wav</t>
  </si>
  <si>
    <t xml:space="preserve">b4s1_136_ir2.wav</t>
  </si>
  <si>
    <t xml:space="preserve">b4s2_136_ir2.wav</t>
  </si>
  <si>
    <t xml:space="preserve">b1i1_136_ir3.wav</t>
  </si>
  <si>
    <t xml:space="preserve">b1i2_136_ir3.wav</t>
  </si>
  <si>
    <t xml:space="preserve">b1s1_136_ir3.wav</t>
  </si>
  <si>
    <t xml:space="preserve">b1s2_136_ir3.wav</t>
  </si>
  <si>
    <t xml:space="preserve">b2i1_136_ir3.wav</t>
  </si>
  <si>
    <t xml:space="preserve">b2i2_136_ir3.wav</t>
  </si>
  <si>
    <t xml:space="preserve">b2s1_136_ir3.wav</t>
  </si>
  <si>
    <t xml:space="preserve">b2s2_136_ir3.wav</t>
  </si>
  <si>
    <t xml:space="preserve">b3i1_136_ir3.wav</t>
  </si>
  <si>
    <t xml:space="preserve">b3i2_136_ir3.wav</t>
  </si>
  <si>
    <t xml:space="preserve">b3s1_136_ir3.wav</t>
  </si>
  <si>
    <t xml:space="preserve">b3s2_136_ir3.wav</t>
  </si>
  <si>
    <t xml:space="preserve">b4i1_136_ir3.wav</t>
  </si>
  <si>
    <t xml:space="preserve">b4i2_136_ir3.wav</t>
  </si>
  <si>
    <t xml:space="preserve">b4s1_136_ir3.wav</t>
  </si>
  <si>
    <t xml:space="preserve">b4s2_136_ir3.wav</t>
  </si>
  <si>
    <t xml:space="preserve">b1i1_136_ir4.wav</t>
  </si>
  <si>
    <t xml:space="preserve">b1i2_136_ir4.wav</t>
  </si>
  <si>
    <t xml:space="preserve">b1s1_136_ir4.wav</t>
  </si>
  <si>
    <t xml:space="preserve">b1s2_136_ir4.wav</t>
  </si>
  <si>
    <t xml:space="preserve">b2i1_136_ir4.wav</t>
  </si>
  <si>
    <t xml:space="preserve">b2i2_136_ir4.wav</t>
  </si>
  <si>
    <t xml:space="preserve">b2s1_136_ir4.wav</t>
  </si>
  <si>
    <t xml:space="preserve">b2s2_136_ir4.wav</t>
  </si>
  <si>
    <t xml:space="preserve">b3i1_136_ir4.wav</t>
  </si>
  <si>
    <t xml:space="preserve">b3i2_136_ir4.wav</t>
  </si>
  <si>
    <t xml:space="preserve">b3s1_136_ir4.wav</t>
  </si>
  <si>
    <t xml:space="preserve">b3s2_136_ir4.wav</t>
  </si>
  <si>
    <t xml:space="preserve">b4i1_136_ir4.wav</t>
  </si>
  <si>
    <t xml:space="preserve">b4i2_136_ir4.wav</t>
  </si>
  <si>
    <t xml:space="preserve">b4s1_136_ir4.wav</t>
  </si>
  <si>
    <t xml:space="preserve">b4s2_136_ir4.wav</t>
  </si>
  <si>
    <t xml:space="preserve">b1i1_136_reg.wav</t>
  </si>
  <si>
    <t xml:space="preserve">b1i2_136_reg.wav</t>
  </si>
  <si>
    <t xml:space="preserve">b1s1_136_reg.wav</t>
  </si>
  <si>
    <t xml:space="preserve">b1s2_136_reg.wav</t>
  </si>
  <si>
    <t xml:space="preserve">b2i1_136_reg.wav</t>
  </si>
  <si>
    <t xml:space="preserve">b2i2_136_reg.wav</t>
  </si>
  <si>
    <t xml:space="preserve">b2s1_136_reg.wav</t>
  </si>
  <si>
    <t xml:space="preserve">b2s2_136_reg.wav</t>
  </si>
  <si>
    <t xml:space="preserve">b3i1_136_reg.wav</t>
  </si>
  <si>
    <t xml:space="preserve">b3i2_136_reg.wav</t>
  </si>
  <si>
    <t xml:space="preserve">b3s1_136_reg.wav</t>
  </si>
  <si>
    <t xml:space="preserve">b3s2_136_reg.wav</t>
  </si>
  <si>
    <t xml:space="preserve">b4i1_136_reg.wav</t>
  </si>
  <si>
    <t xml:space="preserve">b4i2_136_reg.wav</t>
  </si>
  <si>
    <t xml:space="preserve">b4s1_136_reg.wav</t>
  </si>
  <si>
    <t xml:space="preserve">b4s2_136_reg.wav</t>
  </si>
  <si>
    <t xml:space="preserve">b1i1_137_ir1.wav</t>
  </si>
  <si>
    <t xml:space="preserve">b1i2_137_ir1.wav</t>
  </si>
  <si>
    <t xml:space="preserve">b1s1_137_ir1.wav</t>
  </si>
  <si>
    <t xml:space="preserve">b1s2_137_ir1.wav</t>
  </si>
  <si>
    <t xml:space="preserve">b2i1_137_ir1.wav</t>
  </si>
  <si>
    <t xml:space="preserve">b2i2_137_ir1.wav</t>
  </si>
  <si>
    <t xml:space="preserve">b2s1_137_ir1.wav</t>
  </si>
  <si>
    <t xml:space="preserve">b2s2_137_ir1.wav</t>
  </si>
  <si>
    <t xml:space="preserve">b3i1_137_ir1.wav</t>
  </si>
  <si>
    <t xml:space="preserve">b3i2_137_ir1.wav</t>
  </si>
  <si>
    <t xml:space="preserve">b3s1_137_ir1.wav</t>
  </si>
  <si>
    <t xml:space="preserve">b3s2_137_ir1.wav</t>
  </si>
  <si>
    <t xml:space="preserve">b4i1_137_ir1.wav</t>
  </si>
  <si>
    <t xml:space="preserve">b4i2_137_ir1.wav</t>
  </si>
  <si>
    <t xml:space="preserve">b4s1_137_ir1.wav</t>
  </si>
  <si>
    <t xml:space="preserve">b4s2_137_ir1.wav</t>
  </si>
  <si>
    <t xml:space="preserve">b1i1_137_ir2.wav</t>
  </si>
  <si>
    <t xml:space="preserve">b1i2_137_ir2.wav</t>
  </si>
  <si>
    <t xml:space="preserve">b1s1_137_ir2.wav</t>
  </si>
  <si>
    <t xml:space="preserve">b1s2_137_ir2.wav</t>
  </si>
  <si>
    <t xml:space="preserve">b2i1_137_ir2.wav</t>
  </si>
  <si>
    <t xml:space="preserve">b2i2_137_ir2.wav</t>
  </si>
  <si>
    <t xml:space="preserve">b2s1_137_ir2.wav</t>
  </si>
  <si>
    <t xml:space="preserve">b2s2_137_ir2.wav</t>
  </si>
  <si>
    <t xml:space="preserve">b3i1_137_ir2.wav</t>
  </si>
  <si>
    <t xml:space="preserve">b3i2_137_ir2.wav</t>
  </si>
  <si>
    <t xml:space="preserve">b3s1_137_ir2.wav</t>
  </si>
  <si>
    <t xml:space="preserve">b3s2_137_ir2.wav</t>
  </si>
  <si>
    <t xml:space="preserve">b4i1_137_ir2.wav</t>
  </si>
  <si>
    <t xml:space="preserve">b4i2_137_ir2.wav</t>
  </si>
  <si>
    <t xml:space="preserve">b4s1_137_ir2.wav</t>
  </si>
  <si>
    <t xml:space="preserve">b4s2_137_ir2.wav</t>
  </si>
  <si>
    <t xml:space="preserve">b1i1_137_ir3.wav</t>
  </si>
  <si>
    <t xml:space="preserve">b1i2_137_ir3.wav</t>
  </si>
  <si>
    <t xml:space="preserve">b1s1_137_ir3.wav</t>
  </si>
  <si>
    <t xml:space="preserve">b1s2_137_ir3.wav</t>
  </si>
  <si>
    <t xml:space="preserve">b2i1_137_ir3.wav</t>
  </si>
  <si>
    <t xml:space="preserve">b2i2_137_ir3.wav</t>
  </si>
  <si>
    <t xml:space="preserve">b2s1_137_ir3.wav</t>
  </si>
  <si>
    <t xml:space="preserve">b2s2_137_ir3.wav</t>
  </si>
  <si>
    <t xml:space="preserve">b3i1_137_ir3.wav</t>
  </si>
  <si>
    <t xml:space="preserve">b3i2_137_ir3.wav</t>
  </si>
  <si>
    <t xml:space="preserve">b3s1_137_ir3.wav</t>
  </si>
  <si>
    <t xml:space="preserve">b3s2_137_ir3.wav</t>
  </si>
  <si>
    <t xml:space="preserve">b4i1_137_ir3.wav</t>
  </si>
  <si>
    <t xml:space="preserve">b4i2_137_ir3.wav</t>
  </si>
  <si>
    <t xml:space="preserve">b4s1_137_ir3.wav</t>
  </si>
  <si>
    <t xml:space="preserve">b4s2_137_ir3.wav</t>
  </si>
  <si>
    <t xml:space="preserve">b1i1_137_ir4.wav</t>
  </si>
  <si>
    <t xml:space="preserve">b1i2_137_ir4.wav</t>
  </si>
  <si>
    <t xml:space="preserve">b1s1_137_ir4.wav</t>
  </si>
  <si>
    <t xml:space="preserve">b1s2_137_ir4.wav</t>
  </si>
  <si>
    <t xml:space="preserve">b2i1_137_ir4.wav</t>
  </si>
  <si>
    <t xml:space="preserve">b2i2_137_ir4.wav</t>
  </si>
  <si>
    <t xml:space="preserve">b2s1_137_ir4.wav</t>
  </si>
  <si>
    <t xml:space="preserve">b2s2_137_ir4.wav</t>
  </si>
  <si>
    <t xml:space="preserve">b3i1_137_ir4.wav</t>
  </si>
  <si>
    <t xml:space="preserve">b3i2_137_ir4.wav</t>
  </si>
  <si>
    <t xml:space="preserve">b3s1_137_ir4.wav</t>
  </si>
  <si>
    <t xml:space="preserve">b3s2_137_ir4.wav</t>
  </si>
  <si>
    <t xml:space="preserve">b4i1_137_ir4.wav</t>
  </si>
  <si>
    <t xml:space="preserve">b4i2_137_ir4.wav</t>
  </si>
  <si>
    <t xml:space="preserve">b4s1_137_ir4.wav</t>
  </si>
  <si>
    <t xml:space="preserve">b4s2_137_ir4.wav</t>
  </si>
  <si>
    <t xml:space="preserve">b1i1_137_reg.wav</t>
  </si>
  <si>
    <t xml:space="preserve">b1i2_137_reg.wav</t>
  </si>
  <si>
    <t xml:space="preserve">b1s1_137_reg.wav</t>
  </si>
  <si>
    <t xml:space="preserve">b1s2_137_reg.wav</t>
  </si>
  <si>
    <t xml:space="preserve">b2i1_137_reg.wav</t>
  </si>
  <si>
    <t xml:space="preserve">b2i2_137_reg.wav</t>
  </si>
  <si>
    <t xml:space="preserve">b2s1_137_reg.wav</t>
  </si>
  <si>
    <t xml:space="preserve">b2s2_137_reg.wav</t>
  </si>
  <si>
    <t xml:space="preserve">b3i1_137_reg.wav</t>
  </si>
  <si>
    <t xml:space="preserve">b3i2_137_reg.wav</t>
  </si>
  <si>
    <t xml:space="preserve">b3s1_137_reg.wav</t>
  </si>
  <si>
    <t xml:space="preserve">b3s2_137_reg.wav</t>
  </si>
  <si>
    <t xml:space="preserve">b4i1_137_reg.wav</t>
  </si>
  <si>
    <t xml:space="preserve">b4i2_137_reg.wav</t>
  </si>
  <si>
    <t xml:space="preserve">b4s1_137_reg.wav</t>
  </si>
  <si>
    <t xml:space="preserve">b4s2_137_reg.wav</t>
  </si>
  <si>
    <t xml:space="preserve">b1i1_138_ir1.wav</t>
  </si>
  <si>
    <t xml:space="preserve">b1i2_138_ir1.wav</t>
  </si>
  <si>
    <t xml:space="preserve">b1s1_138_ir1.wav</t>
  </si>
  <si>
    <t xml:space="preserve">b1s2_138_ir1.wav</t>
  </si>
  <si>
    <t xml:space="preserve">b2i1_138_ir1.wav</t>
  </si>
  <si>
    <t xml:space="preserve">b2i2_138_ir1.wav</t>
  </si>
  <si>
    <t xml:space="preserve">b2s1_138_ir1.wav</t>
  </si>
  <si>
    <t xml:space="preserve">b2s2_138_ir1.wav</t>
  </si>
  <si>
    <t xml:space="preserve">b3i1_138_ir1.wav</t>
  </si>
  <si>
    <t xml:space="preserve">b3i2_138_ir1.wav</t>
  </si>
  <si>
    <t xml:space="preserve">b3s1_138_ir1.wav</t>
  </si>
  <si>
    <t xml:space="preserve">b3s2_138_ir1.wav</t>
  </si>
  <si>
    <t xml:space="preserve">b4i1_138_ir1.wav</t>
  </si>
  <si>
    <t xml:space="preserve">b4i2_138_ir1.wav</t>
  </si>
  <si>
    <t xml:space="preserve">b4s1_138_ir1.wav</t>
  </si>
  <si>
    <t xml:space="preserve">b4s2_138_ir1.wav</t>
  </si>
  <si>
    <t xml:space="preserve">b1i1_138_ir2.wav</t>
  </si>
  <si>
    <t xml:space="preserve">b1i2_138_ir2.wav</t>
  </si>
  <si>
    <t xml:space="preserve">b1s1_138_ir2.wav</t>
  </si>
  <si>
    <t xml:space="preserve">b1s2_138_ir2.wav</t>
  </si>
  <si>
    <t xml:space="preserve">b2i1_138_ir2.wav</t>
  </si>
  <si>
    <t xml:space="preserve">b2i2_138_ir2.wav</t>
  </si>
  <si>
    <t xml:space="preserve">b2s1_138_ir2.wav</t>
  </si>
  <si>
    <t xml:space="preserve">b2s2_138_ir2.wav</t>
  </si>
  <si>
    <t xml:space="preserve">b3i1_138_ir2.wav</t>
  </si>
  <si>
    <t xml:space="preserve">b3i2_138_ir2.wav</t>
  </si>
  <si>
    <t xml:space="preserve">b3s1_138_ir2.wav</t>
  </si>
  <si>
    <t xml:space="preserve">b3s2_138_ir2.wav</t>
  </si>
  <si>
    <t xml:space="preserve">b4i1_138_ir2.wav</t>
  </si>
  <si>
    <t xml:space="preserve">b4i2_138_ir2.wav</t>
  </si>
  <si>
    <t xml:space="preserve">b4s1_138_ir2.wav</t>
  </si>
  <si>
    <t xml:space="preserve">b4s2_138_ir2.wav</t>
  </si>
  <si>
    <t xml:space="preserve">b1i1_138_ir3.wav</t>
  </si>
  <si>
    <t xml:space="preserve">b1i2_138_ir3.wav</t>
  </si>
  <si>
    <t xml:space="preserve">b1s1_138_ir3.wav</t>
  </si>
  <si>
    <t xml:space="preserve">b1s2_138_ir3.wav</t>
  </si>
  <si>
    <t xml:space="preserve">b2i1_138_ir3.wav</t>
  </si>
  <si>
    <t xml:space="preserve">b2i2_138_ir3.wav</t>
  </si>
  <si>
    <t xml:space="preserve">b2s1_138_ir3.wav</t>
  </si>
  <si>
    <t xml:space="preserve">b2s2_138_ir3.wav</t>
  </si>
  <si>
    <t xml:space="preserve">b3i1_138_ir3.wav</t>
  </si>
  <si>
    <t xml:space="preserve">b3i2_138_ir3.wav</t>
  </si>
  <si>
    <t xml:space="preserve">b3s1_138_ir3.wav</t>
  </si>
  <si>
    <t xml:space="preserve">b3s2_138_ir3.wav</t>
  </si>
  <si>
    <t xml:space="preserve">b4i1_138_ir3.wav</t>
  </si>
  <si>
    <t xml:space="preserve">b4i2_138_ir3.wav</t>
  </si>
  <si>
    <t xml:space="preserve">b4s1_138_ir3.wav</t>
  </si>
  <si>
    <t xml:space="preserve">b4s2_138_ir3.wav</t>
  </si>
  <si>
    <t xml:space="preserve">b1i1_138_ir4.wav</t>
  </si>
  <si>
    <t xml:space="preserve">b1i2_138_ir4.wav</t>
  </si>
  <si>
    <t xml:space="preserve">b1s1_138_ir4.wav</t>
  </si>
  <si>
    <t xml:space="preserve">b1s2_138_ir4.wav</t>
  </si>
  <si>
    <t xml:space="preserve">b2i1_138_ir4.wav</t>
  </si>
  <si>
    <t xml:space="preserve">b2i2_138_ir4.wav</t>
  </si>
  <si>
    <t xml:space="preserve">b2s1_138_ir4.wav</t>
  </si>
  <si>
    <t xml:space="preserve">b2s2_138_ir4.wav</t>
  </si>
  <si>
    <t xml:space="preserve">b3i1_138_ir4.wav</t>
  </si>
  <si>
    <t xml:space="preserve">b3i2_138_ir4.wav</t>
  </si>
  <si>
    <t xml:space="preserve">b3s1_138_ir4.wav</t>
  </si>
  <si>
    <t xml:space="preserve">b3s2_138_ir4.wav</t>
  </si>
  <si>
    <t xml:space="preserve">b4i1_138_ir4.wav</t>
  </si>
  <si>
    <t xml:space="preserve">b4i2_138_ir4.wav</t>
  </si>
  <si>
    <t xml:space="preserve">b4s1_138_ir4.wav</t>
  </si>
  <si>
    <t xml:space="preserve">b4s2_138_ir4.wav</t>
  </si>
  <si>
    <t xml:space="preserve">b1i1_138_reg.wav</t>
  </si>
  <si>
    <t xml:space="preserve">b1i2_138_reg.wav</t>
  </si>
  <si>
    <t xml:space="preserve">b1s1_138_reg.wav</t>
  </si>
  <si>
    <t xml:space="preserve">b1s2_138_reg.wav</t>
  </si>
  <si>
    <t xml:space="preserve">b2i1_138_reg.wav</t>
  </si>
  <si>
    <t xml:space="preserve">b2i2_138_reg.wav</t>
  </si>
  <si>
    <t xml:space="preserve">b2s1_138_reg.wav</t>
  </si>
  <si>
    <t xml:space="preserve">b2s2_138_reg.wav</t>
  </si>
  <si>
    <t xml:space="preserve">b3i1_138_reg.wav</t>
  </si>
  <si>
    <t xml:space="preserve">b3i2_138_reg.wav</t>
  </si>
  <si>
    <t xml:space="preserve">b3s1_138_reg.wav</t>
  </si>
  <si>
    <t xml:space="preserve">b3s2_138_reg.wav</t>
  </si>
  <si>
    <t xml:space="preserve">b4i1_138_reg.wav</t>
  </si>
  <si>
    <t xml:space="preserve">b4i2_138_reg.wav</t>
  </si>
  <si>
    <t xml:space="preserve">b4s1_138_reg.wav</t>
  </si>
  <si>
    <t xml:space="preserve">b4s2_138_reg.wav</t>
  </si>
  <si>
    <t xml:space="preserve">b1i1_139_ir1.wav</t>
  </si>
  <si>
    <t xml:space="preserve">b1i2_139_ir1.wav</t>
  </si>
  <si>
    <t xml:space="preserve">b1s1_139_ir1.wav</t>
  </si>
  <si>
    <t xml:space="preserve">b1s2_139_ir1.wav</t>
  </si>
  <si>
    <t xml:space="preserve">b2i1_139_ir1.wav</t>
  </si>
  <si>
    <t xml:space="preserve">b2i2_139_ir1.wav</t>
  </si>
  <si>
    <t xml:space="preserve">b2s1_139_ir1.wav</t>
  </si>
  <si>
    <t xml:space="preserve">b2s2_139_ir1.wav</t>
  </si>
  <si>
    <t xml:space="preserve">b3i1_139_ir1.wav</t>
  </si>
  <si>
    <t xml:space="preserve">b3i2_139_ir1.wav</t>
  </si>
  <si>
    <t xml:space="preserve">b3s1_139_ir1.wav</t>
  </si>
  <si>
    <t xml:space="preserve">b3s2_139_ir1.wav</t>
  </si>
  <si>
    <t xml:space="preserve">b4i1_139_ir1.wav</t>
  </si>
  <si>
    <t xml:space="preserve">b4i2_139_ir1.wav</t>
  </si>
  <si>
    <t xml:space="preserve">b4s1_139_ir1.wav</t>
  </si>
  <si>
    <t xml:space="preserve">b4s2_139_ir1.wav</t>
  </si>
  <si>
    <t xml:space="preserve">b1i1_139_ir2.wav</t>
  </si>
  <si>
    <t xml:space="preserve">b1i2_139_ir2.wav</t>
  </si>
  <si>
    <t xml:space="preserve">b1s1_139_ir2.wav</t>
  </si>
  <si>
    <t xml:space="preserve">b1s2_139_ir2.wav</t>
  </si>
  <si>
    <t xml:space="preserve">b2i1_139_ir2.wav</t>
  </si>
  <si>
    <t xml:space="preserve">b2i2_139_ir2.wav</t>
  </si>
  <si>
    <t xml:space="preserve">b2s1_139_ir2.wav</t>
  </si>
  <si>
    <t xml:space="preserve">b2s2_139_ir2.wav</t>
  </si>
  <si>
    <t xml:space="preserve">b3i1_139_ir2.wav</t>
  </si>
  <si>
    <t xml:space="preserve">b3i2_139_ir2.wav</t>
  </si>
  <si>
    <t xml:space="preserve">b3s1_139_ir2.wav</t>
  </si>
  <si>
    <t xml:space="preserve">b3s2_139_ir2.wav</t>
  </si>
  <si>
    <t xml:space="preserve">b4i1_139_ir2.wav</t>
  </si>
  <si>
    <t xml:space="preserve">b4i2_139_ir2.wav</t>
  </si>
  <si>
    <t xml:space="preserve">b4s1_139_ir2.wav</t>
  </si>
  <si>
    <t xml:space="preserve">b4s2_139_ir2.wav</t>
  </si>
  <si>
    <t xml:space="preserve">b1i1_139_ir3.wav</t>
  </si>
  <si>
    <t xml:space="preserve">b1i2_139_ir3.wav</t>
  </si>
  <si>
    <t xml:space="preserve">b1s1_139_ir3.wav</t>
  </si>
  <si>
    <t xml:space="preserve">b1s2_139_ir3.wav</t>
  </si>
  <si>
    <t xml:space="preserve">b2i1_139_ir3.wav</t>
  </si>
  <si>
    <t xml:space="preserve">b2i2_139_ir3.wav</t>
  </si>
  <si>
    <t xml:space="preserve">b2s1_139_ir3.wav</t>
  </si>
  <si>
    <t xml:space="preserve">b2s2_139_ir3.wav</t>
  </si>
  <si>
    <t xml:space="preserve">b3i1_139_ir3.wav</t>
  </si>
  <si>
    <t xml:space="preserve">b3i2_139_ir3.wav</t>
  </si>
  <si>
    <t xml:space="preserve">b3s1_139_ir3.wav</t>
  </si>
  <si>
    <t xml:space="preserve">b3s2_139_ir3.wav</t>
  </si>
  <si>
    <t xml:space="preserve">b4i1_139_ir3.wav</t>
  </si>
  <si>
    <t xml:space="preserve">b4i2_139_ir3.wav</t>
  </si>
  <si>
    <t xml:space="preserve">b4s1_139_ir3.wav</t>
  </si>
  <si>
    <t xml:space="preserve">b4s2_139_ir3.wav</t>
  </si>
  <si>
    <t xml:space="preserve">b1i1_139_ir4.wav</t>
  </si>
  <si>
    <t xml:space="preserve">b1i2_139_ir4.wav</t>
  </si>
  <si>
    <t xml:space="preserve">b1s1_139_ir4.wav</t>
  </si>
  <si>
    <t xml:space="preserve">b1s2_139_ir4.wav</t>
  </si>
  <si>
    <t xml:space="preserve">b2i1_139_ir4.wav</t>
  </si>
  <si>
    <t xml:space="preserve">b2i2_139_ir4.wav</t>
  </si>
  <si>
    <t xml:space="preserve">b2s1_139_ir4.wav</t>
  </si>
  <si>
    <t xml:space="preserve">b2s2_139_ir4.wav</t>
  </si>
  <si>
    <t xml:space="preserve">b3i1_139_ir4.wav</t>
  </si>
  <si>
    <t xml:space="preserve">b3i2_139_ir4.wav</t>
  </si>
  <si>
    <t xml:space="preserve">b3s1_139_ir4.wav</t>
  </si>
  <si>
    <t xml:space="preserve">b3s2_139_ir4.wav</t>
  </si>
  <si>
    <t xml:space="preserve">b4i1_139_ir4.wav</t>
  </si>
  <si>
    <t xml:space="preserve">b4i2_139_ir4.wav</t>
  </si>
  <si>
    <t xml:space="preserve">b4s1_139_ir4.wav</t>
  </si>
  <si>
    <t xml:space="preserve">b4s2_139_ir4.wav</t>
  </si>
  <si>
    <t xml:space="preserve">b1i1_139_reg.wav</t>
  </si>
  <si>
    <t xml:space="preserve">b1i2_139_reg.wav</t>
  </si>
  <si>
    <t xml:space="preserve">b1s1_139_reg.wav</t>
  </si>
  <si>
    <t xml:space="preserve">b1s2_139_reg.wav</t>
  </si>
  <si>
    <t xml:space="preserve">b2i1_139_reg.wav</t>
  </si>
  <si>
    <t xml:space="preserve">b2i2_139_reg.wav</t>
  </si>
  <si>
    <t xml:space="preserve">b2s1_139_reg.wav</t>
  </si>
  <si>
    <t xml:space="preserve">b2s2_139_reg.wav</t>
  </si>
  <si>
    <t xml:space="preserve">b3i1_139_reg.wav</t>
  </si>
  <si>
    <t xml:space="preserve">b3i2_139_reg.wav</t>
  </si>
  <si>
    <t xml:space="preserve">b3s1_139_reg.wav</t>
  </si>
  <si>
    <t xml:space="preserve">b3s2_139_reg.wav</t>
  </si>
  <si>
    <t xml:space="preserve">b4i1_139_reg.wav</t>
  </si>
  <si>
    <t xml:space="preserve">b4i2_139_reg.wav</t>
  </si>
  <si>
    <t xml:space="preserve">b4s1_139_reg.wav</t>
  </si>
  <si>
    <t xml:space="preserve">b4s2_139_reg.wav</t>
  </si>
  <si>
    <t xml:space="preserve">b1i1_140_ir1.wav</t>
  </si>
  <si>
    <t xml:space="preserve">b1i2_140_ir1.wav</t>
  </si>
  <si>
    <t xml:space="preserve">b1s1_140_ir1.wav</t>
  </si>
  <si>
    <t xml:space="preserve">b1s2_140_ir1.wav</t>
  </si>
  <si>
    <t xml:space="preserve">b2i1_140_ir1.wav</t>
  </si>
  <si>
    <t xml:space="preserve">b2i2_140_ir1.wav</t>
  </si>
  <si>
    <t xml:space="preserve">b2s1_140_ir1.wav</t>
  </si>
  <si>
    <t xml:space="preserve">b2s2_140_ir1.wav</t>
  </si>
  <si>
    <t xml:space="preserve">b3i1_140_ir1.wav</t>
  </si>
  <si>
    <t xml:space="preserve">b3i2_140_ir1.wav</t>
  </si>
  <si>
    <t xml:space="preserve">b3s1_140_ir1.wav</t>
  </si>
  <si>
    <t xml:space="preserve">b3s2_140_ir1.wav</t>
  </si>
  <si>
    <t xml:space="preserve">b4i1_140_ir1.wav</t>
  </si>
  <si>
    <t xml:space="preserve">b4i2_140_ir1.wav</t>
  </si>
  <si>
    <t xml:space="preserve">b4s1_140_ir1.wav</t>
  </si>
  <si>
    <t xml:space="preserve">b4s2_140_ir1.wav</t>
  </si>
  <si>
    <t xml:space="preserve">b1i1_140_ir2.wav</t>
  </si>
  <si>
    <t xml:space="preserve">b1i2_140_ir2.wav</t>
  </si>
  <si>
    <t xml:space="preserve">b1s1_140_ir2.wav</t>
  </si>
  <si>
    <t xml:space="preserve">b1s2_140_ir2.wav</t>
  </si>
  <si>
    <t xml:space="preserve">b2i1_140_ir2.wav</t>
  </si>
  <si>
    <t xml:space="preserve">b2i2_140_ir2.wav</t>
  </si>
  <si>
    <t xml:space="preserve">b2s1_140_ir2.wav</t>
  </si>
  <si>
    <t xml:space="preserve">b2s2_140_ir2.wav</t>
  </si>
  <si>
    <t xml:space="preserve">b3i1_140_ir2.wav</t>
  </si>
  <si>
    <t xml:space="preserve">b3i2_140_ir2.wav</t>
  </si>
  <si>
    <t xml:space="preserve">b3s1_140_ir2.wav</t>
  </si>
  <si>
    <t xml:space="preserve">b3s2_140_ir2.wav</t>
  </si>
  <si>
    <t xml:space="preserve">b4i1_140_ir2.wav</t>
  </si>
  <si>
    <t xml:space="preserve">b4i2_140_ir2.wav</t>
  </si>
  <si>
    <t xml:space="preserve">b4s1_140_ir2.wav</t>
  </si>
  <si>
    <t xml:space="preserve">b4s2_140_ir2.wav</t>
  </si>
  <si>
    <t xml:space="preserve">b1i1_140_ir3.wav</t>
  </si>
  <si>
    <t xml:space="preserve">b1i2_140_ir3.wav</t>
  </si>
  <si>
    <t xml:space="preserve">b1s1_140_ir3.wav</t>
  </si>
  <si>
    <t xml:space="preserve">b1s2_140_ir3.wav</t>
  </si>
  <si>
    <t xml:space="preserve">b2i1_140_ir3.wav</t>
  </si>
  <si>
    <t xml:space="preserve">b2i2_140_ir3.wav</t>
  </si>
  <si>
    <t xml:space="preserve">b2s1_140_ir3.wav</t>
  </si>
  <si>
    <t xml:space="preserve">b2s2_140_ir3.wav</t>
  </si>
  <si>
    <t xml:space="preserve">b3i1_140_ir3.wav</t>
  </si>
  <si>
    <t xml:space="preserve">b3i2_140_ir3.wav</t>
  </si>
  <si>
    <t xml:space="preserve">b3s1_140_ir3.wav</t>
  </si>
  <si>
    <t xml:space="preserve">b3s2_140_ir3.wav</t>
  </si>
  <si>
    <t xml:space="preserve">b4i1_140_ir3.wav</t>
  </si>
  <si>
    <t xml:space="preserve">b4i2_140_ir3.wav</t>
  </si>
  <si>
    <t xml:space="preserve">b4s1_140_ir3.wav</t>
  </si>
  <si>
    <t xml:space="preserve">b4s2_140_ir3.wav</t>
  </si>
  <si>
    <t xml:space="preserve">b1i1_140_ir4.wav</t>
  </si>
  <si>
    <t xml:space="preserve">b1i2_140_ir4.wav</t>
  </si>
  <si>
    <t xml:space="preserve">b1s1_140_ir4.wav</t>
  </si>
  <si>
    <t xml:space="preserve">b1s2_140_ir4.wav</t>
  </si>
  <si>
    <t xml:space="preserve">b2i1_140_ir4.wav</t>
  </si>
  <si>
    <t xml:space="preserve">b2i2_140_ir4.wav</t>
  </si>
  <si>
    <t xml:space="preserve">b2s1_140_ir4.wav</t>
  </si>
  <si>
    <t xml:space="preserve">b2s2_140_ir4.wav</t>
  </si>
  <si>
    <t xml:space="preserve">b3i1_140_ir4.wav</t>
  </si>
  <si>
    <t xml:space="preserve">b3i2_140_ir4.wav</t>
  </si>
  <si>
    <t xml:space="preserve">b3s1_140_ir4.wav</t>
  </si>
  <si>
    <t xml:space="preserve">b3s2_140_ir4.wav</t>
  </si>
  <si>
    <t xml:space="preserve">b4i1_140_ir4.wav</t>
  </si>
  <si>
    <t xml:space="preserve">b4i2_140_ir4.wav</t>
  </si>
  <si>
    <t xml:space="preserve">b4s1_140_ir4.wav</t>
  </si>
  <si>
    <t xml:space="preserve">b4s2_140_ir4.wav</t>
  </si>
  <si>
    <t xml:space="preserve">b1i1_140_reg.wav</t>
  </si>
  <si>
    <t xml:space="preserve">b1i2_140_reg.wav</t>
  </si>
  <si>
    <t xml:space="preserve">b1s1_140_reg.wav</t>
  </si>
  <si>
    <t xml:space="preserve">b1s2_140_reg.wav</t>
  </si>
  <si>
    <t xml:space="preserve">b2i1_140_reg.wav</t>
  </si>
  <si>
    <t xml:space="preserve">b2i2_140_reg.wav</t>
  </si>
  <si>
    <t xml:space="preserve">b2s1_140_reg.wav</t>
  </si>
  <si>
    <t xml:space="preserve">b2s2_140_reg.wav</t>
  </si>
  <si>
    <t xml:space="preserve">b3i1_140_reg.wav</t>
  </si>
  <si>
    <t xml:space="preserve">b3i2_140_reg.wav</t>
  </si>
  <si>
    <t xml:space="preserve">b3s1_140_reg.wav</t>
  </si>
  <si>
    <t xml:space="preserve">b3s2_140_reg.wav</t>
  </si>
  <si>
    <t xml:space="preserve">b4i1_140_reg.wav</t>
  </si>
  <si>
    <t xml:space="preserve">b4i2_140_reg.wav</t>
  </si>
  <si>
    <t xml:space="preserve">b4s1_140_reg.wav</t>
  </si>
  <si>
    <t xml:space="preserve">b4s2_140_reg.wav</t>
  </si>
  <si>
    <t xml:space="preserve">b1i1_148_ir1.wav</t>
  </si>
  <si>
    <t xml:space="preserve">b1i2_148_ir1.wav</t>
  </si>
  <si>
    <t xml:space="preserve">b1s1_148_ir1.wav</t>
  </si>
  <si>
    <t xml:space="preserve">b1s2_148_ir1.wav</t>
  </si>
  <si>
    <t xml:space="preserve">b2i1_148_ir1.wav</t>
  </si>
  <si>
    <t xml:space="preserve">b2i2_148_ir1.wav</t>
  </si>
  <si>
    <t xml:space="preserve">b2s1_148_ir1.wav</t>
  </si>
  <si>
    <t xml:space="preserve">b2s2_148_ir1.wav</t>
  </si>
  <si>
    <t xml:space="preserve">b3i1_148_ir1.wav</t>
  </si>
  <si>
    <t xml:space="preserve">b3i2_148_ir1.wav</t>
  </si>
  <si>
    <t xml:space="preserve">b3s1_148_ir1.wav</t>
  </si>
  <si>
    <t xml:space="preserve">b3s2_148_ir1.wav</t>
  </si>
  <si>
    <t xml:space="preserve">b4i1_148_ir1.wav</t>
  </si>
  <si>
    <t xml:space="preserve">b4i2_148_ir1.wav</t>
  </si>
  <si>
    <t xml:space="preserve">b4s1_148_ir1.wav</t>
  </si>
  <si>
    <t xml:space="preserve">b4s2_148_ir1.wav</t>
  </si>
  <si>
    <t xml:space="preserve">b1i1_148_ir2.wav</t>
  </si>
  <si>
    <t xml:space="preserve">b1i2_148_ir2.wav</t>
  </si>
  <si>
    <t xml:space="preserve">b1s1_148_ir2.wav</t>
  </si>
  <si>
    <t xml:space="preserve">b1s2_148_ir2.wav</t>
  </si>
  <si>
    <t xml:space="preserve">b2i1_148_ir2.wav</t>
  </si>
  <si>
    <t xml:space="preserve">b2i2_148_ir2.wav</t>
  </si>
  <si>
    <t xml:space="preserve">b2s1_148_ir2.wav</t>
  </si>
  <si>
    <t xml:space="preserve">b2s2_148_ir2.wav</t>
  </si>
  <si>
    <t xml:space="preserve">b3i1_148_ir2.wav</t>
  </si>
  <si>
    <t xml:space="preserve">b3i2_148_ir2.wav</t>
  </si>
  <si>
    <t xml:space="preserve">b3s1_148_ir2.wav</t>
  </si>
  <si>
    <t xml:space="preserve">b3s2_148_ir2.wav</t>
  </si>
  <si>
    <t xml:space="preserve">b4i1_148_ir2.wav</t>
  </si>
  <si>
    <t xml:space="preserve">b4i2_148_ir2.wav</t>
  </si>
  <si>
    <t xml:space="preserve">b4s1_148_ir2.wav</t>
  </si>
  <si>
    <t xml:space="preserve">b4s2_148_ir2.wav</t>
  </si>
  <si>
    <t xml:space="preserve">b1i1_148_ir3.wav</t>
  </si>
  <si>
    <t xml:space="preserve">b1i2_148_ir3.wav</t>
  </si>
  <si>
    <t xml:space="preserve">b1s1_148_ir3.wav</t>
  </si>
  <si>
    <t xml:space="preserve">b1s2_148_ir3.wav</t>
  </si>
  <si>
    <t xml:space="preserve">b2i1_148_ir3.wav</t>
  </si>
  <si>
    <t xml:space="preserve">b2i2_148_ir3.wav</t>
  </si>
  <si>
    <t xml:space="preserve">b2s1_148_ir3.wav</t>
  </si>
  <si>
    <t xml:space="preserve">b2s2_148_ir3.wav</t>
  </si>
  <si>
    <t xml:space="preserve">b3i1_148_ir3.wav</t>
  </si>
  <si>
    <t xml:space="preserve">b3i2_148_ir3.wav</t>
  </si>
  <si>
    <t xml:space="preserve">b3s1_148_ir3.wav</t>
  </si>
  <si>
    <t xml:space="preserve">b3s2_148_ir3.wav</t>
  </si>
  <si>
    <t xml:space="preserve">b4i1_148_ir3.wav</t>
  </si>
  <si>
    <t xml:space="preserve">b4i2_148_ir3.wav</t>
  </si>
  <si>
    <t xml:space="preserve">b4s1_148_ir3.wav</t>
  </si>
  <si>
    <t xml:space="preserve">b4s2_148_ir3.wav</t>
  </si>
  <si>
    <t xml:space="preserve">b1i1_148_ir4.wav</t>
  </si>
  <si>
    <t xml:space="preserve">b1i2_148_ir4.wav</t>
  </si>
  <si>
    <t xml:space="preserve">b1s1_148_ir4.wav</t>
  </si>
  <si>
    <t xml:space="preserve">b1s2_148_ir4.wav</t>
  </si>
  <si>
    <t xml:space="preserve">b2i1_148_ir4.wav</t>
  </si>
  <si>
    <t xml:space="preserve">b2i2_148_ir4.wav</t>
  </si>
  <si>
    <t xml:space="preserve">b2s1_148_ir4.wav</t>
  </si>
  <si>
    <t xml:space="preserve">b2s2_148_ir4.wav</t>
  </si>
  <si>
    <t xml:space="preserve">b3i1_148_ir4.wav</t>
  </si>
  <si>
    <t xml:space="preserve">b3i2_148_ir4.wav</t>
  </si>
  <si>
    <t xml:space="preserve">b3s1_148_ir4.wav</t>
  </si>
  <si>
    <t xml:space="preserve">b3s2_148_ir4.wav</t>
  </si>
  <si>
    <t xml:space="preserve">b4i1_148_ir4.wav</t>
  </si>
  <si>
    <t xml:space="preserve">b4i2_148_ir4.wav</t>
  </si>
  <si>
    <t xml:space="preserve">b4s1_148_ir4.wav</t>
  </si>
  <si>
    <t xml:space="preserve">b4s2_148_ir4.wav</t>
  </si>
  <si>
    <t xml:space="preserve">b1i1_148_reg.wav</t>
  </si>
  <si>
    <t xml:space="preserve">b1i2_148_reg.wav</t>
  </si>
  <si>
    <t xml:space="preserve">b1s1_148_reg.wav</t>
  </si>
  <si>
    <t xml:space="preserve">b1s2_148_reg.wav</t>
  </si>
  <si>
    <t xml:space="preserve">b2i1_148_reg.wav</t>
  </si>
  <si>
    <t xml:space="preserve">b2i2_148_reg.wav</t>
  </si>
  <si>
    <t xml:space="preserve">b2s1_148_reg.wav</t>
  </si>
  <si>
    <t xml:space="preserve">b2s2_148_reg.wav</t>
  </si>
  <si>
    <t xml:space="preserve">b3i1_148_reg.wav</t>
  </si>
  <si>
    <t xml:space="preserve">b3i2_148_reg.wav</t>
  </si>
  <si>
    <t xml:space="preserve">b3s1_148_reg.wav</t>
  </si>
  <si>
    <t xml:space="preserve">b3s2_148_reg.wav</t>
  </si>
  <si>
    <t xml:space="preserve">b4i1_148_reg.wav</t>
  </si>
  <si>
    <t xml:space="preserve">b4i2_148_reg.wav</t>
  </si>
  <si>
    <t xml:space="preserve">b4s1_148_reg.wav</t>
  </si>
  <si>
    <t xml:space="preserve">b4s2_148_reg.wav</t>
  </si>
  <si>
    <t xml:space="preserve">b1i1_149_ir1.wav</t>
  </si>
  <si>
    <t xml:space="preserve">b1i2_149_ir1.wav</t>
  </si>
  <si>
    <t xml:space="preserve">b1s1_149_ir1.wav</t>
  </si>
  <si>
    <t xml:space="preserve">b1s2_149_ir1.wav</t>
  </si>
  <si>
    <t xml:space="preserve">b2i1_149_ir1.wav</t>
  </si>
  <si>
    <t xml:space="preserve">b2i2_149_ir1.wav</t>
  </si>
  <si>
    <t xml:space="preserve">b2s1_149_ir1.wav</t>
  </si>
  <si>
    <t xml:space="preserve">b2s2_149_ir1.wav</t>
  </si>
  <si>
    <t xml:space="preserve">b3i1_149_ir1.wav</t>
  </si>
  <si>
    <t xml:space="preserve">b3i2_149_ir1.wav</t>
  </si>
  <si>
    <t xml:space="preserve">b3s1_149_ir1.wav</t>
  </si>
  <si>
    <t xml:space="preserve">b3s2_149_ir1.wav</t>
  </si>
  <si>
    <t xml:space="preserve">b4i1_149_ir1.wav</t>
  </si>
  <si>
    <t xml:space="preserve">b4i2_149_ir1.wav</t>
  </si>
  <si>
    <t xml:space="preserve">b4s1_149_ir1.wav</t>
  </si>
  <si>
    <t xml:space="preserve">b4s2_149_ir1.wav</t>
  </si>
  <si>
    <t xml:space="preserve">b1i1_149_ir2.wav</t>
  </si>
  <si>
    <t xml:space="preserve">b1i2_149_ir2.wav</t>
  </si>
  <si>
    <t xml:space="preserve">b1s1_149_ir2.wav</t>
  </si>
  <si>
    <t xml:space="preserve">b1s2_149_ir2.wav</t>
  </si>
  <si>
    <t xml:space="preserve">b2i1_149_ir2.wav</t>
  </si>
  <si>
    <t xml:space="preserve">b2i2_149_ir2.wav</t>
  </si>
  <si>
    <t xml:space="preserve">b2s1_149_ir2.wav</t>
  </si>
  <si>
    <t xml:space="preserve">b2s2_149_ir2.wav</t>
  </si>
  <si>
    <t xml:space="preserve">b3i1_149_ir2.wav</t>
  </si>
  <si>
    <t xml:space="preserve">b3i2_149_ir2.wav</t>
  </si>
  <si>
    <t xml:space="preserve">b3s1_149_ir2.wav</t>
  </si>
  <si>
    <t xml:space="preserve">b3s2_149_ir2.wav</t>
  </si>
  <si>
    <t xml:space="preserve">b4i1_149_ir2.wav</t>
  </si>
  <si>
    <t xml:space="preserve">b4i2_149_ir2.wav</t>
  </si>
  <si>
    <t xml:space="preserve">b4s1_149_ir2.wav</t>
  </si>
  <si>
    <t xml:space="preserve">b4s2_149_ir2.wav</t>
  </si>
  <si>
    <t xml:space="preserve">b1i1_149_ir3.wav</t>
  </si>
  <si>
    <t xml:space="preserve">b1i2_149_ir3.wav</t>
  </si>
  <si>
    <t xml:space="preserve">b1s1_149_ir3.wav</t>
  </si>
  <si>
    <t xml:space="preserve">b1s2_149_ir3.wav</t>
  </si>
  <si>
    <t xml:space="preserve">b2i1_149_ir3.wav</t>
  </si>
  <si>
    <t xml:space="preserve">b2i2_149_ir3.wav</t>
  </si>
  <si>
    <t xml:space="preserve">b2s1_149_ir3.wav</t>
  </si>
  <si>
    <t xml:space="preserve">b2s2_149_ir3.wav</t>
  </si>
  <si>
    <t xml:space="preserve">b3i1_149_ir3.wav</t>
  </si>
  <si>
    <t xml:space="preserve">b3i2_149_ir3.wav</t>
  </si>
  <si>
    <t xml:space="preserve">b3s1_149_ir3.wav</t>
  </si>
  <si>
    <t xml:space="preserve">b3s2_149_ir3.wav</t>
  </si>
  <si>
    <t xml:space="preserve">b4i1_149_ir3.wav</t>
  </si>
  <si>
    <t xml:space="preserve">b4i2_149_ir3.wav</t>
  </si>
  <si>
    <t xml:space="preserve">b4s1_149_ir3.wav</t>
  </si>
  <si>
    <t xml:space="preserve">b4s2_149_ir3.wav</t>
  </si>
  <si>
    <t xml:space="preserve">b1i1_149_ir4.wav</t>
  </si>
  <si>
    <t xml:space="preserve">b1i2_149_ir4.wav</t>
  </si>
  <si>
    <t xml:space="preserve">b1s1_149_ir4.wav</t>
  </si>
  <si>
    <t xml:space="preserve">b1s2_149_ir4.wav</t>
  </si>
  <si>
    <t xml:space="preserve">b2i1_149_ir4.wav</t>
  </si>
  <si>
    <t xml:space="preserve">b2i2_149_ir4.wav</t>
  </si>
  <si>
    <t xml:space="preserve">b2s1_149_ir4.wav</t>
  </si>
  <si>
    <t xml:space="preserve">b2s2_149_ir4.wav</t>
  </si>
  <si>
    <t xml:space="preserve">b3i1_149_ir4.wav</t>
  </si>
  <si>
    <t xml:space="preserve">b3i2_149_ir4.wav</t>
  </si>
  <si>
    <t xml:space="preserve">b3s1_149_ir4.wav</t>
  </si>
  <si>
    <t xml:space="preserve">b3s2_149_ir4.wav</t>
  </si>
  <si>
    <t xml:space="preserve">b4i1_149_ir4.wav</t>
  </si>
  <si>
    <t xml:space="preserve">b4i2_149_ir4.wav</t>
  </si>
  <si>
    <t xml:space="preserve">b4s1_149_ir4.wav</t>
  </si>
  <si>
    <t xml:space="preserve">b4s2_149_ir4.wav</t>
  </si>
  <si>
    <t xml:space="preserve">b1i1_149_reg.wav</t>
  </si>
  <si>
    <t xml:space="preserve">b1i2_149_reg.wav</t>
  </si>
  <si>
    <t xml:space="preserve">b1s1_149_reg.wav</t>
  </si>
  <si>
    <t xml:space="preserve">b1s2_149_reg.wav</t>
  </si>
  <si>
    <t xml:space="preserve">b2i1_149_reg.wav</t>
  </si>
  <si>
    <t xml:space="preserve">b2i2_149_reg.wav</t>
  </si>
  <si>
    <t xml:space="preserve">b2s1_149_reg.wav</t>
  </si>
  <si>
    <t xml:space="preserve">b2s2_149_reg.wav</t>
  </si>
  <si>
    <t xml:space="preserve">b3i1_149_reg.wav</t>
  </si>
  <si>
    <t xml:space="preserve">b3i2_149_reg.wav</t>
  </si>
  <si>
    <t xml:space="preserve">b3s1_149_reg.wav</t>
  </si>
  <si>
    <t xml:space="preserve">b3s2_149_reg.wav</t>
  </si>
  <si>
    <t xml:space="preserve">b4i1_149_reg.wav</t>
  </si>
  <si>
    <t xml:space="preserve">b4i2_149_reg.wav</t>
  </si>
  <si>
    <t xml:space="preserve">b4s1_149_reg.wav</t>
  </si>
  <si>
    <t xml:space="preserve">b4s2_149_reg.wav</t>
  </si>
  <si>
    <t xml:space="preserve">b1i1_150_ir1.wav</t>
  </si>
  <si>
    <t xml:space="preserve">b1i2_150_ir1.wav</t>
  </si>
  <si>
    <t xml:space="preserve">b1s1_150_ir1.wav</t>
  </si>
  <si>
    <t xml:space="preserve">b1s2_150_ir1.wav</t>
  </si>
  <si>
    <t xml:space="preserve">b2i1_150_ir1.wav</t>
  </si>
  <si>
    <t xml:space="preserve">b2i2_150_ir1.wav</t>
  </si>
  <si>
    <t xml:space="preserve">b2s1_150_ir1.wav</t>
  </si>
  <si>
    <t xml:space="preserve">b2s2_150_ir1.wav</t>
  </si>
  <si>
    <t xml:space="preserve">b3i1_150_ir1.wav</t>
  </si>
  <si>
    <t xml:space="preserve">b3i2_150_ir1.wav</t>
  </si>
  <si>
    <t xml:space="preserve">b3s1_150_ir1.wav</t>
  </si>
  <si>
    <t xml:space="preserve">b3s2_150_ir1.wav</t>
  </si>
  <si>
    <t xml:space="preserve">b4i1_150_ir1.wav</t>
  </si>
  <si>
    <t xml:space="preserve">b4i2_150_ir1.wav</t>
  </si>
  <si>
    <t xml:space="preserve">b4s1_150_ir1.wav</t>
  </si>
  <si>
    <t xml:space="preserve">b4s2_150_ir1.wav</t>
  </si>
  <si>
    <t xml:space="preserve">b1i1_150_ir2.wav</t>
  </si>
  <si>
    <t xml:space="preserve">b1i2_150_ir2.wav</t>
  </si>
  <si>
    <t xml:space="preserve">b1s1_150_ir2.wav</t>
  </si>
  <si>
    <t xml:space="preserve">b1s2_150_ir2.wav</t>
  </si>
  <si>
    <t xml:space="preserve">b2i1_150_ir2.wav</t>
  </si>
  <si>
    <t xml:space="preserve">b2i2_150_ir2.wav</t>
  </si>
  <si>
    <t xml:space="preserve">b2s1_150_ir2.wav</t>
  </si>
  <si>
    <t xml:space="preserve">b2s2_150_ir2.wav</t>
  </si>
  <si>
    <t xml:space="preserve">b3i1_150_ir2.wav</t>
  </si>
  <si>
    <t xml:space="preserve">b3i2_150_ir2.wav</t>
  </si>
  <si>
    <t xml:space="preserve">b3s1_150_ir2.wav</t>
  </si>
  <si>
    <t xml:space="preserve">b3s2_150_ir2.wav</t>
  </si>
  <si>
    <t xml:space="preserve">b4i1_150_ir2.wav</t>
  </si>
  <si>
    <t xml:space="preserve">b4i2_150_ir2.wav</t>
  </si>
  <si>
    <t xml:space="preserve">b4s1_150_ir2.wav</t>
  </si>
  <si>
    <t xml:space="preserve">b4s2_150_ir2.wav</t>
  </si>
  <si>
    <t xml:space="preserve">b1i1_150_ir3.wav</t>
  </si>
  <si>
    <t xml:space="preserve">b1i2_150_ir3.wav</t>
  </si>
  <si>
    <t xml:space="preserve">b1s1_150_ir3.wav</t>
  </si>
  <si>
    <t xml:space="preserve">b1s2_150_ir3.wav</t>
  </si>
  <si>
    <t xml:space="preserve">b2i1_150_ir3.wav</t>
  </si>
  <si>
    <t xml:space="preserve">b2i2_150_ir3.wav</t>
  </si>
  <si>
    <t xml:space="preserve">b2s1_150_ir3.wav</t>
  </si>
  <si>
    <t xml:space="preserve">b2s2_150_ir3.wav</t>
  </si>
  <si>
    <t xml:space="preserve">b3i1_150_ir3.wav</t>
  </si>
  <si>
    <t xml:space="preserve">b3i2_150_ir3.wav</t>
  </si>
  <si>
    <t xml:space="preserve">b3s1_150_ir3.wav</t>
  </si>
  <si>
    <t xml:space="preserve">b3s2_150_ir3.wav</t>
  </si>
  <si>
    <t xml:space="preserve">b4i1_150_ir3.wav</t>
  </si>
  <si>
    <t xml:space="preserve">b4i2_150_ir3.wav</t>
  </si>
  <si>
    <t xml:space="preserve">b4s1_150_ir3.wav</t>
  </si>
  <si>
    <t xml:space="preserve">b4s2_150_ir3.wav</t>
  </si>
  <si>
    <t xml:space="preserve">b1i1_150_ir4.wav</t>
  </si>
  <si>
    <t xml:space="preserve">b1i2_150_ir4.wav</t>
  </si>
  <si>
    <t xml:space="preserve">b1s1_150_ir4.wav</t>
  </si>
  <si>
    <t xml:space="preserve">b1s2_150_ir4.wav</t>
  </si>
  <si>
    <t xml:space="preserve">b2i1_150_ir4.wav</t>
  </si>
  <si>
    <t xml:space="preserve">b2i2_150_ir4.wav</t>
  </si>
  <si>
    <t xml:space="preserve">b2s1_150_ir4.wav</t>
  </si>
  <si>
    <t xml:space="preserve">b2s2_150_ir4.wav</t>
  </si>
  <si>
    <t xml:space="preserve">b3i1_150_ir4.wav</t>
  </si>
  <si>
    <t xml:space="preserve">b3i2_150_ir4.wav</t>
  </si>
  <si>
    <t xml:space="preserve">b3s1_150_ir4.wav</t>
  </si>
  <si>
    <t xml:space="preserve">b3s2_150_ir4.wav</t>
  </si>
  <si>
    <t xml:space="preserve">b4i1_150_ir4.wav</t>
  </si>
  <si>
    <t xml:space="preserve">b4i2_150_ir4.wav</t>
  </si>
  <si>
    <t xml:space="preserve">b4s1_150_ir4.wav</t>
  </si>
  <si>
    <t xml:space="preserve">b4s2_150_ir4.wav</t>
  </si>
  <si>
    <t xml:space="preserve">b1i1_150_reg.wav</t>
  </si>
  <si>
    <t xml:space="preserve">b1i2_150_reg.wav</t>
  </si>
  <si>
    <t xml:space="preserve">b1s1_150_reg.wav</t>
  </si>
  <si>
    <t xml:space="preserve">b1s2_150_reg.wav</t>
  </si>
  <si>
    <t xml:space="preserve">b2i1_150_reg.wav</t>
  </si>
  <si>
    <t xml:space="preserve">b2i2_150_reg.wav</t>
  </si>
  <si>
    <t xml:space="preserve">b2s1_150_reg.wav</t>
  </si>
  <si>
    <t xml:space="preserve">b2s2_150_reg.wav</t>
  </si>
  <si>
    <t xml:space="preserve">b3i1_150_reg.wav</t>
  </si>
  <si>
    <t xml:space="preserve">b3i2_150_reg.wav</t>
  </si>
  <si>
    <t xml:space="preserve">b3s1_150_reg.wav</t>
  </si>
  <si>
    <t xml:space="preserve">b3s2_150_reg.wav</t>
  </si>
  <si>
    <t xml:space="preserve">b4i1_150_reg.wav</t>
  </si>
  <si>
    <t xml:space="preserve">b4i2_150_reg.wav</t>
  </si>
  <si>
    <t xml:space="preserve">b4s1_150_reg.wav</t>
  </si>
  <si>
    <t xml:space="preserve">b4s2_150_reg.wav</t>
  </si>
  <si>
    <t xml:space="preserve">b1i1_151_ir1.wav</t>
  </si>
  <si>
    <t xml:space="preserve">b1i2_151_ir1.wav</t>
  </si>
  <si>
    <t xml:space="preserve">b1s1_151_ir1.wav</t>
  </si>
  <si>
    <t xml:space="preserve">b1s2_151_ir1.wav</t>
  </si>
  <si>
    <t xml:space="preserve">b2i1_151_ir1.wav</t>
  </si>
  <si>
    <t xml:space="preserve">b2i2_151_ir1.wav</t>
  </si>
  <si>
    <t xml:space="preserve">b2s1_151_ir1.wav</t>
  </si>
  <si>
    <t xml:space="preserve">b2s2_151_ir1.wav</t>
  </si>
  <si>
    <t xml:space="preserve">b3i1_151_ir1.wav</t>
  </si>
  <si>
    <t xml:space="preserve">b3i2_151_ir1.wav</t>
  </si>
  <si>
    <t xml:space="preserve">b3s1_151_ir1.wav</t>
  </si>
  <si>
    <t xml:space="preserve">b3s2_151_ir1.wav</t>
  </si>
  <si>
    <t xml:space="preserve">b4i1_151_ir1.wav</t>
  </si>
  <si>
    <t xml:space="preserve">b4i2_151_ir1.wav</t>
  </si>
  <si>
    <t xml:space="preserve">b4s1_151_ir1.wav</t>
  </si>
  <si>
    <t xml:space="preserve">b4s2_151_ir1.wav</t>
  </si>
  <si>
    <t xml:space="preserve">b1i1_151_ir2.wav</t>
  </si>
  <si>
    <t xml:space="preserve">b1i2_151_ir2.wav</t>
  </si>
  <si>
    <t xml:space="preserve">b1s1_151_ir2.wav</t>
  </si>
  <si>
    <t xml:space="preserve">b1s2_151_ir2.wav</t>
  </si>
  <si>
    <t xml:space="preserve">b2i1_151_ir2.wav</t>
  </si>
  <si>
    <t xml:space="preserve">b2i2_151_ir2.wav</t>
  </si>
  <si>
    <t xml:space="preserve">b2s1_151_ir2.wav</t>
  </si>
  <si>
    <t xml:space="preserve">b2s2_151_ir2.wav</t>
  </si>
  <si>
    <t xml:space="preserve">b3i1_151_ir2.wav</t>
  </si>
  <si>
    <t xml:space="preserve">b3i2_151_ir2.wav</t>
  </si>
  <si>
    <t xml:space="preserve">b3s1_151_ir2.wav</t>
  </si>
  <si>
    <t xml:space="preserve">b3s2_151_ir2.wav</t>
  </si>
  <si>
    <t xml:space="preserve">b4i1_151_ir2.wav</t>
  </si>
  <si>
    <t xml:space="preserve">b4i2_151_ir2.wav</t>
  </si>
  <si>
    <t xml:space="preserve">b4s1_151_ir2.wav</t>
  </si>
  <si>
    <t xml:space="preserve">b4s2_151_ir2.wav</t>
  </si>
  <si>
    <t xml:space="preserve">b1i1_151_ir3.wav</t>
  </si>
  <si>
    <t xml:space="preserve">b1i2_151_ir3.wav</t>
  </si>
  <si>
    <t xml:space="preserve">b1s1_151_ir3.wav</t>
  </si>
  <si>
    <t xml:space="preserve">b1s2_151_ir3.wav</t>
  </si>
  <si>
    <t xml:space="preserve">b2i1_151_ir3.wav</t>
  </si>
  <si>
    <t xml:space="preserve">b2i2_151_ir3.wav</t>
  </si>
  <si>
    <t xml:space="preserve">b2s1_151_ir3.wav</t>
  </si>
  <si>
    <t xml:space="preserve">b2s2_151_ir3.wav</t>
  </si>
  <si>
    <t xml:space="preserve">b3i1_151_ir3.wav</t>
  </si>
  <si>
    <t xml:space="preserve">b3i2_151_ir3.wav</t>
  </si>
  <si>
    <t xml:space="preserve">b3s1_151_ir3.wav</t>
  </si>
  <si>
    <t xml:space="preserve">b3s2_151_ir3.wav</t>
  </si>
  <si>
    <t xml:space="preserve">b4i1_151_ir3.wav</t>
  </si>
  <si>
    <t xml:space="preserve">b4i2_151_ir3.wav</t>
  </si>
  <si>
    <t xml:space="preserve">b4s1_151_ir3.wav</t>
  </si>
  <si>
    <t xml:space="preserve">b4s2_151_ir3.wav</t>
  </si>
  <si>
    <t xml:space="preserve">b1i1_151_ir4.wav</t>
  </si>
  <si>
    <t xml:space="preserve">b1i2_151_ir4.wav</t>
  </si>
  <si>
    <t xml:space="preserve">b1s1_151_ir4.wav</t>
  </si>
  <si>
    <t xml:space="preserve">b1s2_151_ir4.wav</t>
  </si>
  <si>
    <t xml:space="preserve">b2i1_151_ir4.wav</t>
  </si>
  <si>
    <t xml:space="preserve">b2i2_151_ir4.wav</t>
  </si>
  <si>
    <t xml:space="preserve">b2s1_151_ir4.wav</t>
  </si>
  <si>
    <t xml:space="preserve">b2s2_151_ir4.wav</t>
  </si>
  <si>
    <t xml:space="preserve">b3i1_151_ir4.wav</t>
  </si>
  <si>
    <t xml:space="preserve">b3i2_151_ir4.wav</t>
  </si>
  <si>
    <t xml:space="preserve">b3s1_151_ir4.wav</t>
  </si>
  <si>
    <t xml:space="preserve">b3s2_151_ir4.wav</t>
  </si>
  <si>
    <t xml:space="preserve">b4i1_151_ir4.wav</t>
  </si>
  <si>
    <t xml:space="preserve">b4i2_151_ir4.wav</t>
  </si>
  <si>
    <t xml:space="preserve">b4s1_151_ir4.wav</t>
  </si>
  <si>
    <t xml:space="preserve">b4s2_151_ir4.wav</t>
  </si>
  <si>
    <t xml:space="preserve">b1i1_151_reg.wav</t>
  </si>
  <si>
    <t xml:space="preserve">b1i2_151_reg.wav</t>
  </si>
  <si>
    <t xml:space="preserve">b1s1_151_reg.wav</t>
  </si>
  <si>
    <t xml:space="preserve">b1s2_151_reg.wav</t>
  </si>
  <si>
    <t xml:space="preserve">b2i1_151_reg.wav</t>
  </si>
  <si>
    <t xml:space="preserve">b2i2_151_reg.wav</t>
  </si>
  <si>
    <t xml:space="preserve">b2s1_151_reg.wav</t>
  </si>
  <si>
    <t xml:space="preserve">b2s2_151_reg.wav</t>
  </si>
  <si>
    <t xml:space="preserve">b3i1_151_reg.wav</t>
  </si>
  <si>
    <t xml:space="preserve">b3i2_151_reg.wav</t>
  </si>
  <si>
    <t xml:space="preserve">b3s1_151_reg.wav</t>
  </si>
  <si>
    <t xml:space="preserve">b3s2_151_reg.wav</t>
  </si>
  <si>
    <t xml:space="preserve">b4i1_151_reg.wav</t>
  </si>
  <si>
    <t xml:space="preserve">b4i2_151_reg.wav</t>
  </si>
  <si>
    <t xml:space="preserve">b4s1_151_reg.wav</t>
  </si>
  <si>
    <t xml:space="preserve">b4s2_151_reg.wav</t>
  </si>
  <si>
    <t xml:space="preserve">b1i1_152_ir1.wav</t>
  </si>
  <si>
    <t xml:space="preserve">b1i2_152_ir1.wav</t>
  </si>
  <si>
    <t xml:space="preserve">b1s1_152_ir1.wav</t>
  </si>
  <si>
    <t xml:space="preserve">b1s2_152_ir1.wav</t>
  </si>
  <si>
    <t xml:space="preserve">b2i1_152_ir1.wav</t>
  </si>
  <si>
    <t xml:space="preserve">b2i2_152_ir1.wav</t>
  </si>
  <si>
    <t xml:space="preserve">b2s1_152_ir1.wav</t>
  </si>
  <si>
    <t xml:space="preserve">b2s2_152_ir1.wav</t>
  </si>
  <si>
    <t xml:space="preserve">b3i1_152_ir1.wav</t>
  </si>
  <si>
    <t xml:space="preserve">b3i2_152_ir1.wav</t>
  </si>
  <si>
    <t xml:space="preserve">b3s1_152_ir1.wav</t>
  </si>
  <si>
    <t xml:space="preserve">b3s2_152_ir1.wav</t>
  </si>
  <si>
    <t xml:space="preserve">b4i1_152_ir1.wav</t>
  </si>
  <si>
    <t xml:space="preserve">b4i2_152_ir1.wav</t>
  </si>
  <si>
    <t xml:space="preserve">b4s1_152_ir1.wav</t>
  </si>
  <si>
    <t xml:space="preserve">b4s2_152_ir1.wav</t>
  </si>
  <si>
    <t xml:space="preserve">b1i1_152_ir2.wav</t>
  </si>
  <si>
    <t xml:space="preserve">b1i2_152_ir2.wav</t>
  </si>
  <si>
    <t xml:space="preserve">b1s1_152_ir2.wav</t>
  </si>
  <si>
    <t xml:space="preserve">b1s2_152_ir2.wav</t>
  </si>
  <si>
    <t xml:space="preserve">b2i1_152_ir2.wav</t>
  </si>
  <si>
    <t xml:space="preserve">b2i2_152_ir2.wav</t>
  </si>
  <si>
    <t xml:space="preserve">b2s1_152_ir2.wav</t>
  </si>
  <si>
    <t xml:space="preserve">b2s2_152_ir2.wav</t>
  </si>
  <si>
    <t xml:space="preserve">b3i1_152_ir2.wav</t>
  </si>
  <si>
    <t xml:space="preserve">b3i2_152_ir2.wav</t>
  </si>
  <si>
    <t xml:space="preserve">b3s1_152_ir2.wav</t>
  </si>
  <si>
    <t xml:space="preserve">b3s2_152_ir2.wav</t>
  </si>
  <si>
    <t xml:space="preserve">b4i1_152_ir2.wav</t>
  </si>
  <si>
    <t xml:space="preserve">b4i2_152_ir2.wav</t>
  </si>
  <si>
    <t xml:space="preserve">b4s1_152_ir2.wav</t>
  </si>
  <si>
    <t xml:space="preserve">b4s2_152_ir2.wav</t>
  </si>
  <si>
    <t xml:space="preserve">b1i1_152_ir3.wav</t>
  </si>
  <si>
    <t xml:space="preserve">b1i2_152_ir3.wav</t>
  </si>
  <si>
    <t xml:space="preserve">b1s1_152_ir3.wav</t>
  </si>
  <si>
    <t xml:space="preserve">b1s2_152_ir3.wav</t>
  </si>
  <si>
    <t xml:space="preserve">b2i1_152_ir3.wav</t>
  </si>
  <si>
    <t xml:space="preserve">b2i2_152_ir3.wav</t>
  </si>
  <si>
    <t xml:space="preserve">b2s1_152_ir3.wav</t>
  </si>
  <si>
    <t xml:space="preserve">b2s2_152_ir3.wav</t>
  </si>
  <si>
    <t xml:space="preserve">b3i1_152_ir3.wav</t>
  </si>
  <si>
    <t xml:space="preserve">b3i2_152_ir3.wav</t>
  </si>
  <si>
    <t xml:space="preserve">b3s1_152_ir3.wav</t>
  </si>
  <si>
    <t xml:space="preserve">b3s2_152_ir3.wav</t>
  </si>
  <si>
    <t xml:space="preserve">b4i1_152_ir3.wav</t>
  </si>
  <si>
    <t xml:space="preserve">b4i2_152_ir3.wav</t>
  </si>
  <si>
    <t xml:space="preserve">b4s1_152_ir3.wav</t>
  </si>
  <si>
    <t xml:space="preserve">b4s2_152_ir3.wav</t>
  </si>
  <si>
    <t xml:space="preserve">b1i1_152_ir4.wav</t>
  </si>
  <si>
    <t xml:space="preserve">b1i2_152_ir4.wav</t>
  </si>
  <si>
    <t xml:space="preserve">b1s1_152_ir4.wav</t>
  </si>
  <si>
    <t xml:space="preserve">b1s2_152_ir4.wav</t>
  </si>
  <si>
    <t xml:space="preserve">b2i1_152_ir4.wav</t>
  </si>
  <si>
    <t xml:space="preserve">b2i2_152_ir4.wav</t>
  </si>
  <si>
    <t xml:space="preserve">b2s1_152_ir4.wav</t>
  </si>
  <si>
    <t xml:space="preserve">b2s2_152_ir4.wav</t>
  </si>
  <si>
    <t xml:space="preserve">b3i1_152_ir4.wav</t>
  </si>
  <si>
    <t xml:space="preserve">b3i2_152_ir4.wav</t>
  </si>
  <si>
    <t xml:space="preserve">b3s1_152_ir4.wav</t>
  </si>
  <si>
    <t xml:space="preserve">b3s2_152_ir4.wav</t>
  </si>
  <si>
    <t xml:space="preserve">b4i1_152_ir4.wav</t>
  </si>
  <si>
    <t xml:space="preserve">b4i2_152_ir4.wav</t>
  </si>
  <si>
    <t xml:space="preserve">b4s1_152_ir4.wav</t>
  </si>
  <si>
    <t xml:space="preserve">b4s2_152_ir4.wav</t>
  </si>
  <si>
    <t xml:space="preserve">b1i1_152_reg.wav</t>
  </si>
  <si>
    <t xml:space="preserve">b1i2_152_reg.wav</t>
  </si>
  <si>
    <t xml:space="preserve">b1s1_152_reg.wav</t>
  </si>
  <si>
    <t xml:space="preserve">b1s2_152_reg.wav</t>
  </si>
  <si>
    <t xml:space="preserve">b2i1_152_reg.wav</t>
  </si>
  <si>
    <t xml:space="preserve">b2i2_152_reg.wav</t>
  </si>
  <si>
    <t xml:space="preserve">b2s1_152_reg.wav</t>
  </si>
  <si>
    <t xml:space="preserve">b2s2_152_reg.wav</t>
  </si>
  <si>
    <t xml:space="preserve">b3i1_152_reg.wav</t>
  </si>
  <si>
    <t xml:space="preserve">b3i2_152_reg.wav</t>
  </si>
  <si>
    <t xml:space="preserve">b3s1_152_reg.wav</t>
  </si>
  <si>
    <t xml:space="preserve">b3s2_152_reg.wav</t>
  </si>
  <si>
    <t xml:space="preserve">b4i1_152_reg.wav</t>
  </si>
  <si>
    <t xml:space="preserve">b4i2_152_reg.wav</t>
  </si>
  <si>
    <t xml:space="preserve">b4s1_152_reg.wav</t>
  </si>
  <si>
    <t xml:space="preserve">b4s2_152_reg.wav</t>
  </si>
  <si>
    <t xml:space="preserve">b2s1_173_ir1.wav</t>
  </si>
  <si>
    <t xml:space="preserve">b2s1_173_ir2.wav</t>
  </si>
  <si>
    <t xml:space="preserve">b2s1_173_ir3.wav</t>
  </si>
  <si>
    <t xml:space="preserve">b2s1_173_ir4.wav</t>
  </si>
  <si>
    <t xml:space="preserve">b2s1_173_reg.wav</t>
  </si>
  <si>
    <t xml:space="preserve">b2s1_174_ir1.wav</t>
  </si>
  <si>
    <t xml:space="preserve">b2s1_174_ir2.wav</t>
  </si>
  <si>
    <t xml:space="preserve">b2s1_174_ir3.wav</t>
  </si>
  <si>
    <t xml:space="preserve">b2s1_174_ir4.wav</t>
  </si>
  <si>
    <t xml:space="preserve">b2s1_174_reg.wav</t>
  </si>
  <si>
    <t xml:space="preserve">b2s1_175_ir1.wav</t>
  </si>
  <si>
    <t xml:space="preserve">b2s1_175_ir2.wav</t>
  </si>
  <si>
    <t xml:space="preserve">b2s1_175_ir3.wav</t>
  </si>
  <si>
    <t xml:space="preserve">b2s1_175_ir4.wav</t>
  </si>
  <si>
    <t xml:space="preserve">b2s1_175_reg.wav</t>
  </si>
  <si>
    <t xml:space="preserve">b2s1_176_ir1.wav</t>
  </si>
  <si>
    <t xml:space="preserve">b2s1_176_ir2.wav</t>
  </si>
  <si>
    <t xml:space="preserve">b2s1_176_ir3.wav</t>
  </si>
  <si>
    <t xml:space="preserve">b2s1_176_ir4.wav</t>
  </si>
  <si>
    <t xml:space="preserve">b2s1_176_reg.wav</t>
  </si>
  <si>
    <t xml:space="preserve">b2s1_177_ir1.wav</t>
  </si>
  <si>
    <t xml:space="preserve">b2s1_177_ir2.wav</t>
  </si>
  <si>
    <t xml:space="preserve">b2s1_177_ir3.wav</t>
  </si>
  <si>
    <t xml:space="preserve">b2s1_177_ir4.wav</t>
  </si>
  <si>
    <t xml:space="preserve">b2s1_177_reg.wav</t>
  </si>
  <si>
    <t xml:space="preserve">-</t>
  </si>
  <si>
    <t xml:space="preserve">+</t>
  </si>
  <si>
    <t xml:space="preserve">Training</t>
  </si>
  <si>
    <t xml:space="preserve">Probe</t>
  </si>
  <si>
    <t xml:space="preserve">Ratio</t>
  </si>
  <si>
    <t xml:space="preserve">Ratios</t>
  </si>
  <si>
    <t xml:space="preserve">Minus</t>
  </si>
  <si>
    <t xml:space="preserve">Plus</t>
  </si>
  <si>
    <t xml:space="preserve">Raw</t>
  </si>
  <si>
    <t xml:space="preserve">GCD</t>
  </si>
  <si>
    <t xml:space="preserve">Reduced</t>
  </si>
  <si>
    <t xml:space="preserve">% Reinf</t>
  </si>
  <si>
    <t xml:space="preserve">Testing</t>
  </si>
  <si>
    <t xml:space="preserve">          {%            “class”:</t>
  </si>
  <si>
    <t xml:space="preserve">sMinus</t>
  </si>
  <si>
    <t xml:space="preserve">,%            “weight”: </t>
  </si>
  <si>
    <t xml:space="preserve">%          },%</t>
  </si>
  <si>
    <t xml:space="preserve">sPlus</t>
  </si>
  <si>
    <t xml:space="preserve">probeMinus</t>
  </si>
  <si>
    <t xml:space="preserve">probePlus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</si>
</sst>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2056"/>
  <sheetViews>
    <sheetView windowProtection="false" showFormulas="false" showGridLines="true" showRowColHeaders="true" showZeros="true" rightToLeft="false" tabSelected="true" showOutlineSymbols="true" defaultGridColor="true" view="normal" topLeftCell="A168" colorId="64" zoomScale="100" zoomScaleNormal="100" zoomScalePageLayoutView="100" workbookViewId="0">
      <selection pane="topLeft" activeCell="M8" activeCellId="0" sqref="M8"/>
    </sheetView>
  </sheetViews>
  <sheetFormatPr defaultRowHeight="12.8"/>
  <cols>
    <col collapsed="false" hidden="false" max="1" min="1" style="0" width="6.88265306122449"/>
    <col collapsed="false" hidden="false" max="3" min="2" style="0" width="8.77551020408163"/>
    <col collapsed="false" hidden="false" max="4" min="4" style="0" width="9.44897959183673"/>
    <col collapsed="false" hidden="false" max="5" min="5" style="1" width="11.3418367346939"/>
    <col collapsed="false" hidden="false" max="9" min="6" style="0" width="11.3418367346939"/>
    <col collapsed="false" hidden="false" max="10" min="10" style="0" width="15.5255102040816"/>
    <col collapsed="false" hidden="false" max="12" min="11" style="0" width="11.3418367346939"/>
    <col collapsed="false" hidden="false" max="13" min="13" style="0" width="23.0816326530612"/>
    <col collapsed="false" hidden="false" max="14" min="14" style="0" width="9.31632653061224"/>
    <col collapsed="false" hidden="false" max="15" min="15" style="0" width="9.17857142857143"/>
    <col collapsed="false" hidden="false" max="18" min="16" style="0" width="11.5204081632653"/>
    <col collapsed="false" hidden="false" max="19" min="19" style="0" width="17.5510204081633"/>
    <col collapsed="false" hidden="false" max="1025" min="20" style="0" width="8.50510204081633"/>
  </cols>
  <sheetData>
    <row r="1" s="3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  <c r="I1" s="2"/>
      <c r="J1" s="2" t="s">
        <v>4</v>
      </c>
      <c r="K1" s="2"/>
      <c r="L1" s="2"/>
      <c r="M1" s="2" t="s">
        <v>5</v>
      </c>
      <c r="N1" s="2" t="s">
        <v>6</v>
      </c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  <c r="AMJ1" s="0"/>
    </row>
    <row r="2" customFormat="false" ht="12.8" hidden="true" customHeight="false" outlineLevel="0" collapsed="false">
      <c r="A2" s="0" t="str">
        <f aca="false">LEFT(J2,4)</f>
        <v>b1i1</v>
      </c>
      <c r="B2" s="0" t="n">
        <f aca="false">IF(AND(C2&gt;97,C2&lt;103),100,IF(AND(C2&gt;110,C2&lt;116),113,IF(AND(C2&gt;122,C2&lt;128),125,IF(AND(C2&gt;135,C2&lt;141),138,150))))</f>
        <v>100</v>
      </c>
      <c r="C2" s="0" t="n">
        <f aca="false">_xlfn.NUMBERVALUE(MID(J2,6,3))</f>
        <v>98</v>
      </c>
      <c r="D2" s="0" t="str">
        <f aca="false">MID(J2,10,3)</f>
        <v>ir1</v>
      </c>
      <c r="E2" s="1" t="s">
        <v>9</v>
      </c>
      <c r="F2" s="0" t="n">
        <v>1</v>
      </c>
      <c r="G2" s="0" t="s">
        <v>10</v>
      </c>
      <c r="H2" s="0" t="s">
        <v>11</v>
      </c>
      <c r="I2" s="0" t="s">
        <v>9</v>
      </c>
      <c r="J2" s="0" t="s">
        <v>12</v>
      </c>
      <c r="K2" s="0" t="s">
        <v>9</v>
      </c>
      <c r="L2" s="0" t="str">
        <f aca="false">IF(ISBLANK(J3),"",",")</f>
        <v>,</v>
      </c>
      <c r="M2" s="0" t="str">
        <f aca="false">E2&amp;F2&amp;G2&amp;H2&amp;I2&amp;J2&amp;K2&amp;L2</f>
        <v>"1": "b1i1_098_ir1.wav",</v>
      </c>
      <c r="N2" s="0" t="str">
        <f aca="false">IF(OR(B2=113,B2=138),"probe","s")</f>
        <v>s</v>
      </c>
      <c r="O2" s="0" t="str">
        <f aca="false">IF(MID(J2,10,2)="ir","Minus","Plus")</f>
        <v>Minus</v>
      </c>
      <c r="P2" s="0" t="s">
        <v>13</v>
      </c>
      <c r="Q2" s="5" t="s">
        <v>14</v>
      </c>
      <c r="R2" s="0" t="s">
        <v>15</v>
      </c>
      <c r="S2" s="0" t="str">
        <f aca="false">P2&amp;N2&amp;O2&amp;Q2&amp;F2&amp;R2&amp;L2</f>
        <v>          {%            "class": "sMinus",%            "stim_name": "1"%          },</v>
      </c>
      <c r="AA2" s="5" t="n">
        <f aca="false">F2</f>
        <v>1</v>
      </c>
      <c r="AB2" s="5" t="s">
        <v>12</v>
      </c>
      <c r="AC2" s="5" t="str">
        <f aca="false">IF(MID(AB2,10,2)="ir","Minus","Plus")</f>
        <v>Minus</v>
      </c>
      <c r="AD2" s="5" t="str">
        <f aca="false">IF(AND(_xlfn.NUMBERVALUE(MID(AB2,6,3))&lt;141,_xlfn.NUMBERVALUE(MID(AB2,6,3))&gt;103),"s","s")</f>
        <v>s</v>
      </c>
      <c r="AE2" s="5" t="n">
        <f aca="false">IF(AND(AC2="Minus",AD2="probe"),3,IF(AND(AC2="Plus",AD2="probe"),1,IF(AND(AC2="Minus",AD2="s"),12,IF(AND(AC2="Plus",AD2="s"),4,0))))</f>
        <v>12</v>
      </c>
      <c r="AF2" s="6" t="s">
        <v>16</v>
      </c>
      <c r="AG2" s="5" t="str">
        <f aca="false">AF2&amp;AE2&amp;","</f>
        <v>                            12,</v>
      </c>
    </row>
    <row r="3" customFormat="false" ht="12.8" hidden="true" customHeight="false" outlineLevel="0" collapsed="false">
      <c r="A3" s="0" t="str">
        <f aca="false">LEFT(J3,4)</f>
        <v>b1i2</v>
      </c>
      <c r="B3" s="0" t="n">
        <f aca="false">IF(AND(C3&gt;97,C3&lt;103),100,IF(AND(C3&gt;110,C3&lt;116),113,IF(AND(C3&gt;122,C3&lt;128),125,IF(AND(C3&gt;135,C3&lt;141),138,150))))</f>
        <v>100</v>
      </c>
      <c r="C3" s="0" t="n">
        <f aca="false">_xlfn.NUMBERVALUE(MID(J3,6,3))</f>
        <v>98</v>
      </c>
      <c r="D3" s="0" t="str">
        <f aca="false">MID(J3,10,3)</f>
        <v>ir1</v>
      </c>
      <c r="E3" s="1" t="s">
        <v>9</v>
      </c>
      <c r="F3" s="0" t="n">
        <v>126</v>
      </c>
      <c r="G3" s="0" t="s">
        <v>10</v>
      </c>
      <c r="H3" s="0" t="s">
        <v>11</v>
      </c>
      <c r="I3" s="0" t="s">
        <v>9</v>
      </c>
      <c r="J3" s="0" t="s">
        <v>17</v>
      </c>
      <c r="K3" s="0" t="s">
        <v>9</v>
      </c>
      <c r="L3" s="0" t="str">
        <f aca="false">IF(ISBLANK(J4),"",",")</f>
        <v>,</v>
      </c>
      <c r="M3" s="0" t="str">
        <f aca="false">E3&amp;F3&amp;G3&amp;H3&amp;I3&amp;J3&amp;K3&amp;L3</f>
        <v>"126": "b1i2_098_ir1.wav",</v>
      </c>
      <c r="N3" s="0" t="str">
        <f aca="false">IF(OR(B3=113,B3=138),"probe","s")</f>
        <v>s</v>
      </c>
      <c r="O3" s="0" t="str">
        <f aca="false">IF(MID(J3,10,2)="ir","Minus","Plus")</f>
        <v>Minus</v>
      </c>
      <c r="P3" s="0" t="s">
        <v>13</v>
      </c>
      <c r="Q3" s="5" t="s">
        <v>14</v>
      </c>
      <c r="R3" s="0" t="s">
        <v>15</v>
      </c>
      <c r="S3" s="0" t="str">
        <f aca="false">P3&amp;N3&amp;O3&amp;Q3&amp;F3&amp;R3&amp;L3</f>
        <v>          {%            "class": "sMinus",%            "stim_name": "126"%          },</v>
      </c>
      <c r="AA3" s="5" t="n">
        <f aca="false">F3</f>
        <v>126</v>
      </c>
      <c r="AB3" s="5" t="s">
        <v>17</v>
      </c>
      <c r="AC3" s="5" t="str">
        <f aca="false">IF(MID(AB3,10,2)="ir","Minus","Plus")</f>
        <v>Minus</v>
      </c>
      <c r="AD3" s="5" t="str">
        <f aca="false">IF(AND(_xlfn.NUMBERVALUE(MID(AB3,6,3))&lt;141,_xlfn.NUMBERVALUE(MID(AB3,6,3))&gt;103),"s","probe")</f>
        <v>probe</v>
      </c>
      <c r="AE3" s="5" t="n">
        <f aca="false">IF(AND(AC3="Minus",AD3="probe"),3,IF(AND(AC3="Plus",AD3="probe"),1,IF(AND(AC3="Minus",AD3="s"),12,IF(AND(AC3="Plus",AD3="s"),4,0))))</f>
        <v>3</v>
      </c>
      <c r="AF3" s="6" t="s">
        <v>16</v>
      </c>
      <c r="AG3" s="5" t="str">
        <f aca="false">AF3&amp;AE3&amp;","</f>
        <v>                            3,</v>
      </c>
    </row>
    <row r="4" customFormat="false" ht="12.8" hidden="true" customHeight="false" outlineLevel="0" collapsed="false">
      <c r="A4" s="0" t="str">
        <f aca="false">LEFT(J4,4)</f>
        <v>b1s1</v>
      </c>
      <c r="B4" s="0" t="n">
        <f aca="false">IF(AND(C4&gt;97,C4&lt;103),100,IF(AND(C4&gt;110,C4&lt;116),113,IF(AND(C4&gt;122,C4&lt;128),125,IF(AND(C4&gt;135,C4&lt;141),138,150))))</f>
        <v>100</v>
      </c>
      <c r="C4" s="0" t="n">
        <f aca="false">_xlfn.NUMBERVALUE(MID(J4,6,3))</f>
        <v>98</v>
      </c>
      <c r="D4" s="0" t="str">
        <f aca="false">MID(J4,10,3)</f>
        <v>ir1</v>
      </c>
      <c r="E4" s="0" t="s">
        <v>9</v>
      </c>
      <c r="F4" s="0" t="n">
        <v>251</v>
      </c>
      <c r="G4" s="0" t="s">
        <v>10</v>
      </c>
      <c r="H4" s="0" t="s">
        <v>11</v>
      </c>
      <c r="I4" s="0" t="s">
        <v>9</v>
      </c>
      <c r="J4" s="0" t="s">
        <v>18</v>
      </c>
      <c r="K4" s="0" t="s">
        <v>9</v>
      </c>
      <c r="L4" s="0" t="str">
        <f aca="false">IF(ISBLANK(J5),"",",")</f>
        <v>,</v>
      </c>
      <c r="M4" s="0" t="str">
        <f aca="false">E4&amp;F4&amp;G4&amp;H4&amp;I4&amp;J4&amp;K4&amp;L4</f>
        <v>"251": "b1s1_098_ir1.wav",</v>
      </c>
      <c r="N4" s="0" t="str">
        <f aca="false">IF(OR(B4=113,B4=138),"probe","s")</f>
        <v>s</v>
      </c>
      <c r="O4" s="0" t="str">
        <f aca="false">IF(MID(J4,10,2)="ir","Minus","Plus")</f>
        <v>Minus</v>
      </c>
      <c r="P4" s="0" t="s">
        <v>13</v>
      </c>
      <c r="Q4" s="5" t="s">
        <v>14</v>
      </c>
      <c r="R4" s="0" t="s">
        <v>15</v>
      </c>
      <c r="S4" s="0" t="str">
        <f aca="false">P4&amp;N4&amp;O4&amp;Q4&amp;F4&amp;R4&amp;L4</f>
        <v>          {%            "class": "sMinus",%            "stim_name": "251"%          },</v>
      </c>
      <c r="AA4" s="5" t="n">
        <f aca="false">F4</f>
        <v>251</v>
      </c>
      <c r="AB4" s="5" t="s">
        <v>18</v>
      </c>
      <c r="AC4" s="5" t="str">
        <f aca="false">IF(MID(AB4,10,2)="ir","Minus","Plus")</f>
        <v>Minus</v>
      </c>
      <c r="AD4" s="5" t="str">
        <f aca="false">IF(AND(_xlfn.NUMBERVALUE(MID(AB4,6,3))&lt;141,_xlfn.NUMBERVALUE(MID(AB4,6,3))&gt;103),"s","probe")</f>
        <v>probe</v>
      </c>
      <c r="AE4" s="5" t="n">
        <f aca="false">IF(AND(AC4="Minus",AD4="probe"),3,IF(AND(AC4="Plus",AD4="probe"),1,IF(AND(AC4="Minus",AD4="s"),12,IF(AND(AC4="Plus",AD4="s"),4,0))))</f>
        <v>3</v>
      </c>
      <c r="AF4" s="6" t="s">
        <v>16</v>
      </c>
      <c r="AG4" s="5" t="str">
        <f aca="false">AF4&amp;AE4&amp;","</f>
        <v>                            3,</v>
      </c>
    </row>
    <row r="5" customFormat="false" ht="12.8" hidden="true" customHeight="false" outlineLevel="0" collapsed="false">
      <c r="A5" s="0" t="str">
        <f aca="false">LEFT(J5,4)</f>
        <v>b1s2</v>
      </c>
      <c r="B5" s="0" t="n">
        <f aca="false">IF(AND(C5&gt;97,C5&lt;103),100,IF(AND(C5&gt;110,C5&lt;116),113,IF(AND(C5&gt;122,C5&lt;128),125,IF(AND(C5&gt;135,C5&lt;141),138,150))))</f>
        <v>100</v>
      </c>
      <c r="C5" s="0" t="n">
        <f aca="false">_xlfn.NUMBERVALUE(MID(J5,6,3))</f>
        <v>98</v>
      </c>
      <c r="D5" s="0" t="str">
        <f aca="false">MID(J5,10,3)</f>
        <v>ir1</v>
      </c>
      <c r="E5" s="0" t="s">
        <v>9</v>
      </c>
      <c r="F5" s="0" t="n">
        <v>376</v>
      </c>
      <c r="G5" s="0" t="s">
        <v>10</v>
      </c>
      <c r="H5" s="0" t="s">
        <v>11</v>
      </c>
      <c r="I5" s="0" t="s">
        <v>9</v>
      </c>
      <c r="J5" s="0" t="s">
        <v>19</v>
      </c>
      <c r="K5" s="0" t="s">
        <v>9</v>
      </c>
      <c r="L5" s="0" t="str">
        <f aca="false">IF(ISBLANK(J6),"",",")</f>
        <v>,</v>
      </c>
      <c r="M5" s="0" t="str">
        <f aca="false">E5&amp;F5&amp;G5&amp;H5&amp;I5&amp;J5&amp;K5&amp;L5</f>
        <v>"376": "b1s2_098_ir1.wav",</v>
      </c>
      <c r="N5" s="0" t="str">
        <f aca="false">IF(OR(B5=113,B5=138),"probe","s")</f>
        <v>s</v>
      </c>
      <c r="O5" s="0" t="str">
        <f aca="false">IF(MID(J5,10,2)="ir","Minus","Plus")</f>
        <v>Minus</v>
      </c>
      <c r="P5" s="0" t="s">
        <v>13</v>
      </c>
      <c r="Q5" s="5" t="s">
        <v>14</v>
      </c>
      <c r="R5" s="0" t="s">
        <v>15</v>
      </c>
      <c r="S5" s="0" t="str">
        <f aca="false">P5&amp;N5&amp;O5&amp;Q5&amp;F5&amp;R5&amp;L5</f>
        <v>          {%            "class": "sMinus",%            "stim_name": "376"%          },</v>
      </c>
      <c r="AA5" s="5" t="n">
        <f aca="false">F5</f>
        <v>376</v>
      </c>
      <c r="AB5" s="5" t="s">
        <v>19</v>
      </c>
      <c r="AC5" s="5" t="str">
        <f aca="false">IF(MID(AB5,10,2)="ir","Minus","Plus")</f>
        <v>Minus</v>
      </c>
      <c r="AD5" s="5" t="str">
        <f aca="false">IF(AND(_xlfn.NUMBERVALUE(MID(AB5,6,3))&lt;141,_xlfn.NUMBERVALUE(MID(AB5,6,3))&gt;103),"s","probe")</f>
        <v>probe</v>
      </c>
      <c r="AE5" s="5" t="n">
        <f aca="false">IF(AND(AC5="Minus",AD5="probe"),3,IF(AND(AC5="Plus",AD5="probe"),1,IF(AND(AC5="Minus",AD5="s"),12,IF(AND(AC5="Plus",AD5="s"),4,0))))</f>
        <v>3</v>
      </c>
      <c r="AF5" s="6" t="s">
        <v>16</v>
      </c>
      <c r="AG5" s="5" t="str">
        <f aca="false">AF5&amp;AE5&amp;","</f>
        <v>                            3,</v>
      </c>
    </row>
    <row r="6" customFormat="false" ht="12.8" hidden="true" customHeight="false" outlineLevel="0" collapsed="false">
      <c r="A6" s="0" t="str">
        <f aca="false">LEFT(J6,4)</f>
        <v>b2i1</v>
      </c>
      <c r="B6" s="0" t="n">
        <f aca="false">IF(AND(C6&gt;97,C6&lt;103),100,IF(AND(C6&gt;110,C6&lt;116),113,IF(AND(C6&gt;122,C6&lt;128),125,IF(AND(C6&gt;135,C6&lt;141),138,150))))</f>
        <v>100</v>
      </c>
      <c r="C6" s="0" t="n">
        <f aca="false">_xlfn.NUMBERVALUE(MID(J6,6,3))</f>
        <v>98</v>
      </c>
      <c r="D6" s="0" t="str">
        <f aca="false">MID(J6,10,3)</f>
        <v>ir1</v>
      </c>
      <c r="E6" s="0" t="s">
        <v>9</v>
      </c>
      <c r="F6" s="0" t="n">
        <v>501</v>
      </c>
      <c r="G6" s="0" t="s">
        <v>10</v>
      </c>
      <c r="H6" s="0" t="s">
        <v>11</v>
      </c>
      <c r="I6" s="0" t="s">
        <v>9</v>
      </c>
      <c r="J6" s="0" t="s">
        <v>20</v>
      </c>
      <c r="K6" s="0" t="s">
        <v>9</v>
      </c>
      <c r="L6" s="0" t="str">
        <f aca="false">IF(ISBLANK(J7),"",",")</f>
        <v>,</v>
      </c>
      <c r="M6" s="0" t="str">
        <f aca="false">E6&amp;F6&amp;G6&amp;H6&amp;I6&amp;J6&amp;K6&amp;L6</f>
        <v>"501": "b2i1_098_ir1.wav",</v>
      </c>
      <c r="N6" s="0" t="str">
        <f aca="false">IF(OR(B6=113,B6=138),"probe","s")</f>
        <v>s</v>
      </c>
      <c r="O6" s="0" t="str">
        <f aca="false">IF(MID(J6,10,2)="ir","Minus","Plus")</f>
        <v>Minus</v>
      </c>
      <c r="P6" s="0" t="s">
        <v>13</v>
      </c>
      <c r="Q6" s="5" t="s">
        <v>14</v>
      </c>
      <c r="R6" s="0" t="s">
        <v>15</v>
      </c>
      <c r="S6" s="0" t="str">
        <f aca="false">P6&amp;N6&amp;O6&amp;Q6&amp;F6&amp;R6&amp;L6</f>
        <v>          {%            "class": "sMinus",%            "stim_name": "501"%          },</v>
      </c>
      <c r="AA6" s="5" t="n">
        <f aca="false">F6</f>
        <v>501</v>
      </c>
      <c r="AB6" s="5" t="s">
        <v>20</v>
      </c>
      <c r="AC6" s="5" t="str">
        <f aca="false">IF(MID(AB6,10,2)="ir","Minus","Plus")</f>
        <v>Minus</v>
      </c>
      <c r="AD6" s="5" t="str">
        <f aca="false">IF(AND(_xlfn.NUMBERVALUE(MID(AB6,6,3))&lt;141,_xlfn.NUMBERVALUE(MID(AB6,6,3))&gt;103),"s","probe")</f>
        <v>probe</v>
      </c>
      <c r="AE6" s="5" t="n">
        <f aca="false">IF(AND(AC6="Minus",AD6="probe"),3,IF(AND(AC6="Plus",AD6="probe"),1,IF(AND(AC6="Minus",AD6="s"),12,IF(AND(AC6="Plus",AD6="s"),4,0))))</f>
        <v>3</v>
      </c>
      <c r="AF6" s="6" t="s">
        <v>16</v>
      </c>
      <c r="AG6" s="5" t="str">
        <f aca="false">AF6&amp;AE6&amp;","</f>
        <v>                            3,</v>
      </c>
    </row>
    <row r="7" customFormat="false" ht="12.8" hidden="true" customHeight="false" outlineLevel="0" collapsed="false">
      <c r="A7" s="0" t="str">
        <f aca="false">LEFT(J7,4)</f>
        <v>b2i2</v>
      </c>
      <c r="B7" s="0" t="n">
        <f aca="false">IF(AND(C7&gt;97,C7&lt;103),100,IF(AND(C7&gt;110,C7&lt;116),113,IF(AND(C7&gt;122,C7&lt;128),125,IF(AND(C7&gt;135,C7&lt;141),138,150))))</f>
        <v>100</v>
      </c>
      <c r="C7" s="0" t="n">
        <f aca="false">_xlfn.NUMBERVALUE(MID(J7,6,3))</f>
        <v>98</v>
      </c>
      <c r="D7" s="0" t="str">
        <f aca="false">MID(J7,10,3)</f>
        <v>ir1</v>
      </c>
      <c r="E7" s="0" t="s">
        <v>9</v>
      </c>
      <c r="F7" s="0" t="n">
        <v>626</v>
      </c>
      <c r="G7" s="0" t="s">
        <v>10</v>
      </c>
      <c r="H7" s="0" t="s">
        <v>11</v>
      </c>
      <c r="I7" s="0" t="s">
        <v>9</v>
      </c>
      <c r="J7" s="0" t="s">
        <v>21</v>
      </c>
      <c r="K7" s="0" t="s">
        <v>9</v>
      </c>
      <c r="L7" s="0" t="str">
        <f aca="false">IF(ISBLANK(J8),"",",")</f>
        <v>,</v>
      </c>
      <c r="M7" s="0" t="str">
        <f aca="false">E7&amp;F7&amp;G7&amp;H7&amp;I7&amp;J7&amp;K7&amp;L7</f>
        <v>"626": "b2i2_098_ir1.wav",</v>
      </c>
      <c r="N7" s="0" t="str">
        <f aca="false">IF(OR(B7=113,B7=138),"probe","s")</f>
        <v>s</v>
      </c>
      <c r="O7" s="0" t="str">
        <f aca="false">IF(MID(J7,10,2)="ir","Minus","Plus")</f>
        <v>Minus</v>
      </c>
      <c r="P7" s="0" t="s">
        <v>13</v>
      </c>
      <c r="Q7" s="5" t="s">
        <v>14</v>
      </c>
      <c r="R7" s="0" t="s">
        <v>15</v>
      </c>
      <c r="S7" s="0" t="str">
        <f aca="false">P7&amp;N7&amp;O7&amp;Q7&amp;F7&amp;R7&amp;L7</f>
        <v>          {%            "class": "sMinus",%            "stim_name": "626"%          },</v>
      </c>
      <c r="AA7" s="5" t="n">
        <f aca="false">F7</f>
        <v>626</v>
      </c>
      <c r="AB7" s="5" t="s">
        <v>21</v>
      </c>
      <c r="AC7" s="5" t="str">
        <f aca="false">IF(MID(AB7,10,2)="ir","Minus","Plus")</f>
        <v>Minus</v>
      </c>
      <c r="AD7" s="5" t="str">
        <f aca="false">IF(AND(_xlfn.NUMBERVALUE(MID(AB7,6,3))&lt;141,_xlfn.NUMBERVALUE(MID(AB7,6,3))&gt;103),"s","probe")</f>
        <v>probe</v>
      </c>
      <c r="AE7" s="5" t="n">
        <f aca="false">IF(AND(AC7="Minus",AD7="probe"),3,IF(AND(AC7="Plus",AD7="probe"),1,IF(AND(AC7="Minus",AD7="s"),12,IF(AND(AC7="Plus",AD7="s"),4,0))))</f>
        <v>3</v>
      </c>
      <c r="AF7" s="6" t="s">
        <v>16</v>
      </c>
      <c r="AG7" s="5" t="str">
        <f aca="false">AF7&amp;AE7&amp;","</f>
        <v>                            3,</v>
      </c>
    </row>
    <row r="8" customFormat="false" ht="12.8" hidden="false" customHeight="false" outlineLevel="0" collapsed="false">
      <c r="A8" s="0" t="str">
        <f aca="false">LEFT(J8,4)</f>
        <v>b2s1</v>
      </c>
      <c r="B8" s="0" t="n">
        <f aca="false">IF(AND(C8&gt;97,C8&lt;103),100,IF(AND(C8&gt;110,C8&lt;116),113,IF(AND(C8&gt;122,C8&lt;128),125,IF(AND(C8&gt;135,C8&lt;141),138,150))))</f>
        <v>100</v>
      </c>
      <c r="C8" s="0" t="n">
        <f aca="false">_xlfn.NUMBERVALUE(MID(J8,6,3))</f>
        <v>98</v>
      </c>
      <c r="D8" s="0" t="str">
        <f aca="false">MID(J8,10,3)</f>
        <v>ir1</v>
      </c>
      <c r="E8" s="1" t="s">
        <v>9</v>
      </c>
      <c r="F8" s="0" t="n">
        <v>751</v>
      </c>
      <c r="G8" s="0" t="s">
        <v>22</v>
      </c>
      <c r="H8" s="0" t="s">
        <v>11</v>
      </c>
      <c r="I8" s="0" t="s">
        <v>9</v>
      </c>
      <c r="J8" s="0" t="s">
        <v>23</v>
      </c>
      <c r="K8" s="0" t="s">
        <v>9</v>
      </c>
      <c r="L8" s="0" t="str">
        <f aca="false">IF(ISBLANK(J9),"",",")</f>
        <v>,</v>
      </c>
      <c r="M8" s="0" t="str">
        <f aca="false">E8&amp;J8&amp;G8&amp;E8&amp;J8&amp;E8&amp;L8</f>
        <v>"b2s1_098_ir1.wav": "b2s1_098_ir1.wav",</v>
      </c>
      <c r="N8" s="0" t="str">
        <f aca="false">IF(OR(B8=113,B8=138),"probe","s")</f>
        <v>s</v>
      </c>
      <c r="O8" s="0" t="str">
        <f aca="false">IF(MID(J8,10,2)="ir","Minus","Plus")</f>
        <v>Minus</v>
      </c>
      <c r="P8" s="0" t="s">
        <v>13</v>
      </c>
      <c r="Q8" s="5" t="s">
        <v>14</v>
      </c>
      <c r="R8" s="0" t="s">
        <v>15</v>
      </c>
      <c r="S8" s="0" t="str">
        <f aca="false">P8&amp;N8&amp;O8&amp;Q8&amp;J8&amp;R8&amp;L8</f>
        <v>          {%            "class": "sMinus",%            "stim_name": "b2s1_098_ir1.wav"%          },</v>
      </c>
      <c r="AA8" s="5" t="n">
        <f aca="false">F8</f>
        <v>751</v>
      </c>
      <c r="AB8" s="5" t="s">
        <v>23</v>
      </c>
      <c r="AC8" s="5" t="str">
        <f aca="false">IF(MID(AB8,10,2)="ir","Minus","Plus")</f>
        <v>Minus</v>
      </c>
      <c r="AD8" s="5" t="str">
        <f aca="false">IF(AND(_xlfn.NUMBERVALUE(MID(AB8,6,3))&lt;141,_xlfn.NUMBERVALUE(MID(AB8,6,3))&gt;103),"s","probe")</f>
        <v>probe</v>
      </c>
      <c r="AE8" s="5" t="n">
        <f aca="false">IF(AND(AC8="Minus",AD8="probe"),3,IF(AND(AC8="Plus",AD8="probe"),1,IF(AND(AC8="Minus",AD8="s"),12,IF(AND(AC8="Plus",AD8="s"),4,0))))</f>
        <v>3</v>
      </c>
      <c r="AF8" s="6" t="s">
        <v>16</v>
      </c>
      <c r="AG8" s="5" t="str">
        <f aca="false">AF8&amp;AE8&amp;","</f>
        <v>                            3,</v>
      </c>
    </row>
    <row r="9" customFormat="false" ht="12.8" hidden="true" customHeight="false" outlineLevel="0" collapsed="false">
      <c r="A9" s="0" t="str">
        <f aca="false">LEFT(J9,4)</f>
        <v>b2s2</v>
      </c>
      <c r="B9" s="0" t="n">
        <f aca="false">IF(AND(C9&gt;97,C9&lt;103),100,IF(AND(C9&gt;110,C9&lt;116),113,IF(AND(C9&gt;122,C9&lt;128),125,IF(AND(C9&gt;135,C9&lt;141),138,150))))</f>
        <v>100</v>
      </c>
      <c r="C9" s="0" t="n">
        <f aca="false">_xlfn.NUMBERVALUE(MID(J9,6,3))</f>
        <v>98</v>
      </c>
      <c r="D9" s="0" t="str">
        <f aca="false">MID(J9,10,3)</f>
        <v>ir1</v>
      </c>
      <c r="E9" s="1" t="s">
        <v>9</v>
      </c>
      <c r="F9" s="0" t="n">
        <v>876</v>
      </c>
      <c r="G9" s="0" t="s">
        <v>10</v>
      </c>
      <c r="H9" s="0" t="s">
        <v>11</v>
      </c>
      <c r="I9" s="0" t="s">
        <v>9</v>
      </c>
      <c r="J9" s="0" t="s">
        <v>24</v>
      </c>
      <c r="K9" s="0" t="s">
        <v>9</v>
      </c>
      <c r="L9" s="0" t="str">
        <f aca="false">IF(ISBLANK(J10),"",",")</f>
        <v>,</v>
      </c>
      <c r="M9" s="0" t="str">
        <f aca="false">E9&amp;F9&amp;G9&amp;H9&amp;I9&amp;J9&amp;K9&amp;L9</f>
        <v>"876": "b2s2_098_ir1.wav",</v>
      </c>
      <c r="N9" s="0" t="str">
        <f aca="false">IF(OR(B9=113,B9=138),"probe","s")</f>
        <v>s</v>
      </c>
      <c r="O9" s="0" t="str">
        <f aca="false">IF(MID(J9,10,2)="ir","Minus","Plus")</f>
        <v>Minus</v>
      </c>
      <c r="P9" s="0" t="s">
        <v>13</v>
      </c>
      <c r="Q9" s="5" t="s">
        <v>14</v>
      </c>
      <c r="R9" s="0" t="s">
        <v>15</v>
      </c>
      <c r="S9" s="0" t="str">
        <f aca="false">P9&amp;N9&amp;O9&amp;Q9&amp;F9&amp;R9&amp;L9</f>
        <v>          {%            "class": "sMinus",%            "stim_name": "876"%          },</v>
      </c>
      <c r="AA9" s="5" t="n">
        <f aca="false">F9</f>
        <v>876</v>
      </c>
      <c r="AB9" s="5" t="s">
        <v>24</v>
      </c>
      <c r="AC9" s="5" t="str">
        <f aca="false">IF(MID(AB9,10,2)="ir","Minus","Plus")</f>
        <v>Minus</v>
      </c>
      <c r="AD9" s="5" t="str">
        <f aca="false">IF(AND(_xlfn.NUMBERVALUE(MID(AB9,6,3))&lt;141,_xlfn.NUMBERVALUE(MID(AB9,6,3))&gt;103),"s","probe")</f>
        <v>probe</v>
      </c>
      <c r="AE9" s="5" t="n">
        <f aca="false">IF(AND(AC9="Minus",AD9="probe"),3,IF(AND(AC9="Plus",AD9="probe"),1,IF(AND(AC9="Minus",AD9="s"),12,IF(AND(AC9="Plus",AD9="s"),4,0))))</f>
        <v>3</v>
      </c>
      <c r="AF9" s="6" t="s">
        <v>16</v>
      </c>
      <c r="AG9" s="5" t="str">
        <f aca="false">AF9&amp;AE9&amp;","</f>
        <v>                            3,</v>
      </c>
    </row>
    <row r="10" customFormat="false" ht="12.8" hidden="true" customHeight="false" outlineLevel="0" collapsed="false">
      <c r="A10" s="0" t="str">
        <f aca="false">LEFT(J10,4)</f>
        <v>b3i1</v>
      </c>
      <c r="B10" s="0" t="n">
        <f aca="false">IF(AND(C10&gt;97,C10&lt;103),100,IF(AND(C10&gt;110,C10&lt;116),113,IF(AND(C10&gt;122,C10&lt;128),125,IF(AND(C10&gt;135,C10&lt;141),138,150))))</f>
        <v>100</v>
      </c>
      <c r="C10" s="0" t="n">
        <f aca="false">_xlfn.NUMBERVALUE(MID(J10,6,3))</f>
        <v>98</v>
      </c>
      <c r="D10" s="0" t="str">
        <f aca="false">MID(J10,10,3)</f>
        <v>ir1</v>
      </c>
      <c r="E10" s="0" t="s">
        <v>9</v>
      </c>
      <c r="F10" s="0" t="n">
        <v>1001</v>
      </c>
      <c r="G10" s="0" t="s">
        <v>10</v>
      </c>
      <c r="H10" s="0" t="s">
        <v>11</v>
      </c>
      <c r="I10" s="0" t="s">
        <v>9</v>
      </c>
      <c r="J10" s="0" t="s">
        <v>25</v>
      </c>
      <c r="K10" s="0" t="s">
        <v>9</v>
      </c>
      <c r="L10" s="0" t="str">
        <f aca="false">IF(ISBLANK(J11),"",",")</f>
        <v>,</v>
      </c>
      <c r="M10" s="0" t="str">
        <f aca="false">E10&amp;F10&amp;G10&amp;H10&amp;I10&amp;J10&amp;K10&amp;L10</f>
        <v>"1001": "b3i1_098_ir1.wav",</v>
      </c>
      <c r="N10" s="0" t="str">
        <f aca="false">IF(OR(B10=113,B10=138),"probe","s")</f>
        <v>s</v>
      </c>
      <c r="O10" s="0" t="str">
        <f aca="false">IF(MID(J10,10,2)="ir","Minus","Plus")</f>
        <v>Minus</v>
      </c>
      <c r="P10" s="0" t="s">
        <v>13</v>
      </c>
      <c r="Q10" s="5" t="s">
        <v>14</v>
      </c>
      <c r="R10" s="0" t="s">
        <v>15</v>
      </c>
      <c r="S10" s="0" t="str">
        <f aca="false">P10&amp;N10&amp;O10&amp;Q10&amp;F10&amp;R10&amp;L10</f>
        <v>          {%            "class": "sMinus",%            "stim_name": "1001"%          },</v>
      </c>
      <c r="AA10" s="5" t="n">
        <f aca="false">F10</f>
        <v>1001</v>
      </c>
      <c r="AB10" s="5" t="s">
        <v>25</v>
      </c>
      <c r="AC10" s="5" t="str">
        <f aca="false">IF(MID(AB10,10,2)="ir","Minus","Plus")</f>
        <v>Minus</v>
      </c>
      <c r="AD10" s="5" t="str">
        <f aca="false">IF(AND(_xlfn.NUMBERVALUE(MID(AB10,6,3))&lt;141,_xlfn.NUMBERVALUE(MID(AB10,6,3))&gt;103),"s","probe")</f>
        <v>probe</v>
      </c>
      <c r="AE10" s="5" t="n">
        <f aca="false">IF(AND(AC10="Minus",AD10="probe"),3,IF(AND(AC10="Plus",AD10="probe"),1,IF(AND(AC10="Minus",AD10="s"),12,IF(AND(AC10="Plus",AD10="s"),4,0))))</f>
        <v>3</v>
      </c>
      <c r="AF10" s="6" t="s">
        <v>16</v>
      </c>
      <c r="AG10" s="5" t="str">
        <f aca="false">AF10&amp;AE10&amp;","</f>
        <v>                            3,</v>
      </c>
    </row>
    <row r="11" customFormat="false" ht="12.8" hidden="true" customHeight="false" outlineLevel="0" collapsed="false">
      <c r="A11" s="0" t="str">
        <f aca="false">LEFT(J11,4)</f>
        <v>b3i2</v>
      </c>
      <c r="B11" s="0" t="n">
        <f aca="false">IF(AND(C11&gt;97,C11&lt;103),100,IF(AND(C11&gt;110,C11&lt;116),113,IF(AND(C11&gt;122,C11&lt;128),125,IF(AND(C11&gt;135,C11&lt;141),138,150))))</f>
        <v>100</v>
      </c>
      <c r="C11" s="0" t="n">
        <f aca="false">_xlfn.NUMBERVALUE(MID(J11,6,3))</f>
        <v>98</v>
      </c>
      <c r="D11" s="0" t="str">
        <f aca="false">MID(J11,10,3)</f>
        <v>ir1</v>
      </c>
      <c r="E11" s="0" t="s">
        <v>9</v>
      </c>
      <c r="F11" s="0" t="n">
        <v>1126</v>
      </c>
      <c r="G11" s="0" t="s">
        <v>10</v>
      </c>
      <c r="H11" s="0" t="s">
        <v>11</v>
      </c>
      <c r="I11" s="0" t="s">
        <v>9</v>
      </c>
      <c r="J11" s="0" t="s">
        <v>26</v>
      </c>
      <c r="K11" s="0" t="s">
        <v>9</v>
      </c>
      <c r="L11" s="0" t="str">
        <f aca="false">IF(ISBLANK(J12),"",",")</f>
        <v>,</v>
      </c>
      <c r="M11" s="0" t="str">
        <f aca="false">E11&amp;F11&amp;G11&amp;H11&amp;I11&amp;J11&amp;K11&amp;L11</f>
        <v>"1126": "b3i2_098_ir1.wav",</v>
      </c>
      <c r="N11" s="0" t="str">
        <f aca="false">IF(OR(B11=113,B11=138),"probe","s")</f>
        <v>s</v>
      </c>
      <c r="O11" s="0" t="str">
        <f aca="false">IF(MID(J11,10,2)="ir","Minus","Plus")</f>
        <v>Minus</v>
      </c>
      <c r="P11" s="0" t="s">
        <v>13</v>
      </c>
      <c r="Q11" s="5" t="s">
        <v>14</v>
      </c>
      <c r="R11" s="0" t="s">
        <v>15</v>
      </c>
      <c r="S11" s="0" t="str">
        <f aca="false">P11&amp;N11&amp;O11&amp;Q11&amp;F11&amp;R11&amp;L11</f>
        <v>          {%            "class": "sMinus",%            "stim_name": "1126"%          },</v>
      </c>
      <c r="AA11" s="5" t="n">
        <f aca="false">F11</f>
        <v>1126</v>
      </c>
      <c r="AB11" s="5" t="s">
        <v>26</v>
      </c>
      <c r="AC11" s="5" t="str">
        <f aca="false">IF(MID(AB11,10,2)="ir","Minus","Plus")</f>
        <v>Minus</v>
      </c>
      <c r="AD11" s="5" t="str">
        <f aca="false">IF(AND(_xlfn.NUMBERVALUE(MID(AB11,6,3))&lt;141,_xlfn.NUMBERVALUE(MID(AB11,6,3))&gt;103),"s","probe")</f>
        <v>probe</v>
      </c>
      <c r="AE11" s="5" t="n">
        <f aca="false">IF(AND(AC11="Minus",AD11="probe"),3,IF(AND(AC11="Plus",AD11="probe"),1,IF(AND(AC11="Minus",AD11="s"),12,IF(AND(AC11="Plus",AD11="s"),4,0))))</f>
        <v>3</v>
      </c>
      <c r="AF11" s="6" t="s">
        <v>16</v>
      </c>
      <c r="AG11" s="5" t="str">
        <f aca="false">AF11&amp;AE11&amp;","</f>
        <v>                            3,</v>
      </c>
    </row>
    <row r="12" customFormat="false" ht="12.8" hidden="true" customHeight="false" outlineLevel="0" collapsed="false">
      <c r="A12" s="0" t="str">
        <f aca="false">LEFT(J12,4)</f>
        <v>b3s1</v>
      </c>
      <c r="B12" s="0" t="n">
        <f aca="false">IF(AND(C12&gt;97,C12&lt;103),100,IF(AND(C12&gt;110,C12&lt;116),113,IF(AND(C12&gt;122,C12&lt;128),125,IF(AND(C12&gt;135,C12&lt;141),138,150))))</f>
        <v>100</v>
      </c>
      <c r="C12" s="0" t="n">
        <f aca="false">_xlfn.NUMBERVALUE(MID(J12,6,3))</f>
        <v>98</v>
      </c>
      <c r="D12" s="0" t="str">
        <f aca="false">MID(J12,10,3)</f>
        <v>ir1</v>
      </c>
      <c r="E12" s="0" t="s">
        <v>9</v>
      </c>
      <c r="F12" s="0" t="n">
        <v>1251</v>
      </c>
      <c r="G12" s="0" t="s">
        <v>10</v>
      </c>
      <c r="H12" s="0" t="s">
        <v>11</v>
      </c>
      <c r="I12" s="0" t="s">
        <v>9</v>
      </c>
      <c r="J12" s="0" t="s">
        <v>27</v>
      </c>
      <c r="K12" s="0" t="s">
        <v>9</v>
      </c>
      <c r="L12" s="0" t="str">
        <f aca="false">IF(ISBLANK(J13),"",",")</f>
        <v>,</v>
      </c>
      <c r="M12" s="0" t="str">
        <f aca="false">E12&amp;F12&amp;G12&amp;H12&amp;I12&amp;J12&amp;K12&amp;L12</f>
        <v>"1251": "b3s1_098_ir1.wav",</v>
      </c>
      <c r="N12" s="0" t="str">
        <f aca="false">IF(OR(B12=113,B12=138),"probe","s")</f>
        <v>s</v>
      </c>
      <c r="O12" s="0" t="str">
        <f aca="false">IF(MID(J12,10,2)="ir","Minus","Plus")</f>
        <v>Minus</v>
      </c>
      <c r="P12" s="0" t="s">
        <v>13</v>
      </c>
      <c r="Q12" s="5" t="s">
        <v>14</v>
      </c>
      <c r="R12" s="0" t="s">
        <v>15</v>
      </c>
      <c r="S12" s="0" t="str">
        <f aca="false">P12&amp;N12&amp;O12&amp;Q12&amp;F12&amp;R12&amp;L12</f>
        <v>          {%            "class": "sMinus",%            "stim_name": "1251"%          },</v>
      </c>
      <c r="AA12" s="5" t="n">
        <f aca="false">F12</f>
        <v>1251</v>
      </c>
      <c r="AB12" s="5" t="s">
        <v>27</v>
      </c>
      <c r="AC12" s="5" t="str">
        <f aca="false">IF(MID(AB12,10,2)="ir","Minus","Plus")</f>
        <v>Minus</v>
      </c>
      <c r="AD12" s="5" t="str">
        <f aca="false">IF(AND(_xlfn.NUMBERVALUE(MID(AB12,6,3))&lt;141,_xlfn.NUMBERVALUE(MID(AB12,6,3))&gt;103),"s","probe")</f>
        <v>probe</v>
      </c>
      <c r="AE12" s="5" t="n">
        <f aca="false">IF(AND(AC12="Minus",AD12="probe"),3,IF(AND(AC12="Plus",AD12="probe"),1,IF(AND(AC12="Minus",AD12="s"),12,IF(AND(AC12="Plus",AD12="s"),4,0))))</f>
        <v>3</v>
      </c>
      <c r="AF12" s="6" t="s">
        <v>16</v>
      </c>
      <c r="AG12" s="5" t="str">
        <f aca="false">AF12&amp;AE12&amp;","</f>
        <v>                            3,</v>
      </c>
    </row>
    <row r="13" customFormat="false" ht="12.8" hidden="true" customHeight="false" outlineLevel="0" collapsed="false">
      <c r="A13" s="0" t="str">
        <f aca="false">LEFT(J13,4)</f>
        <v>b3s2</v>
      </c>
      <c r="B13" s="0" t="n">
        <f aca="false">IF(AND(C13&gt;97,C13&lt;103),100,IF(AND(C13&gt;110,C13&lt;116),113,IF(AND(C13&gt;122,C13&lt;128),125,IF(AND(C13&gt;135,C13&lt;141),138,150))))</f>
        <v>100</v>
      </c>
      <c r="C13" s="0" t="n">
        <f aca="false">_xlfn.NUMBERVALUE(MID(J13,6,3))</f>
        <v>98</v>
      </c>
      <c r="D13" s="0" t="str">
        <f aca="false">MID(J13,10,3)</f>
        <v>ir1</v>
      </c>
      <c r="E13" s="0" t="s">
        <v>9</v>
      </c>
      <c r="F13" s="0" t="n">
        <v>1376</v>
      </c>
      <c r="G13" s="0" t="s">
        <v>10</v>
      </c>
      <c r="H13" s="0" t="s">
        <v>11</v>
      </c>
      <c r="I13" s="0" t="s">
        <v>9</v>
      </c>
      <c r="J13" s="0" t="s">
        <v>28</v>
      </c>
      <c r="K13" s="0" t="s">
        <v>9</v>
      </c>
      <c r="L13" s="0" t="str">
        <f aca="false">IF(ISBLANK(J14),"",",")</f>
        <v>,</v>
      </c>
      <c r="M13" s="0" t="str">
        <f aca="false">E13&amp;F13&amp;G13&amp;H13&amp;I13&amp;J13&amp;K13&amp;L13</f>
        <v>"1376": "b3s2_098_ir1.wav",</v>
      </c>
      <c r="N13" s="0" t="str">
        <f aca="false">IF(OR(B13=113,B13=138),"probe","s")</f>
        <v>s</v>
      </c>
      <c r="O13" s="0" t="str">
        <f aca="false">IF(MID(J13,10,2)="ir","Minus","Plus")</f>
        <v>Minus</v>
      </c>
      <c r="P13" s="0" t="s">
        <v>13</v>
      </c>
      <c r="Q13" s="5" t="s">
        <v>14</v>
      </c>
      <c r="R13" s="0" t="s">
        <v>15</v>
      </c>
      <c r="S13" s="0" t="str">
        <f aca="false">P13&amp;N13&amp;O13&amp;Q13&amp;F13&amp;R13&amp;L13</f>
        <v>          {%            "class": "sMinus",%            "stim_name": "1376"%          },</v>
      </c>
      <c r="AA13" s="5" t="n">
        <f aca="false">F13</f>
        <v>1376</v>
      </c>
      <c r="AB13" s="5" t="s">
        <v>28</v>
      </c>
      <c r="AC13" s="5" t="str">
        <f aca="false">IF(MID(AB13,10,2)="ir","Minus","Plus")</f>
        <v>Minus</v>
      </c>
      <c r="AD13" s="5" t="str">
        <f aca="false">IF(AND(_xlfn.NUMBERVALUE(MID(AB13,6,3))&lt;141,_xlfn.NUMBERVALUE(MID(AB13,6,3))&gt;103),"s","probe")</f>
        <v>probe</v>
      </c>
      <c r="AE13" s="5" t="n">
        <f aca="false">IF(AND(AC13="Minus",AD13="probe"),3,IF(AND(AC13="Plus",AD13="probe"),1,IF(AND(AC13="Minus",AD13="s"),12,IF(AND(AC13="Plus",AD13="s"),4,0))))</f>
        <v>3</v>
      </c>
      <c r="AF13" s="6" t="s">
        <v>16</v>
      </c>
      <c r="AG13" s="5" t="str">
        <f aca="false">AF13&amp;AE13&amp;","</f>
        <v>                            3,</v>
      </c>
    </row>
    <row r="14" customFormat="false" ht="12.8" hidden="true" customHeight="false" outlineLevel="0" collapsed="false">
      <c r="A14" s="0" t="str">
        <f aca="false">LEFT(J14,4)</f>
        <v>b4i1</v>
      </c>
      <c r="B14" s="0" t="n">
        <f aca="false">IF(AND(C14&gt;97,C14&lt;103),100,IF(AND(C14&gt;110,C14&lt;116),113,IF(AND(C14&gt;122,C14&lt;128),125,IF(AND(C14&gt;135,C14&lt;141),138,150))))</f>
        <v>100</v>
      </c>
      <c r="C14" s="0" t="n">
        <f aca="false">_xlfn.NUMBERVALUE(MID(J14,6,3))</f>
        <v>98</v>
      </c>
      <c r="D14" s="0" t="str">
        <f aca="false">MID(J14,10,3)</f>
        <v>ir1</v>
      </c>
      <c r="E14" s="0" t="s">
        <v>9</v>
      </c>
      <c r="F14" s="0" t="n">
        <v>1501</v>
      </c>
      <c r="G14" s="0" t="s">
        <v>10</v>
      </c>
      <c r="H14" s="0" t="s">
        <v>11</v>
      </c>
      <c r="I14" s="0" t="s">
        <v>9</v>
      </c>
      <c r="J14" s="0" t="s">
        <v>29</v>
      </c>
      <c r="K14" s="0" t="s">
        <v>9</v>
      </c>
      <c r="L14" s="0" t="str">
        <f aca="false">IF(ISBLANK(J15),"",",")</f>
        <v>,</v>
      </c>
      <c r="M14" s="0" t="str">
        <f aca="false">E14&amp;F14&amp;G14&amp;H14&amp;I14&amp;J14&amp;K14&amp;L14</f>
        <v>"1501": "b4i1_098_ir1.wav",</v>
      </c>
      <c r="N14" s="0" t="str">
        <f aca="false">IF(OR(B14=113,B14=138),"probe","s")</f>
        <v>s</v>
      </c>
      <c r="O14" s="0" t="str">
        <f aca="false">IF(MID(J14,10,2)="ir","Minus","Plus")</f>
        <v>Minus</v>
      </c>
      <c r="P14" s="0" t="s">
        <v>13</v>
      </c>
      <c r="Q14" s="5" t="s">
        <v>14</v>
      </c>
      <c r="R14" s="0" t="s">
        <v>15</v>
      </c>
      <c r="S14" s="0" t="str">
        <f aca="false">P14&amp;N14&amp;O14&amp;Q14&amp;F14&amp;R14&amp;L14</f>
        <v>          {%            "class": "sMinus",%            "stim_name": "1501"%          },</v>
      </c>
      <c r="AA14" s="5" t="n">
        <f aca="false">F14</f>
        <v>1501</v>
      </c>
      <c r="AB14" s="5" t="s">
        <v>29</v>
      </c>
      <c r="AC14" s="5" t="str">
        <f aca="false">IF(MID(AB14,10,2)="ir","Minus","Plus")</f>
        <v>Minus</v>
      </c>
      <c r="AD14" s="5" t="str">
        <f aca="false">IF(AND(_xlfn.NUMBERVALUE(MID(AB14,6,3))&lt;141,_xlfn.NUMBERVALUE(MID(AB14,6,3))&gt;103),"s","probe")</f>
        <v>probe</v>
      </c>
      <c r="AE14" s="5" t="n">
        <f aca="false">IF(AND(AC14="Minus",AD14="probe"),3,IF(AND(AC14="Plus",AD14="probe"),1,IF(AND(AC14="Minus",AD14="s"),12,IF(AND(AC14="Plus",AD14="s"),4,0))))</f>
        <v>3</v>
      </c>
      <c r="AF14" s="6" t="s">
        <v>16</v>
      </c>
      <c r="AG14" s="5" t="str">
        <f aca="false">AF14&amp;AE14&amp;","</f>
        <v>                            3,</v>
      </c>
    </row>
    <row r="15" customFormat="false" ht="12.8" hidden="true" customHeight="false" outlineLevel="0" collapsed="false">
      <c r="A15" s="0" t="str">
        <f aca="false">LEFT(J15,4)</f>
        <v>b4i2</v>
      </c>
      <c r="B15" s="0" t="n">
        <f aca="false">IF(AND(C15&gt;97,C15&lt;103),100,IF(AND(C15&gt;110,C15&lt;116),113,IF(AND(C15&gt;122,C15&lt;128),125,IF(AND(C15&gt;135,C15&lt;141),138,150))))</f>
        <v>100</v>
      </c>
      <c r="C15" s="0" t="n">
        <f aca="false">_xlfn.NUMBERVALUE(MID(J15,6,3))</f>
        <v>98</v>
      </c>
      <c r="D15" s="0" t="str">
        <f aca="false">MID(J15,10,3)</f>
        <v>ir1</v>
      </c>
      <c r="E15" s="0" t="s">
        <v>9</v>
      </c>
      <c r="F15" s="0" t="n">
        <v>1626</v>
      </c>
      <c r="G15" s="0" t="s">
        <v>10</v>
      </c>
      <c r="H15" s="0" t="s">
        <v>11</v>
      </c>
      <c r="I15" s="0" t="s">
        <v>9</v>
      </c>
      <c r="J15" s="0" t="s">
        <v>30</v>
      </c>
      <c r="K15" s="0" t="s">
        <v>9</v>
      </c>
      <c r="L15" s="0" t="str">
        <f aca="false">IF(ISBLANK(J16),"",",")</f>
        <v>,</v>
      </c>
      <c r="M15" s="0" t="str">
        <f aca="false">E15&amp;F15&amp;G15&amp;H15&amp;I15&amp;J15&amp;K15&amp;L15</f>
        <v>"1626": "b4i2_098_ir1.wav",</v>
      </c>
      <c r="N15" s="0" t="str">
        <f aca="false">IF(OR(B15=113,B15=138),"probe","s")</f>
        <v>s</v>
      </c>
      <c r="O15" s="0" t="str">
        <f aca="false">IF(MID(J15,10,2)="ir","Minus","Plus")</f>
        <v>Minus</v>
      </c>
      <c r="P15" s="0" t="s">
        <v>13</v>
      </c>
      <c r="Q15" s="5" t="s">
        <v>14</v>
      </c>
      <c r="R15" s="0" t="s">
        <v>15</v>
      </c>
      <c r="S15" s="0" t="str">
        <f aca="false">P15&amp;N15&amp;O15&amp;Q15&amp;F15&amp;R15&amp;L15</f>
        <v>          {%            "class": "sMinus",%            "stim_name": "1626"%          },</v>
      </c>
      <c r="AA15" s="5" t="n">
        <f aca="false">F15</f>
        <v>1626</v>
      </c>
      <c r="AB15" s="5" t="s">
        <v>30</v>
      </c>
      <c r="AC15" s="5" t="str">
        <f aca="false">IF(MID(AB15,10,2)="ir","Minus","Plus")</f>
        <v>Minus</v>
      </c>
      <c r="AD15" s="5" t="str">
        <f aca="false">IF(AND(_xlfn.NUMBERVALUE(MID(AB15,6,3))&lt;141,_xlfn.NUMBERVALUE(MID(AB15,6,3))&gt;103),"s","probe")</f>
        <v>probe</v>
      </c>
      <c r="AE15" s="5" t="n">
        <f aca="false">IF(AND(AC15="Minus",AD15="probe"),3,IF(AND(AC15="Plus",AD15="probe"),1,IF(AND(AC15="Minus",AD15="s"),12,IF(AND(AC15="Plus",AD15="s"),4,0))))</f>
        <v>3</v>
      </c>
      <c r="AF15" s="6" t="s">
        <v>16</v>
      </c>
      <c r="AG15" s="5" t="str">
        <f aca="false">AF15&amp;AE15&amp;","</f>
        <v>                            3,</v>
      </c>
    </row>
    <row r="16" customFormat="false" ht="12.8" hidden="true" customHeight="false" outlineLevel="0" collapsed="false">
      <c r="A16" s="0" t="str">
        <f aca="false">LEFT(J16,4)</f>
        <v>b4s1</v>
      </c>
      <c r="B16" s="0" t="n">
        <f aca="false">IF(AND(C16&gt;97,C16&lt;103),100,IF(AND(C16&gt;110,C16&lt;116),113,IF(AND(C16&gt;122,C16&lt;128),125,IF(AND(C16&gt;135,C16&lt;141),138,150))))</f>
        <v>100</v>
      </c>
      <c r="C16" s="0" t="n">
        <f aca="false">_xlfn.NUMBERVALUE(MID(J16,6,3))</f>
        <v>98</v>
      </c>
      <c r="D16" s="0" t="str">
        <f aca="false">MID(J16,10,3)</f>
        <v>ir1</v>
      </c>
      <c r="E16" s="0" t="s">
        <v>9</v>
      </c>
      <c r="F16" s="0" t="n">
        <v>1751</v>
      </c>
      <c r="G16" s="0" t="s">
        <v>10</v>
      </c>
      <c r="H16" s="0" t="s">
        <v>11</v>
      </c>
      <c r="I16" s="0" t="s">
        <v>9</v>
      </c>
      <c r="J16" s="0" t="s">
        <v>31</v>
      </c>
      <c r="K16" s="0" t="s">
        <v>9</v>
      </c>
      <c r="L16" s="0" t="str">
        <f aca="false">IF(ISBLANK(J17),"",",")</f>
        <v>,</v>
      </c>
      <c r="M16" s="0" t="str">
        <f aca="false">E16&amp;F16&amp;G16&amp;H16&amp;I16&amp;J16&amp;K16&amp;L16</f>
        <v>"1751": "b4s1_098_ir1.wav",</v>
      </c>
      <c r="N16" s="0" t="str">
        <f aca="false">IF(OR(B16=113,B16=138),"probe","s")</f>
        <v>s</v>
      </c>
      <c r="O16" s="0" t="str">
        <f aca="false">IF(MID(J16,10,2)="ir","Minus","Plus")</f>
        <v>Minus</v>
      </c>
      <c r="P16" s="0" t="s">
        <v>13</v>
      </c>
      <c r="Q16" s="5" t="s">
        <v>14</v>
      </c>
      <c r="R16" s="0" t="s">
        <v>15</v>
      </c>
      <c r="S16" s="0" t="str">
        <f aca="false">P16&amp;N16&amp;O16&amp;Q16&amp;F16&amp;R16&amp;L16</f>
        <v>          {%            "class": "sMinus",%            "stim_name": "1751"%          },</v>
      </c>
      <c r="AA16" s="5" t="n">
        <f aca="false">F16</f>
        <v>1751</v>
      </c>
      <c r="AB16" s="5" t="s">
        <v>31</v>
      </c>
      <c r="AC16" s="5" t="str">
        <f aca="false">IF(MID(AB16,10,2)="ir","Minus","Plus")</f>
        <v>Minus</v>
      </c>
      <c r="AD16" s="5" t="str">
        <f aca="false">IF(AND(_xlfn.NUMBERVALUE(MID(AB16,6,3))&lt;141,_xlfn.NUMBERVALUE(MID(AB16,6,3))&gt;103),"s","probe")</f>
        <v>probe</v>
      </c>
      <c r="AE16" s="5" t="n">
        <f aca="false">IF(AND(AC16="Minus",AD16="probe"),3,IF(AND(AC16="Plus",AD16="probe"),1,IF(AND(AC16="Minus",AD16="s"),12,IF(AND(AC16="Plus",AD16="s"),4,0))))</f>
        <v>3</v>
      </c>
      <c r="AF16" s="6" t="s">
        <v>16</v>
      </c>
      <c r="AG16" s="5" t="str">
        <f aca="false">AF16&amp;AE16&amp;","</f>
        <v>                            3,</v>
      </c>
    </row>
    <row r="17" customFormat="false" ht="12.8" hidden="true" customHeight="false" outlineLevel="0" collapsed="false">
      <c r="A17" s="0" t="str">
        <f aca="false">LEFT(J17,4)</f>
        <v>b4s2</v>
      </c>
      <c r="B17" s="0" t="n">
        <f aca="false">IF(AND(C17&gt;97,C17&lt;103),100,IF(AND(C17&gt;110,C17&lt;116),113,IF(AND(C17&gt;122,C17&lt;128),125,IF(AND(C17&gt;135,C17&lt;141),138,150))))</f>
        <v>100</v>
      </c>
      <c r="C17" s="0" t="n">
        <f aca="false">_xlfn.NUMBERVALUE(MID(J17,6,3))</f>
        <v>98</v>
      </c>
      <c r="D17" s="0" t="str">
        <f aca="false">MID(J17,10,3)</f>
        <v>ir1</v>
      </c>
      <c r="E17" s="0" t="s">
        <v>9</v>
      </c>
      <c r="F17" s="0" t="n">
        <v>1876</v>
      </c>
      <c r="G17" s="0" t="s">
        <v>10</v>
      </c>
      <c r="H17" s="0" t="s">
        <v>11</v>
      </c>
      <c r="I17" s="0" t="s">
        <v>9</v>
      </c>
      <c r="J17" s="0" t="s">
        <v>32</v>
      </c>
      <c r="K17" s="0" t="s">
        <v>9</v>
      </c>
      <c r="L17" s="0" t="str">
        <f aca="false">IF(ISBLANK(J18),"",",")</f>
        <v>,</v>
      </c>
      <c r="M17" s="0" t="str">
        <f aca="false">E17&amp;F17&amp;G17&amp;H17&amp;I17&amp;J17&amp;K17&amp;L17</f>
        <v>"1876": "b4s2_098_ir1.wav",</v>
      </c>
      <c r="N17" s="0" t="str">
        <f aca="false">IF(OR(B17=113,B17=138),"probe","s")</f>
        <v>s</v>
      </c>
      <c r="O17" s="0" t="str">
        <f aca="false">IF(MID(J17,10,2)="ir","Minus","Plus")</f>
        <v>Minus</v>
      </c>
      <c r="P17" s="0" t="s">
        <v>13</v>
      </c>
      <c r="Q17" s="5" t="s">
        <v>14</v>
      </c>
      <c r="R17" s="0" t="s">
        <v>15</v>
      </c>
      <c r="S17" s="0" t="str">
        <f aca="false">P17&amp;N17&amp;O17&amp;Q17&amp;F17&amp;R17&amp;L17</f>
        <v>          {%            "class": "sMinus",%            "stim_name": "1876"%          },</v>
      </c>
      <c r="AA17" s="5" t="n">
        <f aca="false">F17</f>
        <v>1876</v>
      </c>
      <c r="AB17" s="5" t="s">
        <v>32</v>
      </c>
      <c r="AC17" s="5" t="str">
        <f aca="false">IF(MID(AB17,10,2)="ir","Minus","Plus")</f>
        <v>Minus</v>
      </c>
      <c r="AD17" s="5" t="str">
        <f aca="false">IF(AND(_xlfn.NUMBERVALUE(MID(AB17,6,3))&lt;141,_xlfn.NUMBERVALUE(MID(AB17,6,3))&gt;103),"s","probe")</f>
        <v>probe</v>
      </c>
      <c r="AE17" s="5" t="n">
        <f aca="false">IF(AND(AC17="Minus",AD17="probe"),3,IF(AND(AC17="Plus",AD17="probe"),1,IF(AND(AC17="Minus",AD17="s"),12,IF(AND(AC17="Plus",AD17="s"),4,0))))</f>
        <v>3</v>
      </c>
      <c r="AF17" s="6" t="s">
        <v>16</v>
      </c>
      <c r="AG17" s="5" t="str">
        <f aca="false">AF17&amp;AE17&amp;","</f>
        <v>                            3,</v>
      </c>
    </row>
    <row r="18" customFormat="false" ht="12.8" hidden="true" customHeight="false" outlineLevel="0" collapsed="false">
      <c r="A18" s="0" t="str">
        <f aca="false">LEFT(J18,4)</f>
        <v>b1i1</v>
      </c>
      <c r="B18" s="0" t="n">
        <f aca="false">IF(AND(C18&gt;97,C18&lt;103),100,IF(AND(C18&gt;110,C18&lt;116),113,IF(AND(C18&gt;122,C18&lt;128),125,IF(AND(C18&gt;135,C18&lt;141),138,150))))</f>
        <v>100</v>
      </c>
      <c r="C18" s="0" t="n">
        <f aca="false">_xlfn.NUMBERVALUE(MID(J18,6,3))</f>
        <v>98</v>
      </c>
      <c r="D18" s="0" t="str">
        <f aca="false">MID(J18,10,3)</f>
        <v>ir2</v>
      </c>
      <c r="E18" s="1" t="s">
        <v>9</v>
      </c>
      <c r="F18" s="0" t="n">
        <v>2</v>
      </c>
      <c r="G18" s="0" t="s">
        <v>10</v>
      </c>
      <c r="H18" s="0" t="s">
        <v>11</v>
      </c>
      <c r="I18" s="0" t="s">
        <v>9</v>
      </c>
      <c r="J18" s="0" t="s">
        <v>33</v>
      </c>
      <c r="K18" s="0" t="s">
        <v>9</v>
      </c>
      <c r="L18" s="0" t="str">
        <f aca="false">IF(ISBLANK(J19),"",",")</f>
        <v>,</v>
      </c>
      <c r="M18" s="0" t="str">
        <f aca="false">E18&amp;F18&amp;G18&amp;H18&amp;I18&amp;J18&amp;K18&amp;L18</f>
        <v>"2": "b1i1_098_ir2.wav",</v>
      </c>
      <c r="N18" s="0" t="str">
        <f aca="false">IF(OR(B18=113,B18=138),"probe","s")</f>
        <v>s</v>
      </c>
      <c r="O18" s="0" t="str">
        <f aca="false">IF(MID(J18,10,2)="ir","Minus","Plus")</f>
        <v>Minus</v>
      </c>
      <c r="P18" s="0" t="s">
        <v>13</v>
      </c>
      <c r="Q18" s="5" t="s">
        <v>14</v>
      </c>
      <c r="R18" s="0" t="s">
        <v>15</v>
      </c>
      <c r="S18" s="0" t="str">
        <f aca="false">P18&amp;N18&amp;O18&amp;Q18&amp;F18&amp;R18&amp;L18</f>
        <v>          {%            "class": "sMinus",%            "stim_name": "2"%          },</v>
      </c>
      <c r="AA18" s="5" t="n">
        <f aca="false">F18</f>
        <v>2</v>
      </c>
      <c r="AB18" s="5" t="s">
        <v>33</v>
      </c>
      <c r="AC18" s="5" t="str">
        <f aca="false">IF(MID(AB18,10,2)="ir","Minus","Plus")</f>
        <v>Minus</v>
      </c>
      <c r="AD18" s="5" t="str">
        <f aca="false">IF(AND(_xlfn.NUMBERVALUE(MID(AB18,6,3))&lt;141,_xlfn.NUMBERVALUE(MID(AB18,6,3))&gt;103),"s","s")</f>
        <v>s</v>
      </c>
      <c r="AE18" s="5" t="n">
        <f aca="false">IF(AND(AC18="Minus",AD18="probe"),3,IF(AND(AC18="Plus",AD18="probe"),1,IF(AND(AC18="Minus",AD18="s"),12,IF(AND(AC18="Plus",AD18="s"),4,0))))</f>
        <v>12</v>
      </c>
      <c r="AF18" s="6" t="s">
        <v>16</v>
      </c>
      <c r="AG18" s="5" t="str">
        <f aca="false">AF18&amp;AE18&amp;","</f>
        <v>                            12,</v>
      </c>
    </row>
    <row r="19" customFormat="false" ht="12.8" hidden="true" customHeight="false" outlineLevel="0" collapsed="false">
      <c r="A19" s="0" t="str">
        <f aca="false">LEFT(J19,4)</f>
        <v>b1i2</v>
      </c>
      <c r="B19" s="0" t="n">
        <f aca="false">IF(AND(C19&gt;97,C19&lt;103),100,IF(AND(C19&gt;110,C19&lt;116),113,IF(AND(C19&gt;122,C19&lt;128),125,IF(AND(C19&gt;135,C19&lt;141),138,150))))</f>
        <v>100</v>
      </c>
      <c r="C19" s="0" t="n">
        <f aca="false">_xlfn.NUMBERVALUE(MID(J19,6,3))</f>
        <v>98</v>
      </c>
      <c r="D19" s="0" t="str">
        <f aca="false">MID(J19,10,3)</f>
        <v>ir2</v>
      </c>
      <c r="E19" s="1" t="s">
        <v>9</v>
      </c>
      <c r="F19" s="0" t="n">
        <v>127</v>
      </c>
      <c r="G19" s="0" t="s">
        <v>10</v>
      </c>
      <c r="H19" s="0" t="s">
        <v>11</v>
      </c>
      <c r="I19" s="0" t="s">
        <v>9</v>
      </c>
      <c r="J19" s="0" t="s">
        <v>34</v>
      </c>
      <c r="K19" s="0" t="s">
        <v>9</v>
      </c>
      <c r="L19" s="0" t="str">
        <f aca="false">IF(ISBLANK(J20),"",",")</f>
        <v>,</v>
      </c>
      <c r="M19" s="0" t="str">
        <f aca="false">E19&amp;F19&amp;G19&amp;H19&amp;I19&amp;J19&amp;K19&amp;L19</f>
        <v>"127": "b1i2_098_ir2.wav",</v>
      </c>
      <c r="N19" s="0" t="str">
        <f aca="false">IF(OR(B19=113,B19=138),"probe","s")</f>
        <v>s</v>
      </c>
      <c r="O19" s="0" t="str">
        <f aca="false">IF(MID(J19,10,2)="ir","Minus","Plus")</f>
        <v>Minus</v>
      </c>
      <c r="P19" s="0" t="s">
        <v>13</v>
      </c>
      <c r="Q19" s="5" t="s">
        <v>14</v>
      </c>
      <c r="R19" s="0" t="s">
        <v>15</v>
      </c>
      <c r="S19" s="0" t="str">
        <f aca="false">P19&amp;N19&amp;O19&amp;Q19&amp;F19&amp;R19&amp;L19</f>
        <v>          {%            "class": "sMinus",%            "stim_name": "127"%          },</v>
      </c>
      <c r="AA19" s="5" t="n">
        <f aca="false">F19</f>
        <v>127</v>
      </c>
      <c r="AB19" s="5" t="s">
        <v>34</v>
      </c>
      <c r="AC19" s="5" t="str">
        <f aca="false">IF(MID(AB19,10,2)="ir","Minus","Plus")</f>
        <v>Minus</v>
      </c>
      <c r="AD19" s="5" t="str">
        <f aca="false">IF(AND(_xlfn.NUMBERVALUE(MID(AB19,6,3))&lt;141,_xlfn.NUMBERVALUE(MID(AB19,6,3))&gt;103),"s","probe")</f>
        <v>probe</v>
      </c>
      <c r="AE19" s="5" t="n">
        <f aca="false">IF(AND(AC19="Minus",AD19="probe"),3,IF(AND(AC19="Plus",AD19="probe"),1,IF(AND(AC19="Minus",AD19="s"),12,IF(AND(AC19="Plus",AD19="s"),4,0))))</f>
        <v>3</v>
      </c>
      <c r="AF19" s="6" t="s">
        <v>16</v>
      </c>
      <c r="AG19" s="5" t="str">
        <f aca="false">AF19&amp;AE19&amp;","</f>
        <v>                            3,</v>
      </c>
    </row>
    <row r="20" customFormat="false" ht="12.8" hidden="true" customHeight="false" outlineLevel="0" collapsed="false">
      <c r="A20" s="0" t="str">
        <f aca="false">LEFT(J20,4)</f>
        <v>b1s1</v>
      </c>
      <c r="B20" s="0" t="n">
        <f aca="false">IF(AND(C20&gt;97,C20&lt;103),100,IF(AND(C20&gt;110,C20&lt;116),113,IF(AND(C20&gt;122,C20&lt;128),125,IF(AND(C20&gt;135,C20&lt;141),138,150))))</f>
        <v>100</v>
      </c>
      <c r="C20" s="0" t="n">
        <f aca="false">_xlfn.NUMBERVALUE(MID(J20,6,3))</f>
        <v>98</v>
      </c>
      <c r="D20" s="0" t="str">
        <f aca="false">MID(J20,10,3)</f>
        <v>ir2</v>
      </c>
      <c r="E20" s="0" t="s">
        <v>9</v>
      </c>
      <c r="F20" s="0" t="n">
        <v>252</v>
      </c>
      <c r="G20" s="0" t="s">
        <v>10</v>
      </c>
      <c r="H20" s="0" t="s">
        <v>11</v>
      </c>
      <c r="I20" s="0" t="s">
        <v>9</v>
      </c>
      <c r="J20" s="0" t="s">
        <v>35</v>
      </c>
      <c r="K20" s="0" t="s">
        <v>9</v>
      </c>
      <c r="L20" s="0" t="str">
        <f aca="false">IF(ISBLANK(J21),"",",")</f>
        <v>,</v>
      </c>
      <c r="M20" s="0" t="str">
        <f aca="false">E20&amp;F20&amp;G20&amp;H20&amp;I20&amp;J20&amp;K20&amp;L20</f>
        <v>"252": "b1s1_098_ir2.wav",</v>
      </c>
      <c r="N20" s="0" t="str">
        <f aca="false">IF(OR(B20=113,B20=138),"probe","s")</f>
        <v>s</v>
      </c>
      <c r="O20" s="0" t="str">
        <f aca="false">IF(MID(J20,10,2)="ir","Minus","Plus")</f>
        <v>Minus</v>
      </c>
      <c r="P20" s="0" t="s">
        <v>13</v>
      </c>
      <c r="Q20" s="5" t="s">
        <v>14</v>
      </c>
      <c r="R20" s="0" t="s">
        <v>15</v>
      </c>
      <c r="S20" s="0" t="str">
        <f aca="false">P20&amp;N20&amp;O20&amp;Q20&amp;F20&amp;R20&amp;L20</f>
        <v>          {%            "class": "sMinus",%            "stim_name": "252"%          },</v>
      </c>
      <c r="AA20" s="5" t="n">
        <f aca="false">F20</f>
        <v>252</v>
      </c>
      <c r="AB20" s="5" t="s">
        <v>35</v>
      </c>
      <c r="AC20" s="5" t="str">
        <f aca="false">IF(MID(AB20,10,2)="ir","Minus","Plus")</f>
        <v>Minus</v>
      </c>
      <c r="AD20" s="5" t="str">
        <f aca="false">IF(AND(_xlfn.NUMBERVALUE(MID(AB20,6,3))&lt;141,_xlfn.NUMBERVALUE(MID(AB20,6,3))&gt;103),"s","probe")</f>
        <v>probe</v>
      </c>
      <c r="AE20" s="5" t="n">
        <f aca="false">IF(AND(AC20="Minus",AD20="probe"),3,IF(AND(AC20="Plus",AD20="probe"),1,IF(AND(AC20="Minus",AD20="s"),12,IF(AND(AC20="Plus",AD20="s"),4,0))))</f>
        <v>3</v>
      </c>
      <c r="AF20" s="6" t="s">
        <v>16</v>
      </c>
      <c r="AG20" s="5" t="str">
        <f aca="false">AF20&amp;AE20&amp;","</f>
        <v>                            3,</v>
      </c>
    </row>
    <row r="21" customFormat="false" ht="12.8" hidden="true" customHeight="false" outlineLevel="0" collapsed="false">
      <c r="A21" s="0" t="str">
        <f aca="false">LEFT(J21,4)</f>
        <v>b1s2</v>
      </c>
      <c r="B21" s="0" t="n">
        <f aca="false">IF(AND(C21&gt;97,C21&lt;103),100,IF(AND(C21&gt;110,C21&lt;116),113,IF(AND(C21&gt;122,C21&lt;128),125,IF(AND(C21&gt;135,C21&lt;141),138,150))))</f>
        <v>100</v>
      </c>
      <c r="C21" s="0" t="n">
        <f aca="false">_xlfn.NUMBERVALUE(MID(J21,6,3))</f>
        <v>98</v>
      </c>
      <c r="D21" s="0" t="str">
        <f aca="false">MID(J21,10,3)</f>
        <v>ir2</v>
      </c>
      <c r="E21" s="0" t="s">
        <v>9</v>
      </c>
      <c r="F21" s="0" t="n">
        <v>377</v>
      </c>
      <c r="G21" s="0" t="s">
        <v>10</v>
      </c>
      <c r="H21" s="0" t="s">
        <v>11</v>
      </c>
      <c r="I21" s="0" t="s">
        <v>9</v>
      </c>
      <c r="J21" s="0" t="s">
        <v>36</v>
      </c>
      <c r="K21" s="0" t="s">
        <v>9</v>
      </c>
      <c r="L21" s="0" t="str">
        <f aca="false">IF(ISBLANK(J22),"",",")</f>
        <v>,</v>
      </c>
      <c r="M21" s="0" t="str">
        <f aca="false">E21&amp;F21&amp;G21&amp;H21&amp;I21&amp;J21&amp;K21&amp;L21</f>
        <v>"377": "b1s2_098_ir2.wav",</v>
      </c>
      <c r="N21" s="0" t="str">
        <f aca="false">IF(OR(B21=113,B21=138),"probe","s")</f>
        <v>s</v>
      </c>
      <c r="O21" s="0" t="str">
        <f aca="false">IF(MID(J21,10,2)="ir","Minus","Plus")</f>
        <v>Minus</v>
      </c>
      <c r="P21" s="0" t="s">
        <v>13</v>
      </c>
      <c r="Q21" s="5" t="s">
        <v>14</v>
      </c>
      <c r="R21" s="0" t="s">
        <v>15</v>
      </c>
      <c r="S21" s="0" t="str">
        <f aca="false">P21&amp;N21&amp;O21&amp;Q21&amp;F21&amp;R21&amp;L21</f>
        <v>          {%            "class": "sMinus",%            "stim_name": "377"%          },</v>
      </c>
      <c r="AA21" s="5" t="n">
        <f aca="false">F21</f>
        <v>377</v>
      </c>
      <c r="AB21" s="5" t="s">
        <v>36</v>
      </c>
      <c r="AC21" s="5" t="str">
        <f aca="false">IF(MID(AB21,10,2)="ir","Minus","Plus")</f>
        <v>Minus</v>
      </c>
      <c r="AD21" s="5" t="str">
        <f aca="false">IF(AND(_xlfn.NUMBERVALUE(MID(AB21,6,3))&lt;141,_xlfn.NUMBERVALUE(MID(AB21,6,3))&gt;103),"s","probe")</f>
        <v>probe</v>
      </c>
      <c r="AE21" s="5" t="n">
        <f aca="false">IF(AND(AC21="Minus",AD21="probe"),3,IF(AND(AC21="Plus",AD21="probe"),1,IF(AND(AC21="Minus",AD21="s"),12,IF(AND(AC21="Plus",AD21="s"),4,0))))</f>
        <v>3</v>
      </c>
      <c r="AF21" s="6" t="s">
        <v>16</v>
      </c>
      <c r="AG21" s="5" t="str">
        <f aca="false">AF21&amp;AE21&amp;","</f>
        <v>                            3,</v>
      </c>
    </row>
    <row r="22" customFormat="false" ht="12.8" hidden="true" customHeight="false" outlineLevel="0" collapsed="false">
      <c r="A22" s="0" t="str">
        <f aca="false">LEFT(J22,4)</f>
        <v>b2i1</v>
      </c>
      <c r="B22" s="0" t="n">
        <f aca="false">IF(AND(C22&gt;97,C22&lt;103),100,IF(AND(C22&gt;110,C22&lt;116),113,IF(AND(C22&gt;122,C22&lt;128),125,IF(AND(C22&gt;135,C22&lt;141),138,150))))</f>
        <v>100</v>
      </c>
      <c r="C22" s="0" t="n">
        <f aca="false">_xlfn.NUMBERVALUE(MID(J22,6,3))</f>
        <v>98</v>
      </c>
      <c r="D22" s="0" t="str">
        <f aca="false">MID(J22,10,3)</f>
        <v>ir2</v>
      </c>
      <c r="E22" s="0" t="s">
        <v>9</v>
      </c>
      <c r="F22" s="0" t="n">
        <v>502</v>
      </c>
      <c r="G22" s="0" t="s">
        <v>10</v>
      </c>
      <c r="H22" s="0" t="s">
        <v>11</v>
      </c>
      <c r="I22" s="0" t="s">
        <v>9</v>
      </c>
      <c r="J22" s="0" t="s">
        <v>37</v>
      </c>
      <c r="K22" s="0" t="s">
        <v>9</v>
      </c>
      <c r="L22" s="0" t="str">
        <f aca="false">IF(ISBLANK(J23),"",",")</f>
        <v>,</v>
      </c>
      <c r="M22" s="0" t="str">
        <f aca="false">E22&amp;F22&amp;G22&amp;H22&amp;I22&amp;J22&amp;K22&amp;L22</f>
        <v>"502": "b2i1_098_ir2.wav",</v>
      </c>
      <c r="N22" s="0" t="str">
        <f aca="false">IF(OR(B22=113,B22=138),"probe","s")</f>
        <v>s</v>
      </c>
      <c r="O22" s="0" t="str">
        <f aca="false">IF(MID(J22,10,2)="ir","Minus","Plus")</f>
        <v>Minus</v>
      </c>
      <c r="P22" s="0" t="s">
        <v>13</v>
      </c>
      <c r="Q22" s="5" t="s">
        <v>14</v>
      </c>
      <c r="R22" s="0" t="s">
        <v>15</v>
      </c>
      <c r="S22" s="0" t="str">
        <f aca="false">P22&amp;N22&amp;O22&amp;Q22&amp;F22&amp;R22&amp;L22</f>
        <v>          {%            "class": "sMinus",%            "stim_name": "502"%          },</v>
      </c>
      <c r="AA22" s="5" t="n">
        <f aca="false">F22</f>
        <v>502</v>
      </c>
      <c r="AB22" s="5" t="s">
        <v>37</v>
      </c>
      <c r="AC22" s="5" t="str">
        <f aca="false">IF(MID(AB22,10,2)="ir","Minus","Plus")</f>
        <v>Minus</v>
      </c>
      <c r="AD22" s="5" t="str">
        <f aca="false">IF(AND(_xlfn.NUMBERVALUE(MID(AB22,6,3))&lt;141,_xlfn.NUMBERVALUE(MID(AB22,6,3))&gt;103),"s","probe")</f>
        <v>probe</v>
      </c>
      <c r="AE22" s="5" t="n">
        <f aca="false">IF(AND(AC22="Minus",AD22="probe"),3,IF(AND(AC22="Plus",AD22="probe"),1,IF(AND(AC22="Minus",AD22="s"),12,IF(AND(AC22="Plus",AD22="s"),4,0))))</f>
        <v>3</v>
      </c>
      <c r="AF22" s="6" t="s">
        <v>16</v>
      </c>
      <c r="AG22" s="5" t="str">
        <f aca="false">AF22&amp;AE22&amp;","</f>
        <v>                            3,</v>
      </c>
    </row>
    <row r="23" customFormat="false" ht="12.8" hidden="true" customHeight="false" outlineLevel="0" collapsed="false">
      <c r="A23" s="0" t="str">
        <f aca="false">LEFT(J23,4)</f>
        <v>b2i2</v>
      </c>
      <c r="B23" s="0" t="n">
        <f aca="false">IF(AND(C23&gt;97,C23&lt;103),100,IF(AND(C23&gt;110,C23&lt;116),113,IF(AND(C23&gt;122,C23&lt;128),125,IF(AND(C23&gt;135,C23&lt;141),138,150))))</f>
        <v>100</v>
      </c>
      <c r="C23" s="0" t="n">
        <f aca="false">_xlfn.NUMBERVALUE(MID(J23,6,3))</f>
        <v>98</v>
      </c>
      <c r="D23" s="0" t="str">
        <f aca="false">MID(J23,10,3)</f>
        <v>ir2</v>
      </c>
      <c r="E23" s="0" t="s">
        <v>9</v>
      </c>
      <c r="F23" s="0" t="n">
        <v>627</v>
      </c>
      <c r="G23" s="0" t="s">
        <v>10</v>
      </c>
      <c r="H23" s="0" t="s">
        <v>11</v>
      </c>
      <c r="I23" s="0" t="s">
        <v>9</v>
      </c>
      <c r="J23" s="0" t="s">
        <v>38</v>
      </c>
      <c r="K23" s="0" t="s">
        <v>9</v>
      </c>
      <c r="L23" s="0" t="str">
        <f aca="false">IF(ISBLANK(J24),"",",")</f>
        <v>,</v>
      </c>
      <c r="M23" s="0" t="str">
        <f aca="false">E23&amp;F23&amp;G23&amp;H23&amp;I23&amp;J23&amp;K23&amp;L23</f>
        <v>"627": "b2i2_098_ir2.wav",</v>
      </c>
      <c r="N23" s="0" t="str">
        <f aca="false">IF(OR(B23=113,B23=138),"probe","s")</f>
        <v>s</v>
      </c>
      <c r="O23" s="0" t="str">
        <f aca="false">IF(MID(J23,10,2)="ir","Minus","Plus")</f>
        <v>Minus</v>
      </c>
      <c r="P23" s="0" t="s">
        <v>13</v>
      </c>
      <c r="Q23" s="5" t="s">
        <v>14</v>
      </c>
      <c r="R23" s="0" t="s">
        <v>15</v>
      </c>
      <c r="S23" s="0" t="str">
        <f aca="false">P23&amp;N23&amp;O23&amp;Q23&amp;F23&amp;R23&amp;L23</f>
        <v>          {%            "class": "sMinus",%            "stim_name": "627"%          },</v>
      </c>
      <c r="AA23" s="5" t="n">
        <f aca="false">F23</f>
        <v>627</v>
      </c>
      <c r="AB23" s="5" t="s">
        <v>38</v>
      </c>
      <c r="AC23" s="5" t="str">
        <f aca="false">IF(MID(AB23,10,2)="ir","Minus","Plus")</f>
        <v>Minus</v>
      </c>
      <c r="AD23" s="5" t="str">
        <f aca="false">IF(AND(_xlfn.NUMBERVALUE(MID(AB23,6,3))&lt;141,_xlfn.NUMBERVALUE(MID(AB23,6,3))&gt;103),"s","probe")</f>
        <v>probe</v>
      </c>
      <c r="AE23" s="5" t="n">
        <f aca="false">IF(AND(AC23="Minus",AD23="probe"),3,IF(AND(AC23="Plus",AD23="probe"),1,IF(AND(AC23="Minus",AD23="s"),12,IF(AND(AC23="Plus",AD23="s"),4,0))))</f>
        <v>3</v>
      </c>
      <c r="AF23" s="6" t="s">
        <v>16</v>
      </c>
      <c r="AG23" s="5" t="str">
        <f aca="false">AF23&amp;AE23&amp;","</f>
        <v>                            3,</v>
      </c>
    </row>
    <row r="24" customFormat="false" ht="12.8" hidden="false" customHeight="false" outlineLevel="0" collapsed="false">
      <c r="A24" s="0" t="str">
        <f aca="false">LEFT(J24,4)</f>
        <v>b2s1</v>
      </c>
      <c r="B24" s="0" t="n">
        <f aca="false">IF(AND(C24&gt;97,C24&lt;103),100,IF(AND(C24&gt;110,C24&lt;116),113,IF(AND(C24&gt;122,C24&lt;128),125,IF(AND(C24&gt;135,C24&lt;141),138,150))))</f>
        <v>100</v>
      </c>
      <c r="C24" s="0" t="n">
        <f aca="false">_xlfn.NUMBERVALUE(MID(J24,6,3))</f>
        <v>98</v>
      </c>
      <c r="D24" s="0" t="str">
        <f aca="false">MID(J24,10,3)</f>
        <v>ir2</v>
      </c>
      <c r="E24" s="1" t="s">
        <v>9</v>
      </c>
      <c r="F24" s="0" t="n">
        <v>752</v>
      </c>
      <c r="G24" s="0" t="s">
        <v>10</v>
      </c>
      <c r="H24" s="0" t="s">
        <v>11</v>
      </c>
      <c r="I24" s="0" t="s">
        <v>9</v>
      </c>
      <c r="J24" s="0" t="s">
        <v>39</v>
      </c>
      <c r="K24" s="0" t="s">
        <v>9</v>
      </c>
      <c r="L24" s="0" t="str">
        <f aca="false">IF(ISBLANK(J25),"",",")</f>
        <v>,</v>
      </c>
      <c r="M24" s="0" t="str">
        <f aca="false">E24&amp;J24&amp;G24&amp;E24&amp;J24&amp;E24&amp;L24</f>
        <v>"b2s1_098_ir2.wav":"b2s1_098_ir2.wav",</v>
      </c>
      <c r="N24" s="0" t="str">
        <f aca="false">IF(OR(B24=113,B24=138),"probe","s")</f>
        <v>s</v>
      </c>
      <c r="O24" s="0" t="str">
        <f aca="false">IF(MID(J24,10,2)="ir","Minus","Plus")</f>
        <v>Minus</v>
      </c>
      <c r="P24" s="0" t="s">
        <v>13</v>
      </c>
      <c r="Q24" s="5" t="s">
        <v>14</v>
      </c>
      <c r="R24" s="0" t="s">
        <v>15</v>
      </c>
      <c r="S24" s="0" t="str">
        <f aca="false">P24&amp;N24&amp;O24&amp;Q24&amp;J24&amp;R24&amp;L24</f>
        <v>          {%            "class": "sMinus",%            "stim_name": "b2s1_098_ir2.wav"%          },</v>
      </c>
      <c r="AA24" s="5" t="n">
        <f aca="false">F24</f>
        <v>752</v>
      </c>
      <c r="AB24" s="5" t="s">
        <v>39</v>
      </c>
      <c r="AC24" s="5" t="str">
        <f aca="false">IF(MID(AB24,10,2)="ir","Minus","Plus")</f>
        <v>Minus</v>
      </c>
      <c r="AD24" s="5" t="str">
        <f aca="false">IF(AND(_xlfn.NUMBERVALUE(MID(AB24,6,3))&lt;141,_xlfn.NUMBERVALUE(MID(AB24,6,3))&gt;103),"s","probe")</f>
        <v>probe</v>
      </c>
      <c r="AE24" s="5" t="n">
        <f aca="false">IF(AND(AC24="Minus",AD24="probe"),3,IF(AND(AC24="Plus",AD24="probe"),1,IF(AND(AC24="Minus",AD24="s"),12,IF(AND(AC24="Plus",AD24="s"),4,0))))</f>
        <v>3</v>
      </c>
      <c r="AF24" s="6" t="s">
        <v>16</v>
      </c>
      <c r="AG24" s="5" t="str">
        <f aca="false">AF24&amp;AE24&amp;","</f>
        <v>                            3,</v>
      </c>
    </row>
    <row r="25" customFormat="false" ht="12.8" hidden="true" customHeight="false" outlineLevel="0" collapsed="false">
      <c r="A25" s="0" t="str">
        <f aca="false">LEFT(J25,4)</f>
        <v>b2s2</v>
      </c>
      <c r="B25" s="0" t="n">
        <f aca="false">IF(AND(C25&gt;97,C25&lt;103),100,IF(AND(C25&gt;110,C25&lt;116),113,IF(AND(C25&gt;122,C25&lt;128),125,IF(AND(C25&gt;135,C25&lt;141),138,150))))</f>
        <v>100</v>
      </c>
      <c r="C25" s="0" t="n">
        <f aca="false">_xlfn.NUMBERVALUE(MID(J25,6,3))</f>
        <v>98</v>
      </c>
      <c r="D25" s="0" t="str">
        <f aca="false">MID(J25,10,3)</f>
        <v>ir2</v>
      </c>
      <c r="E25" s="1" t="s">
        <v>9</v>
      </c>
      <c r="F25" s="0" t="n">
        <v>877</v>
      </c>
      <c r="G25" s="0" t="s">
        <v>10</v>
      </c>
      <c r="H25" s="0" t="s">
        <v>11</v>
      </c>
      <c r="I25" s="0" t="s">
        <v>9</v>
      </c>
      <c r="J25" s="0" t="s">
        <v>40</v>
      </c>
      <c r="K25" s="0" t="s">
        <v>9</v>
      </c>
      <c r="L25" s="0" t="str">
        <f aca="false">IF(ISBLANK(J26),"",",")</f>
        <v>,</v>
      </c>
      <c r="M25" s="0" t="str">
        <f aca="false">E25&amp;F25&amp;G25&amp;H25&amp;I25&amp;J25&amp;K25&amp;L25</f>
        <v>"877": "b2s2_098_ir2.wav",</v>
      </c>
      <c r="N25" s="0" t="str">
        <f aca="false">IF(OR(B25=113,B25=138),"probe","s")</f>
        <v>s</v>
      </c>
      <c r="O25" s="0" t="str">
        <f aca="false">IF(MID(J25,10,2)="ir","Minus","Plus")</f>
        <v>Minus</v>
      </c>
      <c r="P25" s="0" t="s">
        <v>13</v>
      </c>
      <c r="Q25" s="5" t="s">
        <v>14</v>
      </c>
      <c r="R25" s="0" t="s">
        <v>15</v>
      </c>
      <c r="S25" s="0" t="str">
        <f aca="false">P25&amp;N25&amp;O25&amp;Q25&amp;F25&amp;R25&amp;L25</f>
        <v>          {%            "class": "sMinus",%            "stim_name": "877"%          },</v>
      </c>
      <c r="AA25" s="5" t="n">
        <f aca="false">F25</f>
        <v>877</v>
      </c>
      <c r="AB25" s="5" t="s">
        <v>40</v>
      </c>
      <c r="AC25" s="5" t="str">
        <f aca="false">IF(MID(AB25,10,2)="ir","Minus","Plus")</f>
        <v>Minus</v>
      </c>
      <c r="AD25" s="5" t="str">
        <f aca="false">IF(AND(_xlfn.NUMBERVALUE(MID(AB25,6,3))&lt;141,_xlfn.NUMBERVALUE(MID(AB25,6,3))&gt;103),"s","probe")</f>
        <v>probe</v>
      </c>
      <c r="AE25" s="5" t="n">
        <f aca="false">IF(AND(AC25="Minus",AD25="probe"),3,IF(AND(AC25="Plus",AD25="probe"),1,IF(AND(AC25="Minus",AD25="s"),12,IF(AND(AC25="Plus",AD25="s"),4,0))))</f>
        <v>3</v>
      </c>
      <c r="AF25" s="6" t="s">
        <v>16</v>
      </c>
      <c r="AG25" s="5" t="str">
        <f aca="false">AF25&amp;AE25&amp;","</f>
        <v>                            3,</v>
      </c>
    </row>
    <row r="26" customFormat="false" ht="12.8" hidden="true" customHeight="false" outlineLevel="0" collapsed="false">
      <c r="A26" s="0" t="str">
        <f aca="false">LEFT(J26,4)</f>
        <v>b3i1</v>
      </c>
      <c r="B26" s="0" t="n">
        <f aca="false">IF(AND(C26&gt;97,C26&lt;103),100,IF(AND(C26&gt;110,C26&lt;116),113,IF(AND(C26&gt;122,C26&lt;128),125,IF(AND(C26&gt;135,C26&lt;141),138,150))))</f>
        <v>100</v>
      </c>
      <c r="C26" s="0" t="n">
        <f aca="false">_xlfn.NUMBERVALUE(MID(J26,6,3))</f>
        <v>98</v>
      </c>
      <c r="D26" s="0" t="str">
        <f aca="false">MID(J26,10,3)</f>
        <v>ir2</v>
      </c>
      <c r="E26" s="0" t="s">
        <v>9</v>
      </c>
      <c r="F26" s="0" t="n">
        <v>1002</v>
      </c>
      <c r="G26" s="0" t="s">
        <v>10</v>
      </c>
      <c r="H26" s="0" t="s">
        <v>11</v>
      </c>
      <c r="I26" s="0" t="s">
        <v>9</v>
      </c>
      <c r="J26" s="0" t="s">
        <v>41</v>
      </c>
      <c r="K26" s="0" t="s">
        <v>9</v>
      </c>
      <c r="L26" s="0" t="str">
        <f aca="false">IF(ISBLANK(J27),"",",")</f>
        <v>,</v>
      </c>
      <c r="M26" s="0" t="str">
        <f aca="false">E26&amp;F26&amp;G26&amp;H26&amp;I26&amp;J26&amp;K26&amp;L26</f>
        <v>"1002": "b3i1_098_ir2.wav",</v>
      </c>
      <c r="N26" s="0" t="str">
        <f aca="false">IF(OR(B26=113,B26=138),"probe","s")</f>
        <v>s</v>
      </c>
      <c r="O26" s="0" t="str">
        <f aca="false">IF(MID(J26,10,2)="ir","Minus","Plus")</f>
        <v>Minus</v>
      </c>
      <c r="P26" s="0" t="s">
        <v>13</v>
      </c>
      <c r="Q26" s="5" t="s">
        <v>14</v>
      </c>
      <c r="R26" s="0" t="s">
        <v>15</v>
      </c>
      <c r="S26" s="0" t="str">
        <f aca="false">P26&amp;N26&amp;O26&amp;Q26&amp;F26&amp;R26&amp;L26</f>
        <v>          {%            "class": "sMinus",%            "stim_name": "1002"%          },</v>
      </c>
      <c r="AA26" s="5" t="n">
        <f aca="false">F26</f>
        <v>1002</v>
      </c>
      <c r="AB26" s="5" t="s">
        <v>41</v>
      </c>
      <c r="AC26" s="5" t="str">
        <f aca="false">IF(MID(AB26,10,2)="ir","Minus","Plus")</f>
        <v>Minus</v>
      </c>
      <c r="AD26" s="5" t="str">
        <f aca="false">IF(AND(_xlfn.NUMBERVALUE(MID(AB26,6,3))&lt;141,_xlfn.NUMBERVALUE(MID(AB26,6,3))&gt;103),"s","probe")</f>
        <v>probe</v>
      </c>
      <c r="AE26" s="5" t="n">
        <f aca="false">IF(AND(AC26="Minus",AD26="probe"),3,IF(AND(AC26="Plus",AD26="probe"),1,IF(AND(AC26="Minus",AD26="s"),12,IF(AND(AC26="Plus",AD26="s"),4,0))))</f>
        <v>3</v>
      </c>
      <c r="AF26" s="6" t="s">
        <v>16</v>
      </c>
      <c r="AG26" s="5" t="str">
        <f aca="false">AF26&amp;AE26&amp;","</f>
        <v>                            3,</v>
      </c>
    </row>
    <row r="27" customFormat="false" ht="12.8" hidden="true" customHeight="false" outlineLevel="0" collapsed="false">
      <c r="A27" s="0" t="str">
        <f aca="false">LEFT(J27,4)</f>
        <v>b3i2</v>
      </c>
      <c r="B27" s="0" t="n">
        <f aca="false">IF(AND(C27&gt;97,C27&lt;103),100,IF(AND(C27&gt;110,C27&lt;116),113,IF(AND(C27&gt;122,C27&lt;128),125,IF(AND(C27&gt;135,C27&lt;141),138,150))))</f>
        <v>100</v>
      </c>
      <c r="C27" s="0" t="n">
        <f aca="false">_xlfn.NUMBERVALUE(MID(J27,6,3))</f>
        <v>98</v>
      </c>
      <c r="D27" s="0" t="str">
        <f aca="false">MID(J27,10,3)</f>
        <v>ir2</v>
      </c>
      <c r="E27" s="0" t="s">
        <v>9</v>
      </c>
      <c r="F27" s="0" t="n">
        <v>1127</v>
      </c>
      <c r="G27" s="0" t="s">
        <v>10</v>
      </c>
      <c r="H27" s="0" t="s">
        <v>11</v>
      </c>
      <c r="I27" s="0" t="s">
        <v>9</v>
      </c>
      <c r="J27" s="0" t="s">
        <v>42</v>
      </c>
      <c r="K27" s="0" t="s">
        <v>9</v>
      </c>
      <c r="L27" s="0" t="str">
        <f aca="false">IF(ISBLANK(J28),"",",")</f>
        <v>,</v>
      </c>
      <c r="M27" s="0" t="str">
        <f aca="false">E27&amp;F27&amp;G27&amp;H27&amp;I27&amp;J27&amp;K27&amp;L27</f>
        <v>"1127": "b3i2_098_ir2.wav",</v>
      </c>
      <c r="N27" s="0" t="str">
        <f aca="false">IF(OR(B27=113,B27=138),"probe","s")</f>
        <v>s</v>
      </c>
      <c r="O27" s="0" t="str">
        <f aca="false">IF(MID(J27,10,2)="ir","Minus","Plus")</f>
        <v>Minus</v>
      </c>
      <c r="P27" s="0" t="s">
        <v>13</v>
      </c>
      <c r="Q27" s="5" t="s">
        <v>14</v>
      </c>
      <c r="R27" s="0" t="s">
        <v>15</v>
      </c>
      <c r="S27" s="0" t="str">
        <f aca="false">P27&amp;N27&amp;O27&amp;Q27&amp;F27&amp;R27&amp;L27</f>
        <v>          {%            "class": "sMinus",%            "stim_name": "1127"%          },</v>
      </c>
      <c r="AA27" s="5" t="n">
        <f aca="false">F27</f>
        <v>1127</v>
      </c>
      <c r="AB27" s="5" t="s">
        <v>42</v>
      </c>
      <c r="AC27" s="5" t="str">
        <f aca="false">IF(MID(AB27,10,2)="ir","Minus","Plus")</f>
        <v>Minus</v>
      </c>
      <c r="AD27" s="5" t="str">
        <f aca="false">IF(AND(_xlfn.NUMBERVALUE(MID(AB27,6,3))&lt;141,_xlfn.NUMBERVALUE(MID(AB27,6,3))&gt;103),"s","probe")</f>
        <v>probe</v>
      </c>
      <c r="AE27" s="5" t="n">
        <f aca="false">IF(AND(AC27="Minus",AD27="probe"),3,IF(AND(AC27="Plus",AD27="probe"),1,IF(AND(AC27="Minus",AD27="s"),12,IF(AND(AC27="Plus",AD27="s"),4,0))))</f>
        <v>3</v>
      </c>
      <c r="AF27" s="6" t="s">
        <v>16</v>
      </c>
      <c r="AG27" s="5" t="str">
        <f aca="false">AF27&amp;AE27&amp;","</f>
        <v>                            3,</v>
      </c>
    </row>
    <row r="28" customFormat="false" ht="12.8" hidden="true" customHeight="false" outlineLevel="0" collapsed="false">
      <c r="A28" s="0" t="str">
        <f aca="false">LEFT(J28,4)</f>
        <v>b3s1</v>
      </c>
      <c r="B28" s="0" t="n">
        <f aca="false">IF(AND(C28&gt;97,C28&lt;103),100,IF(AND(C28&gt;110,C28&lt;116),113,IF(AND(C28&gt;122,C28&lt;128),125,IF(AND(C28&gt;135,C28&lt;141),138,150))))</f>
        <v>100</v>
      </c>
      <c r="C28" s="0" t="n">
        <f aca="false">_xlfn.NUMBERVALUE(MID(J28,6,3))</f>
        <v>98</v>
      </c>
      <c r="D28" s="0" t="str">
        <f aca="false">MID(J28,10,3)</f>
        <v>ir2</v>
      </c>
      <c r="E28" s="0" t="s">
        <v>9</v>
      </c>
      <c r="F28" s="0" t="n">
        <v>1252</v>
      </c>
      <c r="G28" s="0" t="s">
        <v>10</v>
      </c>
      <c r="H28" s="0" t="s">
        <v>11</v>
      </c>
      <c r="I28" s="0" t="s">
        <v>9</v>
      </c>
      <c r="J28" s="0" t="s">
        <v>43</v>
      </c>
      <c r="K28" s="0" t="s">
        <v>9</v>
      </c>
      <c r="L28" s="0" t="str">
        <f aca="false">IF(ISBLANK(J29),"",",")</f>
        <v>,</v>
      </c>
      <c r="M28" s="0" t="str">
        <f aca="false">E28&amp;F28&amp;G28&amp;H28&amp;I28&amp;J28&amp;K28&amp;L28</f>
        <v>"1252": "b3s1_098_ir2.wav",</v>
      </c>
      <c r="N28" s="0" t="str">
        <f aca="false">IF(OR(B28=113,B28=138),"probe","s")</f>
        <v>s</v>
      </c>
      <c r="O28" s="0" t="str">
        <f aca="false">IF(MID(J28,10,2)="ir","Minus","Plus")</f>
        <v>Minus</v>
      </c>
      <c r="P28" s="0" t="s">
        <v>13</v>
      </c>
      <c r="Q28" s="5" t="s">
        <v>14</v>
      </c>
      <c r="R28" s="0" t="s">
        <v>15</v>
      </c>
      <c r="S28" s="0" t="str">
        <f aca="false">P28&amp;N28&amp;O28&amp;Q28&amp;F28&amp;R28&amp;L28</f>
        <v>          {%            "class": "sMinus",%            "stim_name": "1252"%          },</v>
      </c>
      <c r="AA28" s="5" t="n">
        <f aca="false">F28</f>
        <v>1252</v>
      </c>
      <c r="AB28" s="5" t="s">
        <v>43</v>
      </c>
      <c r="AC28" s="5" t="str">
        <f aca="false">IF(MID(AB28,10,2)="ir","Minus","Plus")</f>
        <v>Minus</v>
      </c>
      <c r="AD28" s="5" t="str">
        <f aca="false">IF(AND(_xlfn.NUMBERVALUE(MID(AB28,6,3))&lt;141,_xlfn.NUMBERVALUE(MID(AB28,6,3))&gt;103),"s","probe")</f>
        <v>probe</v>
      </c>
      <c r="AE28" s="5" t="n">
        <f aca="false">IF(AND(AC28="Minus",AD28="probe"),3,IF(AND(AC28="Plus",AD28="probe"),1,IF(AND(AC28="Minus",AD28="s"),12,IF(AND(AC28="Plus",AD28="s"),4,0))))</f>
        <v>3</v>
      </c>
      <c r="AF28" s="6" t="s">
        <v>16</v>
      </c>
      <c r="AG28" s="5" t="str">
        <f aca="false">AF28&amp;AE28&amp;","</f>
        <v>                            3,</v>
      </c>
    </row>
    <row r="29" customFormat="false" ht="12.8" hidden="true" customHeight="false" outlineLevel="0" collapsed="false">
      <c r="A29" s="0" t="str">
        <f aca="false">LEFT(J29,4)</f>
        <v>b3s2</v>
      </c>
      <c r="B29" s="0" t="n">
        <f aca="false">IF(AND(C29&gt;97,C29&lt;103),100,IF(AND(C29&gt;110,C29&lt;116),113,IF(AND(C29&gt;122,C29&lt;128),125,IF(AND(C29&gt;135,C29&lt;141),138,150))))</f>
        <v>100</v>
      </c>
      <c r="C29" s="0" t="n">
        <f aca="false">_xlfn.NUMBERVALUE(MID(J29,6,3))</f>
        <v>98</v>
      </c>
      <c r="D29" s="0" t="str">
        <f aca="false">MID(J29,10,3)</f>
        <v>ir2</v>
      </c>
      <c r="E29" s="0" t="s">
        <v>9</v>
      </c>
      <c r="F29" s="0" t="n">
        <v>1377</v>
      </c>
      <c r="G29" s="0" t="s">
        <v>10</v>
      </c>
      <c r="H29" s="0" t="s">
        <v>11</v>
      </c>
      <c r="I29" s="0" t="s">
        <v>9</v>
      </c>
      <c r="J29" s="0" t="s">
        <v>44</v>
      </c>
      <c r="K29" s="0" t="s">
        <v>9</v>
      </c>
      <c r="L29" s="0" t="str">
        <f aca="false">IF(ISBLANK(J30),"",",")</f>
        <v>,</v>
      </c>
      <c r="M29" s="0" t="str">
        <f aca="false">E29&amp;F29&amp;G29&amp;H29&amp;I29&amp;J29&amp;K29&amp;L29</f>
        <v>"1377": "b3s2_098_ir2.wav",</v>
      </c>
      <c r="N29" s="0" t="str">
        <f aca="false">IF(OR(B29=113,B29=138),"probe","s")</f>
        <v>s</v>
      </c>
      <c r="O29" s="0" t="str">
        <f aca="false">IF(MID(J29,10,2)="ir","Minus","Plus")</f>
        <v>Minus</v>
      </c>
      <c r="P29" s="0" t="s">
        <v>13</v>
      </c>
      <c r="Q29" s="5" t="s">
        <v>14</v>
      </c>
      <c r="R29" s="0" t="s">
        <v>15</v>
      </c>
      <c r="S29" s="0" t="str">
        <f aca="false">P29&amp;N29&amp;O29&amp;Q29&amp;F29&amp;R29&amp;L29</f>
        <v>          {%            "class": "sMinus",%            "stim_name": "1377"%          },</v>
      </c>
      <c r="AA29" s="5" t="n">
        <f aca="false">F29</f>
        <v>1377</v>
      </c>
      <c r="AB29" s="5" t="s">
        <v>44</v>
      </c>
      <c r="AC29" s="5" t="str">
        <f aca="false">IF(MID(AB29,10,2)="ir","Minus","Plus")</f>
        <v>Minus</v>
      </c>
      <c r="AD29" s="5" t="str">
        <f aca="false">IF(AND(_xlfn.NUMBERVALUE(MID(AB29,6,3))&lt;141,_xlfn.NUMBERVALUE(MID(AB29,6,3))&gt;103),"s","probe")</f>
        <v>probe</v>
      </c>
      <c r="AE29" s="5" t="n">
        <f aca="false">IF(AND(AC29="Minus",AD29="probe"),3,IF(AND(AC29="Plus",AD29="probe"),1,IF(AND(AC29="Minus",AD29="s"),12,IF(AND(AC29="Plus",AD29="s"),4,0))))</f>
        <v>3</v>
      </c>
      <c r="AF29" s="6" t="s">
        <v>16</v>
      </c>
      <c r="AG29" s="5" t="str">
        <f aca="false">AF29&amp;AE29&amp;","</f>
        <v>                            3,</v>
      </c>
    </row>
    <row r="30" customFormat="false" ht="12.8" hidden="true" customHeight="false" outlineLevel="0" collapsed="false">
      <c r="A30" s="0" t="str">
        <f aca="false">LEFT(J30,4)</f>
        <v>b4i1</v>
      </c>
      <c r="B30" s="0" t="n">
        <f aca="false">IF(AND(C30&gt;97,C30&lt;103),100,IF(AND(C30&gt;110,C30&lt;116),113,IF(AND(C30&gt;122,C30&lt;128),125,IF(AND(C30&gt;135,C30&lt;141),138,150))))</f>
        <v>100</v>
      </c>
      <c r="C30" s="0" t="n">
        <f aca="false">_xlfn.NUMBERVALUE(MID(J30,6,3))</f>
        <v>98</v>
      </c>
      <c r="D30" s="0" t="str">
        <f aca="false">MID(J30,10,3)</f>
        <v>ir2</v>
      </c>
      <c r="E30" s="0" t="s">
        <v>9</v>
      </c>
      <c r="F30" s="0" t="n">
        <v>1502</v>
      </c>
      <c r="G30" s="0" t="s">
        <v>10</v>
      </c>
      <c r="H30" s="0" t="s">
        <v>11</v>
      </c>
      <c r="I30" s="0" t="s">
        <v>9</v>
      </c>
      <c r="J30" s="0" t="s">
        <v>45</v>
      </c>
      <c r="K30" s="0" t="s">
        <v>9</v>
      </c>
      <c r="L30" s="0" t="str">
        <f aca="false">IF(ISBLANK(J31),"",",")</f>
        <v>,</v>
      </c>
      <c r="M30" s="0" t="str">
        <f aca="false">E30&amp;F30&amp;G30&amp;H30&amp;I30&amp;J30&amp;K30&amp;L30</f>
        <v>"1502": "b4i1_098_ir2.wav",</v>
      </c>
      <c r="N30" s="0" t="str">
        <f aca="false">IF(OR(B30=113,B30=138),"probe","s")</f>
        <v>s</v>
      </c>
      <c r="O30" s="0" t="str">
        <f aca="false">IF(MID(J30,10,2)="ir","Minus","Plus")</f>
        <v>Minus</v>
      </c>
      <c r="P30" s="0" t="s">
        <v>13</v>
      </c>
      <c r="Q30" s="5" t="s">
        <v>14</v>
      </c>
      <c r="R30" s="0" t="s">
        <v>15</v>
      </c>
      <c r="S30" s="0" t="str">
        <f aca="false">P30&amp;N30&amp;O30&amp;Q30&amp;F30&amp;R30&amp;L30</f>
        <v>          {%            "class": "sMinus",%            "stim_name": "1502"%          },</v>
      </c>
      <c r="AA30" s="5" t="n">
        <f aca="false">F30</f>
        <v>1502</v>
      </c>
      <c r="AB30" s="5" t="s">
        <v>45</v>
      </c>
      <c r="AC30" s="5" t="str">
        <f aca="false">IF(MID(AB30,10,2)="ir","Minus","Plus")</f>
        <v>Minus</v>
      </c>
      <c r="AD30" s="5" t="str">
        <f aca="false">IF(AND(_xlfn.NUMBERVALUE(MID(AB30,6,3))&lt;141,_xlfn.NUMBERVALUE(MID(AB30,6,3))&gt;103),"s","probe")</f>
        <v>probe</v>
      </c>
      <c r="AE30" s="5" t="n">
        <f aca="false">IF(AND(AC30="Minus",AD30="probe"),3,IF(AND(AC30="Plus",AD30="probe"),1,IF(AND(AC30="Minus",AD30="s"),12,IF(AND(AC30="Plus",AD30="s"),4,0))))</f>
        <v>3</v>
      </c>
      <c r="AF30" s="6" t="s">
        <v>16</v>
      </c>
      <c r="AG30" s="5" t="str">
        <f aca="false">AF30&amp;AE30&amp;","</f>
        <v>                            3,</v>
      </c>
    </row>
    <row r="31" customFormat="false" ht="12.8" hidden="true" customHeight="false" outlineLevel="0" collapsed="false">
      <c r="A31" s="0" t="str">
        <f aca="false">LEFT(J31,4)</f>
        <v>b4i2</v>
      </c>
      <c r="B31" s="0" t="n">
        <f aca="false">IF(AND(C31&gt;97,C31&lt;103),100,IF(AND(C31&gt;110,C31&lt;116),113,IF(AND(C31&gt;122,C31&lt;128),125,IF(AND(C31&gt;135,C31&lt;141),138,150))))</f>
        <v>100</v>
      </c>
      <c r="C31" s="0" t="n">
        <f aca="false">_xlfn.NUMBERVALUE(MID(J31,6,3))</f>
        <v>98</v>
      </c>
      <c r="D31" s="0" t="str">
        <f aca="false">MID(J31,10,3)</f>
        <v>ir2</v>
      </c>
      <c r="E31" s="0" t="s">
        <v>9</v>
      </c>
      <c r="F31" s="0" t="n">
        <v>1627</v>
      </c>
      <c r="G31" s="0" t="s">
        <v>10</v>
      </c>
      <c r="H31" s="0" t="s">
        <v>11</v>
      </c>
      <c r="I31" s="0" t="s">
        <v>9</v>
      </c>
      <c r="J31" s="0" t="s">
        <v>46</v>
      </c>
      <c r="K31" s="0" t="s">
        <v>9</v>
      </c>
      <c r="L31" s="0" t="str">
        <f aca="false">IF(ISBLANK(J32),"",",")</f>
        <v>,</v>
      </c>
      <c r="M31" s="0" t="str">
        <f aca="false">E31&amp;F31&amp;G31&amp;H31&amp;I31&amp;J31&amp;K31&amp;L31</f>
        <v>"1627": "b4i2_098_ir2.wav",</v>
      </c>
      <c r="N31" s="0" t="str">
        <f aca="false">IF(OR(B31=113,B31=138),"probe","s")</f>
        <v>s</v>
      </c>
      <c r="O31" s="0" t="str">
        <f aca="false">IF(MID(J31,10,2)="ir","Minus","Plus")</f>
        <v>Minus</v>
      </c>
      <c r="P31" s="0" t="s">
        <v>13</v>
      </c>
      <c r="Q31" s="5" t="s">
        <v>14</v>
      </c>
      <c r="R31" s="0" t="s">
        <v>15</v>
      </c>
      <c r="S31" s="0" t="str">
        <f aca="false">P31&amp;N31&amp;O31&amp;Q31&amp;F31&amp;R31&amp;L31</f>
        <v>          {%            "class": "sMinus",%            "stim_name": "1627"%          },</v>
      </c>
      <c r="AA31" s="5" t="n">
        <f aca="false">F31</f>
        <v>1627</v>
      </c>
      <c r="AB31" s="5" t="s">
        <v>46</v>
      </c>
      <c r="AC31" s="5" t="str">
        <f aca="false">IF(MID(AB31,10,2)="ir","Minus","Plus")</f>
        <v>Minus</v>
      </c>
      <c r="AD31" s="5" t="str">
        <f aca="false">IF(AND(_xlfn.NUMBERVALUE(MID(AB31,6,3))&lt;141,_xlfn.NUMBERVALUE(MID(AB31,6,3))&gt;103),"s","probe")</f>
        <v>probe</v>
      </c>
      <c r="AE31" s="5" t="n">
        <f aca="false">IF(AND(AC31="Minus",AD31="probe"),3,IF(AND(AC31="Plus",AD31="probe"),1,IF(AND(AC31="Minus",AD31="s"),12,IF(AND(AC31="Plus",AD31="s"),4,0))))</f>
        <v>3</v>
      </c>
      <c r="AF31" s="6" t="s">
        <v>16</v>
      </c>
      <c r="AG31" s="5" t="str">
        <f aca="false">AF31&amp;AE31&amp;","</f>
        <v>                            3,</v>
      </c>
    </row>
    <row r="32" customFormat="false" ht="12.8" hidden="true" customHeight="false" outlineLevel="0" collapsed="false">
      <c r="A32" s="0" t="str">
        <f aca="false">LEFT(J32,4)</f>
        <v>b4s1</v>
      </c>
      <c r="B32" s="0" t="n">
        <f aca="false">IF(AND(C32&gt;97,C32&lt;103),100,IF(AND(C32&gt;110,C32&lt;116),113,IF(AND(C32&gt;122,C32&lt;128),125,IF(AND(C32&gt;135,C32&lt;141),138,150))))</f>
        <v>100</v>
      </c>
      <c r="C32" s="0" t="n">
        <f aca="false">_xlfn.NUMBERVALUE(MID(J32,6,3))</f>
        <v>98</v>
      </c>
      <c r="D32" s="0" t="str">
        <f aca="false">MID(J32,10,3)</f>
        <v>ir2</v>
      </c>
      <c r="E32" s="0" t="s">
        <v>9</v>
      </c>
      <c r="F32" s="0" t="n">
        <v>1752</v>
      </c>
      <c r="G32" s="0" t="s">
        <v>10</v>
      </c>
      <c r="H32" s="0" t="s">
        <v>11</v>
      </c>
      <c r="I32" s="0" t="s">
        <v>9</v>
      </c>
      <c r="J32" s="0" t="s">
        <v>47</v>
      </c>
      <c r="K32" s="0" t="s">
        <v>9</v>
      </c>
      <c r="L32" s="0" t="str">
        <f aca="false">IF(ISBLANK(J33),"",",")</f>
        <v>,</v>
      </c>
      <c r="M32" s="0" t="str">
        <f aca="false">E32&amp;F32&amp;G32&amp;H32&amp;I32&amp;J32&amp;K32&amp;L32</f>
        <v>"1752": "b4s1_098_ir2.wav",</v>
      </c>
      <c r="N32" s="0" t="str">
        <f aca="false">IF(OR(B32=113,B32=138),"probe","s")</f>
        <v>s</v>
      </c>
      <c r="O32" s="0" t="str">
        <f aca="false">IF(MID(J32,10,2)="ir","Minus","Plus")</f>
        <v>Minus</v>
      </c>
      <c r="P32" s="0" t="s">
        <v>13</v>
      </c>
      <c r="Q32" s="5" t="s">
        <v>14</v>
      </c>
      <c r="R32" s="0" t="s">
        <v>15</v>
      </c>
      <c r="S32" s="0" t="str">
        <f aca="false">P32&amp;N32&amp;O32&amp;Q32&amp;F32&amp;R32&amp;L32</f>
        <v>          {%            "class": "sMinus",%            "stim_name": "1752"%          },</v>
      </c>
      <c r="AA32" s="5" t="n">
        <f aca="false">F32</f>
        <v>1752</v>
      </c>
      <c r="AB32" s="5" t="s">
        <v>47</v>
      </c>
      <c r="AC32" s="5" t="str">
        <f aca="false">IF(MID(AB32,10,2)="ir","Minus","Plus")</f>
        <v>Minus</v>
      </c>
      <c r="AD32" s="5" t="str">
        <f aca="false">IF(AND(_xlfn.NUMBERVALUE(MID(AB32,6,3))&lt;141,_xlfn.NUMBERVALUE(MID(AB32,6,3))&gt;103),"s","probe")</f>
        <v>probe</v>
      </c>
      <c r="AE32" s="5" t="n">
        <f aca="false">IF(AND(AC32="Minus",AD32="probe"),3,IF(AND(AC32="Plus",AD32="probe"),1,IF(AND(AC32="Minus",AD32="s"),12,IF(AND(AC32="Plus",AD32="s"),4,0))))</f>
        <v>3</v>
      </c>
      <c r="AF32" s="6" t="s">
        <v>16</v>
      </c>
      <c r="AG32" s="5" t="str">
        <f aca="false">AF32&amp;AE32&amp;","</f>
        <v>                            3,</v>
      </c>
    </row>
    <row r="33" customFormat="false" ht="12.8" hidden="true" customHeight="false" outlineLevel="0" collapsed="false">
      <c r="A33" s="0" t="str">
        <f aca="false">LEFT(J33,4)</f>
        <v>b4s2</v>
      </c>
      <c r="B33" s="0" t="n">
        <f aca="false">IF(AND(C33&gt;97,C33&lt;103),100,IF(AND(C33&gt;110,C33&lt;116),113,IF(AND(C33&gt;122,C33&lt;128),125,IF(AND(C33&gt;135,C33&lt;141),138,150))))</f>
        <v>100</v>
      </c>
      <c r="C33" s="0" t="n">
        <f aca="false">_xlfn.NUMBERVALUE(MID(J33,6,3))</f>
        <v>98</v>
      </c>
      <c r="D33" s="0" t="str">
        <f aca="false">MID(J33,10,3)</f>
        <v>ir2</v>
      </c>
      <c r="E33" s="0" t="s">
        <v>9</v>
      </c>
      <c r="F33" s="0" t="n">
        <v>1877</v>
      </c>
      <c r="G33" s="0" t="s">
        <v>10</v>
      </c>
      <c r="H33" s="0" t="s">
        <v>11</v>
      </c>
      <c r="I33" s="0" t="s">
        <v>9</v>
      </c>
      <c r="J33" s="0" t="s">
        <v>48</v>
      </c>
      <c r="K33" s="0" t="s">
        <v>9</v>
      </c>
      <c r="L33" s="0" t="str">
        <f aca="false">IF(ISBLANK(J34),"",",")</f>
        <v>,</v>
      </c>
      <c r="M33" s="0" t="str">
        <f aca="false">E33&amp;F33&amp;G33&amp;H33&amp;I33&amp;J33&amp;K33&amp;L33</f>
        <v>"1877": "b4s2_098_ir2.wav",</v>
      </c>
      <c r="N33" s="0" t="str">
        <f aca="false">IF(OR(B33=113,B33=138),"probe","s")</f>
        <v>s</v>
      </c>
      <c r="O33" s="0" t="str">
        <f aca="false">IF(MID(J33,10,2)="ir","Minus","Plus")</f>
        <v>Minus</v>
      </c>
      <c r="P33" s="0" t="s">
        <v>13</v>
      </c>
      <c r="Q33" s="5" t="s">
        <v>14</v>
      </c>
      <c r="R33" s="0" t="s">
        <v>15</v>
      </c>
      <c r="S33" s="0" t="str">
        <f aca="false">P33&amp;N33&amp;O33&amp;Q33&amp;F33&amp;R33&amp;L33</f>
        <v>          {%            "class": "sMinus",%            "stim_name": "1877"%          },</v>
      </c>
      <c r="AA33" s="5" t="n">
        <f aca="false">F33</f>
        <v>1877</v>
      </c>
      <c r="AB33" s="5" t="s">
        <v>48</v>
      </c>
      <c r="AC33" s="5" t="str">
        <f aca="false">IF(MID(AB33,10,2)="ir","Minus","Plus")</f>
        <v>Minus</v>
      </c>
      <c r="AD33" s="5" t="str">
        <f aca="false">IF(AND(_xlfn.NUMBERVALUE(MID(AB33,6,3))&lt;141,_xlfn.NUMBERVALUE(MID(AB33,6,3))&gt;103),"s","probe")</f>
        <v>probe</v>
      </c>
      <c r="AE33" s="5" t="n">
        <f aca="false">IF(AND(AC33="Minus",AD33="probe"),3,IF(AND(AC33="Plus",AD33="probe"),1,IF(AND(AC33="Minus",AD33="s"),12,IF(AND(AC33="Plus",AD33="s"),4,0))))</f>
        <v>3</v>
      </c>
      <c r="AF33" s="6" t="s">
        <v>16</v>
      </c>
      <c r="AG33" s="5" t="str">
        <f aca="false">AF33&amp;AE33&amp;","</f>
        <v>                            3,</v>
      </c>
    </row>
    <row r="34" customFormat="false" ht="12.8" hidden="true" customHeight="false" outlineLevel="0" collapsed="false">
      <c r="A34" s="0" t="str">
        <f aca="false">LEFT(J34,4)</f>
        <v>b1i1</v>
      </c>
      <c r="B34" s="0" t="n">
        <f aca="false">IF(AND(C34&gt;97,C34&lt;103),100,IF(AND(C34&gt;110,C34&lt;116),113,IF(AND(C34&gt;122,C34&lt;128),125,IF(AND(C34&gt;135,C34&lt;141),138,150))))</f>
        <v>100</v>
      </c>
      <c r="C34" s="0" t="n">
        <f aca="false">_xlfn.NUMBERVALUE(MID(J34,6,3))</f>
        <v>98</v>
      </c>
      <c r="D34" s="0" t="str">
        <f aca="false">MID(J34,10,3)</f>
        <v>ir3</v>
      </c>
      <c r="E34" s="1" t="s">
        <v>9</v>
      </c>
      <c r="F34" s="0" t="n">
        <v>3</v>
      </c>
      <c r="G34" s="0" t="s">
        <v>10</v>
      </c>
      <c r="H34" s="0" t="s">
        <v>11</v>
      </c>
      <c r="I34" s="0" t="s">
        <v>9</v>
      </c>
      <c r="J34" s="0" t="s">
        <v>49</v>
      </c>
      <c r="K34" s="0" t="s">
        <v>9</v>
      </c>
      <c r="L34" s="0" t="str">
        <f aca="false">IF(ISBLANK(J35),"",",")</f>
        <v>,</v>
      </c>
      <c r="M34" s="0" t="str">
        <f aca="false">E34&amp;F34&amp;G34&amp;H34&amp;I34&amp;J34&amp;K34&amp;L34</f>
        <v>"3": "b1i1_098_ir3.wav",</v>
      </c>
      <c r="N34" s="0" t="str">
        <f aca="false">IF(OR(B34=113,B34=138),"probe","s")</f>
        <v>s</v>
      </c>
      <c r="O34" s="0" t="str">
        <f aca="false">IF(MID(J34,10,2)="ir","Minus","Plus")</f>
        <v>Minus</v>
      </c>
      <c r="P34" s="0" t="s">
        <v>13</v>
      </c>
      <c r="Q34" s="5" t="s">
        <v>14</v>
      </c>
      <c r="R34" s="0" t="s">
        <v>15</v>
      </c>
      <c r="S34" s="0" t="str">
        <f aca="false">P34&amp;N34&amp;O34&amp;Q34&amp;F34&amp;R34&amp;L34</f>
        <v>          {%            "class": "sMinus",%            "stim_name": "3"%          },</v>
      </c>
      <c r="AA34" s="5" t="n">
        <f aca="false">F34</f>
        <v>3</v>
      </c>
      <c r="AB34" s="5" t="s">
        <v>49</v>
      </c>
      <c r="AC34" s="5" t="str">
        <f aca="false">IF(MID(AB34,10,2)="ir","Minus","Plus")</f>
        <v>Minus</v>
      </c>
      <c r="AD34" s="5" t="str">
        <f aca="false">IF(AND(_xlfn.NUMBERVALUE(MID(AB34,6,3))&lt;141,_xlfn.NUMBERVALUE(MID(AB34,6,3))&gt;103),"s","s")</f>
        <v>s</v>
      </c>
      <c r="AE34" s="5" t="n">
        <f aca="false">IF(AND(AC34="Minus",AD34="probe"),3,IF(AND(AC34="Plus",AD34="probe"),1,IF(AND(AC34="Minus",AD34="s"),12,IF(AND(AC34="Plus",AD34="s"),4,0))))</f>
        <v>12</v>
      </c>
      <c r="AF34" s="6" t="s">
        <v>16</v>
      </c>
      <c r="AG34" s="5" t="str">
        <f aca="false">AF34&amp;AE34&amp;","</f>
        <v>                            12,</v>
      </c>
    </row>
    <row r="35" customFormat="false" ht="12.8" hidden="true" customHeight="false" outlineLevel="0" collapsed="false">
      <c r="A35" s="0" t="str">
        <f aca="false">LEFT(J35,4)</f>
        <v>b1i2</v>
      </c>
      <c r="B35" s="0" t="n">
        <f aca="false">IF(AND(C35&gt;97,C35&lt;103),100,IF(AND(C35&gt;110,C35&lt;116),113,IF(AND(C35&gt;122,C35&lt;128),125,IF(AND(C35&gt;135,C35&lt;141),138,150))))</f>
        <v>100</v>
      </c>
      <c r="C35" s="0" t="n">
        <f aca="false">_xlfn.NUMBERVALUE(MID(J35,6,3))</f>
        <v>98</v>
      </c>
      <c r="D35" s="0" t="str">
        <f aca="false">MID(J35,10,3)</f>
        <v>ir3</v>
      </c>
      <c r="E35" s="1" t="s">
        <v>9</v>
      </c>
      <c r="F35" s="0" t="n">
        <v>128</v>
      </c>
      <c r="G35" s="0" t="s">
        <v>10</v>
      </c>
      <c r="H35" s="0" t="s">
        <v>11</v>
      </c>
      <c r="I35" s="0" t="s">
        <v>9</v>
      </c>
      <c r="J35" s="0" t="s">
        <v>50</v>
      </c>
      <c r="K35" s="0" t="s">
        <v>9</v>
      </c>
      <c r="L35" s="0" t="str">
        <f aca="false">IF(ISBLANK(J36),"",",")</f>
        <v>,</v>
      </c>
      <c r="M35" s="0" t="str">
        <f aca="false">E35&amp;F35&amp;G35&amp;H35&amp;I35&amp;J35&amp;K35&amp;L35</f>
        <v>"128": "b1i2_098_ir3.wav",</v>
      </c>
      <c r="N35" s="0" t="str">
        <f aca="false">IF(OR(B35=113,B35=138),"probe","s")</f>
        <v>s</v>
      </c>
      <c r="O35" s="0" t="str">
        <f aca="false">IF(MID(J35,10,2)="ir","Minus","Plus")</f>
        <v>Minus</v>
      </c>
      <c r="P35" s="0" t="s">
        <v>13</v>
      </c>
      <c r="Q35" s="5" t="s">
        <v>14</v>
      </c>
      <c r="R35" s="0" t="s">
        <v>15</v>
      </c>
      <c r="S35" s="0" t="str">
        <f aca="false">P35&amp;N35&amp;O35&amp;Q35&amp;F35&amp;R35&amp;L35</f>
        <v>          {%            "class": "sMinus",%            "stim_name": "128"%          },</v>
      </c>
      <c r="AA35" s="5" t="n">
        <f aca="false">F35</f>
        <v>128</v>
      </c>
      <c r="AB35" s="5" t="s">
        <v>50</v>
      </c>
      <c r="AC35" s="5" t="str">
        <f aca="false">IF(MID(AB35,10,2)="ir","Minus","Plus")</f>
        <v>Minus</v>
      </c>
      <c r="AD35" s="5" t="str">
        <f aca="false">IF(AND(_xlfn.NUMBERVALUE(MID(AB35,6,3))&lt;141,_xlfn.NUMBERVALUE(MID(AB35,6,3))&gt;103),"s","probe")</f>
        <v>probe</v>
      </c>
      <c r="AE35" s="5" t="n">
        <f aca="false">IF(AND(AC35="Minus",AD35="probe"),3,IF(AND(AC35="Plus",AD35="probe"),1,IF(AND(AC35="Minus",AD35="s"),12,IF(AND(AC35="Plus",AD35="s"),4,0))))</f>
        <v>3</v>
      </c>
      <c r="AF35" s="6" t="s">
        <v>16</v>
      </c>
      <c r="AG35" s="5" t="str">
        <f aca="false">AF35&amp;AE35&amp;","</f>
        <v>                            3,</v>
      </c>
    </row>
    <row r="36" customFormat="false" ht="12.8" hidden="true" customHeight="false" outlineLevel="0" collapsed="false">
      <c r="A36" s="0" t="str">
        <f aca="false">LEFT(J36,4)</f>
        <v>b1s1</v>
      </c>
      <c r="B36" s="0" t="n">
        <f aca="false">IF(AND(C36&gt;97,C36&lt;103),100,IF(AND(C36&gt;110,C36&lt;116),113,IF(AND(C36&gt;122,C36&lt;128),125,IF(AND(C36&gt;135,C36&lt;141),138,150))))</f>
        <v>100</v>
      </c>
      <c r="C36" s="0" t="n">
        <f aca="false">_xlfn.NUMBERVALUE(MID(J36,6,3))</f>
        <v>98</v>
      </c>
      <c r="D36" s="0" t="str">
        <f aca="false">MID(J36,10,3)</f>
        <v>ir3</v>
      </c>
      <c r="E36" s="0" t="s">
        <v>9</v>
      </c>
      <c r="F36" s="0" t="n">
        <v>253</v>
      </c>
      <c r="G36" s="0" t="s">
        <v>10</v>
      </c>
      <c r="H36" s="0" t="s">
        <v>11</v>
      </c>
      <c r="I36" s="0" t="s">
        <v>9</v>
      </c>
      <c r="J36" s="0" t="s">
        <v>51</v>
      </c>
      <c r="K36" s="0" t="s">
        <v>9</v>
      </c>
      <c r="L36" s="0" t="str">
        <f aca="false">IF(ISBLANK(J37),"",",")</f>
        <v>,</v>
      </c>
      <c r="M36" s="0" t="str">
        <f aca="false">E36&amp;F36&amp;G36&amp;H36&amp;I36&amp;J36&amp;K36&amp;L36</f>
        <v>"253": "b1s1_098_ir3.wav",</v>
      </c>
      <c r="N36" s="0" t="str">
        <f aca="false">IF(OR(B36=113,B36=138),"probe","s")</f>
        <v>s</v>
      </c>
      <c r="O36" s="0" t="str">
        <f aca="false">IF(MID(J36,10,2)="ir","Minus","Plus")</f>
        <v>Minus</v>
      </c>
      <c r="P36" s="0" t="s">
        <v>13</v>
      </c>
      <c r="Q36" s="5" t="s">
        <v>14</v>
      </c>
      <c r="R36" s="0" t="s">
        <v>15</v>
      </c>
      <c r="S36" s="0" t="str">
        <f aca="false">P36&amp;N36&amp;O36&amp;Q36&amp;F36&amp;R36&amp;L36</f>
        <v>          {%            "class": "sMinus",%            "stim_name": "253"%          },</v>
      </c>
      <c r="AA36" s="5" t="n">
        <f aca="false">F36</f>
        <v>253</v>
      </c>
      <c r="AB36" s="5" t="s">
        <v>51</v>
      </c>
      <c r="AC36" s="5" t="str">
        <f aca="false">IF(MID(AB36,10,2)="ir","Minus","Plus")</f>
        <v>Minus</v>
      </c>
      <c r="AD36" s="5" t="str">
        <f aca="false">IF(AND(_xlfn.NUMBERVALUE(MID(AB36,6,3))&lt;141,_xlfn.NUMBERVALUE(MID(AB36,6,3))&gt;103),"s","probe")</f>
        <v>probe</v>
      </c>
      <c r="AE36" s="5" t="n">
        <f aca="false">IF(AND(AC36="Minus",AD36="probe"),3,IF(AND(AC36="Plus",AD36="probe"),1,IF(AND(AC36="Minus",AD36="s"),12,IF(AND(AC36="Plus",AD36="s"),4,0))))</f>
        <v>3</v>
      </c>
      <c r="AF36" s="6" t="s">
        <v>16</v>
      </c>
      <c r="AG36" s="5" t="str">
        <f aca="false">AF36&amp;AE36&amp;","</f>
        <v>                            3,</v>
      </c>
    </row>
    <row r="37" customFormat="false" ht="12.8" hidden="true" customHeight="false" outlineLevel="0" collapsed="false">
      <c r="A37" s="0" t="str">
        <f aca="false">LEFT(J37,4)</f>
        <v>b1s2</v>
      </c>
      <c r="B37" s="0" t="n">
        <f aca="false">IF(AND(C37&gt;97,C37&lt;103),100,IF(AND(C37&gt;110,C37&lt;116),113,IF(AND(C37&gt;122,C37&lt;128),125,IF(AND(C37&gt;135,C37&lt;141),138,150))))</f>
        <v>100</v>
      </c>
      <c r="C37" s="0" t="n">
        <f aca="false">_xlfn.NUMBERVALUE(MID(J37,6,3))</f>
        <v>98</v>
      </c>
      <c r="D37" s="0" t="str">
        <f aca="false">MID(J37,10,3)</f>
        <v>ir3</v>
      </c>
      <c r="E37" s="0" t="s">
        <v>9</v>
      </c>
      <c r="F37" s="0" t="n">
        <v>378</v>
      </c>
      <c r="G37" s="0" t="s">
        <v>10</v>
      </c>
      <c r="H37" s="0" t="s">
        <v>11</v>
      </c>
      <c r="I37" s="0" t="s">
        <v>9</v>
      </c>
      <c r="J37" s="0" t="s">
        <v>52</v>
      </c>
      <c r="K37" s="0" t="s">
        <v>9</v>
      </c>
      <c r="L37" s="0" t="str">
        <f aca="false">IF(ISBLANK(J38),"",",")</f>
        <v>,</v>
      </c>
      <c r="M37" s="0" t="str">
        <f aca="false">E37&amp;F37&amp;G37&amp;H37&amp;I37&amp;J37&amp;K37&amp;L37</f>
        <v>"378": "b1s2_098_ir3.wav",</v>
      </c>
      <c r="N37" s="0" t="str">
        <f aca="false">IF(OR(B37=113,B37=138),"probe","s")</f>
        <v>s</v>
      </c>
      <c r="O37" s="0" t="str">
        <f aca="false">IF(MID(J37,10,2)="ir","Minus","Plus")</f>
        <v>Minus</v>
      </c>
      <c r="P37" s="0" t="s">
        <v>13</v>
      </c>
      <c r="Q37" s="5" t="s">
        <v>14</v>
      </c>
      <c r="R37" s="0" t="s">
        <v>15</v>
      </c>
      <c r="S37" s="0" t="str">
        <f aca="false">P37&amp;N37&amp;O37&amp;Q37&amp;F37&amp;R37&amp;L37</f>
        <v>          {%            "class": "sMinus",%            "stim_name": "378"%          },</v>
      </c>
      <c r="AA37" s="5" t="n">
        <f aca="false">F37</f>
        <v>378</v>
      </c>
      <c r="AB37" s="5" t="s">
        <v>52</v>
      </c>
      <c r="AC37" s="5" t="str">
        <f aca="false">IF(MID(AB37,10,2)="ir","Minus","Plus")</f>
        <v>Minus</v>
      </c>
      <c r="AD37" s="5" t="str">
        <f aca="false">IF(AND(_xlfn.NUMBERVALUE(MID(AB37,6,3))&lt;141,_xlfn.NUMBERVALUE(MID(AB37,6,3))&gt;103),"s","probe")</f>
        <v>probe</v>
      </c>
      <c r="AE37" s="5" t="n">
        <f aca="false">IF(AND(AC37="Minus",AD37="probe"),3,IF(AND(AC37="Plus",AD37="probe"),1,IF(AND(AC37="Minus",AD37="s"),12,IF(AND(AC37="Plus",AD37="s"),4,0))))</f>
        <v>3</v>
      </c>
      <c r="AF37" s="6" t="s">
        <v>16</v>
      </c>
      <c r="AG37" s="5" t="str">
        <f aca="false">AF37&amp;AE37&amp;","</f>
        <v>                            3,</v>
      </c>
    </row>
    <row r="38" customFormat="false" ht="12.8" hidden="true" customHeight="false" outlineLevel="0" collapsed="false">
      <c r="A38" s="0" t="str">
        <f aca="false">LEFT(J38,4)</f>
        <v>b2i1</v>
      </c>
      <c r="B38" s="0" t="n">
        <f aca="false">IF(AND(C38&gt;97,C38&lt;103),100,IF(AND(C38&gt;110,C38&lt;116),113,IF(AND(C38&gt;122,C38&lt;128),125,IF(AND(C38&gt;135,C38&lt;141),138,150))))</f>
        <v>100</v>
      </c>
      <c r="C38" s="0" t="n">
        <f aca="false">_xlfn.NUMBERVALUE(MID(J38,6,3))</f>
        <v>98</v>
      </c>
      <c r="D38" s="0" t="str">
        <f aca="false">MID(J38,10,3)</f>
        <v>ir3</v>
      </c>
      <c r="E38" s="0" t="s">
        <v>9</v>
      </c>
      <c r="F38" s="0" t="n">
        <v>503</v>
      </c>
      <c r="G38" s="0" t="s">
        <v>10</v>
      </c>
      <c r="H38" s="0" t="s">
        <v>11</v>
      </c>
      <c r="I38" s="0" t="s">
        <v>9</v>
      </c>
      <c r="J38" s="0" t="s">
        <v>53</v>
      </c>
      <c r="K38" s="0" t="s">
        <v>9</v>
      </c>
      <c r="L38" s="0" t="str">
        <f aca="false">IF(ISBLANK(J39),"",",")</f>
        <v>,</v>
      </c>
      <c r="M38" s="0" t="str">
        <f aca="false">E38&amp;F38&amp;G38&amp;H38&amp;I38&amp;J38&amp;K38&amp;L38</f>
        <v>"503": "b2i1_098_ir3.wav",</v>
      </c>
      <c r="N38" s="0" t="str">
        <f aca="false">IF(OR(B38=113,B38=138),"probe","s")</f>
        <v>s</v>
      </c>
      <c r="O38" s="0" t="str">
        <f aca="false">IF(MID(J38,10,2)="ir","Minus","Plus")</f>
        <v>Minus</v>
      </c>
      <c r="P38" s="0" t="s">
        <v>13</v>
      </c>
      <c r="Q38" s="5" t="s">
        <v>14</v>
      </c>
      <c r="R38" s="0" t="s">
        <v>15</v>
      </c>
      <c r="S38" s="0" t="str">
        <f aca="false">P38&amp;N38&amp;O38&amp;Q38&amp;F38&amp;R38&amp;L38</f>
        <v>          {%            "class": "sMinus",%            "stim_name": "503"%          },</v>
      </c>
      <c r="AA38" s="5" t="n">
        <f aca="false">F38</f>
        <v>503</v>
      </c>
      <c r="AB38" s="5" t="s">
        <v>53</v>
      </c>
      <c r="AC38" s="5" t="str">
        <f aca="false">IF(MID(AB38,10,2)="ir","Minus","Plus")</f>
        <v>Minus</v>
      </c>
      <c r="AD38" s="5" t="str">
        <f aca="false">IF(AND(_xlfn.NUMBERVALUE(MID(AB38,6,3))&lt;141,_xlfn.NUMBERVALUE(MID(AB38,6,3))&gt;103),"s","probe")</f>
        <v>probe</v>
      </c>
      <c r="AE38" s="5" t="n">
        <f aca="false">IF(AND(AC38="Minus",AD38="probe"),3,IF(AND(AC38="Plus",AD38="probe"),1,IF(AND(AC38="Minus",AD38="s"),12,IF(AND(AC38="Plus",AD38="s"),4,0))))</f>
        <v>3</v>
      </c>
      <c r="AF38" s="6" t="s">
        <v>16</v>
      </c>
      <c r="AG38" s="5" t="str">
        <f aca="false">AF38&amp;AE38&amp;","</f>
        <v>                            3,</v>
      </c>
    </row>
    <row r="39" customFormat="false" ht="12.8" hidden="true" customHeight="false" outlineLevel="0" collapsed="false">
      <c r="A39" s="0" t="str">
        <f aca="false">LEFT(J39,4)</f>
        <v>b2i2</v>
      </c>
      <c r="B39" s="0" t="n">
        <f aca="false">IF(AND(C39&gt;97,C39&lt;103),100,IF(AND(C39&gt;110,C39&lt;116),113,IF(AND(C39&gt;122,C39&lt;128),125,IF(AND(C39&gt;135,C39&lt;141),138,150))))</f>
        <v>100</v>
      </c>
      <c r="C39" s="0" t="n">
        <f aca="false">_xlfn.NUMBERVALUE(MID(J39,6,3))</f>
        <v>98</v>
      </c>
      <c r="D39" s="0" t="str">
        <f aca="false">MID(J39,10,3)</f>
        <v>ir3</v>
      </c>
      <c r="E39" s="0" t="s">
        <v>9</v>
      </c>
      <c r="F39" s="0" t="n">
        <v>628</v>
      </c>
      <c r="G39" s="0" t="s">
        <v>10</v>
      </c>
      <c r="H39" s="0" t="s">
        <v>11</v>
      </c>
      <c r="I39" s="0" t="s">
        <v>9</v>
      </c>
      <c r="J39" s="0" t="s">
        <v>54</v>
      </c>
      <c r="K39" s="0" t="s">
        <v>9</v>
      </c>
      <c r="L39" s="0" t="str">
        <f aca="false">IF(ISBLANK(J40),"",",")</f>
        <v>,</v>
      </c>
      <c r="M39" s="0" t="str">
        <f aca="false">E39&amp;F39&amp;G39&amp;H39&amp;I39&amp;J39&amp;K39&amp;L39</f>
        <v>"628": "b2i2_098_ir3.wav",</v>
      </c>
      <c r="N39" s="0" t="str">
        <f aca="false">IF(OR(B39=113,B39=138),"probe","s")</f>
        <v>s</v>
      </c>
      <c r="O39" s="0" t="str">
        <f aca="false">IF(MID(J39,10,2)="ir","Minus","Plus")</f>
        <v>Minus</v>
      </c>
      <c r="P39" s="0" t="s">
        <v>13</v>
      </c>
      <c r="Q39" s="5" t="s">
        <v>14</v>
      </c>
      <c r="R39" s="0" t="s">
        <v>15</v>
      </c>
      <c r="S39" s="0" t="str">
        <f aca="false">P39&amp;N39&amp;O39&amp;Q39&amp;F39&amp;R39&amp;L39</f>
        <v>          {%            "class": "sMinus",%            "stim_name": "628"%          },</v>
      </c>
      <c r="AA39" s="5" t="n">
        <f aca="false">F39</f>
        <v>628</v>
      </c>
      <c r="AB39" s="5" t="s">
        <v>54</v>
      </c>
      <c r="AC39" s="5" t="str">
        <f aca="false">IF(MID(AB39,10,2)="ir","Minus","Plus")</f>
        <v>Minus</v>
      </c>
      <c r="AD39" s="5" t="str">
        <f aca="false">IF(AND(_xlfn.NUMBERVALUE(MID(AB39,6,3))&lt;141,_xlfn.NUMBERVALUE(MID(AB39,6,3))&gt;103),"s","probe")</f>
        <v>probe</v>
      </c>
      <c r="AE39" s="5" t="n">
        <f aca="false">IF(AND(AC39="Minus",AD39="probe"),3,IF(AND(AC39="Plus",AD39="probe"),1,IF(AND(AC39="Minus",AD39="s"),12,IF(AND(AC39="Plus",AD39="s"),4,0))))</f>
        <v>3</v>
      </c>
      <c r="AF39" s="6" t="s">
        <v>16</v>
      </c>
      <c r="AG39" s="5" t="str">
        <f aca="false">AF39&amp;AE39&amp;","</f>
        <v>                            3,</v>
      </c>
    </row>
    <row r="40" customFormat="false" ht="12.8" hidden="false" customHeight="false" outlineLevel="0" collapsed="false">
      <c r="A40" s="0" t="str">
        <f aca="false">LEFT(J40,4)</f>
        <v>b2s1</v>
      </c>
      <c r="B40" s="0" t="n">
        <f aca="false">IF(AND(C40&gt;97,C40&lt;103),100,IF(AND(C40&gt;110,C40&lt;116),113,IF(AND(C40&gt;122,C40&lt;128),125,IF(AND(C40&gt;135,C40&lt;141),138,150))))</f>
        <v>100</v>
      </c>
      <c r="C40" s="0" t="n">
        <f aca="false">_xlfn.NUMBERVALUE(MID(J40,6,3))</f>
        <v>98</v>
      </c>
      <c r="D40" s="0" t="str">
        <f aca="false">MID(J40,10,3)</f>
        <v>ir3</v>
      </c>
      <c r="E40" s="1" t="s">
        <v>9</v>
      </c>
      <c r="F40" s="0" t="n">
        <v>753</v>
      </c>
      <c r="G40" s="0" t="s">
        <v>10</v>
      </c>
      <c r="H40" s="0" t="s">
        <v>11</v>
      </c>
      <c r="I40" s="0" t="s">
        <v>9</v>
      </c>
      <c r="J40" s="0" t="s">
        <v>55</v>
      </c>
      <c r="K40" s="0" t="s">
        <v>9</v>
      </c>
      <c r="L40" s="0" t="str">
        <f aca="false">IF(ISBLANK(J41),"",",")</f>
        <v>,</v>
      </c>
      <c r="M40" s="0" t="str">
        <f aca="false">E40&amp;J40&amp;G40&amp;E40&amp;J40&amp;E40&amp;L40</f>
        <v>"b2s1_098_ir3.wav":"b2s1_098_ir3.wav",</v>
      </c>
      <c r="N40" s="0" t="str">
        <f aca="false">IF(OR(B40=113,B40=138),"probe","s")</f>
        <v>s</v>
      </c>
      <c r="O40" s="0" t="str">
        <f aca="false">IF(MID(J40,10,2)="ir","Minus","Plus")</f>
        <v>Minus</v>
      </c>
      <c r="P40" s="0" t="s">
        <v>13</v>
      </c>
      <c r="Q40" s="5" t="s">
        <v>14</v>
      </c>
      <c r="R40" s="0" t="s">
        <v>15</v>
      </c>
      <c r="S40" s="0" t="str">
        <f aca="false">P40&amp;N40&amp;O40&amp;Q40&amp;J40&amp;R40&amp;L40</f>
        <v>          {%            "class": "sMinus",%            "stim_name": "b2s1_098_ir3.wav"%          },</v>
      </c>
      <c r="AA40" s="5" t="n">
        <f aca="false">F40</f>
        <v>753</v>
      </c>
      <c r="AB40" s="5" t="s">
        <v>55</v>
      </c>
      <c r="AC40" s="5" t="str">
        <f aca="false">IF(MID(AB40,10,2)="ir","Minus","Plus")</f>
        <v>Minus</v>
      </c>
      <c r="AD40" s="5" t="str">
        <f aca="false">IF(AND(_xlfn.NUMBERVALUE(MID(AB40,6,3))&lt;141,_xlfn.NUMBERVALUE(MID(AB40,6,3))&gt;103),"s","probe")</f>
        <v>probe</v>
      </c>
      <c r="AE40" s="5" t="n">
        <f aca="false">IF(AND(AC40="Minus",AD40="probe"),3,IF(AND(AC40="Plus",AD40="probe"),1,IF(AND(AC40="Minus",AD40="s"),12,IF(AND(AC40="Plus",AD40="s"),4,0))))</f>
        <v>3</v>
      </c>
      <c r="AF40" s="6" t="s">
        <v>16</v>
      </c>
      <c r="AG40" s="5" t="str">
        <f aca="false">AF40&amp;AE40&amp;","</f>
        <v>                            3,</v>
      </c>
    </row>
    <row r="41" customFormat="false" ht="12.8" hidden="true" customHeight="false" outlineLevel="0" collapsed="false">
      <c r="A41" s="0" t="str">
        <f aca="false">LEFT(J41,4)</f>
        <v>b2s2</v>
      </c>
      <c r="B41" s="0" t="n">
        <f aca="false">IF(AND(C41&gt;97,C41&lt;103),100,IF(AND(C41&gt;110,C41&lt;116),113,IF(AND(C41&gt;122,C41&lt;128),125,IF(AND(C41&gt;135,C41&lt;141),138,150))))</f>
        <v>100</v>
      </c>
      <c r="C41" s="0" t="n">
        <f aca="false">_xlfn.NUMBERVALUE(MID(J41,6,3))</f>
        <v>98</v>
      </c>
      <c r="D41" s="0" t="str">
        <f aca="false">MID(J41,10,3)</f>
        <v>ir3</v>
      </c>
      <c r="E41" s="1" t="s">
        <v>9</v>
      </c>
      <c r="F41" s="0" t="n">
        <v>878</v>
      </c>
      <c r="G41" s="0" t="s">
        <v>10</v>
      </c>
      <c r="H41" s="0" t="s">
        <v>11</v>
      </c>
      <c r="I41" s="0" t="s">
        <v>9</v>
      </c>
      <c r="J41" s="0" t="s">
        <v>56</v>
      </c>
      <c r="K41" s="0" t="s">
        <v>9</v>
      </c>
      <c r="L41" s="0" t="str">
        <f aca="false">IF(ISBLANK(J42),"",",")</f>
        <v>,</v>
      </c>
      <c r="M41" s="0" t="str">
        <f aca="false">E41&amp;F41&amp;G41&amp;H41&amp;I41&amp;J41&amp;K41&amp;L41</f>
        <v>"878": "b2s2_098_ir3.wav",</v>
      </c>
      <c r="N41" s="0" t="str">
        <f aca="false">IF(OR(B41=113,B41=138),"probe","s")</f>
        <v>s</v>
      </c>
      <c r="O41" s="0" t="str">
        <f aca="false">IF(MID(J41,10,2)="ir","Minus","Plus")</f>
        <v>Minus</v>
      </c>
      <c r="P41" s="0" t="s">
        <v>13</v>
      </c>
      <c r="Q41" s="5" t="s">
        <v>14</v>
      </c>
      <c r="R41" s="0" t="s">
        <v>15</v>
      </c>
      <c r="S41" s="0" t="str">
        <f aca="false">P41&amp;N41&amp;O41&amp;Q41&amp;F41&amp;R41&amp;L41</f>
        <v>          {%            "class": "sMinus",%            "stim_name": "878"%          },</v>
      </c>
      <c r="AA41" s="5" t="n">
        <f aca="false">F41</f>
        <v>878</v>
      </c>
      <c r="AB41" s="5" t="s">
        <v>56</v>
      </c>
      <c r="AC41" s="5" t="str">
        <f aca="false">IF(MID(AB41,10,2)="ir","Minus","Plus")</f>
        <v>Minus</v>
      </c>
      <c r="AD41" s="5" t="str">
        <f aca="false">IF(AND(_xlfn.NUMBERVALUE(MID(AB41,6,3))&lt;141,_xlfn.NUMBERVALUE(MID(AB41,6,3))&gt;103),"s","probe")</f>
        <v>probe</v>
      </c>
      <c r="AE41" s="5" t="n">
        <f aca="false">IF(AND(AC41="Minus",AD41="probe"),3,IF(AND(AC41="Plus",AD41="probe"),1,IF(AND(AC41="Minus",AD41="s"),12,IF(AND(AC41="Plus",AD41="s"),4,0))))</f>
        <v>3</v>
      </c>
      <c r="AF41" s="6" t="s">
        <v>16</v>
      </c>
      <c r="AG41" s="5" t="str">
        <f aca="false">AF41&amp;AE41&amp;","</f>
        <v>                            3,</v>
      </c>
    </row>
    <row r="42" customFormat="false" ht="12.8" hidden="true" customHeight="false" outlineLevel="0" collapsed="false">
      <c r="A42" s="0" t="str">
        <f aca="false">LEFT(J42,4)</f>
        <v>b3i1</v>
      </c>
      <c r="B42" s="0" t="n">
        <f aca="false">IF(AND(C42&gt;97,C42&lt;103),100,IF(AND(C42&gt;110,C42&lt;116),113,IF(AND(C42&gt;122,C42&lt;128),125,IF(AND(C42&gt;135,C42&lt;141),138,150))))</f>
        <v>100</v>
      </c>
      <c r="C42" s="0" t="n">
        <f aca="false">_xlfn.NUMBERVALUE(MID(J42,6,3))</f>
        <v>98</v>
      </c>
      <c r="D42" s="0" t="str">
        <f aca="false">MID(J42,10,3)</f>
        <v>ir3</v>
      </c>
      <c r="E42" s="0" t="s">
        <v>9</v>
      </c>
      <c r="F42" s="0" t="n">
        <v>1003</v>
      </c>
      <c r="G42" s="0" t="s">
        <v>10</v>
      </c>
      <c r="H42" s="0" t="s">
        <v>11</v>
      </c>
      <c r="I42" s="0" t="s">
        <v>9</v>
      </c>
      <c r="J42" s="0" t="s">
        <v>57</v>
      </c>
      <c r="K42" s="0" t="s">
        <v>9</v>
      </c>
      <c r="L42" s="0" t="str">
        <f aca="false">IF(ISBLANK(J43),"",",")</f>
        <v>,</v>
      </c>
      <c r="M42" s="0" t="str">
        <f aca="false">E42&amp;F42&amp;G42&amp;H42&amp;I42&amp;J42&amp;K42&amp;L42</f>
        <v>"1003": "b3i1_098_ir3.wav",</v>
      </c>
      <c r="N42" s="0" t="str">
        <f aca="false">IF(OR(B42=113,B42=138),"probe","s")</f>
        <v>s</v>
      </c>
      <c r="O42" s="0" t="str">
        <f aca="false">IF(MID(J42,10,2)="ir","Minus","Plus")</f>
        <v>Minus</v>
      </c>
      <c r="P42" s="0" t="s">
        <v>13</v>
      </c>
      <c r="Q42" s="5" t="s">
        <v>14</v>
      </c>
      <c r="R42" s="0" t="s">
        <v>15</v>
      </c>
      <c r="S42" s="0" t="str">
        <f aca="false">P42&amp;N42&amp;O42&amp;Q42&amp;F42&amp;R42&amp;L42</f>
        <v>          {%            "class": "sMinus",%            "stim_name": "1003"%          },</v>
      </c>
      <c r="AA42" s="5" t="n">
        <f aca="false">F42</f>
        <v>1003</v>
      </c>
      <c r="AB42" s="5" t="s">
        <v>57</v>
      </c>
      <c r="AC42" s="5" t="str">
        <f aca="false">IF(MID(AB42,10,2)="ir","Minus","Plus")</f>
        <v>Minus</v>
      </c>
      <c r="AD42" s="5" t="str">
        <f aca="false">IF(AND(_xlfn.NUMBERVALUE(MID(AB42,6,3))&lt;141,_xlfn.NUMBERVALUE(MID(AB42,6,3))&gt;103),"s","probe")</f>
        <v>probe</v>
      </c>
      <c r="AE42" s="5" t="n">
        <f aca="false">IF(AND(AC42="Minus",AD42="probe"),3,IF(AND(AC42="Plus",AD42="probe"),1,IF(AND(AC42="Minus",AD42="s"),12,IF(AND(AC42="Plus",AD42="s"),4,0))))</f>
        <v>3</v>
      </c>
      <c r="AF42" s="6" t="s">
        <v>16</v>
      </c>
      <c r="AG42" s="5" t="str">
        <f aca="false">AF42&amp;AE42&amp;","</f>
        <v>                            3,</v>
      </c>
    </row>
    <row r="43" customFormat="false" ht="12.8" hidden="true" customHeight="false" outlineLevel="0" collapsed="false">
      <c r="A43" s="0" t="str">
        <f aca="false">LEFT(J43,4)</f>
        <v>b3i2</v>
      </c>
      <c r="B43" s="0" t="n">
        <f aca="false">IF(AND(C43&gt;97,C43&lt;103),100,IF(AND(C43&gt;110,C43&lt;116),113,IF(AND(C43&gt;122,C43&lt;128),125,IF(AND(C43&gt;135,C43&lt;141),138,150))))</f>
        <v>100</v>
      </c>
      <c r="C43" s="0" t="n">
        <f aca="false">_xlfn.NUMBERVALUE(MID(J43,6,3))</f>
        <v>98</v>
      </c>
      <c r="D43" s="0" t="str">
        <f aca="false">MID(J43,10,3)</f>
        <v>ir3</v>
      </c>
      <c r="E43" s="0" t="s">
        <v>9</v>
      </c>
      <c r="F43" s="0" t="n">
        <v>1128</v>
      </c>
      <c r="G43" s="0" t="s">
        <v>10</v>
      </c>
      <c r="H43" s="0" t="s">
        <v>11</v>
      </c>
      <c r="I43" s="0" t="s">
        <v>9</v>
      </c>
      <c r="J43" s="0" t="s">
        <v>58</v>
      </c>
      <c r="K43" s="0" t="s">
        <v>9</v>
      </c>
      <c r="L43" s="0" t="str">
        <f aca="false">IF(ISBLANK(J44),"",",")</f>
        <v>,</v>
      </c>
      <c r="M43" s="0" t="str">
        <f aca="false">E43&amp;F43&amp;G43&amp;H43&amp;I43&amp;J43&amp;K43&amp;L43</f>
        <v>"1128": "b3i2_098_ir3.wav",</v>
      </c>
      <c r="N43" s="0" t="str">
        <f aca="false">IF(OR(B43=113,B43=138),"probe","s")</f>
        <v>s</v>
      </c>
      <c r="O43" s="0" t="str">
        <f aca="false">IF(MID(J43,10,2)="ir","Minus","Plus")</f>
        <v>Minus</v>
      </c>
      <c r="P43" s="0" t="s">
        <v>13</v>
      </c>
      <c r="Q43" s="5" t="s">
        <v>14</v>
      </c>
      <c r="R43" s="0" t="s">
        <v>15</v>
      </c>
      <c r="S43" s="0" t="str">
        <f aca="false">P43&amp;N43&amp;O43&amp;Q43&amp;F43&amp;R43&amp;L43</f>
        <v>          {%            "class": "sMinus",%            "stim_name": "1128"%          },</v>
      </c>
      <c r="AA43" s="5" t="n">
        <f aca="false">F43</f>
        <v>1128</v>
      </c>
      <c r="AB43" s="5" t="s">
        <v>58</v>
      </c>
      <c r="AC43" s="5" t="str">
        <f aca="false">IF(MID(AB43,10,2)="ir","Minus","Plus")</f>
        <v>Minus</v>
      </c>
      <c r="AD43" s="5" t="str">
        <f aca="false">IF(AND(_xlfn.NUMBERVALUE(MID(AB43,6,3))&lt;141,_xlfn.NUMBERVALUE(MID(AB43,6,3))&gt;103),"s","probe")</f>
        <v>probe</v>
      </c>
      <c r="AE43" s="5" t="n">
        <f aca="false">IF(AND(AC43="Minus",AD43="probe"),3,IF(AND(AC43="Plus",AD43="probe"),1,IF(AND(AC43="Minus",AD43="s"),12,IF(AND(AC43="Plus",AD43="s"),4,0))))</f>
        <v>3</v>
      </c>
      <c r="AF43" s="6" t="s">
        <v>16</v>
      </c>
      <c r="AG43" s="5" t="str">
        <f aca="false">AF43&amp;AE43&amp;","</f>
        <v>                            3,</v>
      </c>
    </row>
    <row r="44" customFormat="false" ht="12.8" hidden="true" customHeight="false" outlineLevel="0" collapsed="false">
      <c r="A44" s="0" t="str">
        <f aca="false">LEFT(J44,4)</f>
        <v>b3s1</v>
      </c>
      <c r="B44" s="0" t="n">
        <f aca="false">IF(AND(C44&gt;97,C44&lt;103),100,IF(AND(C44&gt;110,C44&lt;116),113,IF(AND(C44&gt;122,C44&lt;128),125,IF(AND(C44&gt;135,C44&lt;141),138,150))))</f>
        <v>100</v>
      </c>
      <c r="C44" s="0" t="n">
        <f aca="false">_xlfn.NUMBERVALUE(MID(J44,6,3))</f>
        <v>98</v>
      </c>
      <c r="D44" s="0" t="str">
        <f aca="false">MID(J44,10,3)</f>
        <v>ir3</v>
      </c>
      <c r="E44" s="0" t="s">
        <v>9</v>
      </c>
      <c r="F44" s="0" t="n">
        <v>1253</v>
      </c>
      <c r="G44" s="0" t="s">
        <v>10</v>
      </c>
      <c r="H44" s="0" t="s">
        <v>11</v>
      </c>
      <c r="I44" s="0" t="s">
        <v>9</v>
      </c>
      <c r="J44" s="0" t="s">
        <v>59</v>
      </c>
      <c r="K44" s="0" t="s">
        <v>9</v>
      </c>
      <c r="L44" s="0" t="str">
        <f aca="false">IF(ISBLANK(J45),"",",")</f>
        <v>,</v>
      </c>
      <c r="M44" s="0" t="str">
        <f aca="false">E44&amp;F44&amp;G44&amp;H44&amp;I44&amp;J44&amp;K44&amp;L44</f>
        <v>"1253": "b3s1_098_ir3.wav",</v>
      </c>
      <c r="N44" s="0" t="str">
        <f aca="false">IF(OR(B44=113,B44=138),"probe","s")</f>
        <v>s</v>
      </c>
      <c r="O44" s="0" t="str">
        <f aca="false">IF(MID(J44,10,2)="ir","Minus","Plus")</f>
        <v>Minus</v>
      </c>
      <c r="P44" s="0" t="s">
        <v>13</v>
      </c>
      <c r="Q44" s="5" t="s">
        <v>14</v>
      </c>
      <c r="R44" s="0" t="s">
        <v>15</v>
      </c>
      <c r="S44" s="0" t="str">
        <f aca="false">P44&amp;N44&amp;O44&amp;Q44&amp;F44&amp;R44&amp;L44</f>
        <v>          {%            "class": "sMinus",%            "stim_name": "1253"%          },</v>
      </c>
      <c r="AA44" s="5" t="n">
        <f aca="false">F44</f>
        <v>1253</v>
      </c>
      <c r="AB44" s="5" t="s">
        <v>59</v>
      </c>
      <c r="AC44" s="5" t="str">
        <f aca="false">IF(MID(AB44,10,2)="ir","Minus","Plus")</f>
        <v>Minus</v>
      </c>
      <c r="AD44" s="5" t="str">
        <f aca="false">IF(AND(_xlfn.NUMBERVALUE(MID(AB44,6,3))&lt;141,_xlfn.NUMBERVALUE(MID(AB44,6,3))&gt;103),"s","probe")</f>
        <v>probe</v>
      </c>
      <c r="AE44" s="5" t="n">
        <f aca="false">IF(AND(AC44="Minus",AD44="probe"),3,IF(AND(AC44="Plus",AD44="probe"),1,IF(AND(AC44="Minus",AD44="s"),12,IF(AND(AC44="Plus",AD44="s"),4,0))))</f>
        <v>3</v>
      </c>
      <c r="AF44" s="6" t="s">
        <v>16</v>
      </c>
      <c r="AG44" s="5" t="str">
        <f aca="false">AF44&amp;AE44&amp;","</f>
        <v>                            3,</v>
      </c>
    </row>
    <row r="45" customFormat="false" ht="12.8" hidden="true" customHeight="false" outlineLevel="0" collapsed="false">
      <c r="A45" s="0" t="str">
        <f aca="false">LEFT(J45,4)</f>
        <v>b3s2</v>
      </c>
      <c r="B45" s="0" t="n">
        <f aca="false">IF(AND(C45&gt;97,C45&lt;103),100,IF(AND(C45&gt;110,C45&lt;116),113,IF(AND(C45&gt;122,C45&lt;128),125,IF(AND(C45&gt;135,C45&lt;141),138,150))))</f>
        <v>100</v>
      </c>
      <c r="C45" s="0" t="n">
        <f aca="false">_xlfn.NUMBERVALUE(MID(J45,6,3))</f>
        <v>98</v>
      </c>
      <c r="D45" s="0" t="str">
        <f aca="false">MID(J45,10,3)</f>
        <v>ir3</v>
      </c>
      <c r="E45" s="0" t="s">
        <v>9</v>
      </c>
      <c r="F45" s="0" t="n">
        <v>1378</v>
      </c>
      <c r="G45" s="0" t="s">
        <v>10</v>
      </c>
      <c r="H45" s="0" t="s">
        <v>11</v>
      </c>
      <c r="I45" s="0" t="s">
        <v>9</v>
      </c>
      <c r="J45" s="0" t="s">
        <v>60</v>
      </c>
      <c r="K45" s="0" t="s">
        <v>9</v>
      </c>
      <c r="L45" s="0" t="str">
        <f aca="false">IF(ISBLANK(J46),"",",")</f>
        <v>,</v>
      </c>
      <c r="M45" s="0" t="str">
        <f aca="false">E45&amp;F45&amp;G45&amp;H45&amp;I45&amp;J45&amp;K45&amp;L45</f>
        <v>"1378": "b3s2_098_ir3.wav",</v>
      </c>
      <c r="N45" s="0" t="str">
        <f aca="false">IF(OR(B45=113,B45=138),"probe","s")</f>
        <v>s</v>
      </c>
      <c r="O45" s="0" t="str">
        <f aca="false">IF(MID(J45,10,2)="ir","Minus","Plus")</f>
        <v>Minus</v>
      </c>
      <c r="P45" s="0" t="s">
        <v>13</v>
      </c>
      <c r="Q45" s="5" t="s">
        <v>14</v>
      </c>
      <c r="R45" s="0" t="s">
        <v>15</v>
      </c>
      <c r="S45" s="0" t="str">
        <f aca="false">P45&amp;N45&amp;O45&amp;Q45&amp;F45&amp;R45&amp;L45</f>
        <v>          {%            "class": "sMinus",%            "stim_name": "1378"%          },</v>
      </c>
      <c r="AA45" s="5" t="n">
        <f aca="false">F45</f>
        <v>1378</v>
      </c>
      <c r="AB45" s="5" t="s">
        <v>60</v>
      </c>
      <c r="AC45" s="5" t="str">
        <f aca="false">IF(MID(AB45,10,2)="ir","Minus","Plus")</f>
        <v>Minus</v>
      </c>
      <c r="AD45" s="5" t="str">
        <f aca="false">IF(AND(_xlfn.NUMBERVALUE(MID(AB45,6,3))&lt;141,_xlfn.NUMBERVALUE(MID(AB45,6,3))&gt;103),"s","probe")</f>
        <v>probe</v>
      </c>
      <c r="AE45" s="5" t="n">
        <f aca="false">IF(AND(AC45="Minus",AD45="probe"),3,IF(AND(AC45="Plus",AD45="probe"),1,IF(AND(AC45="Minus",AD45="s"),12,IF(AND(AC45="Plus",AD45="s"),4,0))))</f>
        <v>3</v>
      </c>
      <c r="AF45" s="6" t="s">
        <v>16</v>
      </c>
      <c r="AG45" s="5" t="str">
        <f aca="false">AF45&amp;AE45&amp;","</f>
        <v>                            3,</v>
      </c>
    </row>
    <row r="46" customFormat="false" ht="12.8" hidden="true" customHeight="false" outlineLevel="0" collapsed="false">
      <c r="A46" s="0" t="str">
        <f aca="false">LEFT(J46,4)</f>
        <v>b4i1</v>
      </c>
      <c r="B46" s="0" t="n">
        <f aca="false">IF(AND(C46&gt;97,C46&lt;103),100,IF(AND(C46&gt;110,C46&lt;116),113,IF(AND(C46&gt;122,C46&lt;128),125,IF(AND(C46&gt;135,C46&lt;141),138,150))))</f>
        <v>100</v>
      </c>
      <c r="C46" s="0" t="n">
        <f aca="false">_xlfn.NUMBERVALUE(MID(J46,6,3))</f>
        <v>98</v>
      </c>
      <c r="D46" s="0" t="str">
        <f aca="false">MID(J46,10,3)</f>
        <v>ir3</v>
      </c>
      <c r="E46" s="0" t="s">
        <v>9</v>
      </c>
      <c r="F46" s="0" t="n">
        <v>1503</v>
      </c>
      <c r="G46" s="0" t="s">
        <v>10</v>
      </c>
      <c r="H46" s="0" t="s">
        <v>11</v>
      </c>
      <c r="I46" s="0" t="s">
        <v>9</v>
      </c>
      <c r="J46" s="0" t="s">
        <v>61</v>
      </c>
      <c r="K46" s="0" t="s">
        <v>9</v>
      </c>
      <c r="L46" s="0" t="str">
        <f aca="false">IF(ISBLANK(J47),"",",")</f>
        <v>,</v>
      </c>
      <c r="M46" s="0" t="str">
        <f aca="false">E46&amp;F46&amp;G46&amp;H46&amp;I46&amp;J46&amp;K46&amp;L46</f>
        <v>"1503": "b4i1_098_ir3.wav",</v>
      </c>
      <c r="N46" s="0" t="str">
        <f aca="false">IF(OR(B46=113,B46=138),"probe","s")</f>
        <v>s</v>
      </c>
      <c r="O46" s="0" t="str">
        <f aca="false">IF(MID(J46,10,2)="ir","Minus","Plus")</f>
        <v>Minus</v>
      </c>
      <c r="P46" s="0" t="s">
        <v>13</v>
      </c>
      <c r="Q46" s="5" t="s">
        <v>14</v>
      </c>
      <c r="R46" s="0" t="s">
        <v>15</v>
      </c>
      <c r="S46" s="0" t="str">
        <f aca="false">P46&amp;N46&amp;O46&amp;Q46&amp;F46&amp;R46&amp;L46</f>
        <v>          {%            "class": "sMinus",%            "stim_name": "1503"%          },</v>
      </c>
      <c r="AA46" s="5" t="n">
        <f aca="false">F46</f>
        <v>1503</v>
      </c>
      <c r="AB46" s="5" t="s">
        <v>61</v>
      </c>
      <c r="AC46" s="5" t="str">
        <f aca="false">IF(MID(AB46,10,2)="ir","Minus","Plus")</f>
        <v>Minus</v>
      </c>
      <c r="AD46" s="5" t="str">
        <f aca="false">IF(AND(_xlfn.NUMBERVALUE(MID(AB46,6,3))&lt;141,_xlfn.NUMBERVALUE(MID(AB46,6,3))&gt;103),"s","probe")</f>
        <v>probe</v>
      </c>
      <c r="AE46" s="5" t="n">
        <f aca="false">IF(AND(AC46="Minus",AD46="probe"),3,IF(AND(AC46="Plus",AD46="probe"),1,IF(AND(AC46="Minus",AD46="s"),12,IF(AND(AC46="Plus",AD46="s"),4,0))))</f>
        <v>3</v>
      </c>
      <c r="AF46" s="6" t="s">
        <v>16</v>
      </c>
      <c r="AG46" s="5" t="str">
        <f aca="false">AF46&amp;AE46&amp;","</f>
        <v>                            3,</v>
      </c>
    </row>
    <row r="47" customFormat="false" ht="12.8" hidden="true" customHeight="false" outlineLevel="0" collapsed="false">
      <c r="A47" s="0" t="str">
        <f aca="false">LEFT(J47,4)</f>
        <v>b4i2</v>
      </c>
      <c r="B47" s="0" t="n">
        <f aca="false">IF(AND(C47&gt;97,C47&lt;103),100,IF(AND(C47&gt;110,C47&lt;116),113,IF(AND(C47&gt;122,C47&lt;128),125,IF(AND(C47&gt;135,C47&lt;141),138,150))))</f>
        <v>100</v>
      </c>
      <c r="C47" s="0" t="n">
        <f aca="false">_xlfn.NUMBERVALUE(MID(J47,6,3))</f>
        <v>98</v>
      </c>
      <c r="D47" s="0" t="str">
        <f aca="false">MID(J47,10,3)</f>
        <v>ir3</v>
      </c>
      <c r="E47" s="0" t="s">
        <v>9</v>
      </c>
      <c r="F47" s="0" t="n">
        <v>1628</v>
      </c>
      <c r="G47" s="0" t="s">
        <v>10</v>
      </c>
      <c r="H47" s="0" t="s">
        <v>11</v>
      </c>
      <c r="I47" s="0" t="s">
        <v>9</v>
      </c>
      <c r="J47" s="0" t="s">
        <v>62</v>
      </c>
      <c r="K47" s="0" t="s">
        <v>9</v>
      </c>
      <c r="L47" s="0" t="str">
        <f aca="false">IF(ISBLANK(J48),"",",")</f>
        <v>,</v>
      </c>
      <c r="M47" s="0" t="str">
        <f aca="false">E47&amp;F47&amp;G47&amp;H47&amp;I47&amp;J47&amp;K47&amp;L47</f>
        <v>"1628": "b4i2_098_ir3.wav",</v>
      </c>
      <c r="N47" s="0" t="str">
        <f aca="false">IF(OR(B47=113,B47=138),"probe","s")</f>
        <v>s</v>
      </c>
      <c r="O47" s="0" t="str">
        <f aca="false">IF(MID(J47,10,2)="ir","Minus","Plus")</f>
        <v>Minus</v>
      </c>
      <c r="P47" s="0" t="s">
        <v>13</v>
      </c>
      <c r="Q47" s="5" t="s">
        <v>14</v>
      </c>
      <c r="R47" s="0" t="s">
        <v>15</v>
      </c>
      <c r="S47" s="0" t="str">
        <f aca="false">P47&amp;N47&amp;O47&amp;Q47&amp;F47&amp;R47&amp;L47</f>
        <v>          {%            "class": "sMinus",%            "stim_name": "1628"%          },</v>
      </c>
      <c r="AA47" s="5" t="n">
        <f aca="false">F47</f>
        <v>1628</v>
      </c>
      <c r="AB47" s="5" t="s">
        <v>62</v>
      </c>
      <c r="AC47" s="5" t="str">
        <f aca="false">IF(MID(AB47,10,2)="ir","Minus","Plus")</f>
        <v>Minus</v>
      </c>
      <c r="AD47" s="5" t="str">
        <f aca="false">IF(AND(_xlfn.NUMBERVALUE(MID(AB47,6,3))&lt;141,_xlfn.NUMBERVALUE(MID(AB47,6,3))&gt;103),"s","probe")</f>
        <v>probe</v>
      </c>
      <c r="AE47" s="5" t="n">
        <f aca="false">IF(AND(AC47="Minus",AD47="probe"),3,IF(AND(AC47="Plus",AD47="probe"),1,IF(AND(AC47="Minus",AD47="s"),12,IF(AND(AC47="Plus",AD47="s"),4,0))))</f>
        <v>3</v>
      </c>
      <c r="AF47" s="6" t="s">
        <v>16</v>
      </c>
      <c r="AG47" s="5" t="str">
        <f aca="false">AF47&amp;AE47&amp;","</f>
        <v>                            3,</v>
      </c>
    </row>
    <row r="48" customFormat="false" ht="12.8" hidden="true" customHeight="false" outlineLevel="0" collapsed="false">
      <c r="A48" s="0" t="str">
        <f aca="false">LEFT(J48,4)</f>
        <v>b4s1</v>
      </c>
      <c r="B48" s="0" t="n">
        <f aca="false">IF(AND(C48&gt;97,C48&lt;103),100,IF(AND(C48&gt;110,C48&lt;116),113,IF(AND(C48&gt;122,C48&lt;128),125,IF(AND(C48&gt;135,C48&lt;141),138,150))))</f>
        <v>100</v>
      </c>
      <c r="C48" s="0" t="n">
        <f aca="false">_xlfn.NUMBERVALUE(MID(J48,6,3))</f>
        <v>98</v>
      </c>
      <c r="D48" s="0" t="str">
        <f aca="false">MID(J48,10,3)</f>
        <v>ir3</v>
      </c>
      <c r="E48" s="0" t="s">
        <v>9</v>
      </c>
      <c r="F48" s="0" t="n">
        <v>1753</v>
      </c>
      <c r="G48" s="0" t="s">
        <v>10</v>
      </c>
      <c r="H48" s="0" t="s">
        <v>11</v>
      </c>
      <c r="I48" s="0" t="s">
        <v>9</v>
      </c>
      <c r="J48" s="0" t="s">
        <v>63</v>
      </c>
      <c r="K48" s="0" t="s">
        <v>9</v>
      </c>
      <c r="L48" s="0" t="str">
        <f aca="false">IF(ISBLANK(J49),"",",")</f>
        <v>,</v>
      </c>
      <c r="M48" s="0" t="str">
        <f aca="false">E48&amp;F48&amp;G48&amp;H48&amp;I48&amp;J48&amp;K48&amp;L48</f>
        <v>"1753": "b4s1_098_ir3.wav",</v>
      </c>
      <c r="N48" s="0" t="str">
        <f aca="false">IF(OR(B48=113,B48=138),"probe","s")</f>
        <v>s</v>
      </c>
      <c r="O48" s="0" t="str">
        <f aca="false">IF(MID(J48,10,2)="ir","Minus","Plus")</f>
        <v>Minus</v>
      </c>
      <c r="P48" s="0" t="s">
        <v>13</v>
      </c>
      <c r="Q48" s="5" t="s">
        <v>14</v>
      </c>
      <c r="R48" s="0" t="s">
        <v>15</v>
      </c>
      <c r="S48" s="0" t="str">
        <f aca="false">P48&amp;N48&amp;O48&amp;Q48&amp;F48&amp;R48&amp;L48</f>
        <v>          {%            "class": "sMinus",%            "stim_name": "1753"%          },</v>
      </c>
      <c r="AA48" s="5" t="n">
        <f aca="false">F48</f>
        <v>1753</v>
      </c>
      <c r="AB48" s="5" t="s">
        <v>63</v>
      </c>
      <c r="AC48" s="5" t="str">
        <f aca="false">IF(MID(AB48,10,2)="ir","Minus","Plus")</f>
        <v>Minus</v>
      </c>
      <c r="AD48" s="5" t="str">
        <f aca="false">IF(AND(_xlfn.NUMBERVALUE(MID(AB48,6,3))&lt;141,_xlfn.NUMBERVALUE(MID(AB48,6,3))&gt;103),"s","probe")</f>
        <v>probe</v>
      </c>
      <c r="AE48" s="5" t="n">
        <f aca="false">IF(AND(AC48="Minus",AD48="probe"),3,IF(AND(AC48="Plus",AD48="probe"),1,IF(AND(AC48="Minus",AD48="s"),12,IF(AND(AC48="Plus",AD48="s"),4,0))))</f>
        <v>3</v>
      </c>
      <c r="AF48" s="6" t="s">
        <v>16</v>
      </c>
      <c r="AG48" s="5" t="str">
        <f aca="false">AF48&amp;AE48&amp;","</f>
        <v>                            3,</v>
      </c>
    </row>
    <row r="49" customFormat="false" ht="12.8" hidden="true" customHeight="false" outlineLevel="0" collapsed="false">
      <c r="A49" s="0" t="str">
        <f aca="false">LEFT(J49,4)</f>
        <v>b4s2</v>
      </c>
      <c r="B49" s="0" t="n">
        <f aca="false">IF(AND(C49&gt;97,C49&lt;103),100,IF(AND(C49&gt;110,C49&lt;116),113,IF(AND(C49&gt;122,C49&lt;128),125,IF(AND(C49&gt;135,C49&lt;141),138,150))))</f>
        <v>100</v>
      </c>
      <c r="C49" s="0" t="n">
        <f aca="false">_xlfn.NUMBERVALUE(MID(J49,6,3))</f>
        <v>98</v>
      </c>
      <c r="D49" s="0" t="str">
        <f aca="false">MID(J49,10,3)</f>
        <v>ir3</v>
      </c>
      <c r="E49" s="0" t="s">
        <v>9</v>
      </c>
      <c r="F49" s="0" t="n">
        <v>1878</v>
      </c>
      <c r="G49" s="0" t="s">
        <v>10</v>
      </c>
      <c r="H49" s="0" t="s">
        <v>11</v>
      </c>
      <c r="I49" s="0" t="s">
        <v>9</v>
      </c>
      <c r="J49" s="0" t="s">
        <v>64</v>
      </c>
      <c r="K49" s="0" t="s">
        <v>9</v>
      </c>
      <c r="L49" s="0" t="str">
        <f aca="false">IF(ISBLANK(J50),"",",")</f>
        <v>,</v>
      </c>
      <c r="M49" s="0" t="str">
        <f aca="false">E49&amp;F49&amp;G49&amp;H49&amp;I49&amp;J49&amp;K49&amp;L49</f>
        <v>"1878": "b4s2_098_ir3.wav",</v>
      </c>
      <c r="N49" s="0" t="str">
        <f aca="false">IF(OR(B49=113,B49=138),"probe","s")</f>
        <v>s</v>
      </c>
      <c r="O49" s="0" t="str">
        <f aca="false">IF(MID(J49,10,2)="ir","Minus","Plus")</f>
        <v>Minus</v>
      </c>
      <c r="P49" s="0" t="s">
        <v>13</v>
      </c>
      <c r="Q49" s="5" t="s">
        <v>14</v>
      </c>
      <c r="R49" s="0" t="s">
        <v>15</v>
      </c>
      <c r="S49" s="0" t="str">
        <f aca="false">P49&amp;N49&amp;O49&amp;Q49&amp;F49&amp;R49&amp;L49</f>
        <v>          {%            "class": "sMinus",%            "stim_name": "1878"%          },</v>
      </c>
      <c r="AA49" s="5" t="n">
        <f aca="false">F49</f>
        <v>1878</v>
      </c>
      <c r="AB49" s="5" t="s">
        <v>64</v>
      </c>
      <c r="AC49" s="5" t="str">
        <f aca="false">IF(MID(AB49,10,2)="ir","Minus","Plus")</f>
        <v>Minus</v>
      </c>
      <c r="AD49" s="5" t="str">
        <f aca="false">IF(AND(_xlfn.NUMBERVALUE(MID(AB49,6,3))&lt;141,_xlfn.NUMBERVALUE(MID(AB49,6,3))&gt;103),"s","probe")</f>
        <v>probe</v>
      </c>
      <c r="AE49" s="5" t="n">
        <f aca="false">IF(AND(AC49="Minus",AD49="probe"),3,IF(AND(AC49="Plus",AD49="probe"),1,IF(AND(AC49="Minus",AD49="s"),12,IF(AND(AC49="Plus",AD49="s"),4,0))))</f>
        <v>3</v>
      </c>
      <c r="AF49" s="6" t="s">
        <v>16</v>
      </c>
      <c r="AG49" s="5" t="str">
        <f aca="false">AF49&amp;AE49&amp;","</f>
        <v>                            3,</v>
      </c>
    </row>
    <row r="50" customFormat="false" ht="12.8" hidden="true" customHeight="false" outlineLevel="0" collapsed="false">
      <c r="A50" s="0" t="str">
        <f aca="false">LEFT(J50,4)</f>
        <v>b1i1</v>
      </c>
      <c r="B50" s="0" t="n">
        <f aca="false">IF(AND(C50&gt;97,C50&lt;103),100,IF(AND(C50&gt;110,C50&lt;116),113,IF(AND(C50&gt;122,C50&lt;128),125,IF(AND(C50&gt;135,C50&lt;141),138,150))))</f>
        <v>100</v>
      </c>
      <c r="C50" s="0" t="n">
        <f aca="false">_xlfn.NUMBERVALUE(MID(J50,6,3))</f>
        <v>98</v>
      </c>
      <c r="D50" s="0" t="str">
        <f aca="false">MID(J50,10,3)</f>
        <v>ir4</v>
      </c>
      <c r="E50" s="1" t="s">
        <v>9</v>
      </c>
      <c r="F50" s="0" t="n">
        <v>4</v>
      </c>
      <c r="G50" s="0" t="s">
        <v>10</v>
      </c>
      <c r="H50" s="0" t="s">
        <v>11</v>
      </c>
      <c r="I50" s="0" t="s">
        <v>9</v>
      </c>
      <c r="J50" s="0" t="s">
        <v>65</v>
      </c>
      <c r="K50" s="0" t="s">
        <v>9</v>
      </c>
      <c r="L50" s="0" t="str">
        <f aca="false">IF(ISBLANK(J51),"",",")</f>
        <v>,</v>
      </c>
      <c r="M50" s="0" t="str">
        <f aca="false">E50&amp;F50&amp;G50&amp;H50&amp;I50&amp;J50&amp;K50&amp;L50</f>
        <v>"4": "b1i1_098_ir4.wav",</v>
      </c>
      <c r="N50" s="0" t="str">
        <f aca="false">IF(OR(B50=113,B50=138),"probe","s")</f>
        <v>s</v>
      </c>
      <c r="O50" s="0" t="str">
        <f aca="false">IF(MID(J50,10,2)="ir","Minus","Plus")</f>
        <v>Minus</v>
      </c>
      <c r="P50" s="0" t="s">
        <v>13</v>
      </c>
      <c r="Q50" s="5" t="s">
        <v>14</v>
      </c>
      <c r="R50" s="0" t="s">
        <v>15</v>
      </c>
      <c r="S50" s="0" t="str">
        <f aca="false">P50&amp;N50&amp;O50&amp;Q50&amp;F50&amp;R50&amp;L50</f>
        <v>          {%            "class": "sMinus",%            "stim_name": "4"%          },</v>
      </c>
      <c r="AA50" s="5" t="n">
        <f aca="false">F50</f>
        <v>4</v>
      </c>
      <c r="AB50" s="5" t="s">
        <v>65</v>
      </c>
      <c r="AC50" s="5" t="str">
        <f aca="false">IF(MID(AB50,10,2)="ir","Minus","Plus")</f>
        <v>Minus</v>
      </c>
      <c r="AD50" s="5" t="str">
        <f aca="false">IF(AND(_xlfn.NUMBERVALUE(MID(AB50,6,3))&lt;141,_xlfn.NUMBERVALUE(MID(AB50,6,3))&gt;103),"s","s")</f>
        <v>s</v>
      </c>
      <c r="AE50" s="5" t="n">
        <f aca="false">IF(AND(AC50="Minus",AD50="probe"),3,IF(AND(AC50="Plus",AD50="probe"),1,IF(AND(AC50="Minus",AD50="s"),12,IF(AND(AC50="Plus",AD50="s"),4,0))))</f>
        <v>12</v>
      </c>
      <c r="AF50" s="6" t="s">
        <v>16</v>
      </c>
      <c r="AG50" s="5" t="str">
        <f aca="false">AF50&amp;AE50&amp;","</f>
        <v>                            12,</v>
      </c>
    </row>
    <row r="51" customFormat="false" ht="12.8" hidden="true" customHeight="false" outlineLevel="0" collapsed="false">
      <c r="A51" s="0" t="str">
        <f aca="false">LEFT(J51,4)</f>
        <v>b1i2</v>
      </c>
      <c r="B51" s="0" t="n">
        <f aca="false">IF(AND(C51&gt;97,C51&lt;103),100,IF(AND(C51&gt;110,C51&lt;116),113,IF(AND(C51&gt;122,C51&lt;128),125,IF(AND(C51&gt;135,C51&lt;141),138,150))))</f>
        <v>100</v>
      </c>
      <c r="C51" s="0" t="n">
        <f aca="false">_xlfn.NUMBERVALUE(MID(J51,6,3))</f>
        <v>98</v>
      </c>
      <c r="D51" s="0" t="str">
        <f aca="false">MID(J51,10,3)</f>
        <v>ir4</v>
      </c>
      <c r="E51" s="1" t="s">
        <v>9</v>
      </c>
      <c r="F51" s="0" t="n">
        <v>129</v>
      </c>
      <c r="G51" s="0" t="s">
        <v>10</v>
      </c>
      <c r="H51" s="0" t="s">
        <v>11</v>
      </c>
      <c r="I51" s="0" t="s">
        <v>9</v>
      </c>
      <c r="J51" s="0" t="s">
        <v>66</v>
      </c>
      <c r="K51" s="0" t="s">
        <v>9</v>
      </c>
      <c r="L51" s="0" t="str">
        <f aca="false">IF(ISBLANK(J52),"",",")</f>
        <v>,</v>
      </c>
      <c r="M51" s="0" t="str">
        <f aca="false">E51&amp;F51&amp;G51&amp;H51&amp;I51&amp;J51&amp;K51&amp;L51</f>
        <v>"129": "b1i2_098_ir4.wav",</v>
      </c>
      <c r="N51" s="0" t="str">
        <f aca="false">IF(OR(B51=113,B51=138),"probe","s")</f>
        <v>s</v>
      </c>
      <c r="O51" s="0" t="str">
        <f aca="false">IF(MID(J51,10,2)="ir","Minus","Plus")</f>
        <v>Minus</v>
      </c>
      <c r="P51" s="0" t="s">
        <v>13</v>
      </c>
      <c r="Q51" s="5" t="s">
        <v>14</v>
      </c>
      <c r="R51" s="0" t="s">
        <v>15</v>
      </c>
      <c r="S51" s="0" t="str">
        <f aca="false">P51&amp;N51&amp;O51&amp;Q51&amp;F51&amp;R51&amp;L51</f>
        <v>          {%            "class": "sMinus",%            "stim_name": "129"%          },</v>
      </c>
      <c r="AA51" s="5" t="n">
        <f aca="false">F51</f>
        <v>129</v>
      </c>
      <c r="AB51" s="5" t="s">
        <v>66</v>
      </c>
      <c r="AC51" s="5" t="str">
        <f aca="false">IF(MID(AB51,10,2)="ir","Minus","Plus")</f>
        <v>Minus</v>
      </c>
      <c r="AD51" s="5" t="str">
        <f aca="false">IF(AND(_xlfn.NUMBERVALUE(MID(AB51,6,3))&lt;141,_xlfn.NUMBERVALUE(MID(AB51,6,3))&gt;103),"s","probe")</f>
        <v>probe</v>
      </c>
      <c r="AE51" s="5" t="n">
        <f aca="false">IF(AND(AC51="Minus",AD51="probe"),3,IF(AND(AC51="Plus",AD51="probe"),1,IF(AND(AC51="Minus",AD51="s"),12,IF(AND(AC51="Plus",AD51="s"),4,0))))</f>
        <v>3</v>
      </c>
      <c r="AF51" s="6" t="s">
        <v>16</v>
      </c>
      <c r="AG51" s="5" t="str">
        <f aca="false">AF51&amp;AE51&amp;","</f>
        <v>                            3,</v>
      </c>
    </row>
    <row r="52" customFormat="false" ht="12.8" hidden="true" customHeight="false" outlineLevel="0" collapsed="false">
      <c r="A52" s="0" t="str">
        <f aca="false">LEFT(J52,4)</f>
        <v>b1s1</v>
      </c>
      <c r="B52" s="0" t="n">
        <f aca="false">IF(AND(C52&gt;97,C52&lt;103),100,IF(AND(C52&gt;110,C52&lt;116),113,IF(AND(C52&gt;122,C52&lt;128),125,IF(AND(C52&gt;135,C52&lt;141),138,150))))</f>
        <v>100</v>
      </c>
      <c r="C52" s="0" t="n">
        <f aca="false">_xlfn.NUMBERVALUE(MID(J52,6,3))</f>
        <v>98</v>
      </c>
      <c r="D52" s="0" t="str">
        <f aca="false">MID(J52,10,3)</f>
        <v>ir4</v>
      </c>
      <c r="E52" s="0" t="s">
        <v>9</v>
      </c>
      <c r="F52" s="0" t="n">
        <v>254</v>
      </c>
      <c r="G52" s="0" t="s">
        <v>10</v>
      </c>
      <c r="H52" s="0" t="s">
        <v>11</v>
      </c>
      <c r="I52" s="0" t="s">
        <v>9</v>
      </c>
      <c r="J52" s="0" t="s">
        <v>67</v>
      </c>
      <c r="K52" s="0" t="s">
        <v>9</v>
      </c>
      <c r="L52" s="0" t="str">
        <f aca="false">IF(ISBLANK(J53),"",",")</f>
        <v>,</v>
      </c>
      <c r="M52" s="0" t="str">
        <f aca="false">E52&amp;F52&amp;G52&amp;H52&amp;I52&amp;J52&amp;K52&amp;L52</f>
        <v>"254": "b1s1_098_ir4.wav",</v>
      </c>
      <c r="N52" s="0" t="str">
        <f aca="false">IF(OR(B52=113,B52=138),"probe","s")</f>
        <v>s</v>
      </c>
      <c r="O52" s="0" t="str">
        <f aca="false">IF(MID(J52,10,2)="ir","Minus","Plus")</f>
        <v>Minus</v>
      </c>
      <c r="P52" s="0" t="s">
        <v>13</v>
      </c>
      <c r="Q52" s="5" t="s">
        <v>14</v>
      </c>
      <c r="R52" s="0" t="s">
        <v>15</v>
      </c>
      <c r="S52" s="0" t="str">
        <f aca="false">P52&amp;N52&amp;O52&amp;Q52&amp;F52&amp;R52&amp;L52</f>
        <v>          {%            "class": "sMinus",%            "stim_name": "254"%          },</v>
      </c>
      <c r="AA52" s="5" t="n">
        <f aca="false">F52</f>
        <v>254</v>
      </c>
      <c r="AB52" s="5" t="s">
        <v>67</v>
      </c>
      <c r="AC52" s="5" t="str">
        <f aca="false">IF(MID(AB52,10,2)="ir","Minus","Plus")</f>
        <v>Minus</v>
      </c>
      <c r="AD52" s="5" t="str">
        <f aca="false">IF(AND(_xlfn.NUMBERVALUE(MID(AB52,6,3))&lt;141,_xlfn.NUMBERVALUE(MID(AB52,6,3))&gt;103),"s","probe")</f>
        <v>probe</v>
      </c>
      <c r="AE52" s="5" t="n">
        <f aca="false">IF(AND(AC52="Minus",AD52="probe"),3,IF(AND(AC52="Plus",AD52="probe"),1,IF(AND(AC52="Minus",AD52="s"),12,IF(AND(AC52="Plus",AD52="s"),4,0))))</f>
        <v>3</v>
      </c>
      <c r="AF52" s="6" t="s">
        <v>16</v>
      </c>
      <c r="AG52" s="5" t="str">
        <f aca="false">AF52&amp;AE52&amp;","</f>
        <v>                            3,</v>
      </c>
    </row>
    <row r="53" customFormat="false" ht="12.8" hidden="true" customHeight="false" outlineLevel="0" collapsed="false">
      <c r="A53" s="0" t="str">
        <f aca="false">LEFT(J53,4)</f>
        <v>b1s2</v>
      </c>
      <c r="B53" s="0" t="n">
        <f aca="false">IF(AND(C53&gt;97,C53&lt;103),100,IF(AND(C53&gt;110,C53&lt;116),113,IF(AND(C53&gt;122,C53&lt;128),125,IF(AND(C53&gt;135,C53&lt;141),138,150))))</f>
        <v>100</v>
      </c>
      <c r="C53" s="0" t="n">
        <f aca="false">_xlfn.NUMBERVALUE(MID(J53,6,3))</f>
        <v>98</v>
      </c>
      <c r="D53" s="0" t="str">
        <f aca="false">MID(J53,10,3)</f>
        <v>ir4</v>
      </c>
      <c r="E53" s="0" t="s">
        <v>9</v>
      </c>
      <c r="F53" s="0" t="n">
        <v>379</v>
      </c>
      <c r="G53" s="0" t="s">
        <v>10</v>
      </c>
      <c r="H53" s="0" t="s">
        <v>11</v>
      </c>
      <c r="I53" s="0" t="s">
        <v>9</v>
      </c>
      <c r="J53" s="0" t="s">
        <v>68</v>
      </c>
      <c r="K53" s="0" t="s">
        <v>9</v>
      </c>
      <c r="L53" s="0" t="str">
        <f aca="false">IF(ISBLANK(J54),"",",")</f>
        <v>,</v>
      </c>
      <c r="M53" s="0" t="str">
        <f aca="false">E53&amp;F53&amp;G53&amp;H53&amp;I53&amp;J53&amp;K53&amp;L53</f>
        <v>"379": "b1s2_098_ir4.wav",</v>
      </c>
      <c r="N53" s="0" t="str">
        <f aca="false">IF(OR(B53=113,B53=138),"probe","s")</f>
        <v>s</v>
      </c>
      <c r="O53" s="0" t="str">
        <f aca="false">IF(MID(J53,10,2)="ir","Minus","Plus")</f>
        <v>Minus</v>
      </c>
      <c r="P53" s="0" t="s">
        <v>13</v>
      </c>
      <c r="Q53" s="5" t="s">
        <v>14</v>
      </c>
      <c r="R53" s="0" t="s">
        <v>15</v>
      </c>
      <c r="S53" s="0" t="str">
        <f aca="false">P53&amp;N53&amp;O53&amp;Q53&amp;F53&amp;R53&amp;L53</f>
        <v>          {%            "class": "sMinus",%            "stim_name": "379"%          },</v>
      </c>
      <c r="AA53" s="5" t="n">
        <f aca="false">F53</f>
        <v>379</v>
      </c>
      <c r="AB53" s="5" t="s">
        <v>68</v>
      </c>
      <c r="AC53" s="5" t="str">
        <f aca="false">IF(MID(AB53,10,2)="ir","Minus","Plus")</f>
        <v>Minus</v>
      </c>
      <c r="AD53" s="5" t="str">
        <f aca="false">IF(AND(_xlfn.NUMBERVALUE(MID(AB53,6,3))&lt;141,_xlfn.NUMBERVALUE(MID(AB53,6,3))&gt;103),"s","probe")</f>
        <v>probe</v>
      </c>
      <c r="AE53" s="5" t="n">
        <f aca="false">IF(AND(AC53="Minus",AD53="probe"),3,IF(AND(AC53="Plus",AD53="probe"),1,IF(AND(AC53="Minus",AD53="s"),12,IF(AND(AC53="Plus",AD53="s"),4,0))))</f>
        <v>3</v>
      </c>
      <c r="AF53" s="6" t="s">
        <v>16</v>
      </c>
      <c r="AG53" s="5" t="str">
        <f aca="false">AF53&amp;AE53&amp;","</f>
        <v>                            3,</v>
      </c>
    </row>
    <row r="54" customFormat="false" ht="12.8" hidden="true" customHeight="false" outlineLevel="0" collapsed="false">
      <c r="A54" s="0" t="str">
        <f aca="false">LEFT(J54,4)</f>
        <v>b2i1</v>
      </c>
      <c r="B54" s="0" t="n">
        <f aca="false">IF(AND(C54&gt;97,C54&lt;103),100,IF(AND(C54&gt;110,C54&lt;116),113,IF(AND(C54&gt;122,C54&lt;128),125,IF(AND(C54&gt;135,C54&lt;141),138,150))))</f>
        <v>100</v>
      </c>
      <c r="C54" s="0" t="n">
        <f aca="false">_xlfn.NUMBERVALUE(MID(J54,6,3))</f>
        <v>98</v>
      </c>
      <c r="D54" s="0" t="str">
        <f aca="false">MID(J54,10,3)</f>
        <v>ir4</v>
      </c>
      <c r="E54" s="0" t="s">
        <v>9</v>
      </c>
      <c r="F54" s="0" t="n">
        <v>504</v>
      </c>
      <c r="G54" s="0" t="s">
        <v>10</v>
      </c>
      <c r="H54" s="0" t="s">
        <v>11</v>
      </c>
      <c r="I54" s="0" t="s">
        <v>9</v>
      </c>
      <c r="J54" s="0" t="s">
        <v>69</v>
      </c>
      <c r="K54" s="0" t="s">
        <v>9</v>
      </c>
      <c r="L54" s="0" t="str">
        <f aca="false">IF(ISBLANK(J55),"",",")</f>
        <v>,</v>
      </c>
      <c r="M54" s="0" t="str">
        <f aca="false">E54&amp;F54&amp;G54&amp;H54&amp;I54&amp;J54&amp;K54&amp;L54</f>
        <v>"504": "b2i1_098_ir4.wav",</v>
      </c>
      <c r="N54" s="0" t="str">
        <f aca="false">IF(OR(B54=113,B54=138),"probe","s")</f>
        <v>s</v>
      </c>
      <c r="O54" s="0" t="str">
        <f aca="false">IF(MID(J54,10,2)="ir","Minus","Plus")</f>
        <v>Minus</v>
      </c>
      <c r="P54" s="0" t="s">
        <v>13</v>
      </c>
      <c r="Q54" s="5" t="s">
        <v>14</v>
      </c>
      <c r="R54" s="0" t="s">
        <v>15</v>
      </c>
      <c r="S54" s="0" t="str">
        <f aca="false">P54&amp;N54&amp;O54&amp;Q54&amp;F54&amp;R54&amp;L54</f>
        <v>          {%            "class": "sMinus",%            "stim_name": "504"%          },</v>
      </c>
      <c r="AA54" s="5" t="n">
        <f aca="false">F54</f>
        <v>504</v>
      </c>
      <c r="AB54" s="5" t="s">
        <v>69</v>
      </c>
      <c r="AC54" s="5" t="str">
        <f aca="false">IF(MID(AB54,10,2)="ir","Minus","Plus")</f>
        <v>Minus</v>
      </c>
      <c r="AD54" s="5" t="str">
        <f aca="false">IF(AND(_xlfn.NUMBERVALUE(MID(AB54,6,3))&lt;141,_xlfn.NUMBERVALUE(MID(AB54,6,3))&gt;103),"s","probe")</f>
        <v>probe</v>
      </c>
      <c r="AE54" s="5" t="n">
        <f aca="false">IF(AND(AC54="Minus",AD54="probe"),3,IF(AND(AC54="Plus",AD54="probe"),1,IF(AND(AC54="Minus",AD54="s"),12,IF(AND(AC54="Plus",AD54="s"),4,0))))</f>
        <v>3</v>
      </c>
      <c r="AF54" s="6" t="s">
        <v>16</v>
      </c>
      <c r="AG54" s="5" t="str">
        <f aca="false">AF54&amp;AE54&amp;","</f>
        <v>                            3,</v>
      </c>
    </row>
    <row r="55" customFormat="false" ht="12.8" hidden="true" customHeight="false" outlineLevel="0" collapsed="false">
      <c r="A55" s="0" t="str">
        <f aca="false">LEFT(J55,4)</f>
        <v>b2i2</v>
      </c>
      <c r="B55" s="0" t="n">
        <f aca="false">IF(AND(C55&gt;97,C55&lt;103),100,IF(AND(C55&gt;110,C55&lt;116),113,IF(AND(C55&gt;122,C55&lt;128),125,IF(AND(C55&gt;135,C55&lt;141),138,150))))</f>
        <v>100</v>
      </c>
      <c r="C55" s="0" t="n">
        <f aca="false">_xlfn.NUMBERVALUE(MID(J55,6,3))</f>
        <v>98</v>
      </c>
      <c r="D55" s="0" t="str">
        <f aca="false">MID(J55,10,3)</f>
        <v>ir4</v>
      </c>
      <c r="E55" s="0" t="s">
        <v>9</v>
      </c>
      <c r="F55" s="0" t="n">
        <v>629</v>
      </c>
      <c r="G55" s="0" t="s">
        <v>10</v>
      </c>
      <c r="H55" s="0" t="s">
        <v>11</v>
      </c>
      <c r="I55" s="0" t="s">
        <v>9</v>
      </c>
      <c r="J55" s="0" t="s">
        <v>70</v>
      </c>
      <c r="K55" s="0" t="s">
        <v>9</v>
      </c>
      <c r="L55" s="0" t="str">
        <f aca="false">IF(ISBLANK(J56),"",",")</f>
        <v>,</v>
      </c>
      <c r="M55" s="0" t="str">
        <f aca="false">E55&amp;F55&amp;G55&amp;H55&amp;I55&amp;J55&amp;K55&amp;L55</f>
        <v>"629": "b2i2_098_ir4.wav",</v>
      </c>
      <c r="N55" s="0" t="str">
        <f aca="false">IF(OR(B55=113,B55=138),"probe","s")</f>
        <v>s</v>
      </c>
      <c r="O55" s="0" t="str">
        <f aca="false">IF(MID(J55,10,2)="ir","Minus","Plus")</f>
        <v>Minus</v>
      </c>
      <c r="P55" s="0" t="s">
        <v>13</v>
      </c>
      <c r="Q55" s="5" t="s">
        <v>14</v>
      </c>
      <c r="R55" s="0" t="s">
        <v>15</v>
      </c>
      <c r="S55" s="0" t="str">
        <f aca="false">P55&amp;N55&amp;O55&amp;Q55&amp;F55&amp;R55&amp;L55</f>
        <v>          {%            "class": "sMinus",%            "stim_name": "629"%          },</v>
      </c>
      <c r="AA55" s="5" t="n">
        <f aca="false">F55</f>
        <v>629</v>
      </c>
      <c r="AB55" s="5" t="s">
        <v>70</v>
      </c>
      <c r="AC55" s="5" t="str">
        <f aca="false">IF(MID(AB55,10,2)="ir","Minus","Plus")</f>
        <v>Minus</v>
      </c>
      <c r="AD55" s="5" t="str">
        <f aca="false">IF(AND(_xlfn.NUMBERVALUE(MID(AB55,6,3))&lt;141,_xlfn.NUMBERVALUE(MID(AB55,6,3))&gt;103),"s","probe")</f>
        <v>probe</v>
      </c>
      <c r="AE55" s="5" t="n">
        <f aca="false">IF(AND(AC55="Minus",AD55="probe"),3,IF(AND(AC55="Plus",AD55="probe"),1,IF(AND(AC55="Minus",AD55="s"),12,IF(AND(AC55="Plus",AD55="s"),4,0))))</f>
        <v>3</v>
      </c>
      <c r="AF55" s="6" t="s">
        <v>16</v>
      </c>
      <c r="AG55" s="5" t="str">
        <f aca="false">AF55&amp;AE55&amp;","</f>
        <v>                            3,</v>
      </c>
    </row>
    <row r="56" customFormat="false" ht="12.8" hidden="false" customHeight="false" outlineLevel="0" collapsed="false">
      <c r="A56" s="0" t="str">
        <f aca="false">LEFT(J56,4)</f>
        <v>b2s1</v>
      </c>
      <c r="B56" s="0" t="n">
        <f aca="false">IF(AND(C56&gt;97,C56&lt;103),100,IF(AND(C56&gt;110,C56&lt;116),113,IF(AND(C56&gt;122,C56&lt;128),125,IF(AND(C56&gt;135,C56&lt;141),138,150))))</f>
        <v>100</v>
      </c>
      <c r="C56" s="0" t="n">
        <f aca="false">_xlfn.NUMBERVALUE(MID(J56,6,3))</f>
        <v>98</v>
      </c>
      <c r="D56" s="0" t="str">
        <f aca="false">MID(J56,10,3)</f>
        <v>ir4</v>
      </c>
      <c r="E56" s="1" t="s">
        <v>9</v>
      </c>
      <c r="F56" s="0" t="n">
        <v>754</v>
      </c>
      <c r="G56" s="0" t="s">
        <v>10</v>
      </c>
      <c r="H56" s="0" t="s">
        <v>11</v>
      </c>
      <c r="I56" s="0" t="s">
        <v>9</v>
      </c>
      <c r="J56" s="0" t="s">
        <v>71</v>
      </c>
      <c r="K56" s="0" t="s">
        <v>9</v>
      </c>
      <c r="L56" s="0" t="str">
        <f aca="false">IF(ISBLANK(J57),"",",")</f>
        <v>,</v>
      </c>
      <c r="M56" s="0" t="str">
        <f aca="false">E56&amp;J56&amp;G56&amp;E56&amp;J56&amp;E56&amp;L56</f>
        <v>"b2s1_098_ir4.wav":"b2s1_098_ir4.wav",</v>
      </c>
      <c r="N56" s="0" t="str">
        <f aca="false">IF(OR(B56=113,B56=138),"probe","s")</f>
        <v>s</v>
      </c>
      <c r="O56" s="0" t="str">
        <f aca="false">IF(MID(J56,10,2)="ir","Minus","Plus")</f>
        <v>Minus</v>
      </c>
      <c r="P56" s="0" t="s">
        <v>13</v>
      </c>
      <c r="Q56" s="5" t="s">
        <v>14</v>
      </c>
      <c r="R56" s="0" t="s">
        <v>15</v>
      </c>
      <c r="S56" s="0" t="str">
        <f aca="false">P56&amp;N56&amp;O56&amp;Q56&amp;J56&amp;R56&amp;L56</f>
        <v>          {%            "class": "sMinus",%            "stim_name": "b2s1_098_ir4.wav"%          },</v>
      </c>
      <c r="AA56" s="5" t="n">
        <f aca="false">F56</f>
        <v>754</v>
      </c>
      <c r="AB56" s="5" t="s">
        <v>71</v>
      </c>
      <c r="AC56" s="5" t="str">
        <f aca="false">IF(MID(AB56,10,2)="ir","Minus","Plus")</f>
        <v>Minus</v>
      </c>
      <c r="AD56" s="5" t="str">
        <f aca="false">IF(AND(_xlfn.NUMBERVALUE(MID(AB56,6,3))&lt;141,_xlfn.NUMBERVALUE(MID(AB56,6,3))&gt;103),"s","probe")</f>
        <v>probe</v>
      </c>
      <c r="AE56" s="5" t="n">
        <f aca="false">IF(AND(AC56="Minus",AD56="probe"),3,IF(AND(AC56="Plus",AD56="probe"),1,IF(AND(AC56="Minus",AD56="s"),12,IF(AND(AC56="Plus",AD56="s"),4,0))))</f>
        <v>3</v>
      </c>
      <c r="AF56" s="6" t="s">
        <v>16</v>
      </c>
      <c r="AG56" s="5" t="str">
        <f aca="false">AF56&amp;AE56&amp;","</f>
        <v>                            3,</v>
      </c>
    </row>
    <row r="57" customFormat="false" ht="12.8" hidden="true" customHeight="false" outlineLevel="0" collapsed="false">
      <c r="A57" s="0" t="str">
        <f aca="false">LEFT(J57,4)</f>
        <v>b2s2</v>
      </c>
      <c r="B57" s="0" t="n">
        <f aca="false">IF(AND(C57&gt;97,C57&lt;103),100,IF(AND(C57&gt;110,C57&lt;116),113,IF(AND(C57&gt;122,C57&lt;128),125,IF(AND(C57&gt;135,C57&lt;141),138,150))))</f>
        <v>100</v>
      </c>
      <c r="C57" s="0" t="n">
        <f aca="false">_xlfn.NUMBERVALUE(MID(J57,6,3))</f>
        <v>98</v>
      </c>
      <c r="D57" s="0" t="str">
        <f aca="false">MID(J57,10,3)</f>
        <v>ir4</v>
      </c>
      <c r="E57" s="1" t="s">
        <v>9</v>
      </c>
      <c r="F57" s="0" t="n">
        <v>879</v>
      </c>
      <c r="G57" s="0" t="s">
        <v>10</v>
      </c>
      <c r="H57" s="0" t="s">
        <v>11</v>
      </c>
      <c r="I57" s="0" t="s">
        <v>9</v>
      </c>
      <c r="J57" s="0" t="s">
        <v>72</v>
      </c>
      <c r="K57" s="0" t="s">
        <v>9</v>
      </c>
      <c r="L57" s="0" t="str">
        <f aca="false">IF(ISBLANK(J58),"",",")</f>
        <v>,</v>
      </c>
      <c r="M57" s="0" t="str">
        <f aca="false">E57&amp;F57&amp;G57&amp;H57&amp;I57&amp;J57&amp;K57&amp;L57</f>
        <v>"879": "b2s2_098_ir4.wav",</v>
      </c>
      <c r="N57" s="0" t="str">
        <f aca="false">IF(OR(B57=113,B57=138),"probe","s")</f>
        <v>s</v>
      </c>
      <c r="O57" s="0" t="str">
        <f aca="false">IF(MID(J57,10,2)="ir","Minus","Plus")</f>
        <v>Minus</v>
      </c>
      <c r="P57" s="0" t="s">
        <v>13</v>
      </c>
      <c r="Q57" s="5" t="s">
        <v>14</v>
      </c>
      <c r="R57" s="0" t="s">
        <v>15</v>
      </c>
      <c r="S57" s="0" t="str">
        <f aca="false">P57&amp;N57&amp;O57&amp;Q57&amp;F57&amp;R57&amp;L57</f>
        <v>          {%            "class": "sMinus",%            "stim_name": "879"%          },</v>
      </c>
      <c r="AA57" s="5" t="n">
        <f aca="false">F57</f>
        <v>879</v>
      </c>
      <c r="AB57" s="5" t="s">
        <v>72</v>
      </c>
      <c r="AC57" s="5" t="str">
        <f aca="false">IF(MID(AB57,10,2)="ir","Minus","Plus")</f>
        <v>Minus</v>
      </c>
      <c r="AD57" s="5" t="str">
        <f aca="false">IF(AND(_xlfn.NUMBERVALUE(MID(AB57,6,3))&lt;141,_xlfn.NUMBERVALUE(MID(AB57,6,3))&gt;103),"s","probe")</f>
        <v>probe</v>
      </c>
      <c r="AE57" s="5" t="n">
        <f aca="false">IF(AND(AC57="Minus",AD57="probe"),3,IF(AND(AC57="Plus",AD57="probe"),1,IF(AND(AC57="Minus",AD57="s"),12,IF(AND(AC57="Plus",AD57="s"),4,0))))</f>
        <v>3</v>
      </c>
      <c r="AF57" s="6" t="s">
        <v>16</v>
      </c>
      <c r="AG57" s="5" t="str">
        <f aca="false">AF57&amp;AE57&amp;","</f>
        <v>                            3,</v>
      </c>
    </row>
    <row r="58" customFormat="false" ht="12.8" hidden="true" customHeight="false" outlineLevel="0" collapsed="false">
      <c r="A58" s="0" t="str">
        <f aca="false">LEFT(J58,4)</f>
        <v>b3i1</v>
      </c>
      <c r="B58" s="0" t="n">
        <f aca="false">IF(AND(C58&gt;97,C58&lt;103),100,IF(AND(C58&gt;110,C58&lt;116),113,IF(AND(C58&gt;122,C58&lt;128),125,IF(AND(C58&gt;135,C58&lt;141),138,150))))</f>
        <v>100</v>
      </c>
      <c r="C58" s="0" t="n">
        <f aca="false">_xlfn.NUMBERVALUE(MID(J58,6,3))</f>
        <v>98</v>
      </c>
      <c r="D58" s="0" t="str">
        <f aca="false">MID(J58,10,3)</f>
        <v>ir4</v>
      </c>
      <c r="E58" s="0" t="s">
        <v>9</v>
      </c>
      <c r="F58" s="0" t="n">
        <v>1004</v>
      </c>
      <c r="G58" s="0" t="s">
        <v>10</v>
      </c>
      <c r="H58" s="0" t="s">
        <v>11</v>
      </c>
      <c r="I58" s="0" t="s">
        <v>9</v>
      </c>
      <c r="J58" s="0" t="s">
        <v>73</v>
      </c>
      <c r="K58" s="0" t="s">
        <v>9</v>
      </c>
      <c r="L58" s="0" t="str">
        <f aca="false">IF(ISBLANK(J59),"",",")</f>
        <v>,</v>
      </c>
      <c r="M58" s="0" t="str">
        <f aca="false">E58&amp;F58&amp;G58&amp;H58&amp;I58&amp;J58&amp;K58&amp;L58</f>
        <v>"1004": "b3i1_098_ir4.wav",</v>
      </c>
      <c r="N58" s="0" t="str">
        <f aca="false">IF(OR(B58=113,B58=138),"probe","s")</f>
        <v>s</v>
      </c>
      <c r="O58" s="0" t="str">
        <f aca="false">IF(MID(J58,10,2)="ir","Minus","Plus")</f>
        <v>Minus</v>
      </c>
      <c r="P58" s="0" t="s">
        <v>13</v>
      </c>
      <c r="Q58" s="5" t="s">
        <v>14</v>
      </c>
      <c r="R58" s="0" t="s">
        <v>15</v>
      </c>
      <c r="S58" s="0" t="str">
        <f aca="false">P58&amp;N58&amp;O58&amp;Q58&amp;F58&amp;R58&amp;L58</f>
        <v>          {%            "class": "sMinus",%            "stim_name": "1004"%          },</v>
      </c>
      <c r="AA58" s="5" t="n">
        <f aca="false">F58</f>
        <v>1004</v>
      </c>
      <c r="AB58" s="5" t="s">
        <v>73</v>
      </c>
      <c r="AC58" s="5" t="str">
        <f aca="false">IF(MID(AB58,10,2)="ir","Minus","Plus")</f>
        <v>Minus</v>
      </c>
      <c r="AD58" s="5" t="str">
        <f aca="false">IF(AND(_xlfn.NUMBERVALUE(MID(AB58,6,3))&lt;141,_xlfn.NUMBERVALUE(MID(AB58,6,3))&gt;103),"s","probe")</f>
        <v>probe</v>
      </c>
      <c r="AE58" s="5" t="n">
        <f aca="false">IF(AND(AC58="Minus",AD58="probe"),3,IF(AND(AC58="Plus",AD58="probe"),1,IF(AND(AC58="Minus",AD58="s"),12,IF(AND(AC58="Plus",AD58="s"),4,0))))</f>
        <v>3</v>
      </c>
      <c r="AF58" s="6" t="s">
        <v>16</v>
      </c>
      <c r="AG58" s="5" t="str">
        <f aca="false">AF58&amp;AE58&amp;","</f>
        <v>                            3,</v>
      </c>
    </row>
    <row r="59" customFormat="false" ht="12.8" hidden="true" customHeight="false" outlineLevel="0" collapsed="false">
      <c r="A59" s="0" t="str">
        <f aca="false">LEFT(J59,4)</f>
        <v>b3i2</v>
      </c>
      <c r="B59" s="0" t="n">
        <f aca="false">IF(AND(C59&gt;97,C59&lt;103),100,IF(AND(C59&gt;110,C59&lt;116),113,IF(AND(C59&gt;122,C59&lt;128),125,IF(AND(C59&gt;135,C59&lt;141),138,150))))</f>
        <v>100</v>
      </c>
      <c r="C59" s="0" t="n">
        <f aca="false">_xlfn.NUMBERVALUE(MID(J59,6,3))</f>
        <v>98</v>
      </c>
      <c r="D59" s="0" t="str">
        <f aca="false">MID(J59,10,3)</f>
        <v>ir4</v>
      </c>
      <c r="E59" s="0" t="s">
        <v>9</v>
      </c>
      <c r="F59" s="0" t="n">
        <v>1129</v>
      </c>
      <c r="G59" s="0" t="s">
        <v>10</v>
      </c>
      <c r="H59" s="0" t="s">
        <v>11</v>
      </c>
      <c r="I59" s="0" t="s">
        <v>9</v>
      </c>
      <c r="J59" s="0" t="s">
        <v>74</v>
      </c>
      <c r="K59" s="0" t="s">
        <v>9</v>
      </c>
      <c r="L59" s="0" t="str">
        <f aca="false">IF(ISBLANK(J60),"",",")</f>
        <v>,</v>
      </c>
      <c r="M59" s="0" t="str">
        <f aca="false">E59&amp;F59&amp;G59&amp;H59&amp;I59&amp;J59&amp;K59&amp;L59</f>
        <v>"1129": "b3i2_098_ir4.wav",</v>
      </c>
      <c r="N59" s="0" t="str">
        <f aca="false">IF(OR(B59=113,B59=138),"probe","s")</f>
        <v>s</v>
      </c>
      <c r="O59" s="0" t="str">
        <f aca="false">IF(MID(J59,10,2)="ir","Minus","Plus")</f>
        <v>Minus</v>
      </c>
      <c r="P59" s="0" t="s">
        <v>13</v>
      </c>
      <c r="Q59" s="5" t="s">
        <v>14</v>
      </c>
      <c r="R59" s="0" t="s">
        <v>15</v>
      </c>
      <c r="S59" s="0" t="str">
        <f aca="false">P59&amp;N59&amp;O59&amp;Q59&amp;F59&amp;R59&amp;L59</f>
        <v>          {%            "class": "sMinus",%            "stim_name": "1129"%          },</v>
      </c>
      <c r="AA59" s="5" t="n">
        <f aca="false">F59</f>
        <v>1129</v>
      </c>
      <c r="AB59" s="5" t="s">
        <v>74</v>
      </c>
      <c r="AC59" s="5" t="str">
        <f aca="false">IF(MID(AB59,10,2)="ir","Minus","Plus")</f>
        <v>Minus</v>
      </c>
      <c r="AD59" s="5" t="str">
        <f aca="false">IF(AND(_xlfn.NUMBERVALUE(MID(AB59,6,3))&lt;141,_xlfn.NUMBERVALUE(MID(AB59,6,3))&gt;103),"s","probe")</f>
        <v>probe</v>
      </c>
      <c r="AE59" s="5" t="n">
        <f aca="false">IF(AND(AC59="Minus",AD59="probe"),3,IF(AND(AC59="Plus",AD59="probe"),1,IF(AND(AC59="Minus",AD59="s"),12,IF(AND(AC59="Plus",AD59="s"),4,0))))</f>
        <v>3</v>
      </c>
      <c r="AF59" s="6" t="s">
        <v>16</v>
      </c>
      <c r="AG59" s="5" t="str">
        <f aca="false">AF59&amp;AE59&amp;","</f>
        <v>                            3,</v>
      </c>
    </row>
    <row r="60" customFormat="false" ht="12.8" hidden="true" customHeight="false" outlineLevel="0" collapsed="false">
      <c r="A60" s="0" t="str">
        <f aca="false">LEFT(J60,4)</f>
        <v>b3s1</v>
      </c>
      <c r="B60" s="0" t="n">
        <f aca="false">IF(AND(C60&gt;97,C60&lt;103),100,IF(AND(C60&gt;110,C60&lt;116),113,IF(AND(C60&gt;122,C60&lt;128),125,IF(AND(C60&gt;135,C60&lt;141),138,150))))</f>
        <v>100</v>
      </c>
      <c r="C60" s="0" t="n">
        <f aca="false">_xlfn.NUMBERVALUE(MID(J60,6,3))</f>
        <v>98</v>
      </c>
      <c r="D60" s="0" t="str">
        <f aca="false">MID(J60,10,3)</f>
        <v>ir4</v>
      </c>
      <c r="E60" s="0" t="s">
        <v>9</v>
      </c>
      <c r="F60" s="0" t="n">
        <v>1254</v>
      </c>
      <c r="G60" s="0" t="s">
        <v>10</v>
      </c>
      <c r="H60" s="0" t="s">
        <v>11</v>
      </c>
      <c r="I60" s="0" t="s">
        <v>9</v>
      </c>
      <c r="J60" s="0" t="s">
        <v>75</v>
      </c>
      <c r="K60" s="0" t="s">
        <v>9</v>
      </c>
      <c r="L60" s="0" t="str">
        <f aca="false">IF(ISBLANK(J61),"",",")</f>
        <v>,</v>
      </c>
      <c r="M60" s="0" t="str">
        <f aca="false">E60&amp;F60&amp;G60&amp;H60&amp;I60&amp;J60&amp;K60&amp;L60</f>
        <v>"1254": "b3s1_098_ir4.wav",</v>
      </c>
      <c r="N60" s="0" t="str">
        <f aca="false">IF(OR(B60=113,B60=138),"probe","s")</f>
        <v>s</v>
      </c>
      <c r="O60" s="0" t="str">
        <f aca="false">IF(MID(J60,10,2)="ir","Minus","Plus")</f>
        <v>Minus</v>
      </c>
      <c r="P60" s="0" t="s">
        <v>13</v>
      </c>
      <c r="Q60" s="5" t="s">
        <v>14</v>
      </c>
      <c r="R60" s="0" t="s">
        <v>15</v>
      </c>
      <c r="S60" s="0" t="str">
        <f aca="false">P60&amp;N60&amp;O60&amp;Q60&amp;F60&amp;R60&amp;L60</f>
        <v>          {%            "class": "sMinus",%            "stim_name": "1254"%          },</v>
      </c>
      <c r="AA60" s="5" t="n">
        <f aca="false">F60</f>
        <v>1254</v>
      </c>
      <c r="AB60" s="5" t="s">
        <v>75</v>
      </c>
      <c r="AC60" s="5" t="str">
        <f aca="false">IF(MID(AB60,10,2)="ir","Minus","Plus")</f>
        <v>Minus</v>
      </c>
      <c r="AD60" s="5" t="str">
        <f aca="false">IF(AND(_xlfn.NUMBERVALUE(MID(AB60,6,3))&lt;141,_xlfn.NUMBERVALUE(MID(AB60,6,3))&gt;103),"s","probe")</f>
        <v>probe</v>
      </c>
      <c r="AE60" s="5" t="n">
        <f aca="false">IF(AND(AC60="Minus",AD60="probe"),3,IF(AND(AC60="Plus",AD60="probe"),1,IF(AND(AC60="Minus",AD60="s"),12,IF(AND(AC60="Plus",AD60="s"),4,0))))</f>
        <v>3</v>
      </c>
      <c r="AF60" s="6" t="s">
        <v>16</v>
      </c>
      <c r="AG60" s="5" t="str">
        <f aca="false">AF60&amp;AE60&amp;","</f>
        <v>                            3,</v>
      </c>
    </row>
    <row r="61" customFormat="false" ht="12.8" hidden="true" customHeight="false" outlineLevel="0" collapsed="false">
      <c r="A61" s="0" t="str">
        <f aca="false">LEFT(J61,4)</f>
        <v>b3s2</v>
      </c>
      <c r="B61" s="0" t="n">
        <f aca="false">IF(AND(C61&gt;97,C61&lt;103),100,IF(AND(C61&gt;110,C61&lt;116),113,IF(AND(C61&gt;122,C61&lt;128),125,IF(AND(C61&gt;135,C61&lt;141),138,150))))</f>
        <v>100</v>
      </c>
      <c r="C61" s="0" t="n">
        <f aca="false">_xlfn.NUMBERVALUE(MID(J61,6,3))</f>
        <v>98</v>
      </c>
      <c r="D61" s="0" t="str">
        <f aca="false">MID(J61,10,3)</f>
        <v>ir4</v>
      </c>
      <c r="E61" s="0" t="s">
        <v>9</v>
      </c>
      <c r="F61" s="0" t="n">
        <v>1379</v>
      </c>
      <c r="G61" s="0" t="s">
        <v>10</v>
      </c>
      <c r="H61" s="0" t="s">
        <v>11</v>
      </c>
      <c r="I61" s="0" t="s">
        <v>9</v>
      </c>
      <c r="J61" s="0" t="s">
        <v>76</v>
      </c>
      <c r="K61" s="0" t="s">
        <v>9</v>
      </c>
      <c r="L61" s="0" t="str">
        <f aca="false">IF(ISBLANK(J62),"",",")</f>
        <v>,</v>
      </c>
      <c r="M61" s="0" t="str">
        <f aca="false">E61&amp;F61&amp;G61&amp;H61&amp;I61&amp;J61&amp;K61&amp;L61</f>
        <v>"1379": "b3s2_098_ir4.wav",</v>
      </c>
      <c r="N61" s="0" t="str">
        <f aca="false">IF(OR(B61=113,B61=138),"probe","s")</f>
        <v>s</v>
      </c>
      <c r="O61" s="0" t="str">
        <f aca="false">IF(MID(J61,10,2)="ir","Minus","Plus")</f>
        <v>Minus</v>
      </c>
      <c r="P61" s="0" t="s">
        <v>13</v>
      </c>
      <c r="Q61" s="5" t="s">
        <v>14</v>
      </c>
      <c r="R61" s="0" t="s">
        <v>15</v>
      </c>
      <c r="S61" s="0" t="str">
        <f aca="false">P61&amp;N61&amp;O61&amp;Q61&amp;F61&amp;R61&amp;L61</f>
        <v>          {%            "class": "sMinus",%            "stim_name": "1379"%          },</v>
      </c>
      <c r="AA61" s="5" t="n">
        <f aca="false">F61</f>
        <v>1379</v>
      </c>
      <c r="AB61" s="5" t="s">
        <v>76</v>
      </c>
      <c r="AC61" s="5" t="str">
        <f aca="false">IF(MID(AB61,10,2)="ir","Minus","Plus")</f>
        <v>Minus</v>
      </c>
      <c r="AD61" s="5" t="str">
        <f aca="false">IF(AND(_xlfn.NUMBERVALUE(MID(AB61,6,3))&lt;141,_xlfn.NUMBERVALUE(MID(AB61,6,3))&gt;103),"s","probe")</f>
        <v>probe</v>
      </c>
      <c r="AE61" s="5" t="n">
        <f aca="false">IF(AND(AC61="Minus",AD61="probe"),3,IF(AND(AC61="Plus",AD61="probe"),1,IF(AND(AC61="Minus",AD61="s"),12,IF(AND(AC61="Plus",AD61="s"),4,0))))</f>
        <v>3</v>
      </c>
      <c r="AF61" s="6" t="s">
        <v>16</v>
      </c>
      <c r="AG61" s="5" t="str">
        <f aca="false">AF61&amp;AE61&amp;","</f>
        <v>                            3,</v>
      </c>
    </row>
    <row r="62" customFormat="false" ht="12.8" hidden="true" customHeight="false" outlineLevel="0" collapsed="false">
      <c r="A62" s="0" t="str">
        <f aca="false">LEFT(J62,4)</f>
        <v>b4i1</v>
      </c>
      <c r="B62" s="0" t="n">
        <f aca="false">IF(AND(C62&gt;97,C62&lt;103),100,IF(AND(C62&gt;110,C62&lt;116),113,IF(AND(C62&gt;122,C62&lt;128),125,IF(AND(C62&gt;135,C62&lt;141),138,150))))</f>
        <v>100</v>
      </c>
      <c r="C62" s="0" t="n">
        <f aca="false">_xlfn.NUMBERVALUE(MID(J62,6,3))</f>
        <v>98</v>
      </c>
      <c r="D62" s="0" t="str">
        <f aca="false">MID(J62,10,3)</f>
        <v>ir4</v>
      </c>
      <c r="E62" s="0" t="s">
        <v>9</v>
      </c>
      <c r="F62" s="0" t="n">
        <v>1504</v>
      </c>
      <c r="G62" s="0" t="s">
        <v>10</v>
      </c>
      <c r="H62" s="0" t="s">
        <v>11</v>
      </c>
      <c r="I62" s="0" t="s">
        <v>9</v>
      </c>
      <c r="J62" s="0" t="s">
        <v>77</v>
      </c>
      <c r="K62" s="0" t="s">
        <v>9</v>
      </c>
      <c r="L62" s="0" t="str">
        <f aca="false">IF(ISBLANK(J63),"",",")</f>
        <v>,</v>
      </c>
      <c r="M62" s="0" t="str">
        <f aca="false">E62&amp;F62&amp;G62&amp;H62&amp;I62&amp;J62&amp;K62&amp;L62</f>
        <v>"1504": "b4i1_098_ir4.wav",</v>
      </c>
      <c r="N62" s="0" t="str">
        <f aca="false">IF(OR(B62=113,B62=138),"probe","s")</f>
        <v>s</v>
      </c>
      <c r="O62" s="0" t="str">
        <f aca="false">IF(MID(J62,10,2)="ir","Minus","Plus")</f>
        <v>Minus</v>
      </c>
      <c r="P62" s="0" t="s">
        <v>13</v>
      </c>
      <c r="Q62" s="5" t="s">
        <v>14</v>
      </c>
      <c r="R62" s="0" t="s">
        <v>15</v>
      </c>
      <c r="S62" s="0" t="str">
        <f aca="false">P62&amp;N62&amp;O62&amp;Q62&amp;F62&amp;R62&amp;L62</f>
        <v>          {%            "class": "sMinus",%            "stim_name": "1504"%          },</v>
      </c>
      <c r="AA62" s="5" t="n">
        <f aca="false">F62</f>
        <v>1504</v>
      </c>
      <c r="AB62" s="5" t="s">
        <v>77</v>
      </c>
      <c r="AC62" s="5" t="str">
        <f aca="false">IF(MID(AB62,10,2)="ir","Minus","Plus")</f>
        <v>Minus</v>
      </c>
      <c r="AD62" s="5" t="str">
        <f aca="false">IF(AND(_xlfn.NUMBERVALUE(MID(AB62,6,3))&lt;141,_xlfn.NUMBERVALUE(MID(AB62,6,3))&gt;103),"s","probe")</f>
        <v>probe</v>
      </c>
      <c r="AE62" s="5" t="n">
        <f aca="false">IF(AND(AC62="Minus",AD62="probe"),3,IF(AND(AC62="Plus",AD62="probe"),1,IF(AND(AC62="Minus",AD62="s"),12,IF(AND(AC62="Plus",AD62="s"),4,0))))</f>
        <v>3</v>
      </c>
      <c r="AF62" s="6" t="s">
        <v>16</v>
      </c>
      <c r="AG62" s="5" t="str">
        <f aca="false">AF62&amp;AE62&amp;","</f>
        <v>                            3,</v>
      </c>
    </row>
    <row r="63" customFormat="false" ht="12.8" hidden="true" customHeight="false" outlineLevel="0" collapsed="false">
      <c r="A63" s="0" t="str">
        <f aca="false">LEFT(J63,4)</f>
        <v>b4i2</v>
      </c>
      <c r="B63" s="0" t="n">
        <f aca="false">IF(AND(C63&gt;97,C63&lt;103),100,IF(AND(C63&gt;110,C63&lt;116),113,IF(AND(C63&gt;122,C63&lt;128),125,IF(AND(C63&gt;135,C63&lt;141),138,150))))</f>
        <v>100</v>
      </c>
      <c r="C63" s="0" t="n">
        <f aca="false">_xlfn.NUMBERVALUE(MID(J63,6,3))</f>
        <v>98</v>
      </c>
      <c r="D63" s="0" t="str">
        <f aca="false">MID(J63,10,3)</f>
        <v>ir4</v>
      </c>
      <c r="E63" s="0" t="s">
        <v>9</v>
      </c>
      <c r="F63" s="0" t="n">
        <v>1629</v>
      </c>
      <c r="G63" s="0" t="s">
        <v>10</v>
      </c>
      <c r="H63" s="0" t="s">
        <v>11</v>
      </c>
      <c r="I63" s="0" t="s">
        <v>9</v>
      </c>
      <c r="J63" s="0" t="s">
        <v>78</v>
      </c>
      <c r="K63" s="0" t="s">
        <v>9</v>
      </c>
      <c r="L63" s="0" t="str">
        <f aca="false">IF(ISBLANK(J64),"",",")</f>
        <v>,</v>
      </c>
      <c r="M63" s="0" t="str">
        <f aca="false">E63&amp;F63&amp;G63&amp;H63&amp;I63&amp;J63&amp;K63&amp;L63</f>
        <v>"1629": "b4i2_098_ir4.wav",</v>
      </c>
      <c r="N63" s="0" t="str">
        <f aca="false">IF(OR(B63=113,B63=138),"probe","s")</f>
        <v>s</v>
      </c>
      <c r="O63" s="0" t="str">
        <f aca="false">IF(MID(J63,10,2)="ir","Minus","Plus")</f>
        <v>Minus</v>
      </c>
      <c r="P63" s="0" t="s">
        <v>13</v>
      </c>
      <c r="Q63" s="5" t="s">
        <v>14</v>
      </c>
      <c r="R63" s="0" t="s">
        <v>15</v>
      </c>
      <c r="S63" s="0" t="str">
        <f aca="false">P63&amp;N63&amp;O63&amp;Q63&amp;F63&amp;R63&amp;L63</f>
        <v>          {%            "class": "sMinus",%            "stim_name": "1629"%          },</v>
      </c>
      <c r="AA63" s="5" t="n">
        <f aca="false">F63</f>
        <v>1629</v>
      </c>
      <c r="AB63" s="5" t="s">
        <v>78</v>
      </c>
      <c r="AC63" s="5" t="str">
        <f aca="false">IF(MID(AB63,10,2)="ir","Minus","Plus")</f>
        <v>Minus</v>
      </c>
      <c r="AD63" s="5" t="str">
        <f aca="false">IF(AND(_xlfn.NUMBERVALUE(MID(AB63,6,3))&lt;141,_xlfn.NUMBERVALUE(MID(AB63,6,3))&gt;103),"s","probe")</f>
        <v>probe</v>
      </c>
      <c r="AE63" s="5" t="n">
        <f aca="false">IF(AND(AC63="Minus",AD63="probe"),3,IF(AND(AC63="Plus",AD63="probe"),1,IF(AND(AC63="Minus",AD63="s"),12,IF(AND(AC63="Plus",AD63="s"),4,0))))</f>
        <v>3</v>
      </c>
      <c r="AF63" s="6" t="s">
        <v>16</v>
      </c>
      <c r="AG63" s="5" t="str">
        <f aca="false">AF63&amp;AE63&amp;","</f>
        <v>                            3,</v>
      </c>
    </row>
    <row r="64" customFormat="false" ht="12.8" hidden="true" customHeight="false" outlineLevel="0" collapsed="false">
      <c r="A64" s="0" t="str">
        <f aca="false">LEFT(J64,4)</f>
        <v>b4s1</v>
      </c>
      <c r="B64" s="0" t="n">
        <f aca="false">IF(AND(C64&gt;97,C64&lt;103),100,IF(AND(C64&gt;110,C64&lt;116),113,IF(AND(C64&gt;122,C64&lt;128),125,IF(AND(C64&gt;135,C64&lt;141),138,150))))</f>
        <v>100</v>
      </c>
      <c r="C64" s="0" t="n">
        <f aca="false">_xlfn.NUMBERVALUE(MID(J64,6,3))</f>
        <v>98</v>
      </c>
      <c r="D64" s="0" t="str">
        <f aca="false">MID(J64,10,3)</f>
        <v>ir4</v>
      </c>
      <c r="E64" s="0" t="s">
        <v>9</v>
      </c>
      <c r="F64" s="0" t="n">
        <v>1754</v>
      </c>
      <c r="G64" s="0" t="s">
        <v>10</v>
      </c>
      <c r="H64" s="0" t="s">
        <v>11</v>
      </c>
      <c r="I64" s="0" t="s">
        <v>9</v>
      </c>
      <c r="J64" s="0" t="s">
        <v>79</v>
      </c>
      <c r="K64" s="0" t="s">
        <v>9</v>
      </c>
      <c r="L64" s="0" t="str">
        <f aca="false">IF(ISBLANK(J65),"",",")</f>
        <v>,</v>
      </c>
      <c r="M64" s="0" t="str">
        <f aca="false">E64&amp;F64&amp;G64&amp;H64&amp;I64&amp;J64&amp;K64&amp;L64</f>
        <v>"1754": "b4s1_098_ir4.wav",</v>
      </c>
      <c r="N64" s="0" t="str">
        <f aca="false">IF(OR(B64=113,B64=138),"probe","s")</f>
        <v>s</v>
      </c>
      <c r="O64" s="0" t="str">
        <f aca="false">IF(MID(J64,10,2)="ir","Minus","Plus")</f>
        <v>Minus</v>
      </c>
      <c r="P64" s="0" t="s">
        <v>13</v>
      </c>
      <c r="Q64" s="5" t="s">
        <v>14</v>
      </c>
      <c r="R64" s="0" t="s">
        <v>15</v>
      </c>
      <c r="S64" s="0" t="str">
        <f aca="false">P64&amp;N64&amp;O64&amp;Q64&amp;F64&amp;R64&amp;L64</f>
        <v>          {%            "class": "sMinus",%            "stim_name": "1754"%          },</v>
      </c>
      <c r="AA64" s="5" t="n">
        <f aca="false">F64</f>
        <v>1754</v>
      </c>
      <c r="AB64" s="5" t="s">
        <v>79</v>
      </c>
      <c r="AC64" s="5" t="str">
        <f aca="false">IF(MID(AB64,10,2)="ir","Minus","Plus")</f>
        <v>Minus</v>
      </c>
      <c r="AD64" s="5" t="str">
        <f aca="false">IF(AND(_xlfn.NUMBERVALUE(MID(AB64,6,3))&lt;141,_xlfn.NUMBERVALUE(MID(AB64,6,3))&gt;103),"s","probe")</f>
        <v>probe</v>
      </c>
      <c r="AE64" s="5" t="n">
        <f aca="false">IF(AND(AC64="Minus",AD64="probe"),3,IF(AND(AC64="Plus",AD64="probe"),1,IF(AND(AC64="Minus",AD64="s"),12,IF(AND(AC64="Plus",AD64="s"),4,0))))</f>
        <v>3</v>
      </c>
      <c r="AF64" s="6" t="s">
        <v>16</v>
      </c>
      <c r="AG64" s="5" t="str">
        <f aca="false">AF64&amp;AE64&amp;","</f>
        <v>                            3,</v>
      </c>
    </row>
    <row r="65" customFormat="false" ht="12.8" hidden="true" customHeight="false" outlineLevel="0" collapsed="false">
      <c r="A65" s="0" t="str">
        <f aca="false">LEFT(J65,4)</f>
        <v>b4s2</v>
      </c>
      <c r="B65" s="0" t="n">
        <f aca="false">IF(AND(C65&gt;97,C65&lt;103),100,IF(AND(C65&gt;110,C65&lt;116),113,IF(AND(C65&gt;122,C65&lt;128),125,IF(AND(C65&gt;135,C65&lt;141),138,150))))</f>
        <v>100</v>
      </c>
      <c r="C65" s="0" t="n">
        <f aca="false">_xlfn.NUMBERVALUE(MID(J65,6,3))</f>
        <v>98</v>
      </c>
      <c r="D65" s="0" t="str">
        <f aca="false">MID(J65,10,3)</f>
        <v>ir4</v>
      </c>
      <c r="E65" s="0" t="s">
        <v>9</v>
      </c>
      <c r="F65" s="0" t="n">
        <v>1879</v>
      </c>
      <c r="G65" s="0" t="s">
        <v>10</v>
      </c>
      <c r="H65" s="0" t="s">
        <v>11</v>
      </c>
      <c r="I65" s="0" t="s">
        <v>9</v>
      </c>
      <c r="J65" s="0" t="s">
        <v>80</v>
      </c>
      <c r="K65" s="0" t="s">
        <v>9</v>
      </c>
      <c r="L65" s="0" t="str">
        <f aca="false">IF(ISBLANK(J66),"",",")</f>
        <v>,</v>
      </c>
      <c r="M65" s="0" t="str">
        <f aca="false">E65&amp;F65&amp;G65&amp;H65&amp;I65&amp;J65&amp;K65&amp;L65</f>
        <v>"1879": "b4s2_098_ir4.wav",</v>
      </c>
      <c r="N65" s="0" t="str">
        <f aca="false">IF(OR(B65=113,B65=138),"probe","s")</f>
        <v>s</v>
      </c>
      <c r="O65" s="0" t="str">
        <f aca="false">IF(MID(J65,10,2)="ir","Minus","Plus")</f>
        <v>Minus</v>
      </c>
      <c r="P65" s="0" t="s">
        <v>13</v>
      </c>
      <c r="Q65" s="5" t="s">
        <v>14</v>
      </c>
      <c r="R65" s="0" t="s">
        <v>15</v>
      </c>
      <c r="S65" s="0" t="str">
        <f aca="false">P65&amp;N65&amp;O65&amp;Q65&amp;F65&amp;R65&amp;L65</f>
        <v>          {%            "class": "sMinus",%            "stim_name": "1879"%          },</v>
      </c>
      <c r="AA65" s="5" t="n">
        <f aca="false">F65</f>
        <v>1879</v>
      </c>
      <c r="AB65" s="5" t="s">
        <v>80</v>
      </c>
      <c r="AC65" s="5" t="str">
        <f aca="false">IF(MID(AB65,10,2)="ir","Minus","Plus")</f>
        <v>Minus</v>
      </c>
      <c r="AD65" s="5" t="str">
        <f aca="false">IF(AND(_xlfn.NUMBERVALUE(MID(AB65,6,3))&lt;141,_xlfn.NUMBERVALUE(MID(AB65,6,3))&gt;103),"s","probe")</f>
        <v>probe</v>
      </c>
      <c r="AE65" s="5" t="n">
        <f aca="false">IF(AND(AC65="Minus",AD65="probe"),3,IF(AND(AC65="Plus",AD65="probe"),1,IF(AND(AC65="Minus",AD65="s"),12,IF(AND(AC65="Plus",AD65="s"),4,0))))</f>
        <v>3</v>
      </c>
      <c r="AF65" s="6" t="s">
        <v>16</v>
      </c>
      <c r="AG65" s="5" t="str">
        <f aca="false">AF65&amp;AE65&amp;","</f>
        <v>                            3,</v>
      </c>
    </row>
    <row r="66" customFormat="false" ht="12.8" hidden="true" customHeight="false" outlineLevel="0" collapsed="false">
      <c r="A66" s="0" t="str">
        <f aca="false">LEFT(J66,4)</f>
        <v>b1i1</v>
      </c>
      <c r="B66" s="0" t="n">
        <f aca="false">IF(AND(C66&gt;97,C66&lt;103),100,IF(AND(C66&gt;110,C66&lt;116),113,IF(AND(C66&gt;122,C66&lt;128),125,IF(AND(C66&gt;135,C66&lt;141),138,150))))</f>
        <v>100</v>
      </c>
      <c r="C66" s="0" t="n">
        <f aca="false">_xlfn.NUMBERVALUE(MID(J66,6,3))</f>
        <v>98</v>
      </c>
      <c r="D66" s="0" t="str">
        <f aca="false">MID(J66,10,3)</f>
        <v>reg</v>
      </c>
      <c r="E66" s="1" t="s">
        <v>9</v>
      </c>
      <c r="F66" s="0" t="n">
        <v>5</v>
      </c>
      <c r="G66" s="0" t="s">
        <v>10</v>
      </c>
      <c r="H66" s="0" t="s">
        <v>11</v>
      </c>
      <c r="I66" s="0" t="s">
        <v>9</v>
      </c>
      <c r="J66" s="0" t="s">
        <v>81</v>
      </c>
      <c r="K66" s="0" t="s">
        <v>9</v>
      </c>
      <c r="L66" s="0" t="str">
        <f aca="false">IF(ISBLANK(J67),"",",")</f>
        <v>,</v>
      </c>
      <c r="M66" s="0" t="str">
        <f aca="false">E66&amp;F66&amp;G66&amp;H66&amp;I66&amp;J66&amp;K66&amp;L66</f>
        <v>"5": "b1i1_098_reg.wav",</v>
      </c>
      <c r="N66" s="0" t="str">
        <f aca="false">IF(OR(B66=113,B66=138),"probe","s")</f>
        <v>s</v>
      </c>
      <c r="O66" s="0" t="str">
        <f aca="false">IF(MID(J66,10,2)="ir","Minus","Plus")</f>
        <v>Plus</v>
      </c>
      <c r="P66" s="0" t="s">
        <v>13</v>
      </c>
      <c r="Q66" s="5" t="s">
        <v>14</v>
      </c>
      <c r="R66" s="0" t="s">
        <v>15</v>
      </c>
      <c r="S66" s="0" t="str">
        <f aca="false">P66&amp;N66&amp;O66&amp;Q66&amp;F66&amp;R66&amp;L66</f>
        <v>          {%            "class": "sPlus",%            "stim_name": "5"%          },</v>
      </c>
      <c r="AA66" s="5" t="n">
        <f aca="false">F66</f>
        <v>5</v>
      </c>
      <c r="AB66" s="5" t="s">
        <v>81</v>
      </c>
      <c r="AC66" s="5" t="str">
        <f aca="false">IF(MID(AB66,10,2)="ir","Minus","Plus")</f>
        <v>Plus</v>
      </c>
      <c r="AD66" s="5" t="str">
        <f aca="false">IF(AND(_xlfn.NUMBERVALUE(MID(AB66,6,3))&lt;141,_xlfn.NUMBERVALUE(MID(AB66,6,3))&gt;103),"s","s")</f>
        <v>s</v>
      </c>
      <c r="AE66" s="5" t="n">
        <f aca="false">IF(AND(AC66="Minus",AD66="probe"),3,IF(AND(AC66="Plus",AD66="probe"),1,IF(AND(AC66="Minus",AD66="s"),12,IF(AND(AC66="Plus",AD66="s"),4,0))))</f>
        <v>4</v>
      </c>
      <c r="AF66" s="6" t="s">
        <v>16</v>
      </c>
      <c r="AG66" s="5" t="str">
        <f aca="false">AF66&amp;AE66&amp;","</f>
        <v>                            4,</v>
      </c>
    </row>
    <row r="67" customFormat="false" ht="12.8" hidden="true" customHeight="false" outlineLevel="0" collapsed="false">
      <c r="A67" s="0" t="str">
        <f aca="false">LEFT(J67,4)</f>
        <v>b1i2</v>
      </c>
      <c r="B67" s="0" t="n">
        <f aca="false">IF(AND(C67&gt;97,C67&lt;103),100,IF(AND(C67&gt;110,C67&lt;116),113,IF(AND(C67&gt;122,C67&lt;128),125,IF(AND(C67&gt;135,C67&lt;141),138,150))))</f>
        <v>100</v>
      </c>
      <c r="C67" s="0" t="n">
        <f aca="false">_xlfn.NUMBERVALUE(MID(J67,6,3))</f>
        <v>98</v>
      </c>
      <c r="D67" s="0" t="str">
        <f aca="false">MID(J67,10,3)</f>
        <v>reg</v>
      </c>
      <c r="E67" s="1" t="s">
        <v>9</v>
      </c>
      <c r="F67" s="0" t="n">
        <v>130</v>
      </c>
      <c r="G67" s="0" t="s">
        <v>10</v>
      </c>
      <c r="H67" s="0" t="s">
        <v>11</v>
      </c>
      <c r="I67" s="0" t="s">
        <v>9</v>
      </c>
      <c r="J67" s="0" t="s">
        <v>82</v>
      </c>
      <c r="K67" s="0" t="s">
        <v>9</v>
      </c>
      <c r="L67" s="0" t="str">
        <f aca="false">IF(ISBLANK(J68),"",",")</f>
        <v>,</v>
      </c>
      <c r="M67" s="0" t="str">
        <f aca="false">E67&amp;F67&amp;G67&amp;H67&amp;I67&amp;J67&amp;K67&amp;L67</f>
        <v>"130": "b1i2_098_reg.wav",</v>
      </c>
      <c r="N67" s="0" t="str">
        <f aca="false">IF(OR(B67=113,B67=138),"probe","s")</f>
        <v>s</v>
      </c>
      <c r="O67" s="0" t="str">
        <f aca="false">IF(MID(J67,10,2)="ir","Minus","Plus")</f>
        <v>Plus</v>
      </c>
      <c r="P67" s="0" t="s">
        <v>13</v>
      </c>
      <c r="Q67" s="5" t="s">
        <v>14</v>
      </c>
      <c r="R67" s="0" t="s">
        <v>15</v>
      </c>
      <c r="S67" s="0" t="str">
        <f aca="false">P67&amp;N67&amp;O67&amp;Q67&amp;F67&amp;R67&amp;L67</f>
        <v>          {%            "class": "sPlus",%            "stim_name": "130"%          },</v>
      </c>
      <c r="AA67" s="5" t="n">
        <f aca="false">F67</f>
        <v>130</v>
      </c>
      <c r="AB67" s="5" t="s">
        <v>82</v>
      </c>
      <c r="AC67" s="5" t="str">
        <f aca="false">IF(MID(AB67,10,2)="ir","Minus","Plus")</f>
        <v>Plus</v>
      </c>
      <c r="AD67" s="5" t="str">
        <f aca="false">IF(AND(_xlfn.NUMBERVALUE(MID(AB67,6,3))&lt;141,_xlfn.NUMBERVALUE(MID(AB67,6,3))&gt;103),"s","probe")</f>
        <v>probe</v>
      </c>
      <c r="AE67" s="5" t="n">
        <f aca="false">IF(AND(AC67="Minus",AD67="probe"),3,IF(AND(AC67="Plus",AD67="probe"),1,IF(AND(AC67="Minus",AD67="s"),12,IF(AND(AC67="Plus",AD67="s"),4,0))))</f>
        <v>1</v>
      </c>
      <c r="AF67" s="6" t="s">
        <v>16</v>
      </c>
      <c r="AG67" s="5" t="str">
        <f aca="false">AF67&amp;AE67&amp;","</f>
        <v>                            1,</v>
      </c>
    </row>
    <row r="68" customFormat="false" ht="12.8" hidden="true" customHeight="false" outlineLevel="0" collapsed="false">
      <c r="A68" s="0" t="str">
        <f aca="false">LEFT(J68,4)</f>
        <v>b1s1</v>
      </c>
      <c r="B68" s="0" t="n">
        <f aca="false">IF(AND(C68&gt;97,C68&lt;103),100,IF(AND(C68&gt;110,C68&lt;116),113,IF(AND(C68&gt;122,C68&lt;128),125,IF(AND(C68&gt;135,C68&lt;141),138,150))))</f>
        <v>100</v>
      </c>
      <c r="C68" s="0" t="n">
        <f aca="false">_xlfn.NUMBERVALUE(MID(J68,6,3))</f>
        <v>98</v>
      </c>
      <c r="D68" s="0" t="str">
        <f aca="false">MID(J68,10,3)</f>
        <v>reg</v>
      </c>
      <c r="E68" s="0" t="s">
        <v>9</v>
      </c>
      <c r="F68" s="0" t="n">
        <v>255</v>
      </c>
      <c r="G68" s="0" t="s">
        <v>10</v>
      </c>
      <c r="H68" s="0" t="s">
        <v>11</v>
      </c>
      <c r="I68" s="0" t="s">
        <v>9</v>
      </c>
      <c r="J68" s="0" t="s">
        <v>83</v>
      </c>
      <c r="K68" s="0" t="s">
        <v>9</v>
      </c>
      <c r="L68" s="0" t="str">
        <f aca="false">IF(ISBLANK(J69),"",",")</f>
        <v>,</v>
      </c>
      <c r="M68" s="0" t="str">
        <f aca="false">E68&amp;F68&amp;G68&amp;H68&amp;I68&amp;J68&amp;K68&amp;L68</f>
        <v>"255": "b1s1_098_reg.wav",</v>
      </c>
      <c r="N68" s="0" t="str">
        <f aca="false">IF(OR(B68=113,B68=138),"probe","s")</f>
        <v>s</v>
      </c>
      <c r="O68" s="0" t="str">
        <f aca="false">IF(MID(J68,10,2)="ir","Minus","Plus")</f>
        <v>Plus</v>
      </c>
      <c r="P68" s="0" t="s">
        <v>13</v>
      </c>
      <c r="Q68" s="5" t="s">
        <v>14</v>
      </c>
      <c r="R68" s="0" t="s">
        <v>15</v>
      </c>
      <c r="S68" s="0" t="str">
        <f aca="false">P68&amp;N68&amp;O68&amp;Q68&amp;F68&amp;R68&amp;L68</f>
        <v>          {%            "class": "sPlus",%            "stim_name": "255"%          },</v>
      </c>
      <c r="AA68" s="5" t="n">
        <f aca="false">F68</f>
        <v>255</v>
      </c>
      <c r="AB68" s="5" t="s">
        <v>83</v>
      </c>
      <c r="AC68" s="5" t="str">
        <f aca="false">IF(MID(AB68,10,2)="ir","Minus","Plus")</f>
        <v>Plus</v>
      </c>
      <c r="AD68" s="5" t="str">
        <f aca="false">IF(AND(_xlfn.NUMBERVALUE(MID(AB68,6,3))&lt;141,_xlfn.NUMBERVALUE(MID(AB68,6,3))&gt;103),"s","probe")</f>
        <v>probe</v>
      </c>
      <c r="AE68" s="5" t="n">
        <f aca="false">IF(AND(AC68="Minus",AD68="probe"),3,IF(AND(AC68="Plus",AD68="probe"),1,IF(AND(AC68="Minus",AD68="s"),12,IF(AND(AC68="Plus",AD68="s"),4,0))))</f>
        <v>1</v>
      </c>
      <c r="AF68" s="6" t="s">
        <v>16</v>
      </c>
      <c r="AG68" s="5" t="str">
        <f aca="false">AF68&amp;AE68&amp;","</f>
        <v>                            1,</v>
      </c>
    </row>
    <row r="69" customFormat="false" ht="12.8" hidden="true" customHeight="false" outlineLevel="0" collapsed="false">
      <c r="A69" s="0" t="str">
        <f aca="false">LEFT(J69,4)</f>
        <v>b1s2</v>
      </c>
      <c r="B69" s="0" t="n">
        <f aca="false">IF(AND(C69&gt;97,C69&lt;103),100,IF(AND(C69&gt;110,C69&lt;116),113,IF(AND(C69&gt;122,C69&lt;128),125,IF(AND(C69&gt;135,C69&lt;141),138,150))))</f>
        <v>100</v>
      </c>
      <c r="C69" s="0" t="n">
        <f aca="false">_xlfn.NUMBERVALUE(MID(J69,6,3))</f>
        <v>98</v>
      </c>
      <c r="D69" s="0" t="str">
        <f aca="false">MID(J69,10,3)</f>
        <v>reg</v>
      </c>
      <c r="E69" s="0" t="s">
        <v>9</v>
      </c>
      <c r="F69" s="0" t="n">
        <v>380</v>
      </c>
      <c r="G69" s="0" t="s">
        <v>10</v>
      </c>
      <c r="H69" s="0" t="s">
        <v>11</v>
      </c>
      <c r="I69" s="0" t="s">
        <v>9</v>
      </c>
      <c r="J69" s="0" t="s">
        <v>84</v>
      </c>
      <c r="K69" s="0" t="s">
        <v>9</v>
      </c>
      <c r="L69" s="0" t="str">
        <f aca="false">IF(ISBLANK(J70),"",",")</f>
        <v>,</v>
      </c>
      <c r="M69" s="0" t="str">
        <f aca="false">E69&amp;F69&amp;G69&amp;H69&amp;I69&amp;J69&amp;K69&amp;L69</f>
        <v>"380": "b1s2_098_reg.wav",</v>
      </c>
      <c r="N69" s="0" t="str">
        <f aca="false">IF(OR(B69=113,B69=138),"probe","s")</f>
        <v>s</v>
      </c>
      <c r="O69" s="0" t="str">
        <f aca="false">IF(MID(J69,10,2)="ir","Minus","Plus")</f>
        <v>Plus</v>
      </c>
      <c r="P69" s="0" t="s">
        <v>13</v>
      </c>
      <c r="Q69" s="5" t="s">
        <v>14</v>
      </c>
      <c r="R69" s="0" t="s">
        <v>15</v>
      </c>
      <c r="S69" s="0" t="str">
        <f aca="false">P69&amp;N69&amp;O69&amp;Q69&amp;F69&amp;R69&amp;L69</f>
        <v>          {%            "class": "sPlus",%            "stim_name": "380"%          },</v>
      </c>
      <c r="AA69" s="5" t="n">
        <f aca="false">F69</f>
        <v>380</v>
      </c>
      <c r="AB69" s="5" t="s">
        <v>84</v>
      </c>
      <c r="AC69" s="5" t="str">
        <f aca="false">IF(MID(AB69,10,2)="ir","Minus","Plus")</f>
        <v>Plus</v>
      </c>
      <c r="AD69" s="5" t="str">
        <f aca="false">IF(AND(_xlfn.NUMBERVALUE(MID(AB69,6,3))&lt;141,_xlfn.NUMBERVALUE(MID(AB69,6,3))&gt;103),"s","probe")</f>
        <v>probe</v>
      </c>
      <c r="AE69" s="5" t="n">
        <f aca="false">IF(AND(AC69="Minus",AD69="probe"),3,IF(AND(AC69="Plus",AD69="probe"),1,IF(AND(AC69="Minus",AD69="s"),12,IF(AND(AC69="Plus",AD69="s"),4,0))))</f>
        <v>1</v>
      </c>
      <c r="AF69" s="6" t="s">
        <v>16</v>
      </c>
      <c r="AG69" s="5" t="str">
        <f aca="false">AF69&amp;AE69&amp;","</f>
        <v>                            1,</v>
      </c>
    </row>
    <row r="70" customFormat="false" ht="12.8" hidden="true" customHeight="false" outlineLevel="0" collapsed="false">
      <c r="A70" s="0" t="str">
        <f aca="false">LEFT(J70,4)</f>
        <v>b2i1</v>
      </c>
      <c r="B70" s="0" t="n">
        <f aca="false">IF(AND(C70&gt;97,C70&lt;103),100,IF(AND(C70&gt;110,C70&lt;116),113,IF(AND(C70&gt;122,C70&lt;128),125,IF(AND(C70&gt;135,C70&lt;141),138,150))))</f>
        <v>100</v>
      </c>
      <c r="C70" s="0" t="n">
        <f aca="false">_xlfn.NUMBERVALUE(MID(J70,6,3))</f>
        <v>98</v>
      </c>
      <c r="D70" s="0" t="str">
        <f aca="false">MID(J70,10,3)</f>
        <v>reg</v>
      </c>
      <c r="E70" s="0" t="s">
        <v>9</v>
      </c>
      <c r="F70" s="0" t="n">
        <v>505</v>
      </c>
      <c r="G70" s="0" t="s">
        <v>10</v>
      </c>
      <c r="H70" s="0" t="s">
        <v>11</v>
      </c>
      <c r="I70" s="0" t="s">
        <v>9</v>
      </c>
      <c r="J70" s="0" t="s">
        <v>85</v>
      </c>
      <c r="K70" s="0" t="s">
        <v>9</v>
      </c>
      <c r="L70" s="0" t="str">
        <f aca="false">IF(ISBLANK(J71),"",",")</f>
        <v>,</v>
      </c>
      <c r="M70" s="0" t="str">
        <f aca="false">E70&amp;F70&amp;G70&amp;H70&amp;I70&amp;J70&amp;K70&amp;L70</f>
        <v>"505": "b2i1_098_reg.wav",</v>
      </c>
      <c r="N70" s="0" t="str">
        <f aca="false">IF(OR(B70=113,B70=138),"probe","s")</f>
        <v>s</v>
      </c>
      <c r="O70" s="0" t="str">
        <f aca="false">IF(MID(J70,10,2)="ir","Minus","Plus")</f>
        <v>Plus</v>
      </c>
      <c r="P70" s="0" t="s">
        <v>13</v>
      </c>
      <c r="Q70" s="5" t="s">
        <v>14</v>
      </c>
      <c r="R70" s="0" t="s">
        <v>15</v>
      </c>
      <c r="S70" s="0" t="str">
        <f aca="false">P70&amp;N70&amp;O70&amp;Q70&amp;F70&amp;R70&amp;L70</f>
        <v>          {%            "class": "sPlus",%            "stim_name": "505"%          },</v>
      </c>
      <c r="AA70" s="5" t="n">
        <f aca="false">F70</f>
        <v>505</v>
      </c>
      <c r="AB70" s="5" t="s">
        <v>85</v>
      </c>
      <c r="AC70" s="5" t="str">
        <f aca="false">IF(MID(AB70,10,2)="ir","Minus","Plus")</f>
        <v>Plus</v>
      </c>
      <c r="AD70" s="5" t="str">
        <f aca="false">IF(AND(_xlfn.NUMBERVALUE(MID(AB70,6,3))&lt;141,_xlfn.NUMBERVALUE(MID(AB70,6,3))&gt;103),"s","probe")</f>
        <v>probe</v>
      </c>
      <c r="AE70" s="5" t="n">
        <f aca="false">IF(AND(AC70="Minus",AD70="probe"),3,IF(AND(AC70="Plus",AD70="probe"),1,IF(AND(AC70="Minus",AD70="s"),12,IF(AND(AC70="Plus",AD70="s"),4,0))))</f>
        <v>1</v>
      </c>
      <c r="AF70" s="6" t="s">
        <v>16</v>
      </c>
      <c r="AG70" s="5" t="str">
        <f aca="false">AF70&amp;AE70&amp;","</f>
        <v>                            1,</v>
      </c>
    </row>
    <row r="71" customFormat="false" ht="12.8" hidden="true" customHeight="false" outlineLevel="0" collapsed="false">
      <c r="A71" s="0" t="str">
        <f aca="false">LEFT(J71,4)</f>
        <v>b2i2</v>
      </c>
      <c r="B71" s="0" t="n">
        <f aca="false">IF(AND(C71&gt;97,C71&lt;103),100,IF(AND(C71&gt;110,C71&lt;116),113,IF(AND(C71&gt;122,C71&lt;128),125,IF(AND(C71&gt;135,C71&lt;141),138,150))))</f>
        <v>100</v>
      </c>
      <c r="C71" s="0" t="n">
        <f aca="false">_xlfn.NUMBERVALUE(MID(J71,6,3))</f>
        <v>98</v>
      </c>
      <c r="D71" s="0" t="str">
        <f aca="false">MID(J71,10,3)</f>
        <v>reg</v>
      </c>
      <c r="E71" s="0" t="s">
        <v>9</v>
      </c>
      <c r="F71" s="0" t="n">
        <v>630</v>
      </c>
      <c r="G71" s="0" t="s">
        <v>10</v>
      </c>
      <c r="H71" s="0" t="s">
        <v>11</v>
      </c>
      <c r="I71" s="0" t="s">
        <v>9</v>
      </c>
      <c r="J71" s="0" t="s">
        <v>86</v>
      </c>
      <c r="K71" s="0" t="s">
        <v>9</v>
      </c>
      <c r="L71" s="0" t="str">
        <f aca="false">IF(ISBLANK(J72),"",",")</f>
        <v>,</v>
      </c>
      <c r="M71" s="0" t="str">
        <f aca="false">E71&amp;F71&amp;G71&amp;H71&amp;I71&amp;J71&amp;K71&amp;L71</f>
        <v>"630": "b2i2_098_reg.wav",</v>
      </c>
      <c r="N71" s="0" t="str">
        <f aca="false">IF(OR(B71=113,B71=138),"probe","s")</f>
        <v>s</v>
      </c>
      <c r="O71" s="0" t="str">
        <f aca="false">IF(MID(J71,10,2)="ir","Minus","Plus")</f>
        <v>Plus</v>
      </c>
      <c r="P71" s="0" t="s">
        <v>13</v>
      </c>
      <c r="Q71" s="5" t="s">
        <v>14</v>
      </c>
      <c r="R71" s="0" t="s">
        <v>15</v>
      </c>
      <c r="S71" s="0" t="str">
        <f aca="false">P71&amp;N71&amp;O71&amp;Q71&amp;F71&amp;R71&amp;L71</f>
        <v>          {%            "class": "sPlus",%            "stim_name": "630"%          },</v>
      </c>
      <c r="AA71" s="5" t="n">
        <f aca="false">F71</f>
        <v>630</v>
      </c>
      <c r="AB71" s="5" t="s">
        <v>86</v>
      </c>
      <c r="AC71" s="5" t="str">
        <f aca="false">IF(MID(AB71,10,2)="ir","Minus","Plus")</f>
        <v>Plus</v>
      </c>
      <c r="AD71" s="5" t="str">
        <f aca="false">IF(AND(_xlfn.NUMBERVALUE(MID(AB71,6,3))&lt;141,_xlfn.NUMBERVALUE(MID(AB71,6,3))&gt;103),"s","probe")</f>
        <v>probe</v>
      </c>
      <c r="AE71" s="5" t="n">
        <f aca="false">IF(AND(AC71="Minus",AD71="probe"),3,IF(AND(AC71="Plus",AD71="probe"),1,IF(AND(AC71="Minus",AD71="s"),12,IF(AND(AC71="Plus",AD71="s"),4,0))))</f>
        <v>1</v>
      </c>
      <c r="AF71" s="6" t="s">
        <v>16</v>
      </c>
      <c r="AG71" s="5" t="str">
        <f aca="false">AF71&amp;AE71&amp;","</f>
        <v>                            1,</v>
      </c>
    </row>
    <row r="72" customFormat="false" ht="12.8" hidden="false" customHeight="false" outlineLevel="0" collapsed="false">
      <c r="A72" s="0" t="str">
        <f aca="false">LEFT(J72,4)</f>
        <v>b2s1</v>
      </c>
      <c r="B72" s="0" t="n">
        <f aca="false">IF(AND(C72&gt;97,C72&lt;103),100,IF(AND(C72&gt;110,C72&lt;116),113,IF(AND(C72&gt;122,C72&lt;128),125,IF(AND(C72&gt;135,C72&lt;141),138,150))))</f>
        <v>100</v>
      </c>
      <c r="C72" s="0" t="n">
        <f aca="false">_xlfn.NUMBERVALUE(MID(J72,6,3))</f>
        <v>98</v>
      </c>
      <c r="D72" s="0" t="str">
        <f aca="false">MID(J72,10,3)</f>
        <v>reg</v>
      </c>
      <c r="E72" s="1" t="s">
        <v>9</v>
      </c>
      <c r="F72" s="0" t="n">
        <v>755</v>
      </c>
      <c r="G72" s="0" t="s">
        <v>10</v>
      </c>
      <c r="H72" s="0" t="s">
        <v>11</v>
      </c>
      <c r="I72" s="0" t="s">
        <v>9</v>
      </c>
      <c r="J72" s="0" t="s">
        <v>87</v>
      </c>
      <c r="K72" s="0" t="s">
        <v>9</v>
      </c>
      <c r="L72" s="0" t="str">
        <f aca="false">IF(ISBLANK(J73),"",",")</f>
        <v>,</v>
      </c>
      <c r="M72" s="0" t="str">
        <f aca="false">E72&amp;J72&amp;G72&amp;E72&amp;J72&amp;E72&amp;L72</f>
        <v>"b2s1_098_reg.wav":"b2s1_098_reg.wav",</v>
      </c>
      <c r="N72" s="0" t="str">
        <f aca="false">IF(OR(B72=113,B72=138),"probe","s")</f>
        <v>s</v>
      </c>
      <c r="O72" s="0" t="str">
        <f aca="false">IF(MID(J72,10,2)="ir","Minus","Plus")</f>
        <v>Plus</v>
      </c>
      <c r="P72" s="0" t="s">
        <v>13</v>
      </c>
      <c r="Q72" s="5" t="s">
        <v>14</v>
      </c>
      <c r="R72" s="0" t="s">
        <v>15</v>
      </c>
      <c r="S72" s="0" t="str">
        <f aca="false">P72&amp;N72&amp;O72&amp;Q72&amp;J72&amp;R72&amp;L72</f>
        <v>          {%            "class": "sPlus",%            "stim_name": "b2s1_098_reg.wav"%          },</v>
      </c>
      <c r="AA72" s="5" t="n">
        <f aca="false">F72</f>
        <v>755</v>
      </c>
      <c r="AB72" s="5" t="s">
        <v>87</v>
      </c>
      <c r="AC72" s="5" t="str">
        <f aca="false">IF(MID(AB72,10,2)="ir","Minus","Plus")</f>
        <v>Plus</v>
      </c>
      <c r="AD72" s="5" t="str">
        <f aca="false">IF(AND(_xlfn.NUMBERVALUE(MID(AB72,6,3))&lt;141,_xlfn.NUMBERVALUE(MID(AB72,6,3))&gt;103),"s","probe")</f>
        <v>probe</v>
      </c>
      <c r="AE72" s="5" t="n">
        <f aca="false">IF(AND(AC72="Minus",AD72="probe"),3,IF(AND(AC72="Plus",AD72="probe"),1,IF(AND(AC72="Minus",AD72="s"),12,IF(AND(AC72="Plus",AD72="s"),4,0))))</f>
        <v>1</v>
      </c>
      <c r="AF72" s="6" t="s">
        <v>16</v>
      </c>
      <c r="AG72" s="5" t="str">
        <f aca="false">AF72&amp;AE72&amp;","</f>
        <v>                            1,</v>
      </c>
    </row>
    <row r="73" customFormat="false" ht="12.8" hidden="true" customHeight="false" outlineLevel="0" collapsed="false">
      <c r="A73" s="0" t="str">
        <f aca="false">LEFT(J73,4)</f>
        <v>b2s2</v>
      </c>
      <c r="B73" s="0" t="n">
        <f aca="false">IF(AND(C73&gt;97,C73&lt;103),100,IF(AND(C73&gt;110,C73&lt;116),113,IF(AND(C73&gt;122,C73&lt;128),125,IF(AND(C73&gt;135,C73&lt;141),138,150))))</f>
        <v>100</v>
      </c>
      <c r="C73" s="0" t="n">
        <f aca="false">_xlfn.NUMBERVALUE(MID(J73,6,3))</f>
        <v>98</v>
      </c>
      <c r="D73" s="0" t="str">
        <f aca="false">MID(J73,10,3)</f>
        <v>reg</v>
      </c>
      <c r="E73" s="1" t="s">
        <v>9</v>
      </c>
      <c r="F73" s="0" t="n">
        <v>880</v>
      </c>
      <c r="G73" s="0" t="s">
        <v>10</v>
      </c>
      <c r="H73" s="0" t="s">
        <v>11</v>
      </c>
      <c r="I73" s="0" t="s">
        <v>9</v>
      </c>
      <c r="J73" s="0" t="s">
        <v>88</v>
      </c>
      <c r="K73" s="0" t="s">
        <v>9</v>
      </c>
      <c r="L73" s="0" t="str">
        <f aca="false">IF(ISBLANK(J74),"",",")</f>
        <v>,</v>
      </c>
      <c r="M73" s="0" t="str">
        <f aca="false">E73&amp;F73&amp;G73&amp;H73&amp;I73&amp;J73&amp;K73&amp;L73</f>
        <v>"880": "b2s2_098_reg.wav",</v>
      </c>
      <c r="N73" s="0" t="str">
        <f aca="false">IF(OR(B73=113,B73=138),"probe","s")</f>
        <v>s</v>
      </c>
      <c r="O73" s="0" t="str">
        <f aca="false">IF(MID(J73,10,2)="ir","Minus","Plus")</f>
        <v>Plus</v>
      </c>
      <c r="P73" s="0" t="s">
        <v>13</v>
      </c>
      <c r="Q73" s="5" t="s">
        <v>14</v>
      </c>
      <c r="R73" s="0" t="s">
        <v>15</v>
      </c>
      <c r="S73" s="0" t="str">
        <f aca="false">P73&amp;N73&amp;O73&amp;Q73&amp;F73&amp;R73&amp;L73</f>
        <v>          {%            "class": "sPlus",%            "stim_name": "880"%          },</v>
      </c>
      <c r="AA73" s="5" t="n">
        <f aca="false">F73</f>
        <v>880</v>
      </c>
      <c r="AB73" s="5" t="s">
        <v>88</v>
      </c>
      <c r="AC73" s="5" t="str">
        <f aca="false">IF(MID(AB73,10,2)="ir","Minus","Plus")</f>
        <v>Plus</v>
      </c>
      <c r="AD73" s="5" t="str">
        <f aca="false">IF(AND(_xlfn.NUMBERVALUE(MID(AB73,6,3))&lt;141,_xlfn.NUMBERVALUE(MID(AB73,6,3))&gt;103),"s","probe")</f>
        <v>probe</v>
      </c>
      <c r="AE73" s="5" t="n">
        <f aca="false">IF(AND(AC73="Minus",AD73="probe"),3,IF(AND(AC73="Plus",AD73="probe"),1,IF(AND(AC73="Minus",AD73="s"),12,IF(AND(AC73="Plus",AD73="s"),4,0))))</f>
        <v>1</v>
      </c>
      <c r="AF73" s="6" t="s">
        <v>16</v>
      </c>
      <c r="AG73" s="5" t="str">
        <f aca="false">AF73&amp;AE73&amp;","</f>
        <v>                            1,</v>
      </c>
    </row>
    <row r="74" customFormat="false" ht="12.8" hidden="true" customHeight="false" outlineLevel="0" collapsed="false">
      <c r="A74" s="0" t="str">
        <f aca="false">LEFT(J74,4)</f>
        <v>b3i1</v>
      </c>
      <c r="B74" s="0" t="n">
        <f aca="false">IF(AND(C74&gt;97,C74&lt;103),100,IF(AND(C74&gt;110,C74&lt;116),113,IF(AND(C74&gt;122,C74&lt;128),125,IF(AND(C74&gt;135,C74&lt;141),138,150))))</f>
        <v>100</v>
      </c>
      <c r="C74" s="0" t="n">
        <f aca="false">_xlfn.NUMBERVALUE(MID(J74,6,3))</f>
        <v>98</v>
      </c>
      <c r="D74" s="0" t="str">
        <f aca="false">MID(J74,10,3)</f>
        <v>reg</v>
      </c>
      <c r="E74" s="0" t="s">
        <v>9</v>
      </c>
      <c r="F74" s="0" t="n">
        <v>1005</v>
      </c>
      <c r="G74" s="0" t="s">
        <v>10</v>
      </c>
      <c r="H74" s="0" t="s">
        <v>11</v>
      </c>
      <c r="I74" s="0" t="s">
        <v>9</v>
      </c>
      <c r="J74" s="0" t="s">
        <v>89</v>
      </c>
      <c r="K74" s="0" t="s">
        <v>9</v>
      </c>
      <c r="L74" s="0" t="str">
        <f aca="false">IF(ISBLANK(J75),"",",")</f>
        <v>,</v>
      </c>
      <c r="M74" s="0" t="str">
        <f aca="false">E74&amp;F74&amp;G74&amp;H74&amp;I74&amp;J74&amp;K74&amp;L74</f>
        <v>"1005": "b3i1_098_reg.wav",</v>
      </c>
      <c r="N74" s="0" t="str">
        <f aca="false">IF(OR(B74=113,B74=138),"probe","s")</f>
        <v>s</v>
      </c>
      <c r="O74" s="0" t="str">
        <f aca="false">IF(MID(J74,10,2)="ir","Minus","Plus")</f>
        <v>Plus</v>
      </c>
      <c r="P74" s="0" t="s">
        <v>13</v>
      </c>
      <c r="Q74" s="5" t="s">
        <v>14</v>
      </c>
      <c r="R74" s="0" t="s">
        <v>15</v>
      </c>
      <c r="S74" s="0" t="str">
        <f aca="false">P74&amp;N74&amp;O74&amp;Q74&amp;F74&amp;R74&amp;L74</f>
        <v>          {%            "class": "sPlus",%            "stim_name": "1005"%          },</v>
      </c>
      <c r="AA74" s="5" t="n">
        <f aca="false">F74</f>
        <v>1005</v>
      </c>
      <c r="AB74" s="5" t="s">
        <v>89</v>
      </c>
      <c r="AC74" s="5" t="str">
        <f aca="false">IF(MID(AB74,10,2)="ir","Minus","Plus")</f>
        <v>Plus</v>
      </c>
      <c r="AD74" s="5" t="str">
        <f aca="false">IF(AND(_xlfn.NUMBERVALUE(MID(AB74,6,3))&lt;141,_xlfn.NUMBERVALUE(MID(AB74,6,3))&gt;103),"s","probe")</f>
        <v>probe</v>
      </c>
      <c r="AE74" s="5" t="n">
        <f aca="false">IF(AND(AC74="Minus",AD74="probe"),3,IF(AND(AC74="Plus",AD74="probe"),1,IF(AND(AC74="Minus",AD74="s"),12,IF(AND(AC74="Plus",AD74="s"),4,0))))</f>
        <v>1</v>
      </c>
      <c r="AF74" s="6" t="s">
        <v>16</v>
      </c>
      <c r="AG74" s="5" t="str">
        <f aca="false">AF74&amp;AE74&amp;","</f>
        <v>                            1,</v>
      </c>
    </row>
    <row r="75" customFormat="false" ht="12.8" hidden="true" customHeight="false" outlineLevel="0" collapsed="false">
      <c r="A75" s="0" t="str">
        <f aca="false">LEFT(J75,4)</f>
        <v>b3i2</v>
      </c>
      <c r="B75" s="0" t="n">
        <f aca="false">IF(AND(C75&gt;97,C75&lt;103),100,IF(AND(C75&gt;110,C75&lt;116),113,IF(AND(C75&gt;122,C75&lt;128),125,IF(AND(C75&gt;135,C75&lt;141),138,150))))</f>
        <v>100</v>
      </c>
      <c r="C75" s="0" t="n">
        <f aca="false">_xlfn.NUMBERVALUE(MID(J75,6,3))</f>
        <v>98</v>
      </c>
      <c r="D75" s="0" t="str">
        <f aca="false">MID(J75,10,3)</f>
        <v>reg</v>
      </c>
      <c r="E75" s="0" t="s">
        <v>9</v>
      </c>
      <c r="F75" s="0" t="n">
        <v>1130</v>
      </c>
      <c r="G75" s="0" t="s">
        <v>10</v>
      </c>
      <c r="H75" s="0" t="s">
        <v>11</v>
      </c>
      <c r="I75" s="0" t="s">
        <v>9</v>
      </c>
      <c r="J75" s="0" t="s">
        <v>90</v>
      </c>
      <c r="K75" s="0" t="s">
        <v>9</v>
      </c>
      <c r="L75" s="0" t="str">
        <f aca="false">IF(ISBLANK(J76),"",",")</f>
        <v>,</v>
      </c>
      <c r="M75" s="0" t="str">
        <f aca="false">E75&amp;F75&amp;G75&amp;H75&amp;I75&amp;J75&amp;K75&amp;L75</f>
        <v>"1130": "b3i2_098_reg.wav",</v>
      </c>
      <c r="N75" s="0" t="str">
        <f aca="false">IF(OR(B75=113,B75=138),"probe","s")</f>
        <v>s</v>
      </c>
      <c r="O75" s="0" t="str">
        <f aca="false">IF(MID(J75,10,2)="ir","Minus","Plus")</f>
        <v>Plus</v>
      </c>
      <c r="P75" s="0" t="s">
        <v>13</v>
      </c>
      <c r="Q75" s="5" t="s">
        <v>14</v>
      </c>
      <c r="R75" s="0" t="s">
        <v>15</v>
      </c>
      <c r="S75" s="0" t="str">
        <f aca="false">P75&amp;N75&amp;O75&amp;Q75&amp;F75&amp;R75&amp;L75</f>
        <v>          {%            "class": "sPlus",%            "stim_name": "1130"%          },</v>
      </c>
      <c r="AA75" s="5" t="n">
        <f aca="false">F75</f>
        <v>1130</v>
      </c>
      <c r="AB75" s="5" t="s">
        <v>90</v>
      </c>
      <c r="AC75" s="5" t="str">
        <f aca="false">IF(MID(AB75,10,2)="ir","Minus","Plus")</f>
        <v>Plus</v>
      </c>
      <c r="AD75" s="5" t="str">
        <f aca="false">IF(AND(_xlfn.NUMBERVALUE(MID(AB75,6,3))&lt;141,_xlfn.NUMBERVALUE(MID(AB75,6,3))&gt;103),"s","probe")</f>
        <v>probe</v>
      </c>
      <c r="AE75" s="5" t="n">
        <f aca="false">IF(AND(AC75="Minus",AD75="probe"),3,IF(AND(AC75="Plus",AD75="probe"),1,IF(AND(AC75="Minus",AD75="s"),12,IF(AND(AC75="Plus",AD75="s"),4,0))))</f>
        <v>1</v>
      </c>
      <c r="AF75" s="6" t="s">
        <v>16</v>
      </c>
      <c r="AG75" s="5" t="str">
        <f aca="false">AF75&amp;AE75&amp;","</f>
        <v>                            1,</v>
      </c>
    </row>
    <row r="76" customFormat="false" ht="12.8" hidden="true" customHeight="false" outlineLevel="0" collapsed="false">
      <c r="A76" s="0" t="str">
        <f aca="false">LEFT(J76,4)</f>
        <v>b3s1</v>
      </c>
      <c r="B76" s="0" t="n">
        <f aca="false">IF(AND(C76&gt;97,C76&lt;103),100,IF(AND(C76&gt;110,C76&lt;116),113,IF(AND(C76&gt;122,C76&lt;128),125,IF(AND(C76&gt;135,C76&lt;141),138,150))))</f>
        <v>100</v>
      </c>
      <c r="C76" s="0" t="n">
        <f aca="false">_xlfn.NUMBERVALUE(MID(J76,6,3))</f>
        <v>98</v>
      </c>
      <c r="D76" s="0" t="str">
        <f aca="false">MID(J76,10,3)</f>
        <v>reg</v>
      </c>
      <c r="E76" s="0" t="s">
        <v>9</v>
      </c>
      <c r="F76" s="0" t="n">
        <v>1255</v>
      </c>
      <c r="G76" s="0" t="s">
        <v>10</v>
      </c>
      <c r="H76" s="0" t="s">
        <v>11</v>
      </c>
      <c r="I76" s="0" t="s">
        <v>9</v>
      </c>
      <c r="J76" s="0" t="s">
        <v>91</v>
      </c>
      <c r="K76" s="0" t="s">
        <v>9</v>
      </c>
      <c r="L76" s="0" t="str">
        <f aca="false">IF(ISBLANK(J77),"",",")</f>
        <v>,</v>
      </c>
      <c r="M76" s="0" t="str">
        <f aca="false">E76&amp;F76&amp;G76&amp;H76&amp;I76&amp;J76&amp;K76&amp;L76</f>
        <v>"1255": "b3s1_098_reg.wav",</v>
      </c>
      <c r="N76" s="0" t="str">
        <f aca="false">IF(OR(B76=113,B76=138),"probe","s")</f>
        <v>s</v>
      </c>
      <c r="O76" s="0" t="str">
        <f aca="false">IF(MID(J76,10,2)="ir","Minus","Plus")</f>
        <v>Plus</v>
      </c>
      <c r="P76" s="0" t="s">
        <v>13</v>
      </c>
      <c r="Q76" s="5" t="s">
        <v>14</v>
      </c>
      <c r="R76" s="0" t="s">
        <v>15</v>
      </c>
      <c r="S76" s="0" t="str">
        <f aca="false">P76&amp;N76&amp;O76&amp;Q76&amp;F76&amp;R76&amp;L76</f>
        <v>          {%            "class": "sPlus",%            "stim_name": "1255"%          },</v>
      </c>
      <c r="AA76" s="5" t="n">
        <f aca="false">F76</f>
        <v>1255</v>
      </c>
      <c r="AB76" s="5" t="s">
        <v>91</v>
      </c>
      <c r="AC76" s="5" t="str">
        <f aca="false">IF(MID(AB76,10,2)="ir","Minus","Plus")</f>
        <v>Plus</v>
      </c>
      <c r="AD76" s="5" t="str">
        <f aca="false">IF(AND(_xlfn.NUMBERVALUE(MID(AB76,6,3))&lt;141,_xlfn.NUMBERVALUE(MID(AB76,6,3))&gt;103),"s","probe")</f>
        <v>probe</v>
      </c>
      <c r="AE76" s="5" t="n">
        <f aca="false">IF(AND(AC76="Minus",AD76="probe"),3,IF(AND(AC76="Plus",AD76="probe"),1,IF(AND(AC76="Minus",AD76="s"),12,IF(AND(AC76="Plus",AD76="s"),4,0))))</f>
        <v>1</v>
      </c>
      <c r="AF76" s="6" t="s">
        <v>16</v>
      </c>
      <c r="AG76" s="5" t="str">
        <f aca="false">AF76&amp;AE76&amp;","</f>
        <v>                            1,</v>
      </c>
    </row>
    <row r="77" customFormat="false" ht="12.8" hidden="true" customHeight="false" outlineLevel="0" collapsed="false">
      <c r="A77" s="0" t="str">
        <f aca="false">LEFT(J77,4)</f>
        <v>b3s2</v>
      </c>
      <c r="B77" s="0" t="n">
        <f aca="false">IF(AND(C77&gt;97,C77&lt;103),100,IF(AND(C77&gt;110,C77&lt;116),113,IF(AND(C77&gt;122,C77&lt;128),125,IF(AND(C77&gt;135,C77&lt;141),138,150))))</f>
        <v>100</v>
      </c>
      <c r="C77" s="0" t="n">
        <f aca="false">_xlfn.NUMBERVALUE(MID(J77,6,3))</f>
        <v>98</v>
      </c>
      <c r="D77" s="0" t="str">
        <f aca="false">MID(J77,10,3)</f>
        <v>reg</v>
      </c>
      <c r="E77" s="0" t="s">
        <v>9</v>
      </c>
      <c r="F77" s="0" t="n">
        <v>1380</v>
      </c>
      <c r="G77" s="0" t="s">
        <v>10</v>
      </c>
      <c r="H77" s="0" t="s">
        <v>11</v>
      </c>
      <c r="I77" s="0" t="s">
        <v>9</v>
      </c>
      <c r="J77" s="0" t="s">
        <v>92</v>
      </c>
      <c r="K77" s="0" t="s">
        <v>9</v>
      </c>
      <c r="L77" s="0" t="str">
        <f aca="false">IF(ISBLANK(J78),"",",")</f>
        <v>,</v>
      </c>
      <c r="M77" s="0" t="str">
        <f aca="false">E77&amp;F77&amp;G77&amp;H77&amp;I77&amp;J77&amp;K77&amp;L77</f>
        <v>"1380": "b3s2_098_reg.wav",</v>
      </c>
      <c r="N77" s="0" t="str">
        <f aca="false">IF(OR(B77=113,B77=138),"probe","s")</f>
        <v>s</v>
      </c>
      <c r="O77" s="0" t="str">
        <f aca="false">IF(MID(J77,10,2)="ir","Minus","Plus")</f>
        <v>Plus</v>
      </c>
      <c r="P77" s="0" t="s">
        <v>13</v>
      </c>
      <c r="Q77" s="5" t="s">
        <v>14</v>
      </c>
      <c r="R77" s="0" t="s">
        <v>15</v>
      </c>
      <c r="S77" s="0" t="str">
        <f aca="false">P77&amp;N77&amp;O77&amp;Q77&amp;F77&amp;R77&amp;L77</f>
        <v>          {%            "class": "sPlus",%            "stim_name": "1380"%          },</v>
      </c>
      <c r="AA77" s="5" t="n">
        <f aca="false">F77</f>
        <v>1380</v>
      </c>
      <c r="AB77" s="5" t="s">
        <v>92</v>
      </c>
      <c r="AC77" s="5" t="str">
        <f aca="false">IF(MID(AB77,10,2)="ir","Minus","Plus")</f>
        <v>Plus</v>
      </c>
      <c r="AD77" s="5" t="str">
        <f aca="false">IF(AND(_xlfn.NUMBERVALUE(MID(AB77,6,3))&lt;141,_xlfn.NUMBERVALUE(MID(AB77,6,3))&gt;103),"s","probe")</f>
        <v>probe</v>
      </c>
      <c r="AE77" s="5" t="n">
        <f aca="false">IF(AND(AC77="Minus",AD77="probe"),3,IF(AND(AC77="Plus",AD77="probe"),1,IF(AND(AC77="Minus",AD77="s"),12,IF(AND(AC77="Plus",AD77="s"),4,0))))</f>
        <v>1</v>
      </c>
      <c r="AF77" s="6" t="s">
        <v>16</v>
      </c>
      <c r="AG77" s="5" t="str">
        <f aca="false">AF77&amp;AE77&amp;","</f>
        <v>                            1,</v>
      </c>
    </row>
    <row r="78" customFormat="false" ht="12.8" hidden="true" customHeight="false" outlineLevel="0" collapsed="false">
      <c r="A78" s="0" t="str">
        <f aca="false">LEFT(J78,4)</f>
        <v>b4i1</v>
      </c>
      <c r="B78" s="0" t="n">
        <f aca="false">IF(AND(C78&gt;97,C78&lt;103),100,IF(AND(C78&gt;110,C78&lt;116),113,IF(AND(C78&gt;122,C78&lt;128),125,IF(AND(C78&gt;135,C78&lt;141),138,150))))</f>
        <v>100</v>
      </c>
      <c r="C78" s="0" t="n">
        <f aca="false">_xlfn.NUMBERVALUE(MID(J78,6,3))</f>
        <v>98</v>
      </c>
      <c r="D78" s="0" t="str">
        <f aca="false">MID(J78,10,3)</f>
        <v>reg</v>
      </c>
      <c r="E78" s="0" t="s">
        <v>9</v>
      </c>
      <c r="F78" s="0" t="n">
        <v>1505</v>
      </c>
      <c r="G78" s="0" t="s">
        <v>10</v>
      </c>
      <c r="H78" s="0" t="s">
        <v>11</v>
      </c>
      <c r="I78" s="0" t="s">
        <v>9</v>
      </c>
      <c r="J78" s="0" t="s">
        <v>93</v>
      </c>
      <c r="K78" s="0" t="s">
        <v>9</v>
      </c>
      <c r="L78" s="0" t="str">
        <f aca="false">IF(ISBLANK(J79),"",",")</f>
        <v>,</v>
      </c>
      <c r="M78" s="0" t="str">
        <f aca="false">E78&amp;F78&amp;G78&amp;H78&amp;I78&amp;J78&amp;K78&amp;L78</f>
        <v>"1505": "b4i1_098_reg.wav",</v>
      </c>
      <c r="N78" s="0" t="str">
        <f aca="false">IF(OR(B78=113,B78=138),"probe","s")</f>
        <v>s</v>
      </c>
      <c r="O78" s="0" t="str">
        <f aca="false">IF(MID(J78,10,2)="ir","Minus","Plus")</f>
        <v>Plus</v>
      </c>
      <c r="P78" s="0" t="s">
        <v>13</v>
      </c>
      <c r="Q78" s="5" t="s">
        <v>14</v>
      </c>
      <c r="R78" s="0" t="s">
        <v>15</v>
      </c>
      <c r="S78" s="0" t="str">
        <f aca="false">P78&amp;N78&amp;O78&amp;Q78&amp;F78&amp;R78&amp;L78</f>
        <v>          {%            "class": "sPlus",%            "stim_name": "1505"%          },</v>
      </c>
      <c r="AA78" s="5" t="n">
        <f aca="false">F78</f>
        <v>1505</v>
      </c>
      <c r="AB78" s="5" t="s">
        <v>93</v>
      </c>
      <c r="AC78" s="5" t="str">
        <f aca="false">IF(MID(AB78,10,2)="ir","Minus","Plus")</f>
        <v>Plus</v>
      </c>
      <c r="AD78" s="5" t="str">
        <f aca="false">IF(AND(_xlfn.NUMBERVALUE(MID(AB78,6,3))&lt;141,_xlfn.NUMBERVALUE(MID(AB78,6,3))&gt;103),"s","probe")</f>
        <v>probe</v>
      </c>
      <c r="AE78" s="5" t="n">
        <f aca="false">IF(AND(AC78="Minus",AD78="probe"),3,IF(AND(AC78="Plus",AD78="probe"),1,IF(AND(AC78="Minus",AD78="s"),12,IF(AND(AC78="Plus",AD78="s"),4,0))))</f>
        <v>1</v>
      </c>
      <c r="AF78" s="6" t="s">
        <v>16</v>
      </c>
      <c r="AG78" s="5" t="str">
        <f aca="false">AF78&amp;AE78&amp;","</f>
        <v>                            1,</v>
      </c>
    </row>
    <row r="79" customFormat="false" ht="12.8" hidden="true" customHeight="false" outlineLevel="0" collapsed="false">
      <c r="A79" s="0" t="str">
        <f aca="false">LEFT(J79,4)</f>
        <v>b4i2</v>
      </c>
      <c r="B79" s="0" t="n">
        <f aca="false">IF(AND(C79&gt;97,C79&lt;103),100,IF(AND(C79&gt;110,C79&lt;116),113,IF(AND(C79&gt;122,C79&lt;128),125,IF(AND(C79&gt;135,C79&lt;141),138,150))))</f>
        <v>100</v>
      </c>
      <c r="C79" s="0" t="n">
        <f aca="false">_xlfn.NUMBERVALUE(MID(J79,6,3))</f>
        <v>98</v>
      </c>
      <c r="D79" s="0" t="str">
        <f aca="false">MID(J79,10,3)</f>
        <v>reg</v>
      </c>
      <c r="E79" s="0" t="s">
        <v>9</v>
      </c>
      <c r="F79" s="0" t="n">
        <v>1630</v>
      </c>
      <c r="G79" s="0" t="s">
        <v>10</v>
      </c>
      <c r="H79" s="0" t="s">
        <v>11</v>
      </c>
      <c r="I79" s="0" t="s">
        <v>9</v>
      </c>
      <c r="J79" s="0" t="s">
        <v>94</v>
      </c>
      <c r="K79" s="0" t="s">
        <v>9</v>
      </c>
      <c r="L79" s="0" t="str">
        <f aca="false">IF(ISBLANK(J80),"",",")</f>
        <v>,</v>
      </c>
      <c r="M79" s="0" t="str">
        <f aca="false">E79&amp;F79&amp;G79&amp;H79&amp;I79&amp;J79&amp;K79&amp;L79</f>
        <v>"1630": "b4i2_098_reg.wav",</v>
      </c>
      <c r="N79" s="0" t="str">
        <f aca="false">IF(OR(B79=113,B79=138),"probe","s")</f>
        <v>s</v>
      </c>
      <c r="O79" s="0" t="str">
        <f aca="false">IF(MID(J79,10,2)="ir","Minus","Plus")</f>
        <v>Plus</v>
      </c>
      <c r="P79" s="0" t="s">
        <v>13</v>
      </c>
      <c r="Q79" s="5" t="s">
        <v>14</v>
      </c>
      <c r="R79" s="0" t="s">
        <v>15</v>
      </c>
      <c r="S79" s="0" t="str">
        <f aca="false">P79&amp;N79&amp;O79&amp;Q79&amp;F79&amp;R79&amp;L79</f>
        <v>          {%            "class": "sPlus",%            "stim_name": "1630"%          },</v>
      </c>
      <c r="AA79" s="5" t="n">
        <f aca="false">F79</f>
        <v>1630</v>
      </c>
      <c r="AB79" s="5" t="s">
        <v>94</v>
      </c>
      <c r="AC79" s="5" t="str">
        <f aca="false">IF(MID(AB79,10,2)="ir","Minus","Plus")</f>
        <v>Plus</v>
      </c>
      <c r="AD79" s="5" t="str">
        <f aca="false">IF(AND(_xlfn.NUMBERVALUE(MID(AB79,6,3))&lt;141,_xlfn.NUMBERVALUE(MID(AB79,6,3))&gt;103),"s","probe")</f>
        <v>probe</v>
      </c>
      <c r="AE79" s="5" t="n">
        <f aca="false">IF(AND(AC79="Minus",AD79="probe"),3,IF(AND(AC79="Plus",AD79="probe"),1,IF(AND(AC79="Minus",AD79="s"),12,IF(AND(AC79="Plus",AD79="s"),4,0))))</f>
        <v>1</v>
      </c>
      <c r="AF79" s="6" t="s">
        <v>16</v>
      </c>
      <c r="AG79" s="5" t="str">
        <f aca="false">AF79&amp;AE79&amp;","</f>
        <v>                            1,</v>
      </c>
    </row>
    <row r="80" customFormat="false" ht="12.8" hidden="true" customHeight="false" outlineLevel="0" collapsed="false">
      <c r="A80" s="0" t="str">
        <f aca="false">LEFT(J80,4)</f>
        <v>b4s1</v>
      </c>
      <c r="B80" s="0" t="n">
        <f aca="false">IF(AND(C80&gt;97,C80&lt;103),100,IF(AND(C80&gt;110,C80&lt;116),113,IF(AND(C80&gt;122,C80&lt;128),125,IF(AND(C80&gt;135,C80&lt;141),138,150))))</f>
        <v>100</v>
      </c>
      <c r="C80" s="0" t="n">
        <f aca="false">_xlfn.NUMBERVALUE(MID(J80,6,3))</f>
        <v>98</v>
      </c>
      <c r="D80" s="0" t="str">
        <f aca="false">MID(J80,10,3)</f>
        <v>reg</v>
      </c>
      <c r="E80" s="0" t="s">
        <v>9</v>
      </c>
      <c r="F80" s="0" t="n">
        <v>1755</v>
      </c>
      <c r="G80" s="0" t="s">
        <v>10</v>
      </c>
      <c r="H80" s="0" t="s">
        <v>11</v>
      </c>
      <c r="I80" s="0" t="s">
        <v>9</v>
      </c>
      <c r="J80" s="0" t="s">
        <v>95</v>
      </c>
      <c r="K80" s="0" t="s">
        <v>9</v>
      </c>
      <c r="L80" s="0" t="str">
        <f aca="false">IF(ISBLANK(J81),"",",")</f>
        <v>,</v>
      </c>
      <c r="M80" s="0" t="str">
        <f aca="false">E80&amp;F80&amp;G80&amp;H80&amp;I80&amp;J80&amp;K80&amp;L80</f>
        <v>"1755": "b4s1_098_reg.wav",</v>
      </c>
      <c r="N80" s="0" t="str">
        <f aca="false">IF(OR(B80=113,B80=138),"probe","s")</f>
        <v>s</v>
      </c>
      <c r="O80" s="0" t="str">
        <f aca="false">IF(MID(J80,10,2)="ir","Minus","Plus")</f>
        <v>Plus</v>
      </c>
      <c r="P80" s="0" t="s">
        <v>13</v>
      </c>
      <c r="Q80" s="5" t="s">
        <v>14</v>
      </c>
      <c r="R80" s="0" t="s">
        <v>15</v>
      </c>
      <c r="S80" s="0" t="str">
        <f aca="false">P80&amp;N80&amp;O80&amp;Q80&amp;F80&amp;R80&amp;L80</f>
        <v>          {%            "class": "sPlus",%            "stim_name": "1755"%          },</v>
      </c>
      <c r="AA80" s="5" t="n">
        <f aca="false">F80</f>
        <v>1755</v>
      </c>
      <c r="AB80" s="5" t="s">
        <v>95</v>
      </c>
      <c r="AC80" s="5" t="str">
        <f aca="false">IF(MID(AB80,10,2)="ir","Minus","Plus")</f>
        <v>Plus</v>
      </c>
      <c r="AD80" s="5" t="str">
        <f aca="false">IF(AND(_xlfn.NUMBERVALUE(MID(AB80,6,3))&lt;141,_xlfn.NUMBERVALUE(MID(AB80,6,3))&gt;103),"s","probe")</f>
        <v>probe</v>
      </c>
      <c r="AE80" s="5" t="n">
        <f aca="false">IF(AND(AC80="Minus",AD80="probe"),3,IF(AND(AC80="Plus",AD80="probe"),1,IF(AND(AC80="Minus",AD80="s"),12,IF(AND(AC80="Plus",AD80="s"),4,0))))</f>
        <v>1</v>
      </c>
      <c r="AF80" s="6" t="s">
        <v>16</v>
      </c>
      <c r="AG80" s="5" t="str">
        <f aca="false">AF80&amp;AE80&amp;","</f>
        <v>                            1,</v>
      </c>
    </row>
    <row r="81" customFormat="false" ht="12.8" hidden="true" customHeight="false" outlineLevel="0" collapsed="false">
      <c r="A81" s="0" t="str">
        <f aca="false">LEFT(J81,4)</f>
        <v>b4s2</v>
      </c>
      <c r="B81" s="0" t="n">
        <f aca="false">IF(AND(C81&gt;97,C81&lt;103),100,IF(AND(C81&gt;110,C81&lt;116),113,IF(AND(C81&gt;122,C81&lt;128),125,IF(AND(C81&gt;135,C81&lt;141),138,150))))</f>
        <v>100</v>
      </c>
      <c r="C81" s="0" t="n">
        <f aca="false">_xlfn.NUMBERVALUE(MID(J81,6,3))</f>
        <v>98</v>
      </c>
      <c r="D81" s="0" t="str">
        <f aca="false">MID(J81,10,3)</f>
        <v>reg</v>
      </c>
      <c r="E81" s="0" t="s">
        <v>9</v>
      </c>
      <c r="F81" s="0" t="n">
        <v>1880</v>
      </c>
      <c r="G81" s="0" t="s">
        <v>10</v>
      </c>
      <c r="H81" s="0" t="s">
        <v>11</v>
      </c>
      <c r="I81" s="0" t="s">
        <v>9</v>
      </c>
      <c r="J81" s="0" t="s">
        <v>96</v>
      </c>
      <c r="K81" s="0" t="s">
        <v>9</v>
      </c>
      <c r="L81" s="0" t="str">
        <f aca="false">IF(ISBLANK(J82),"",",")</f>
        <v>,</v>
      </c>
      <c r="M81" s="0" t="str">
        <f aca="false">E81&amp;F81&amp;G81&amp;H81&amp;I81&amp;J81&amp;K81&amp;L81</f>
        <v>"1880": "b4s2_098_reg.wav",</v>
      </c>
      <c r="N81" s="0" t="str">
        <f aca="false">IF(OR(B81=113,B81=138),"probe","s")</f>
        <v>s</v>
      </c>
      <c r="O81" s="0" t="str">
        <f aca="false">IF(MID(J81,10,2)="ir","Minus","Plus")</f>
        <v>Plus</v>
      </c>
      <c r="P81" s="0" t="s">
        <v>13</v>
      </c>
      <c r="Q81" s="5" t="s">
        <v>14</v>
      </c>
      <c r="R81" s="0" t="s">
        <v>15</v>
      </c>
      <c r="S81" s="0" t="str">
        <f aca="false">P81&amp;N81&amp;O81&amp;Q81&amp;F81&amp;R81&amp;L81</f>
        <v>          {%            "class": "sPlus",%            "stim_name": "1880"%          },</v>
      </c>
      <c r="AA81" s="5" t="n">
        <f aca="false">F81</f>
        <v>1880</v>
      </c>
      <c r="AB81" s="5" t="s">
        <v>96</v>
      </c>
      <c r="AC81" s="5" t="str">
        <f aca="false">IF(MID(AB81,10,2)="ir","Minus","Plus")</f>
        <v>Plus</v>
      </c>
      <c r="AD81" s="5" t="str">
        <f aca="false">IF(AND(_xlfn.NUMBERVALUE(MID(AB81,6,3))&lt;141,_xlfn.NUMBERVALUE(MID(AB81,6,3))&gt;103),"s","probe")</f>
        <v>probe</v>
      </c>
      <c r="AE81" s="5" t="n">
        <f aca="false">IF(AND(AC81="Minus",AD81="probe"),3,IF(AND(AC81="Plus",AD81="probe"),1,IF(AND(AC81="Minus",AD81="s"),12,IF(AND(AC81="Plus",AD81="s"),4,0))))</f>
        <v>1</v>
      </c>
      <c r="AF81" s="6" t="s">
        <v>16</v>
      </c>
      <c r="AG81" s="5" t="str">
        <f aca="false">AF81&amp;AE81&amp;","</f>
        <v>                            1,</v>
      </c>
    </row>
    <row r="82" customFormat="false" ht="12.8" hidden="true" customHeight="false" outlineLevel="0" collapsed="false">
      <c r="A82" s="0" t="str">
        <f aca="false">LEFT(J82,4)</f>
        <v>b1i1</v>
      </c>
      <c r="B82" s="0" t="n">
        <f aca="false">IF(AND(C82&gt;97,C82&lt;103),100,IF(AND(C82&gt;110,C82&lt;116),113,IF(AND(C82&gt;122,C82&lt;128),125,IF(AND(C82&gt;135,C82&lt;141),138,150))))</f>
        <v>100</v>
      </c>
      <c r="C82" s="0" t="n">
        <f aca="false">_xlfn.NUMBERVALUE(MID(J82,6,3))</f>
        <v>99</v>
      </c>
      <c r="D82" s="0" t="str">
        <f aca="false">MID(J82,10,3)</f>
        <v>ir1</v>
      </c>
      <c r="E82" s="1" t="s">
        <v>9</v>
      </c>
      <c r="F82" s="0" t="n">
        <v>6</v>
      </c>
      <c r="G82" s="0" t="s">
        <v>10</v>
      </c>
      <c r="H82" s="0" t="s">
        <v>11</v>
      </c>
      <c r="I82" s="0" t="s">
        <v>9</v>
      </c>
      <c r="J82" s="0" t="s">
        <v>97</v>
      </c>
      <c r="K82" s="0" t="s">
        <v>9</v>
      </c>
      <c r="L82" s="0" t="str">
        <f aca="false">IF(ISBLANK(J83),"",",")</f>
        <v>,</v>
      </c>
      <c r="M82" s="0" t="str">
        <f aca="false">E82&amp;F82&amp;G82&amp;H82&amp;I82&amp;J82&amp;K82&amp;L82</f>
        <v>"6": "b1i1_099_ir1.wav",</v>
      </c>
      <c r="N82" s="0" t="str">
        <f aca="false">IF(OR(B82=113,B82=138),"probe","s")</f>
        <v>s</v>
      </c>
      <c r="O82" s="0" t="str">
        <f aca="false">IF(MID(J82,10,2)="ir","Minus","Plus")</f>
        <v>Minus</v>
      </c>
      <c r="P82" s="0" t="s">
        <v>13</v>
      </c>
      <c r="Q82" s="5" t="s">
        <v>14</v>
      </c>
      <c r="R82" s="0" t="s">
        <v>15</v>
      </c>
      <c r="S82" s="0" t="str">
        <f aca="false">P82&amp;N82&amp;O82&amp;Q82&amp;F82&amp;R82&amp;L82</f>
        <v>          {%            "class": "sMinus",%            "stim_name": "6"%          },</v>
      </c>
      <c r="AA82" s="5" t="n">
        <f aca="false">F82</f>
        <v>6</v>
      </c>
      <c r="AB82" s="5" t="s">
        <v>97</v>
      </c>
      <c r="AC82" s="5" t="str">
        <f aca="false">IF(MID(AB82,10,2)="ir","Minus","Plus")</f>
        <v>Minus</v>
      </c>
      <c r="AD82" s="5" t="str">
        <f aca="false">IF(AND(_xlfn.NUMBERVALUE(MID(AB82,6,3))&lt;141,_xlfn.NUMBERVALUE(MID(AB82,6,3))&gt;103),"s","s")</f>
        <v>s</v>
      </c>
      <c r="AE82" s="5" t="n">
        <f aca="false">IF(AND(AC82="Minus",AD82="probe"),3,IF(AND(AC82="Plus",AD82="probe"),1,IF(AND(AC82="Minus",AD82="s"),12,IF(AND(AC82="Plus",AD82="s"),4,0))))</f>
        <v>12</v>
      </c>
      <c r="AF82" s="6" t="s">
        <v>16</v>
      </c>
      <c r="AG82" s="5" t="str">
        <f aca="false">AF82&amp;AE82&amp;","</f>
        <v>                            12,</v>
      </c>
    </row>
    <row r="83" customFormat="false" ht="12.8" hidden="true" customHeight="false" outlineLevel="0" collapsed="false">
      <c r="A83" s="0" t="str">
        <f aca="false">LEFT(J83,4)</f>
        <v>b1i2</v>
      </c>
      <c r="B83" s="0" t="n">
        <f aca="false">IF(AND(C83&gt;97,C83&lt;103),100,IF(AND(C83&gt;110,C83&lt;116),113,IF(AND(C83&gt;122,C83&lt;128),125,IF(AND(C83&gt;135,C83&lt;141),138,150))))</f>
        <v>100</v>
      </c>
      <c r="C83" s="0" t="n">
        <f aca="false">_xlfn.NUMBERVALUE(MID(J83,6,3))</f>
        <v>99</v>
      </c>
      <c r="D83" s="0" t="str">
        <f aca="false">MID(J83,10,3)</f>
        <v>ir1</v>
      </c>
      <c r="E83" s="1" t="s">
        <v>9</v>
      </c>
      <c r="F83" s="0" t="n">
        <v>131</v>
      </c>
      <c r="G83" s="0" t="s">
        <v>10</v>
      </c>
      <c r="H83" s="0" t="s">
        <v>11</v>
      </c>
      <c r="I83" s="0" t="s">
        <v>9</v>
      </c>
      <c r="J83" s="0" t="s">
        <v>98</v>
      </c>
      <c r="K83" s="0" t="s">
        <v>9</v>
      </c>
      <c r="L83" s="0" t="str">
        <f aca="false">IF(ISBLANK(J84),"",",")</f>
        <v>,</v>
      </c>
      <c r="M83" s="0" t="str">
        <f aca="false">E83&amp;F83&amp;G83&amp;H83&amp;I83&amp;J83&amp;K83&amp;L83</f>
        <v>"131": "b1i2_099_ir1.wav",</v>
      </c>
      <c r="N83" s="0" t="str">
        <f aca="false">IF(OR(B83=113,B83=138),"probe","s")</f>
        <v>s</v>
      </c>
      <c r="O83" s="0" t="str">
        <f aca="false">IF(MID(J83,10,2)="ir","Minus","Plus")</f>
        <v>Minus</v>
      </c>
      <c r="P83" s="0" t="s">
        <v>13</v>
      </c>
      <c r="Q83" s="5" t="s">
        <v>14</v>
      </c>
      <c r="R83" s="0" t="s">
        <v>15</v>
      </c>
      <c r="S83" s="0" t="str">
        <f aca="false">P83&amp;N83&amp;O83&amp;Q83&amp;F83&amp;R83&amp;L83</f>
        <v>          {%            "class": "sMinus",%            "stim_name": "131"%          },</v>
      </c>
      <c r="AA83" s="5" t="n">
        <f aca="false">F83</f>
        <v>131</v>
      </c>
      <c r="AB83" s="5" t="s">
        <v>98</v>
      </c>
      <c r="AC83" s="5" t="str">
        <f aca="false">IF(MID(AB83,10,2)="ir","Minus","Plus")</f>
        <v>Minus</v>
      </c>
      <c r="AD83" s="5" t="str">
        <f aca="false">IF(AND(_xlfn.NUMBERVALUE(MID(AB83,6,3))&lt;141,_xlfn.NUMBERVALUE(MID(AB83,6,3))&gt;103),"s","probe")</f>
        <v>probe</v>
      </c>
      <c r="AE83" s="5" t="n">
        <f aca="false">IF(AND(AC83="Minus",AD83="probe"),3,IF(AND(AC83="Plus",AD83="probe"),1,IF(AND(AC83="Minus",AD83="s"),12,IF(AND(AC83="Plus",AD83="s"),4,0))))</f>
        <v>3</v>
      </c>
      <c r="AF83" s="6" t="s">
        <v>16</v>
      </c>
      <c r="AG83" s="5" t="str">
        <f aca="false">AF83&amp;AE83&amp;","</f>
        <v>                            3,</v>
      </c>
    </row>
    <row r="84" customFormat="false" ht="12.8" hidden="true" customHeight="false" outlineLevel="0" collapsed="false">
      <c r="A84" s="0" t="str">
        <f aca="false">LEFT(J84,4)</f>
        <v>b1s1</v>
      </c>
      <c r="B84" s="0" t="n">
        <f aca="false">IF(AND(C84&gt;97,C84&lt;103),100,IF(AND(C84&gt;110,C84&lt;116),113,IF(AND(C84&gt;122,C84&lt;128),125,IF(AND(C84&gt;135,C84&lt;141),138,150))))</f>
        <v>100</v>
      </c>
      <c r="C84" s="0" t="n">
        <f aca="false">_xlfn.NUMBERVALUE(MID(J84,6,3))</f>
        <v>99</v>
      </c>
      <c r="D84" s="0" t="str">
        <f aca="false">MID(J84,10,3)</f>
        <v>ir1</v>
      </c>
      <c r="E84" s="0" t="s">
        <v>9</v>
      </c>
      <c r="F84" s="0" t="n">
        <v>256</v>
      </c>
      <c r="G84" s="0" t="s">
        <v>10</v>
      </c>
      <c r="H84" s="0" t="s">
        <v>11</v>
      </c>
      <c r="I84" s="0" t="s">
        <v>9</v>
      </c>
      <c r="J84" s="0" t="s">
        <v>99</v>
      </c>
      <c r="K84" s="0" t="s">
        <v>9</v>
      </c>
      <c r="L84" s="0" t="str">
        <f aca="false">IF(ISBLANK(J85),"",",")</f>
        <v>,</v>
      </c>
      <c r="M84" s="0" t="str">
        <f aca="false">E84&amp;F84&amp;G84&amp;H84&amp;I84&amp;J84&amp;K84&amp;L84</f>
        <v>"256": "b1s1_099_ir1.wav",</v>
      </c>
      <c r="N84" s="0" t="str">
        <f aca="false">IF(OR(B84=113,B84=138),"probe","s")</f>
        <v>s</v>
      </c>
      <c r="O84" s="0" t="str">
        <f aca="false">IF(MID(J84,10,2)="ir","Minus","Plus")</f>
        <v>Minus</v>
      </c>
      <c r="P84" s="0" t="s">
        <v>13</v>
      </c>
      <c r="Q84" s="5" t="s">
        <v>14</v>
      </c>
      <c r="R84" s="0" t="s">
        <v>15</v>
      </c>
      <c r="S84" s="0" t="str">
        <f aca="false">P84&amp;N84&amp;O84&amp;Q84&amp;F84&amp;R84&amp;L84</f>
        <v>          {%            "class": "sMinus",%            "stim_name": "256"%          },</v>
      </c>
      <c r="AA84" s="5" t="n">
        <f aca="false">F84</f>
        <v>256</v>
      </c>
      <c r="AB84" s="5" t="s">
        <v>99</v>
      </c>
      <c r="AC84" s="5" t="str">
        <f aca="false">IF(MID(AB84,10,2)="ir","Minus","Plus")</f>
        <v>Minus</v>
      </c>
      <c r="AD84" s="5" t="str">
        <f aca="false">IF(AND(_xlfn.NUMBERVALUE(MID(AB84,6,3))&lt;141,_xlfn.NUMBERVALUE(MID(AB84,6,3))&gt;103),"s","probe")</f>
        <v>probe</v>
      </c>
      <c r="AE84" s="5" t="n">
        <f aca="false">IF(AND(AC84="Minus",AD84="probe"),3,IF(AND(AC84="Plus",AD84="probe"),1,IF(AND(AC84="Minus",AD84="s"),12,IF(AND(AC84="Plus",AD84="s"),4,0))))</f>
        <v>3</v>
      </c>
      <c r="AF84" s="6" t="s">
        <v>16</v>
      </c>
      <c r="AG84" s="5" t="str">
        <f aca="false">AF84&amp;AE84&amp;","</f>
        <v>                            3,</v>
      </c>
    </row>
    <row r="85" customFormat="false" ht="12.8" hidden="true" customHeight="false" outlineLevel="0" collapsed="false">
      <c r="A85" s="0" t="str">
        <f aca="false">LEFT(J85,4)</f>
        <v>b1s2</v>
      </c>
      <c r="B85" s="0" t="n">
        <f aca="false">IF(AND(C85&gt;97,C85&lt;103),100,IF(AND(C85&gt;110,C85&lt;116),113,IF(AND(C85&gt;122,C85&lt;128),125,IF(AND(C85&gt;135,C85&lt;141),138,150))))</f>
        <v>100</v>
      </c>
      <c r="C85" s="0" t="n">
        <f aca="false">_xlfn.NUMBERVALUE(MID(J85,6,3))</f>
        <v>99</v>
      </c>
      <c r="D85" s="0" t="str">
        <f aca="false">MID(J85,10,3)</f>
        <v>ir1</v>
      </c>
      <c r="E85" s="0" t="s">
        <v>9</v>
      </c>
      <c r="F85" s="0" t="n">
        <v>381</v>
      </c>
      <c r="G85" s="0" t="s">
        <v>10</v>
      </c>
      <c r="H85" s="0" t="s">
        <v>11</v>
      </c>
      <c r="I85" s="0" t="s">
        <v>9</v>
      </c>
      <c r="J85" s="0" t="s">
        <v>100</v>
      </c>
      <c r="K85" s="0" t="s">
        <v>9</v>
      </c>
      <c r="L85" s="0" t="str">
        <f aca="false">IF(ISBLANK(J86),"",",")</f>
        <v>,</v>
      </c>
      <c r="M85" s="0" t="str">
        <f aca="false">E85&amp;F85&amp;G85&amp;H85&amp;I85&amp;J85&amp;K85&amp;L85</f>
        <v>"381": "b1s2_099_ir1.wav",</v>
      </c>
      <c r="N85" s="0" t="str">
        <f aca="false">IF(OR(B85=113,B85=138),"probe","s")</f>
        <v>s</v>
      </c>
      <c r="O85" s="0" t="str">
        <f aca="false">IF(MID(J85,10,2)="ir","Minus","Plus")</f>
        <v>Minus</v>
      </c>
      <c r="P85" s="0" t="s">
        <v>13</v>
      </c>
      <c r="Q85" s="5" t="s">
        <v>14</v>
      </c>
      <c r="R85" s="0" t="s">
        <v>15</v>
      </c>
      <c r="S85" s="0" t="str">
        <f aca="false">P85&amp;N85&amp;O85&amp;Q85&amp;F85&amp;R85&amp;L85</f>
        <v>          {%            "class": "sMinus",%            "stim_name": "381"%          },</v>
      </c>
      <c r="AA85" s="5" t="n">
        <f aca="false">F85</f>
        <v>381</v>
      </c>
      <c r="AB85" s="5" t="s">
        <v>100</v>
      </c>
      <c r="AC85" s="5" t="str">
        <f aca="false">IF(MID(AB85,10,2)="ir","Minus","Plus")</f>
        <v>Minus</v>
      </c>
      <c r="AD85" s="5" t="str">
        <f aca="false">IF(AND(_xlfn.NUMBERVALUE(MID(AB85,6,3))&lt;141,_xlfn.NUMBERVALUE(MID(AB85,6,3))&gt;103),"s","probe")</f>
        <v>probe</v>
      </c>
      <c r="AE85" s="5" t="n">
        <f aca="false">IF(AND(AC85="Minus",AD85="probe"),3,IF(AND(AC85="Plus",AD85="probe"),1,IF(AND(AC85="Minus",AD85="s"),12,IF(AND(AC85="Plus",AD85="s"),4,0))))</f>
        <v>3</v>
      </c>
      <c r="AF85" s="6" t="s">
        <v>16</v>
      </c>
      <c r="AG85" s="5" t="str">
        <f aca="false">AF85&amp;AE85&amp;","</f>
        <v>                            3,</v>
      </c>
    </row>
    <row r="86" customFormat="false" ht="12.8" hidden="true" customHeight="false" outlineLevel="0" collapsed="false">
      <c r="A86" s="0" t="str">
        <f aca="false">LEFT(J86,4)</f>
        <v>b2i1</v>
      </c>
      <c r="B86" s="0" t="n">
        <f aca="false">IF(AND(C86&gt;97,C86&lt;103),100,IF(AND(C86&gt;110,C86&lt;116),113,IF(AND(C86&gt;122,C86&lt;128),125,IF(AND(C86&gt;135,C86&lt;141),138,150))))</f>
        <v>100</v>
      </c>
      <c r="C86" s="0" t="n">
        <f aca="false">_xlfn.NUMBERVALUE(MID(J86,6,3))</f>
        <v>99</v>
      </c>
      <c r="D86" s="0" t="str">
        <f aca="false">MID(J86,10,3)</f>
        <v>ir1</v>
      </c>
      <c r="E86" s="0" t="s">
        <v>9</v>
      </c>
      <c r="F86" s="0" t="n">
        <v>506</v>
      </c>
      <c r="G86" s="0" t="s">
        <v>10</v>
      </c>
      <c r="H86" s="0" t="s">
        <v>11</v>
      </c>
      <c r="I86" s="0" t="s">
        <v>9</v>
      </c>
      <c r="J86" s="0" t="s">
        <v>101</v>
      </c>
      <c r="K86" s="0" t="s">
        <v>9</v>
      </c>
      <c r="L86" s="0" t="str">
        <f aca="false">IF(ISBLANK(J87),"",",")</f>
        <v>,</v>
      </c>
      <c r="M86" s="0" t="str">
        <f aca="false">E86&amp;F86&amp;G86&amp;H86&amp;I86&amp;J86&amp;K86&amp;L86</f>
        <v>"506": "b2i1_099_ir1.wav",</v>
      </c>
      <c r="N86" s="0" t="str">
        <f aca="false">IF(OR(B86=113,B86=138),"probe","s")</f>
        <v>s</v>
      </c>
      <c r="O86" s="0" t="str">
        <f aca="false">IF(MID(J86,10,2)="ir","Minus","Plus")</f>
        <v>Minus</v>
      </c>
      <c r="P86" s="0" t="s">
        <v>13</v>
      </c>
      <c r="Q86" s="5" t="s">
        <v>14</v>
      </c>
      <c r="R86" s="0" t="s">
        <v>15</v>
      </c>
      <c r="S86" s="0" t="str">
        <f aca="false">P86&amp;N86&amp;O86&amp;Q86&amp;F86&amp;R86&amp;L86</f>
        <v>          {%            "class": "sMinus",%            "stim_name": "506"%          },</v>
      </c>
      <c r="AA86" s="5" t="n">
        <f aca="false">F86</f>
        <v>506</v>
      </c>
      <c r="AB86" s="5" t="s">
        <v>101</v>
      </c>
      <c r="AC86" s="5" t="str">
        <f aca="false">IF(MID(AB86,10,2)="ir","Minus","Plus")</f>
        <v>Minus</v>
      </c>
      <c r="AD86" s="5" t="str">
        <f aca="false">IF(AND(_xlfn.NUMBERVALUE(MID(AB86,6,3))&lt;141,_xlfn.NUMBERVALUE(MID(AB86,6,3))&gt;103),"s","probe")</f>
        <v>probe</v>
      </c>
      <c r="AE86" s="5" t="n">
        <f aca="false">IF(AND(AC86="Minus",AD86="probe"),3,IF(AND(AC86="Plus",AD86="probe"),1,IF(AND(AC86="Minus",AD86="s"),12,IF(AND(AC86="Plus",AD86="s"),4,0))))</f>
        <v>3</v>
      </c>
      <c r="AF86" s="6" t="s">
        <v>16</v>
      </c>
      <c r="AG86" s="5" t="str">
        <f aca="false">AF86&amp;AE86&amp;","</f>
        <v>                            3,</v>
      </c>
    </row>
    <row r="87" customFormat="false" ht="12.8" hidden="true" customHeight="false" outlineLevel="0" collapsed="false">
      <c r="A87" s="0" t="str">
        <f aca="false">LEFT(J87,4)</f>
        <v>b2i2</v>
      </c>
      <c r="B87" s="0" t="n">
        <f aca="false">IF(AND(C87&gt;97,C87&lt;103),100,IF(AND(C87&gt;110,C87&lt;116),113,IF(AND(C87&gt;122,C87&lt;128),125,IF(AND(C87&gt;135,C87&lt;141),138,150))))</f>
        <v>100</v>
      </c>
      <c r="C87" s="0" t="n">
        <f aca="false">_xlfn.NUMBERVALUE(MID(J87,6,3))</f>
        <v>99</v>
      </c>
      <c r="D87" s="0" t="str">
        <f aca="false">MID(J87,10,3)</f>
        <v>ir1</v>
      </c>
      <c r="E87" s="0" t="s">
        <v>9</v>
      </c>
      <c r="F87" s="0" t="n">
        <v>631</v>
      </c>
      <c r="G87" s="0" t="s">
        <v>10</v>
      </c>
      <c r="H87" s="0" t="s">
        <v>11</v>
      </c>
      <c r="I87" s="0" t="s">
        <v>9</v>
      </c>
      <c r="J87" s="0" t="s">
        <v>102</v>
      </c>
      <c r="K87" s="0" t="s">
        <v>9</v>
      </c>
      <c r="L87" s="0" t="str">
        <f aca="false">IF(ISBLANK(J88),"",",")</f>
        <v>,</v>
      </c>
      <c r="M87" s="0" t="str">
        <f aca="false">E87&amp;F87&amp;G87&amp;H87&amp;I87&amp;J87&amp;K87&amp;L87</f>
        <v>"631": "b2i2_099_ir1.wav",</v>
      </c>
      <c r="N87" s="0" t="str">
        <f aca="false">IF(OR(B87=113,B87=138),"probe","s")</f>
        <v>s</v>
      </c>
      <c r="O87" s="0" t="str">
        <f aca="false">IF(MID(J87,10,2)="ir","Minus","Plus")</f>
        <v>Minus</v>
      </c>
      <c r="P87" s="0" t="s">
        <v>13</v>
      </c>
      <c r="Q87" s="5" t="s">
        <v>14</v>
      </c>
      <c r="R87" s="0" t="s">
        <v>15</v>
      </c>
      <c r="S87" s="0" t="str">
        <f aca="false">P87&amp;N87&amp;O87&amp;Q87&amp;F87&amp;R87&amp;L87</f>
        <v>          {%            "class": "sMinus",%            "stim_name": "631"%          },</v>
      </c>
      <c r="AA87" s="5" t="n">
        <f aca="false">F87</f>
        <v>631</v>
      </c>
      <c r="AB87" s="5" t="s">
        <v>102</v>
      </c>
      <c r="AC87" s="5" t="str">
        <f aca="false">IF(MID(AB87,10,2)="ir","Minus","Plus")</f>
        <v>Minus</v>
      </c>
      <c r="AD87" s="5" t="str">
        <f aca="false">IF(AND(_xlfn.NUMBERVALUE(MID(AB87,6,3))&lt;141,_xlfn.NUMBERVALUE(MID(AB87,6,3))&gt;103),"s","probe")</f>
        <v>probe</v>
      </c>
      <c r="AE87" s="5" t="n">
        <f aca="false">IF(AND(AC87="Minus",AD87="probe"),3,IF(AND(AC87="Plus",AD87="probe"),1,IF(AND(AC87="Minus",AD87="s"),12,IF(AND(AC87="Plus",AD87="s"),4,0))))</f>
        <v>3</v>
      </c>
      <c r="AF87" s="6" t="s">
        <v>16</v>
      </c>
      <c r="AG87" s="5" t="str">
        <f aca="false">AF87&amp;AE87&amp;","</f>
        <v>                            3,</v>
      </c>
    </row>
    <row r="88" customFormat="false" ht="12.8" hidden="false" customHeight="false" outlineLevel="0" collapsed="false">
      <c r="A88" s="0" t="str">
        <f aca="false">LEFT(J88,4)</f>
        <v>b2s1</v>
      </c>
      <c r="B88" s="0" t="n">
        <f aca="false">IF(AND(C88&gt;97,C88&lt;103),100,IF(AND(C88&gt;110,C88&lt;116),113,IF(AND(C88&gt;122,C88&lt;128),125,IF(AND(C88&gt;135,C88&lt;141),138,150))))</f>
        <v>100</v>
      </c>
      <c r="C88" s="0" t="n">
        <f aca="false">_xlfn.NUMBERVALUE(MID(J88,6,3))</f>
        <v>99</v>
      </c>
      <c r="D88" s="0" t="str">
        <f aca="false">MID(J88,10,3)</f>
        <v>ir1</v>
      </c>
      <c r="E88" s="1" t="s">
        <v>9</v>
      </c>
      <c r="F88" s="0" t="n">
        <v>756</v>
      </c>
      <c r="G88" s="0" t="s">
        <v>10</v>
      </c>
      <c r="H88" s="0" t="s">
        <v>11</v>
      </c>
      <c r="I88" s="0" t="s">
        <v>9</v>
      </c>
      <c r="J88" s="0" t="s">
        <v>103</v>
      </c>
      <c r="K88" s="0" t="s">
        <v>9</v>
      </c>
      <c r="L88" s="0" t="str">
        <f aca="false">IF(ISBLANK(J89),"",",")</f>
        <v>,</v>
      </c>
      <c r="M88" s="0" t="str">
        <f aca="false">E88&amp;J88&amp;G88&amp;E88&amp;J88&amp;E88&amp;L88</f>
        <v>"b2s1_099_ir1.wav":"b2s1_099_ir1.wav",</v>
      </c>
      <c r="N88" s="0" t="str">
        <f aca="false">IF(OR(B88=113,B88=138),"probe","s")</f>
        <v>s</v>
      </c>
      <c r="O88" s="0" t="str">
        <f aca="false">IF(MID(J88,10,2)="ir","Minus","Plus")</f>
        <v>Minus</v>
      </c>
      <c r="P88" s="0" t="s">
        <v>13</v>
      </c>
      <c r="Q88" s="5" t="s">
        <v>14</v>
      </c>
      <c r="R88" s="0" t="s">
        <v>15</v>
      </c>
      <c r="S88" s="0" t="str">
        <f aca="false">P88&amp;N88&amp;O88&amp;Q88&amp;J88&amp;R88&amp;L88</f>
        <v>          {%            "class": "sMinus",%            "stim_name": "b2s1_099_ir1.wav"%          },</v>
      </c>
      <c r="AA88" s="5" t="n">
        <f aca="false">F88</f>
        <v>756</v>
      </c>
      <c r="AB88" s="5" t="s">
        <v>103</v>
      </c>
      <c r="AC88" s="5" t="str">
        <f aca="false">IF(MID(AB88,10,2)="ir","Minus","Plus")</f>
        <v>Minus</v>
      </c>
      <c r="AD88" s="5" t="str">
        <f aca="false">IF(AND(_xlfn.NUMBERVALUE(MID(AB88,6,3))&lt;141,_xlfn.NUMBERVALUE(MID(AB88,6,3))&gt;103),"s","probe")</f>
        <v>probe</v>
      </c>
      <c r="AE88" s="5" t="n">
        <f aca="false">IF(AND(AC88="Minus",AD88="probe"),3,IF(AND(AC88="Plus",AD88="probe"),1,IF(AND(AC88="Minus",AD88="s"),12,IF(AND(AC88="Plus",AD88="s"),4,0))))</f>
        <v>3</v>
      </c>
      <c r="AF88" s="6" t="s">
        <v>16</v>
      </c>
      <c r="AG88" s="5" t="str">
        <f aca="false">AF88&amp;AE88&amp;","</f>
        <v>                            3,</v>
      </c>
    </row>
    <row r="89" customFormat="false" ht="12.8" hidden="true" customHeight="false" outlineLevel="0" collapsed="false">
      <c r="A89" s="0" t="str">
        <f aca="false">LEFT(J89,4)</f>
        <v>b2s2</v>
      </c>
      <c r="B89" s="0" t="n">
        <f aca="false">IF(AND(C89&gt;97,C89&lt;103),100,IF(AND(C89&gt;110,C89&lt;116),113,IF(AND(C89&gt;122,C89&lt;128),125,IF(AND(C89&gt;135,C89&lt;141),138,150))))</f>
        <v>100</v>
      </c>
      <c r="C89" s="0" t="n">
        <f aca="false">_xlfn.NUMBERVALUE(MID(J89,6,3))</f>
        <v>99</v>
      </c>
      <c r="D89" s="0" t="str">
        <f aca="false">MID(J89,10,3)</f>
        <v>ir1</v>
      </c>
      <c r="E89" s="1" t="s">
        <v>9</v>
      </c>
      <c r="F89" s="0" t="n">
        <v>881</v>
      </c>
      <c r="G89" s="0" t="s">
        <v>10</v>
      </c>
      <c r="H89" s="0" t="s">
        <v>11</v>
      </c>
      <c r="I89" s="0" t="s">
        <v>9</v>
      </c>
      <c r="J89" s="0" t="s">
        <v>104</v>
      </c>
      <c r="K89" s="0" t="s">
        <v>9</v>
      </c>
      <c r="L89" s="0" t="str">
        <f aca="false">IF(ISBLANK(J90),"",",")</f>
        <v>,</v>
      </c>
      <c r="M89" s="0" t="str">
        <f aca="false">E89&amp;F89&amp;G89&amp;H89&amp;I89&amp;J89&amp;K89&amp;L89</f>
        <v>"881": "b2s2_099_ir1.wav",</v>
      </c>
      <c r="N89" s="0" t="str">
        <f aca="false">IF(OR(B89=113,B89=138),"probe","s")</f>
        <v>s</v>
      </c>
      <c r="O89" s="0" t="str">
        <f aca="false">IF(MID(J89,10,2)="ir","Minus","Plus")</f>
        <v>Minus</v>
      </c>
      <c r="P89" s="0" t="s">
        <v>13</v>
      </c>
      <c r="Q89" s="5" t="s">
        <v>14</v>
      </c>
      <c r="R89" s="0" t="s">
        <v>15</v>
      </c>
      <c r="S89" s="0" t="str">
        <f aca="false">P89&amp;N89&amp;O89&amp;Q89&amp;F89&amp;R89&amp;L89</f>
        <v>          {%            "class": "sMinus",%            "stim_name": "881"%          },</v>
      </c>
      <c r="AA89" s="5" t="n">
        <f aca="false">F89</f>
        <v>881</v>
      </c>
      <c r="AB89" s="5" t="s">
        <v>104</v>
      </c>
      <c r="AC89" s="5" t="str">
        <f aca="false">IF(MID(AB89,10,2)="ir","Minus","Plus")</f>
        <v>Minus</v>
      </c>
      <c r="AD89" s="5" t="str">
        <f aca="false">IF(AND(_xlfn.NUMBERVALUE(MID(AB89,6,3))&lt;141,_xlfn.NUMBERVALUE(MID(AB89,6,3))&gt;103),"s","probe")</f>
        <v>probe</v>
      </c>
      <c r="AE89" s="5" t="n">
        <f aca="false">IF(AND(AC89="Minus",AD89="probe"),3,IF(AND(AC89="Plus",AD89="probe"),1,IF(AND(AC89="Minus",AD89="s"),12,IF(AND(AC89="Plus",AD89="s"),4,0))))</f>
        <v>3</v>
      </c>
      <c r="AF89" s="6" t="s">
        <v>16</v>
      </c>
      <c r="AG89" s="5" t="str">
        <f aca="false">AF89&amp;AE89&amp;","</f>
        <v>                            3,</v>
      </c>
    </row>
    <row r="90" customFormat="false" ht="12.8" hidden="true" customHeight="false" outlineLevel="0" collapsed="false">
      <c r="A90" s="0" t="str">
        <f aca="false">LEFT(J90,4)</f>
        <v>b3i1</v>
      </c>
      <c r="B90" s="0" t="n">
        <f aca="false">IF(AND(C90&gt;97,C90&lt;103),100,IF(AND(C90&gt;110,C90&lt;116),113,IF(AND(C90&gt;122,C90&lt;128),125,IF(AND(C90&gt;135,C90&lt;141),138,150))))</f>
        <v>100</v>
      </c>
      <c r="C90" s="0" t="n">
        <f aca="false">_xlfn.NUMBERVALUE(MID(J90,6,3))</f>
        <v>99</v>
      </c>
      <c r="D90" s="0" t="str">
        <f aca="false">MID(J90,10,3)</f>
        <v>ir1</v>
      </c>
      <c r="E90" s="0" t="s">
        <v>9</v>
      </c>
      <c r="F90" s="0" t="n">
        <v>1006</v>
      </c>
      <c r="G90" s="0" t="s">
        <v>10</v>
      </c>
      <c r="H90" s="0" t="s">
        <v>11</v>
      </c>
      <c r="I90" s="0" t="s">
        <v>9</v>
      </c>
      <c r="J90" s="0" t="s">
        <v>105</v>
      </c>
      <c r="K90" s="0" t="s">
        <v>9</v>
      </c>
      <c r="L90" s="0" t="str">
        <f aca="false">IF(ISBLANK(J91),"",",")</f>
        <v>,</v>
      </c>
      <c r="M90" s="0" t="str">
        <f aca="false">E90&amp;F90&amp;G90&amp;H90&amp;I90&amp;J90&amp;K90&amp;L90</f>
        <v>"1006": "b3i1_099_ir1.wav",</v>
      </c>
      <c r="N90" s="0" t="str">
        <f aca="false">IF(OR(B90=113,B90=138),"probe","s")</f>
        <v>s</v>
      </c>
      <c r="O90" s="0" t="str">
        <f aca="false">IF(MID(J90,10,2)="ir","Minus","Plus")</f>
        <v>Minus</v>
      </c>
      <c r="P90" s="0" t="s">
        <v>13</v>
      </c>
      <c r="Q90" s="5" t="s">
        <v>14</v>
      </c>
      <c r="R90" s="0" t="s">
        <v>15</v>
      </c>
      <c r="S90" s="0" t="str">
        <f aca="false">P90&amp;N90&amp;O90&amp;Q90&amp;F90&amp;R90&amp;L90</f>
        <v>          {%            "class": "sMinus",%            "stim_name": "1006"%          },</v>
      </c>
      <c r="AA90" s="5" t="n">
        <f aca="false">F90</f>
        <v>1006</v>
      </c>
      <c r="AB90" s="5" t="s">
        <v>105</v>
      </c>
      <c r="AC90" s="5" t="str">
        <f aca="false">IF(MID(AB90,10,2)="ir","Minus","Plus")</f>
        <v>Minus</v>
      </c>
      <c r="AD90" s="5" t="str">
        <f aca="false">IF(AND(_xlfn.NUMBERVALUE(MID(AB90,6,3))&lt;141,_xlfn.NUMBERVALUE(MID(AB90,6,3))&gt;103),"s","probe")</f>
        <v>probe</v>
      </c>
      <c r="AE90" s="5" t="n">
        <f aca="false">IF(AND(AC90="Minus",AD90="probe"),3,IF(AND(AC90="Plus",AD90="probe"),1,IF(AND(AC90="Minus",AD90="s"),12,IF(AND(AC90="Plus",AD90="s"),4,0))))</f>
        <v>3</v>
      </c>
      <c r="AF90" s="6" t="s">
        <v>16</v>
      </c>
      <c r="AG90" s="5" t="str">
        <f aca="false">AF90&amp;AE90&amp;","</f>
        <v>                            3,</v>
      </c>
    </row>
    <row r="91" customFormat="false" ht="12.8" hidden="true" customHeight="false" outlineLevel="0" collapsed="false">
      <c r="A91" s="0" t="str">
        <f aca="false">LEFT(J91,4)</f>
        <v>b3i2</v>
      </c>
      <c r="B91" s="0" t="n">
        <f aca="false">IF(AND(C91&gt;97,C91&lt;103),100,IF(AND(C91&gt;110,C91&lt;116),113,IF(AND(C91&gt;122,C91&lt;128),125,IF(AND(C91&gt;135,C91&lt;141),138,150))))</f>
        <v>100</v>
      </c>
      <c r="C91" s="0" t="n">
        <f aca="false">_xlfn.NUMBERVALUE(MID(J91,6,3))</f>
        <v>99</v>
      </c>
      <c r="D91" s="0" t="str">
        <f aca="false">MID(J91,10,3)</f>
        <v>ir1</v>
      </c>
      <c r="E91" s="0" t="s">
        <v>9</v>
      </c>
      <c r="F91" s="0" t="n">
        <v>1131</v>
      </c>
      <c r="G91" s="0" t="s">
        <v>10</v>
      </c>
      <c r="H91" s="0" t="s">
        <v>11</v>
      </c>
      <c r="I91" s="0" t="s">
        <v>9</v>
      </c>
      <c r="J91" s="0" t="s">
        <v>106</v>
      </c>
      <c r="K91" s="0" t="s">
        <v>9</v>
      </c>
      <c r="L91" s="0" t="str">
        <f aca="false">IF(ISBLANK(J92),"",",")</f>
        <v>,</v>
      </c>
      <c r="M91" s="0" t="str">
        <f aca="false">E91&amp;F91&amp;G91&amp;H91&amp;I91&amp;J91&amp;K91&amp;L91</f>
        <v>"1131": "b3i2_099_ir1.wav",</v>
      </c>
      <c r="N91" s="0" t="str">
        <f aca="false">IF(OR(B91=113,B91=138),"probe","s")</f>
        <v>s</v>
      </c>
      <c r="O91" s="0" t="str">
        <f aca="false">IF(MID(J91,10,2)="ir","Minus","Plus")</f>
        <v>Minus</v>
      </c>
      <c r="P91" s="0" t="s">
        <v>13</v>
      </c>
      <c r="Q91" s="5" t="s">
        <v>14</v>
      </c>
      <c r="R91" s="0" t="s">
        <v>15</v>
      </c>
      <c r="S91" s="0" t="str">
        <f aca="false">P91&amp;N91&amp;O91&amp;Q91&amp;F91&amp;R91&amp;L91</f>
        <v>          {%            "class": "sMinus",%            "stim_name": "1131"%          },</v>
      </c>
      <c r="AA91" s="5" t="n">
        <f aca="false">F91</f>
        <v>1131</v>
      </c>
      <c r="AB91" s="5" t="s">
        <v>106</v>
      </c>
      <c r="AC91" s="5" t="str">
        <f aca="false">IF(MID(AB91,10,2)="ir","Minus","Plus")</f>
        <v>Minus</v>
      </c>
      <c r="AD91" s="5" t="str">
        <f aca="false">IF(AND(_xlfn.NUMBERVALUE(MID(AB91,6,3))&lt;141,_xlfn.NUMBERVALUE(MID(AB91,6,3))&gt;103),"s","probe")</f>
        <v>probe</v>
      </c>
      <c r="AE91" s="5" t="n">
        <f aca="false">IF(AND(AC91="Minus",AD91="probe"),3,IF(AND(AC91="Plus",AD91="probe"),1,IF(AND(AC91="Minus",AD91="s"),12,IF(AND(AC91="Plus",AD91="s"),4,0))))</f>
        <v>3</v>
      </c>
      <c r="AF91" s="6" t="s">
        <v>16</v>
      </c>
      <c r="AG91" s="5" t="str">
        <f aca="false">AF91&amp;AE91&amp;","</f>
        <v>                            3,</v>
      </c>
    </row>
    <row r="92" customFormat="false" ht="12.8" hidden="true" customHeight="false" outlineLevel="0" collapsed="false">
      <c r="A92" s="0" t="str">
        <f aca="false">LEFT(J92,4)</f>
        <v>b3s1</v>
      </c>
      <c r="B92" s="0" t="n">
        <f aca="false">IF(AND(C92&gt;97,C92&lt;103),100,IF(AND(C92&gt;110,C92&lt;116),113,IF(AND(C92&gt;122,C92&lt;128),125,IF(AND(C92&gt;135,C92&lt;141),138,150))))</f>
        <v>100</v>
      </c>
      <c r="C92" s="0" t="n">
        <f aca="false">_xlfn.NUMBERVALUE(MID(J92,6,3))</f>
        <v>99</v>
      </c>
      <c r="D92" s="0" t="str">
        <f aca="false">MID(J92,10,3)</f>
        <v>ir1</v>
      </c>
      <c r="E92" s="0" t="s">
        <v>9</v>
      </c>
      <c r="F92" s="0" t="n">
        <v>1256</v>
      </c>
      <c r="G92" s="0" t="s">
        <v>10</v>
      </c>
      <c r="H92" s="0" t="s">
        <v>11</v>
      </c>
      <c r="I92" s="0" t="s">
        <v>9</v>
      </c>
      <c r="J92" s="0" t="s">
        <v>107</v>
      </c>
      <c r="K92" s="0" t="s">
        <v>9</v>
      </c>
      <c r="L92" s="0" t="str">
        <f aca="false">IF(ISBLANK(J93),"",",")</f>
        <v>,</v>
      </c>
      <c r="M92" s="0" t="str">
        <f aca="false">E92&amp;F92&amp;G92&amp;H92&amp;I92&amp;J92&amp;K92&amp;L92</f>
        <v>"1256": "b3s1_099_ir1.wav",</v>
      </c>
      <c r="N92" s="0" t="str">
        <f aca="false">IF(OR(B92=113,B92=138),"probe","s")</f>
        <v>s</v>
      </c>
      <c r="O92" s="0" t="str">
        <f aca="false">IF(MID(J92,10,2)="ir","Minus","Plus")</f>
        <v>Minus</v>
      </c>
      <c r="P92" s="0" t="s">
        <v>13</v>
      </c>
      <c r="Q92" s="5" t="s">
        <v>14</v>
      </c>
      <c r="R92" s="0" t="s">
        <v>15</v>
      </c>
      <c r="S92" s="0" t="str">
        <f aca="false">P92&amp;N92&amp;O92&amp;Q92&amp;F92&amp;R92&amp;L92</f>
        <v>          {%            "class": "sMinus",%            "stim_name": "1256"%          },</v>
      </c>
      <c r="AA92" s="5" t="n">
        <f aca="false">F92</f>
        <v>1256</v>
      </c>
      <c r="AB92" s="5" t="s">
        <v>107</v>
      </c>
      <c r="AC92" s="5" t="str">
        <f aca="false">IF(MID(AB92,10,2)="ir","Minus","Plus")</f>
        <v>Minus</v>
      </c>
      <c r="AD92" s="5" t="str">
        <f aca="false">IF(AND(_xlfn.NUMBERVALUE(MID(AB92,6,3))&lt;141,_xlfn.NUMBERVALUE(MID(AB92,6,3))&gt;103),"s","probe")</f>
        <v>probe</v>
      </c>
      <c r="AE92" s="5" t="n">
        <f aca="false">IF(AND(AC92="Minus",AD92="probe"),3,IF(AND(AC92="Plus",AD92="probe"),1,IF(AND(AC92="Minus",AD92="s"),12,IF(AND(AC92="Plus",AD92="s"),4,0))))</f>
        <v>3</v>
      </c>
      <c r="AF92" s="6" t="s">
        <v>16</v>
      </c>
      <c r="AG92" s="5" t="str">
        <f aca="false">AF92&amp;AE92&amp;","</f>
        <v>                            3,</v>
      </c>
    </row>
    <row r="93" customFormat="false" ht="12.8" hidden="true" customHeight="false" outlineLevel="0" collapsed="false">
      <c r="A93" s="0" t="str">
        <f aca="false">LEFT(J93,4)</f>
        <v>b3s2</v>
      </c>
      <c r="B93" s="0" t="n">
        <f aca="false">IF(AND(C93&gt;97,C93&lt;103),100,IF(AND(C93&gt;110,C93&lt;116),113,IF(AND(C93&gt;122,C93&lt;128),125,IF(AND(C93&gt;135,C93&lt;141),138,150))))</f>
        <v>100</v>
      </c>
      <c r="C93" s="0" t="n">
        <f aca="false">_xlfn.NUMBERVALUE(MID(J93,6,3))</f>
        <v>99</v>
      </c>
      <c r="D93" s="0" t="str">
        <f aca="false">MID(J93,10,3)</f>
        <v>ir1</v>
      </c>
      <c r="E93" s="0" t="s">
        <v>9</v>
      </c>
      <c r="F93" s="0" t="n">
        <v>1381</v>
      </c>
      <c r="G93" s="0" t="s">
        <v>10</v>
      </c>
      <c r="H93" s="0" t="s">
        <v>11</v>
      </c>
      <c r="I93" s="0" t="s">
        <v>9</v>
      </c>
      <c r="J93" s="0" t="s">
        <v>108</v>
      </c>
      <c r="K93" s="0" t="s">
        <v>9</v>
      </c>
      <c r="L93" s="0" t="str">
        <f aca="false">IF(ISBLANK(J94),"",",")</f>
        <v>,</v>
      </c>
      <c r="M93" s="0" t="str">
        <f aca="false">E93&amp;F93&amp;G93&amp;H93&amp;I93&amp;J93&amp;K93&amp;L93</f>
        <v>"1381": "b3s2_099_ir1.wav",</v>
      </c>
      <c r="N93" s="0" t="str">
        <f aca="false">IF(OR(B93=113,B93=138),"probe","s")</f>
        <v>s</v>
      </c>
      <c r="O93" s="0" t="str">
        <f aca="false">IF(MID(J93,10,2)="ir","Minus","Plus")</f>
        <v>Minus</v>
      </c>
      <c r="P93" s="0" t="s">
        <v>13</v>
      </c>
      <c r="Q93" s="5" t="s">
        <v>14</v>
      </c>
      <c r="R93" s="0" t="s">
        <v>15</v>
      </c>
      <c r="S93" s="0" t="str">
        <f aca="false">P93&amp;N93&amp;O93&amp;Q93&amp;F93&amp;R93&amp;L93</f>
        <v>          {%            "class": "sMinus",%            "stim_name": "1381"%          },</v>
      </c>
      <c r="AA93" s="5" t="n">
        <f aca="false">F93</f>
        <v>1381</v>
      </c>
      <c r="AB93" s="5" t="s">
        <v>108</v>
      </c>
      <c r="AC93" s="5" t="str">
        <f aca="false">IF(MID(AB93,10,2)="ir","Minus","Plus")</f>
        <v>Minus</v>
      </c>
      <c r="AD93" s="5" t="str">
        <f aca="false">IF(AND(_xlfn.NUMBERVALUE(MID(AB93,6,3))&lt;141,_xlfn.NUMBERVALUE(MID(AB93,6,3))&gt;103),"s","probe")</f>
        <v>probe</v>
      </c>
      <c r="AE93" s="5" t="n">
        <f aca="false">IF(AND(AC93="Minus",AD93="probe"),3,IF(AND(AC93="Plus",AD93="probe"),1,IF(AND(AC93="Minus",AD93="s"),12,IF(AND(AC93="Plus",AD93="s"),4,0))))</f>
        <v>3</v>
      </c>
      <c r="AF93" s="6" t="s">
        <v>16</v>
      </c>
      <c r="AG93" s="5" t="str">
        <f aca="false">AF93&amp;AE93&amp;","</f>
        <v>                            3,</v>
      </c>
    </row>
    <row r="94" customFormat="false" ht="12.8" hidden="true" customHeight="false" outlineLevel="0" collapsed="false">
      <c r="A94" s="0" t="str">
        <f aca="false">LEFT(J94,4)</f>
        <v>b4i1</v>
      </c>
      <c r="B94" s="0" t="n">
        <f aca="false">IF(AND(C94&gt;97,C94&lt;103),100,IF(AND(C94&gt;110,C94&lt;116),113,IF(AND(C94&gt;122,C94&lt;128),125,IF(AND(C94&gt;135,C94&lt;141),138,150))))</f>
        <v>100</v>
      </c>
      <c r="C94" s="0" t="n">
        <f aca="false">_xlfn.NUMBERVALUE(MID(J94,6,3))</f>
        <v>99</v>
      </c>
      <c r="D94" s="0" t="str">
        <f aca="false">MID(J94,10,3)</f>
        <v>ir1</v>
      </c>
      <c r="E94" s="0" t="s">
        <v>9</v>
      </c>
      <c r="F94" s="0" t="n">
        <v>1506</v>
      </c>
      <c r="G94" s="0" t="s">
        <v>10</v>
      </c>
      <c r="H94" s="0" t="s">
        <v>11</v>
      </c>
      <c r="I94" s="0" t="s">
        <v>9</v>
      </c>
      <c r="J94" s="0" t="s">
        <v>109</v>
      </c>
      <c r="K94" s="0" t="s">
        <v>9</v>
      </c>
      <c r="L94" s="0" t="str">
        <f aca="false">IF(ISBLANK(J95),"",",")</f>
        <v>,</v>
      </c>
      <c r="M94" s="0" t="str">
        <f aca="false">E94&amp;F94&amp;G94&amp;H94&amp;I94&amp;J94&amp;K94&amp;L94</f>
        <v>"1506": "b4i1_099_ir1.wav",</v>
      </c>
      <c r="N94" s="0" t="str">
        <f aca="false">IF(OR(B94=113,B94=138),"probe","s")</f>
        <v>s</v>
      </c>
      <c r="O94" s="0" t="str">
        <f aca="false">IF(MID(J94,10,2)="ir","Minus","Plus")</f>
        <v>Minus</v>
      </c>
      <c r="P94" s="0" t="s">
        <v>13</v>
      </c>
      <c r="Q94" s="5" t="s">
        <v>14</v>
      </c>
      <c r="R94" s="0" t="s">
        <v>15</v>
      </c>
      <c r="S94" s="0" t="str">
        <f aca="false">P94&amp;N94&amp;O94&amp;Q94&amp;F94&amp;R94&amp;L94</f>
        <v>          {%            "class": "sMinus",%            "stim_name": "1506"%          },</v>
      </c>
      <c r="AA94" s="5" t="n">
        <f aca="false">F94</f>
        <v>1506</v>
      </c>
      <c r="AB94" s="5" t="s">
        <v>109</v>
      </c>
      <c r="AC94" s="5" t="str">
        <f aca="false">IF(MID(AB94,10,2)="ir","Minus","Plus")</f>
        <v>Minus</v>
      </c>
      <c r="AD94" s="5" t="str">
        <f aca="false">IF(AND(_xlfn.NUMBERVALUE(MID(AB94,6,3))&lt;141,_xlfn.NUMBERVALUE(MID(AB94,6,3))&gt;103),"s","probe")</f>
        <v>probe</v>
      </c>
      <c r="AE94" s="5" t="n">
        <f aca="false">IF(AND(AC94="Minus",AD94="probe"),3,IF(AND(AC94="Plus",AD94="probe"),1,IF(AND(AC94="Minus",AD94="s"),12,IF(AND(AC94="Plus",AD94="s"),4,0))))</f>
        <v>3</v>
      </c>
      <c r="AF94" s="6" t="s">
        <v>16</v>
      </c>
      <c r="AG94" s="5" t="str">
        <f aca="false">AF94&amp;AE94&amp;","</f>
        <v>                            3,</v>
      </c>
    </row>
    <row r="95" customFormat="false" ht="12.8" hidden="true" customHeight="false" outlineLevel="0" collapsed="false">
      <c r="A95" s="0" t="str">
        <f aca="false">LEFT(J95,4)</f>
        <v>b4i2</v>
      </c>
      <c r="B95" s="0" t="n">
        <f aca="false">IF(AND(C95&gt;97,C95&lt;103),100,IF(AND(C95&gt;110,C95&lt;116),113,IF(AND(C95&gt;122,C95&lt;128),125,IF(AND(C95&gt;135,C95&lt;141),138,150))))</f>
        <v>100</v>
      </c>
      <c r="C95" s="0" t="n">
        <f aca="false">_xlfn.NUMBERVALUE(MID(J95,6,3))</f>
        <v>99</v>
      </c>
      <c r="D95" s="0" t="str">
        <f aca="false">MID(J95,10,3)</f>
        <v>ir1</v>
      </c>
      <c r="E95" s="0" t="s">
        <v>9</v>
      </c>
      <c r="F95" s="0" t="n">
        <v>1631</v>
      </c>
      <c r="G95" s="0" t="s">
        <v>10</v>
      </c>
      <c r="H95" s="0" t="s">
        <v>11</v>
      </c>
      <c r="I95" s="0" t="s">
        <v>9</v>
      </c>
      <c r="J95" s="0" t="s">
        <v>110</v>
      </c>
      <c r="K95" s="0" t="s">
        <v>9</v>
      </c>
      <c r="L95" s="0" t="str">
        <f aca="false">IF(ISBLANK(J96),"",",")</f>
        <v>,</v>
      </c>
      <c r="M95" s="0" t="str">
        <f aca="false">E95&amp;F95&amp;G95&amp;H95&amp;I95&amp;J95&amp;K95&amp;L95</f>
        <v>"1631": "b4i2_099_ir1.wav",</v>
      </c>
      <c r="N95" s="0" t="str">
        <f aca="false">IF(OR(B95=113,B95=138),"probe","s")</f>
        <v>s</v>
      </c>
      <c r="O95" s="0" t="str">
        <f aca="false">IF(MID(J95,10,2)="ir","Minus","Plus")</f>
        <v>Minus</v>
      </c>
      <c r="P95" s="0" t="s">
        <v>13</v>
      </c>
      <c r="Q95" s="5" t="s">
        <v>14</v>
      </c>
      <c r="R95" s="0" t="s">
        <v>15</v>
      </c>
      <c r="S95" s="0" t="str">
        <f aca="false">P95&amp;N95&amp;O95&amp;Q95&amp;F95&amp;R95&amp;L95</f>
        <v>          {%            "class": "sMinus",%            "stim_name": "1631"%          },</v>
      </c>
      <c r="AA95" s="5" t="n">
        <f aca="false">F95</f>
        <v>1631</v>
      </c>
      <c r="AB95" s="5" t="s">
        <v>110</v>
      </c>
      <c r="AC95" s="5" t="str">
        <f aca="false">IF(MID(AB95,10,2)="ir","Minus","Plus")</f>
        <v>Minus</v>
      </c>
      <c r="AD95" s="5" t="str">
        <f aca="false">IF(AND(_xlfn.NUMBERVALUE(MID(AB95,6,3))&lt;141,_xlfn.NUMBERVALUE(MID(AB95,6,3))&gt;103),"s","probe")</f>
        <v>probe</v>
      </c>
      <c r="AE95" s="5" t="n">
        <f aca="false">IF(AND(AC95="Minus",AD95="probe"),3,IF(AND(AC95="Plus",AD95="probe"),1,IF(AND(AC95="Minus",AD95="s"),12,IF(AND(AC95="Plus",AD95="s"),4,0))))</f>
        <v>3</v>
      </c>
      <c r="AF95" s="6" t="s">
        <v>16</v>
      </c>
      <c r="AG95" s="5" t="str">
        <f aca="false">AF95&amp;AE95&amp;","</f>
        <v>                            3,</v>
      </c>
    </row>
    <row r="96" customFormat="false" ht="12.8" hidden="true" customHeight="false" outlineLevel="0" collapsed="false">
      <c r="A96" s="0" t="str">
        <f aca="false">LEFT(J96,4)</f>
        <v>b4s1</v>
      </c>
      <c r="B96" s="0" t="n">
        <f aca="false">IF(AND(C96&gt;97,C96&lt;103),100,IF(AND(C96&gt;110,C96&lt;116),113,IF(AND(C96&gt;122,C96&lt;128),125,IF(AND(C96&gt;135,C96&lt;141),138,150))))</f>
        <v>100</v>
      </c>
      <c r="C96" s="0" t="n">
        <f aca="false">_xlfn.NUMBERVALUE(MID(J96,6,3))</f>
        <v>99</v>
      </c>
      <c r="D96" s="0" t="str">
        <f aca="false">MID(J96,10,3)</f>
        <v>ir1</v>
      </c>
      <c r="E96" s="0" t="s">
        <v>9</v>
      </c>
      <c r="F96" s="0" t="n">
        <v>1756</v>
      </c>
      <c r="G96" s="0" t="s">
        <v>10</v>
      </c>
      <c r="H96" s="0" t="s">
        <v>11</v>
      </c>
      <c r="I96" s="0" t="s">
        <v>9</v>
      </c>
      <c r="J96" s="0" t="s">
        <v>111</v>
      </c>
      <c r="K96" s="0" t="s">
        <v>9</v>
      </c>
      <c r="L96" s="0" t="str">
        <f aca="false">IF(ISBLANK(J97),"",",")</f>
        <v>,</v>
      </c>
      <c r="M96" s="0" t="str">
        <f aca="false">E96&amp;F96&amp;G96&amp;H96&amp;I96&amp;J96&amp;K96&amp;L96</f>
        <v>"1756": "b4s1_099_ir1.wav",</v>
      </c>
      <c r="N96" s="0" t="str">
        <f aca="false">IF(OR(B96=113,B96=138),"probe","s")</f>
        <v>s</v>
      </c>
      <c r="O96" s="0" t="str">
        <f aca="false">IF(MID(J96,10,2)="ir","Minus","Plus")</f>
        <v>Minus</v>
      </c>
      <c r="P96" s="0" t="s">
        <v>13</v>
      </c>
      <c r="Q96" s="5" t="s">
        <v>14</v>
      </c>
      <c r="R96" s="0" t="s">
        <v>15</v>
      </c>
      <c r="S96" s="0" t="str">
        <f aca="false">P96&amp;N96&amp;O96&amp;Q96&amp;F96&amp;R96&amp;L96</f>
        <v>          {%            "class": "sMinus",%            "stim_name": "1756"%          },</v>
      </c>
      <c r="AA96" s="5" t="n">
        <f aca="false">F96</f>
        <v>1756</v>
      </c>
      <c r="AB96" s="5" t="s">
        <v>111</v>
      </c>
      <c r="AC96" s="5" t="str">
        <f aca="false">IF(MID(AB96,10,2)="ir","Minus","Plus")</f>
        <v>Minus</v>
      </c>
      <c r="AD96" s="5" t="str">
        <f aca="false">IF(AND(_xlfn.NUMBERVALUE(MID(AB96,6,3))&lt;141,_xlfn.NUMBERVALUE(MID(AB96,6,3))&gt;103),"s","probe")</f>
        <v>probe</v>
      </c>
      <c r="AE96" s="5" t="n">
        <f aca="false">IF(AND(AC96="Minus",AD96="probe"),3,IF(AND(AC96="Plus",AD96="probe"),1,IF(AND(AC96="Minus",AD96="s"),12,IF(AND(AC96="Plus",AD96="s"),4,0))))</f>
        <v>3</v>
      </c>
      <c r="AF96" s="6" t="s">
        <v>16</v>
      </c>
      <c r="AG96" s="5" t="str">
        <f aca="false">AF96&amp;AE96&amp;","</f>
        <v>                            3,</v>
      </c>
    </row>
    <row r="97" customFormat="false" ht="12.8" hidden="true" customHeight="false" outlineLevel="0" collapsed="false">
      <c r="A97" s="0" t="str">
        <f aca="false">LEFT(J97,4)</f>
        <v>b4s2</v>
      </c>
      <c r="B97" s="0" t="n">
        <f aca="false">IF(AND(C97&gt;97,C97&lt;103),100,IF(AND(C97&gt;110,C97&lt;116),113,IF(AND(C97&gt;122,C97&lt;128),125,IF(AND(C97&gt;135,C97&lt;141),138,150))))</f>
        <v>100</v>
      </c>
      <c r="C97" s="0" t="n">
        <f aca="false">_xlfn.NUMBERVALUE(MID(J97,6,3))</f>
        <v>99</v>
      </c>
      <c r="D97" s="0" t="str">
        <f aca="false">MID(J97,10,3)</f>
        <v>ir1</v>
      </c>
      <c r="E97" s="0" t="s">
        <v>9</v>
      </c>
      <c r="F97" s="0" t="n">
        <v>1881</v>
      </c>
      <c r="G97" s="0" t="s">
        <v>10</v>
      </c>
      <c r="H97" s="0" t="s">
        <v>11</v>
      </c>
      <c r="I97" s="0" t="s">
        <v>9</v>
      </c>
      <c r="J97" s="0" t="s">
        <v>112</v>
      </c>
      <c r="K97" s="0" t="s">
        <v>9</v>
      </c>
      <c r="L97" s="0" t="str">
        <f aca="false">IF(ISBLANK(J98),"",",")</f>
        <v>,</v>
      </c>
      <c r="M97" s="0" t="str">
        <f aca="false">E97&amp;F97&amp;G97&amp;H97&amp;I97&amp;J97&amp;K97&amp;L97</f>
        <v>"1881": "b4s2_099_ir1.wav",</v>
      </c>
      <c r="N97" s="0" t="str">
        <f aca="false">IF(OR(B97=113,B97=138),"probe","s")</f>
        <v>s</v>
      </c>
      <c r="O97" s="0" t="str">
        <f aca="false">IF(MID(J97,10,2)="ir","Minus","Plus")</f>
        <v>Minus</v>
      </c>
      <c r="P97" s="0" t="s">
        <v>13</v>
      </c>
      <c r="Q97" s="5" t="s">
        <v>14</v>
      </c>
      <c r="R97" s="0" t="s">
        <v>15</v>
      </c>
      <c r="S97" s="0" t="str">
        <f aca="false">P97&amp;N97&amp;O97&amp;Q97&amp;F97&amp;R97&amp;L97</f>
        <v>          {%            "class": "sMinus",%            "stim_name": "1881"%          },</v>
      </c>
      <c r="AA97" s="5" t="n">
        <f aca="false">F97</f>
        <v>1881</v>
      </c>
      <c r="AB97" s="5" t="s">
        <v>112</v>
      </c>
      <c r="AC97" s="5" t="str">
        <f aca="false">IF(MID(AB97,10,2)="ir","Minus","Plus")</f>
        <v>Minus</v>
      </c>
      <c r="AD97" s="5" t="str">
        <f aca="false">IF(AND(_xlfn.NUMBERVALUE(MID(AB97,6,3))&lt;141,_xlfn.NUMBERVALUE(MID(AB97,6,3))&gt;103),"s","probe")</f>
        <v>probe</v>
      </c>
      <c r="AE97" s="5" t="n">
        <f aca="false">IF(AND(AC97="Minus",AD97="probe"),3,IF(AND(AC97="Plus",AD97="probe"),1,IF(AND(AC97="Minus",AD97="s"),12,IF(AND(AC97="Plus",AD97="s"),4,0))))</f>
        <v>3</v>
      </c>
      <c r="AF97" s="6" t="s">
        <v>16</v>
      </c>
      <c r="AG97" s="5" t="str">
        <f aca="false">AF97&amp;AE97&amp;","</f>
        <v>                            3,</v>
      </c>
    </row>
    <row r="98" customFormat="false" ht="12.8" hidden="true" customHeight="false" outlineLevel="0" collapsed="false">
      <c r="A98" s="0" t="str">
        <f aca="false">LEFT(J98,4)</f>
        <v>b1i1</v>
      </c>
      <c r="B98" s="0" t="n">
        <f aca="false">IF(AND(C98&gt;97,C98&lt;103),100,IF(AND(C98&gt;110,C98&lt;116),113,IF(AND(C98&gt;122,C98&lt;128),125,IF(AND(C98&gt;135,C98&lt;141),138,150))))</f>
        <v>100</v>
      </c>
      <c r="C98" s="0" t="n">
        <f aca="false">_xlfn.NUMBERVALUE(MID(J98,6,3))</f>
        <v>99</v>
      </c>
      <c r="D98" s="0" t="str">
        <f aca="false">MID(J98,10,3)</f>
        <v>ir2</v>
      </c>
      <c r="E98" s="1" t="s">
        <v>9</v>
      </c>
      <c r="F98" s="0" t="n">
        <v>7</v>
      </c>
      <c r="G98" s="0" t="s">
        <v>10</v>
      </c>
      <c r="H98" s="0" t="s">
        <v>11</v>
      </c>
      <c r="I98" s="0" t="s">
        <v>9</v>
      </c>
      <c r="J98" s="0" t="s">
        <v>113</v>
      </c>
      <c r="K98" s="0" t="s">
        <v>9</v>
      </c>
      <c r="L98" s="0" t="str">
        <f aca="false">IF(ISBLANK(J99),"",",")</f>
        <v>,</v>
      </c>
      <c r="M98" s="0" t="str">
        <f aca="false">E98&amp;F98&amp;G98&amp;H98&amp;I98&amp;J98&amp;K98&amp;L98</f>
        <v>"7": "b1i1_099_ir2.wav",</v>
      </c>
      <c r="N98" s="0" t="str">
        <f aca="false">IF(OR(B98=113,B98=138),"probe","s")</f>
        <v>s</v>
      </c>
      <c r="O98" s="0" t="str">
        <f aca="false">IF(MID(J98,10,2)="ir","Minus","Plus")</f>
        <v>Minus</v>
      </c>
      <c r="P98" s="0" t="s">
        <v>13</v>
      </c>
      <c r="Q98" s="5" t="s">
        <v>14</v>
      </c>
      <c r="R98" s="0" t="s">
        <v>15</v>
      </c>
      <c r="S98" s="0" t="str">
        <f aca="false">P98&amp;N98&amp;O98&amp;Q98&amp;F98&amp;R98&amp;L98</f>
        <v>          {%            "class": "sMinus",%            "stim_name": "7"%          },</v>
      </c>
      <c r="AA98" s="5" t="n">
        <f aca="false">F98</f>
        <v>7</v>
      </c>
      <c r="AB98" s="5" t="s">
        <v>113</v>
      </c>
      <c r="AC98" s="5" t="str">
        <f aca="false">IF(MID(AB98,10,2)="ir","Minus","Plus")</f>
        <v>Minus</v>
      </c>
      <c r="AD98" s="5" t="str">
        <f aca="false">IF(AND(_xlfn.NUMBERVALUE(MID(AB98,6,3))&lt;141,_xlfn.NUMBERVALUE(MID(AB98,6,3))&gt;103),"s","s")</f>
        <v>s</v>
      </c>
      <c r="AE98" s="5" t="n">
        <f aca="false">IF(AND(AC98="Minus",AD98="probe"),3,IF(AND(AC98="Plus",AD98="probe"),1,IF(AND(AC98="Minus",AD98="s"),12,IF(AND(AC98="Plus",AD98="s"),4,0))))</f>
        <v>12</v>
      </c>
      <c r="AF98" s="6" t="s">
        <v>16</v>
      </c>
      <c r="AG98" s="5" t="str">
        <f aca="false">AF98&amp;AE98&amp;","</f>
        <v>                            12,</v>
      </c>
    </row>
    <row r="99" customFormat="false" ht="12.8" hidden="true" customHeight="false" outlineLevel="0" collapsed="false">
      <c r="A99" s="0" t="str">
        <f aca="false">LEFT(J99,4)</f>
        <v>b1i2</v>
      </c>
      <c r="B99" s="0" t="n">
        <f aca="false">IF(AND(C99&gt;97,C99&lt;103),100,IF(AND(C99&gt;110,C99&lt;116),113,IF(AND(C99&gt;122,C99&lt;128),125,IF(AND(C99&gt;135,C99&lt;141),138,150))))</f>
        <v>100</v>
      </c>
      <c r="C99" s="0" t="n">
        <f aca="false">_xlfn.NUMBERVALUE(MID(J99,6,3))</f>
        <v>99</v>
      </c>
      <c r="D99" s="0" t="str">
        <f aca="false">MID(J99,10,3)</f>
        <v>ir2</v>
      </c>
      <c r="E99" s="1" t="s">
        <v>9</v>
      </c>
      <c r="F99" s="0" t="n">
        <v>132</v>
      </c>
      <c r="G99" s="0" t="s">
        <v>10</v>
      </c>
      <c r="H99" s="0" t="s">
        <v>11</v>
      </c>
      <c r="I99" s="0" t="s">
        <v>9</v>
      </c>
      <c r="J99" s="0" t="s">
        <v>114</v>
      </c>
      <c r="K99" s="0" t="s">
        <v>9</v>
      </c>
      <c r="L99" s="0" t="str">
        <f aca="false">IF(ISBLANK(J100),"",",")</f>
        <v>,</v>
      </c>
      <c r="M99" s="0" t="str">
        <f aca="false">E99&amp;F99&amp;G99&amp;H99&amp;I99&amp;J99&amp;K99&amp;L99</f>
        <v>"132": "b1i2_099_ir2.wav",</v>
      </c>
      <c r="N99" s="0" t="str">
        <f aca="false">IF(OR(B99=113,B99=138),"probe","s")</f>
        <v>s</v>
      </c>
      <c r="O99" s="0" t="str">
        <f aca="false">IF(MID(J99,10,2)="ir","Minus","Plus")</f>
        <v>Minus</v>
      </c>
      <c r="P99" s="0" t="s">
        <v>13</v>
      </c>
      <c r="Q99" s="5" t="s">
        <v>14</v>
      </c>
      <c r="R99" s="0" t="s">
        <v>15</v>
      </c>
      <c r="S99" s="0" t="str">
        <f aca="false">P99&amp;N99&amp;O99&amp;Q99&amp;F99&amp;R99&amp;L99</f>
        <v>          {%            "class": "sMinus",%            "stim_name": "132"%          },</v>
      </c>
      <c r="AA99" s="5" t="n">
        <f aca="false">F99</f>
        <v>132</v>
      </c>
      <c r="AB99" s="5" t="s">
        <v>114</v>
      </c>
      <c r="AC99" s="5" t="str">
        <f aca="false">IF(MID(AB99,10,2)="ir","Minus","Plus")</f>
        <v>Minus</v>
      </c>
      <c r="AD99" s="5" t="str">
        <f aca="false">IF(AND(_xlfn.NUMBERVALUE(MID(AB99,6,3))&lt;141,_xlfn.NUMBERVALUE(MID(AB99,6,3))&gt;103),"s","probe")</f>
        <v>probe</v>
      </c>
      <c r="AE99" s="5" t="n">
        <f aca="false">IF(AND(AC99="Minus",AD99="probe"),3,IF(AND(AC99="Plus",AD99="probe"),1,IF(AND(AC99="Minus",AD99="s"),12,IF(AND(AC99="Plus",AD99="s"),4,0))))</f>
        <v>3</v>
      </c>
      <c r="AF99" s="6" t="s">
        <v>16</v>
      </c>
      <c r="AG99" s="5" t="str">
        <f aca="false">AF99&amp;AE99&amp;","</f>
        <v>                            3,</v>
      </c>
    </row>
    <row r="100" customFormat="false" ht="12.8" hidden="true" customHeight="false" outlineLevel="0" collapsed="false">
      <c r="A100" s="0" t="str">
        <f aca="false">LEFT(J100,4)</f>
        <v>b1s1</v>
      </c>
      <c r="B100" s="0" t="n">
        <f aca="false">IF(AND(C100&gt;97,C100&lt;103),100,IF(AND(C100&gt;110,C100&lt;116),113,IF(AND(C100&gt;122,C100&lt;128),125,IF(AND(C100&gt;135,C100&lt;141),138,150))))</f>
        <v>100</v>
      </c>
      <c r="C100" s="0" t="n">
        <f aca="false">_xlfn.NUMBERVALUE(MID(J100,6,3))</f>
        <v>99</v>
      </c>
      <c r="D100" s="0" t="str">
        <f aca="false">MID(J100,10,3)</f>
        <v>ir2</v>
      </c>
      <c r="E100" s="0" t="s">
        <v>9</v>
      </c>
      <c r="F100" s="0" t="n">
        <v>257</v>
      </c>
      <c r="G100" s="0" t="s">
        <v>10</v>
      </c>
      <c r="H100" s="0" t="s">
        <v>11</v>
      </c>
      <c r="I100" s="0" t="s">
        <v>9</v>
      </c>
      <c r="J100" s="0" t="s">
        <v>115</v>
      </c>
      <c r="K100" s="0" t="s">
        <v>9</v>
      </c>
      <c r="L100" s="0" t="str">
        <f aca="false">IF(ISBLANK(J101),"",",")</f>
        <v>,</v>
      </c>
      <c r="M100" s="0" t="str">
        <f aca="false">E100&amp;F100&amp;G100&amp;H100&amp;I100&amp;J100&amp;K100&amp;L100</f>
        <v>"257": "b1s1_099_ir2.wav",</v>
      </c>
      <c r="N100" s="0" t="str">
        <f aca="false">IF(OR(B100=113,B100=138),"probe","s")</f>
        <v>s</v>
      </c>
      <c r="O100" s="0" t="str">
        <f aca="false">IF(MID(J100,10,2)="ir","Minus","Plus")</f>
        <v>Minus</v>
      </c>
      <c r="P100" s="0" t="s">
        <v>13</v>
      </c>
      <c r="Q100" s="5" t="s">
        <v>14</v>
      </c>
      <c r="R100" s="0" t="s">
        <v>15</v>
      </c>
      <c r="S100" s="0" t="str">
        <f aca="false">P100&amp;N100&amp;O100&amp;Q100&amp;F100&amp;R100&amp;L100</f>
        <v>          {%            "class": "sMinus",%            "stim_name": "257"%          },</v>
      </c>
      <c r="AA100" s="5" t="n">
        <f aca="false">F100</f>
        <v>257</v>
      </c>
      <c r="AB100" s="5" t="s">
        <v>115</v>
      </c>
      <c r="AC100" s="5" t="str">
        <f aca="false">IF(MID(AB100,10,2)="ir","Minus","Plus")</f>
        <v>Minus</v>
      </c>
      <c r="AD100" s="5" t="str">
        <f aca="false">IF(AND(_xlfn.NUMBERVALUE(MID(AB100,6,3))&lt;141,_xlfn.NUMBERVALUE(MID(AB100,6,3))&gt;103),"s","probe")</f>
        <v>probe</v>
      </c>
      <c r="AE100" s="5" t="n">
        <f aca="false">IF(AND(AC100="Minus",AD100="probe"),3,IF(AND(AC100="Plus",AD100="probe"),1,IF(AND(AC100="Minus",AD100="s"),12,IF(AND(AC100="Plus",AD100="s"),4,0))))</f>
        <v>3</v>
      </c>
      <c r="AF100" s="6" t="s">
        <v>16</v>
      </c>
      <c r="AG100" s="5" t="str">
        <f aca="false">AF100&amp;AE100&amp;","</f>
        <v>                            3,</v>
      </c>
    </row>
    <row r="101" customFormat="false" ht="12.8" hidden="true" customHeight="false" outlineLevel="0" collapsed="false">
      <c r="A101" s="0" t="str">
        <f aca="false">LEFT(J101,4)</f>
        <v>b1s2</v>
      </c>
      <c r="B101" s="0" t="n">
        <f aca="false">IF(AND(C101&gt;97,C101&lt;103),100,IF(AND(C101&gt;110,C101&lt;116),113,IF(AND(C101&gt;122,C101&lt;128),125,IF(AND(C101&gt;135,C101&lt;141),138,150))))</f>
        <v>100</v>
      </c>
      <c r="C101" s="0" t="n">
        <f aca="false">_xlfn.NUMBERVALUE(MID(J101,6,3))</f>
        <v>99</v>
      </c>
      <c r="D101" s="0" t="str">
        <f aca="false">MID(J101,10,3)</f>
        <v>ir2</v>
      </c>
      <c r="E101" s="0" t="s">
        <v>9</v>
      </c>
      <c r="F101" s="0" t="n">
        <v>382</v>
      </c>
      <c r="G101" s="0" t="s">
        <v>10</v>
      </c>
      <c r="H101" s="0" t="s">
        <v>11</v>
      </c>
      <c r="I101" s="0" t="s">
        <v>9</v>
      </c>
      <c r="J101" s="0" t="s">
        <v>116</v>
      </c>
      <c r="K101" s="0" t="s">
        <v>9</v>
      </c>
      <c r="L101" s="0" t="str">
        <f aca="false">IF(ISBLANK(J102),"",",")</f>
        <v>,</v>
      </c>
      <c r="M101" s="0" t="str">
        <f aca="false">E101&amp;F101&amp;G101&amp;H101&amp;I101&amp;J101&amp;K101&amp;L101</f>
        <v>"382": "b1s2_099_ir2.wav",</v>
      </c>
      <c r="N101" s="0" t="str">
        <f aca="false">IF(OR(B101=113,B101=138),"probe","s")</f>
        <v>s</v>
      </c>
      <c r="O101" s="0" t="str">
        <f aca="false">IF(MID(J101,10,2)="ir","Minus","Plus")</f>
        <v>Minus</v>
      </c>
      <c r="P101" s="0" t="s">
        <v>13</v>
      </c>
      <c r="Q101" s="5" t="s">
        <v>14</v>
      </c>
      <c r="R101" s="0" t="s">
        <v>15</v>
      </c>
      <c r="S101" s="0" t="str">
        <f aca="false">P101&amp;N101&amp;O101&amp;Q101&amp;F101&amp;R101&amp;L101</f>
        <v>          {%            "class": "sMinus",%            "stim_name": "382"%          },</v>
      </c>
      <c r="AA101" s="5" t="n">
        <f aca="false">F101</f>
        <v>382</v>
      </c>
      <c r="AB101" s="5" t="s">
        <v>116</v>
      </c>
      <c r="AC101" s="5" t="str">
        <f aca="false">IF(MID(AB101,10,2)="ir","Minus","Plus")</f>
        <v>Minus</v>
      </c>
      <c r="AD101" s="5" t="str">
        <f aca="false">IF(AND(_xlfn.NUMBERVALUE(MID(AB101,6,3))&lt;141,_xlfn.NUMBERVALUE(MID(AB101,6,3))&gt;103),"s","probe")</f>
        <v>probe</v>
      </c>
      <c r="AE101" s="5" t="n">
        <f aca="false">IF(AND(AC101="Minus",AD101="probe"),3,IF(AND(AC101="Plus",AD101="probe"),1,IF(AND(AC101="Minus",AD101="s"),12,IF(AND(AC101="Plus",AD101="s"),4,0))))</f>
        <v>3</v>
      </c>
      <c r="AF101" s="6" t="s">
        <v>16</v>
      </c>
      <c r="AG101" s="5" t="str">
        <f aca="false">AF101&amp;AE101&amp;","</f>
        <v>                            3,</v>
      </c>
    </row>
    <row r="102" customFormat="false" ht="12.8" hidden="true" customHeight="false" outlineLevel="0" collapsed="false">
      <c r="A102" s="0" t="str">
        <f aca="false">LEFT(J102,4)</f>
        <v>b2i1</v>
      </c>
      <c r="B102" s="0" t="n">
        <f aca="false">IF(AND(C102&gt;97,C102&lt;103),100,IF(AND(C102&gt;110,C102&lt;116),113,IF(AND(C102&gt;122,C102&lt;128),125,IF(AND(C102&gt;135,C102&lt;141),138,150))))</f>
        <v>100</v>
      </c>
      <c r="C102" s="0" t="n">
        <f aca="false">_xlfn.NUMBERVALUE(MID(J102,6,3))</f>
        <v>99</v>
      </c>
      <c r="D102" s="0" t="str">
        <f aca="false">MID(J102,10,3)</f>
        <v>ir2</v>
      </c>
      <c r="E102" s="0" t="s">
        <v>9</v>
      </c>
      <c r="F102" s="0" t="n">
        <v>507</v>
      </c>
      <c r="G102" s="0" t="s">
        <v>10</v>
      </c>
      <c r="H102" s="0" t="s">
        <v>11</v>
      </c>
      <c r="I102" s="0" t="s">
        <v>9</v>
      </c>
      <c r="J102" s="0" t="s">
        <v>117</v>
      </c>
      <c r="K102" s="0" t="s">
        <v>9</v>
      </c>
      <c r="L102" s="0" t="str">
        <f aca="false">IF(ISBLANK(J103),"",",")</f>
        <v>,</v>
      </c>
      <c r="M102" s="0" t="str">
        <f aca="false">E102&amp;F102&amp;G102&amp;H102&amp;I102&amp;J102&amp;K102&amp;L102</f>
        <v>"507": "b2i1_099_ir2.wav",</v>
      </c>
      <c r="N102" s="0" t="str">
        <f aca="false">IF(OR(B102=113,B102=138),"probe","s")</f>
        <v>s</v>
      </c>
      <c r="O102" s="0" t="str">
        <f aca="false">IF(MID(J102,10,2)="ir","Minus","Plus")</f>
        <v>Minus</v>
      </c>
      <c r="P102" s="0" t="s">
        <v>13</v>
      </c>
      <c r="Q102" s="5" t="s">
        <v>14</v>
      </c>
      <c r="R102" s="0" t="s">
        <v>15</v>
      </c>
      <c r="S102" s="0" t="str">
        <f aca="false">P102&amp;N102&amp;O102&amp;Q102&amp;F102&amp;R102&amp;L102</f>
        <v>          {%            "class": "sMinus",%            "stim_name": "507"%          },</v>
      </c>
      <c r="AA102" s="5" t="n">
        <f aca="false">F102</f>
        <v>507</v>
      </c>
      <c r="AB102" s="5" t="s">
        <v>117</v>
      </c>
      <c r="AC102" s="5" t="str">
        <f aca="false">IF(MID(AB102,10,2)="ir","Minus","Plus")</f>
        <v>Minus</v>
      </c>
      <c r="AD102" s="5" t="str">
        <f aca="false">IF(AND(_xlfn.NUMBERVALUE(MID(AB102,6,3))&lt;141,_xlfn.NUMBERVALUE(MID(AB102,6,3))&gt;103),"s","probe")</f>
        <v>probe</v>
      </c>
      <c r="AE102" s="5" t="n">
        <f aca="false">IF(AND(AC102="Minus",AD102="probe"),3,IF(AND(AC102="Plus",AD102="probe"),1,IF(AND(AC102="Minus",AD102="s"),12,IF(AND(AC102="Plus",AD102="s"),4,0))))</f>
        <v>3</v>
      </c>
      <c r="AF102" s="6" t="s">
        <v>16</v>
      </c>
      <c r="AG102" s="5" t="str">
        <f aca="false">AF102&amp;AE102&amp;","</f>
        <v>                            3,</v>
      </c>
    </row>
    <row r="103" customFormat="false" ht="12.8" hidden="true" customHeight="false" outlineLevel="0" collapsed="false">
      <c r="A103" s="0" t="str">
        <f aca="false">LEFT(J103,4)</f>
        <v>b2i2</v>
      </c>
      <c r="B103" s="0" t="n">
        <f aca="false">IF(AND(C103&gt;97,C103&lt;103),100,IF(AND(C103&gt;110,C103&lt;116),113,IF(AND(C103&gt;122,C103&lt;128),125,IF(AND(C103&gt;135,C103&lt;141),138,150))))</f>
        <v>100</v>
      </c>
      <c r="C103" s="0" t="n">
        <f aca="false">_xlfn.NUMBERVALUE(MID(J103,6,3))</f>
        <v>99</v>
      </c>
      <c r="D103" s="0" t="str">
        <f aca="false">MID(J103,10,3)</f>
        <v>ir2</v>
      </c>
      <c r="E103" s="0" t="s">
        <v>9</v>
      </c>
      <c r="F103" s="0" t="n">
        <v>632</v>
      </c>
      <c r="G103" s="0" t="s">
        <v>10</v>
      </c>
      <c r="H103" s="0" t="s">
        <v>11</v>
      </c>
      <c r="I103" s="0" t="s">
        <v>9</v>
      </c>
      <c r="J103" s="0" t="s">
        <v>118</v>
      </c>
      <c r="K103" s="0" t="s">
        <v>9</v>
      </c>
      <c r="L103" s="0" t="str">
        <f aca="false">IF(ISBLANK(J104),"",",")</f>
        <v>,</v>
      </c>
      <c r="M103" s="0" t="str">
        <f aca="false">E103&amp;F103&amp;G103&amp;H103&amp;I103&amp;J103&amp;K103&amp;L103</f>
        <v>"632": "b2i2_099_ir2.wav",</v>
      </c>
      <c r="N103" s="0" t="str">
        <f aca="false">IF(OR(B103=113,B103=138),"probe","s")</f>
        <v>s</v>
      </c>
      <c r="O103" s="0" t="str">
        <f aca="false">IF(MID(J103,10,2)="ir","Minus","Plus")</f>
        <v>Minus</v>
      </c>
      <c r="P103" s="0" t="s">
        <v>13</v>
      </c>
      <c r="Q103" s="5" t="s">
        <v>14</v>
      </c>
      <c r="R103" s="0" t="s">
        <v>15</v>
      </c>
      <c r="S103" s="0" t="str">
        <f aca="false">P103&amp;N103&amp;O103&amp;Q103&amp;F103&amp;R103&amp;L103</f>
        <v>          {%            "class": "sMinus",%            "stim_name": "632"%          },</v>
      </c>
      <c r="AA103" s="5" t="n">
        <f aca="false">F103</f>
        <v>632</v>
      </c>
      <c r="AB103" s="5" t="s">
        <v>118</v>
      </c>
      <c r="AC103" s="5" t="str">
        <f aca="false">IF(MID(AB103,10,2)="ir","Minus","Plus")</f>
        <v>Minus</v>
      </c>
      <c r="AD103" s="5" t="str">
        <f aca="false">IF(AND(_xlfn.NUMBERVALUE(MID(AB103,6,3))&lt;141,_xlfn.NUMBERVALUE(MID(AB103,6,3))&gt;103),"s","probe")</f>
        <v>probe</v>
      </c>
      <c r="AE103" s="5" t="n">
        <f aca="false">IF(AND(AC103="Minus",AD103="probe"),3,IF(AND(AC103="Plus",AD103="probe"),1,IF(AND(AC103="Minus",AD103="s"),12,IF(AND(AC103="Plus",AD103="s"),4,0))))</f>
        <v>3</v>
      </c>
      <c r="AF103" s="6" t="s">
        <v>16</v>
      </c>
      <c r="AG103" s="5" t="str">
        <f aca="false">AF103&amp;AE103&amp;","</f>
        <v>                            3,</v>
      </c>
    </row>
    <row r="104" customFormat="false" ht="12.8" hidden="false" customHeight="false" outlineLevel="0" collapsed="false">
      <c r="A104" s="0" t="str">
        <f aca="false">LEFT(J104,4)</f>
        <v>b2s1</v>
      </c>
      <c r="B104" s="0" t="n">
        <f aca="false">IF(AND(C104&gt;97,C104&lt;103),100,IF(AND(C104&gt;110,C104&lt;116),113,IF(AND(C104&gt;122,C104&lt;128),125,IF(AND(C104&gt;135,C104&lt;141),138,150))))</f>
        <v>100</v>
      </c>
      <c r="C104" s="0" t="n">
        <f aca="false">_xlfn.NUMBERVALUE(MID(J104,6,3))</f>
        <v>99</v>
      </c>
      <c r="D104" s="0" t="str">
        <f aca="false">MID(J104,10,3)</f>
        <v>ir2</v>
      </c>
      <c r="E104" s="1" t="s">
        <v>9</v>
      </c>
      <c r="F104" s="0" t="n">
        <v>757</v>
      </c>
      <c r="G104" s="0" t="s">
        <v>10</v>
      </c>
      <c r="H104" s="0" t="s">
        <v>11</v>
      </c>
      <c r="I104" s="0" t="s">
        <v>9</v>
      </c>
      <c r="J104" s="0" t="s">
        <v>119</v>
      </c>
      <c r="K104" s="0" t="s">
        <v>9</v>
      </c>
      <c r="L104" s="0" t="str">
        <f aca="false">IF(ISBLANK(J105),"",",")</f>
        <v>,</v>
      </c>
      <c r="M104" s="0" t="str">
        <f aca="false">E104&amp;J104&amp;G104&amp;E104&amp;J104&amp;E104&amp;L104</f>
        <v>"b2s1_099_ir2.wav":"b2s1_099_ir2.wav",</v>
      </c>
      <c r="N104" s="0" t="str">
        <f aca="false">IF(OR(B104=113,B104=138),"probe","s")</f>
        <v>s</v>
      </c>
      <c r="O104" s="0" t="str">
        <f aca="false">IF(MID(J104,10,2)="ir","Minus","Plus")</f>
        <v>Minus</v>
      </c>
      <c r="P104" s="0" t="s">
        <v>13</v>
      </c>
      <c r="Q104" s="5" t="s">
        <v>14</v>
      </c>
      <c r="R104" s="0" t="s">
        <v>15</v>
      </c>
      <c r="S104" s="0" t="str">
        <f aca="false">P104&amp;N104&amp;O104&amp;Q104&amp;J104&amp;R104&amp;L104</f>
        <v>          {%            "class": "sMinus",%            "stim_name": "b2s1_099_ir2.wav"%          },</v>
      </c>
      <c r="AA104" s="5" t="n">
        <f aca="false">F104</f>
        <v>757</v>
      </c>
      <c r="AB104" s="5" t="s">
        <v>119</v>
      </c>
      <c r="AC104" s="5" t="str">
        <f aca="false">IF(MID(AB104,10,2)="ir","Minus","Plus")</f>
        <v>Minus</v>
      </c>
      <c r="AD104" s="5" t="str">
        <f aca="false">IF(AND(_xlfn.NUMBERVALUE(MID(AB104,6,3))&lt;141,_xlfn.NUMBERVALUE(MID(AB104,6,3))&gt;103),"s","probe")</f>
        <v>probe</v>
      </c>
      <c r="AE104" s="5" t="n">
        <f aca="false">IF(AND(AC104="Minus",AD104="probe"),3,IF(AND(AC104="Plus",AD104="probe"),1,IF(AND(AC104="Minus",AD104="s"),12,IF(AND(AC104="Plus",AD104="s"),4,0))))</f>
        <v>3</v>
      </c>
      <c r="AF104" s="6" t="s">
        <v>16</v>
      </c>
      <c r="AG104" s="5" t="str">
        <f aca="false">AF104&amp;AE104&amp;","</f>
        <v>                            3,</v>
      </c>
    </row>
    <row r="105" customFormat="false" ht="12.8" hidden="true" customHeight="false" outlineLevel="0" collapsed="false">
      <c r="A105" s="0" t="str">
        <f aca="false">LEFT(J105,4)</f>
        <v>b2s2</v>
      </c>
      <c r="B105" s="0" t="n">
        <f aca="false">IF(AND(C105&gt;97,C105&lt;103),100,IF(AND(C105&gt;110,C105&lt;116),113,IF(AND(C105&gt;122,C105&lt;128),125,IF(AND(C105&gt;135,C105&lt;141),138,150))))</f>
        <v>100</v>
      </c>
      <c r="C105" s="0" t="n">
        <f aca="false">_xlfn.NUMBERVALUE(MID(J105,6,3))</f>
        <v>99</v>
      </c>
      <c r="D105" s="0" t="str">
        <f aca="false">MID(J105,10,3)</f>
        <v>ir2</v>
      </c>
      <c r="E105" s="1" t="s">
        <v>9</v>
      </c>
      <c r="F105" s="0" t="n">
        <v>882</v>
      </c>
      <c r="G105" s="0" t="s">
        <v>10</v>
      </c>
      <c r="H105" s="0" t="s">
        <v>11</v>
      </c>
      <c r="I105" s="0" t="s">
        <v>9</v>
      </c>
      <c r="J105" s="0" t="s">
        <v>120</v>
      </c>
      <c r="K105" s="0" t="s">
        <v>9</v>
      </c>
      <c r="L105" s="0" t="str">
        <f aca="false">IF(ISBLANK(J106),"",",")</f>
        <v>,</v>
      </c>
      <c r="M105" s="0" t="str">
        <f aca="false">E105&amp;F105&amp;G105&amp;H105&amp;I105&amp;J105&amp;K105&amp;L105</f>
        <v>"882": "b2s2_099_ir2.wav",</v>
      </c>
      <c r="N105" s="0" t="str">
        <f aca="false">IF(OR(B105=113,B105=138),"probe","s")</f>
        <v>s</v>
      </c>
      <c r="O105" s="0" t="str">
        <f aca="false">IF(MID(J105,10,2)="ir","Minus","Plus")</f>
        <v>Minus</v>
      </c>
      <c r="P105" s="0" t="s">
        <v>13</v>
      </c>
      <c r="Q105" s="5" t="s">
        <v>14</v>
      </c>
      <c r="R105" s="0" t="s">
        <v>15</v>
      </c>
      <c r="S105" s="0" t="str">
        <f aca="false">P105&amp;N105&amp;O105&amp;Q105&amp;F105&amp;R105&amp;L105</f>
        <v>          {%            "class": "sMinus",%            "stim_name": "882"%          },</v>
      </c>
      <c r="AA105" s="5" t="n">
        <f aca="false">F105</f>
        <v>882</v>
      </c>
      <c r="AB105" s="5" t="s">
        <v>120</v>
      </c>
      <c r="AC105" s="5" t="str">
        <f aca="false">IF(MID(AB105,10,2)="ir","Minus","Plus")</f>
        <v>Minus</v>
      </c>
      <c r="AD105" s="5" t="str">
        <f aca="false">IF(AND(_xlfn.NUMBERVALUE(MID(AB105,6,3))&lt;141,_xlfn.NUMBERVALUE(MID(AB105,6,3))&gt;103),"s","probe")</f>
        <v>probe</v>
      </c>
      <c r="AE105" s="5" t="n">
        <f aca="false">IF(AND(AC105="Minus",AD105="probe"),3,IF(AND(AC105="Plus",AD105="probe"),1,IF(AND(AC105="Minus",AD105="s"),12,IF(AND(AC105="Plus",AD105="s"),4,0))))</f>
        <v>3</v>
      </c>
      <c r="AF105" s="6" t="s">
        <v>16</v>
      </c>
      <c r="AG105" s="5" t="str">
        <f aca="false">AF105&amp;AE105&amp;","</f>
        <v>                            3,</v>
      </c>
    </row>
    <row r="106" customFormat="false" ht="12.8" hidden="true" customHeight="false" outlineLevel="0" collapsed="false">
      <c r="A106" s="0" t="str">
        <f aca="false">LEFT(J106,4)</f>
        <v>b3i1</v>
      </c>
      <c r="B106" s="0" t="n">
        <f aca="false">IF(AND(C106&gt;97,C106&lt;103),100,IF(AND(C106&gt;110,C106&lt;116),113,IF(AND(C106&gt;122,C106&lt;128),125,IF(AND(C106&gt;135,C106&lt;141),138,150))))</f>
        <v>100</v>
      </c>
      <c r="C106" s="0" t="n">
        <f aca="false">_xlfn.NUMBERVALUE(MID(J106,6,3))</f>
        <v>99</v>
      </c>
      <c r="D106" s="0" t="str">
        <f aca="false">MID(J106,10,3)</f>
        <v>ir2</v>
      </c>
      <c r="E106" s="0" t="s">
        <v>9</v>
      </c>
      <c r="F106" s="0" t="n">
        <v>1007</v>
      </c>
      <c r="G106" s="0" t="s">
        <v>10</v>
      </c>
      <c r="H106" s="0" t="s">
        <v>11</v>
      </c>
      <c r="I106" s="0" t="s">
        <v>9</v>
      </c>
      <c r="J106" s="0" t="s">
        <v>121</v>
      </c>
      <c r="K106" s="0" t="s">
        <v>9</v>
      </c>
      <c r="L106" s="0" t="str">
        <f aca="false">IF(ISBLANK(J107),"",",")</f>
        <v>,</v>
      </c>
      <c r="M106" s="0" t="str">
        <f aca="false">E106&amp;F106&amp;G106&amp;H106&amp;I106&amp;J106&amp;K106&amp;L106</f>
        <v>"1007": "b3i1_099_ir2.wav",</v>
      </c>
      <c r="N106" s="0" t="str">
        <f aca="false">IF(OR(B106=113,B106=138),"probe","s")</f>
        <v>s</v>
      </c>
      <c r="O106" s="0" t="str">
        <f aca="false">IF(MID(J106,10,2)="ir","Minus","Plus")</f>
        <v>Minus</v>
      </c>
      <c r="P106" s="0" t="s">
        <v>13</v>
      </c>
      <c r="Q106" s="5" t="s">
        <v>14</v>
      </c>
      <c r="R106" s="0" t="s">
        <v>15</v>
      </c>
      <c r="S106" s="0" t="str">
        <f aca="false">P106&amp;N106&amp;O106&amp;Q106&amp;F106&amp;R106&amp;L106</f>
        <v>          {%            "class": "sMinus",%            "stim_name": "1007"%          },</v>
      </c>
      <c r="AA106" s="5" t="n">
        <f aca="false">F106</f>
        <v>1007</v>
      </c>
      <c r="AB106" s="5" t="s">
        <v>121</v>
      </c>
      <c r="AC106" s="5" t="str">
        <f aca="false">IF(MID(AB106,10,2)="ir","Minus","Plus")</f>
        <v>Minus</v>
      </c>
      <c r="AD106" s="5" t="str">
        <f aca="false">IF(AND(_xlfn.NUMBERVALUE(MID(AB106,6,3))&lt;141,_xlfn.NUMBERVALUE(MID(AB106,6,3))&gt;103),"s","probe")</f>
        <v>probe</v>
      </c>
      <c r="AE106" s="5" t="n">
        <f aca="false">IF(AND(AC106="Minus",AD106="probe"),3,IF(AND(AC106="Plus",AD106="probe"),1,IF(AND(AC106="Minus",AD106="s"),12,IF(AND(AC106="Plus",AD106="s"),4,0))))</f>
        <v>3</v>
      </c>
      <c r="AF106" s="6" t="s">
        <v>16</v>
      </c>
      <c r="AG106" s="5" t="str">
        <f aca="false">AF106&amp;AE106&amp;","</f>
        <v>                            3,</v>
      </c>
    </row>
    <row r="107" customFormat="false" ht="12.8" hidden="true" customHeight="false" outlineLevel="0" collapsed="false">
      <c r="A107" s="0" t="str">
        <f aca="false">LEFT(J107,4)</f>
        <v>b3i2</v>
      </c>
      <c r="B107" s="0" t="n">
        <f aca="false">IF(AND(C107&gt;97,C107&lt;103),100,IF(AND(C107&gt;110,C107&lt;116),113,IF(AND(C107&gt;122,C107&lt;128),125,IF(AND(C107&gt;135,C107&lt;141),138,150))))</f>
        <v>100</v>
      </c>
      <c r="C107" s="0" t="n">
        <f aca="false">_xlfn.NUMBERVALUE(MID(J107,6,3))</f>
        <v>99</v>
      </c>
      <c r="D107" s="0" t="str">
        <f aca="false">MID(J107,10,3)</f>
        <v>ir2</v>
      </c>
      <c r="E107" s="0" t="s">
        <v>9</v>
      </c>
      <c r="F107" s="0" t="n">
        <v>1132</v>
      </c>
      <c r="G107" s="0" t="s">
        <v>10</v>
      </c>
      <c r="H107" s="0" t="s">
        <v>11</v>
      </c>
      <c r="I107" s="0" t="s">
        <v>9</v>
      </c>
      <c r="J107" s="0" t="s">
        <v>122</v>
      </c>
      <c r="K107" s="0" t="s">
        <v>9</v>
      </c>
      <c r="L107" s="0" t="str">
        <f aca="false">IF(ISBLANK(J108),"",",")</f>
        <v>,</v>
      </c>
      <c r="M107" s="0" t="str">
        <f aca="false">E107&amp;F107&amp;G107&amp;H107&amp;I107&amp;J107&amp;K107&amp;L107</f>
        <v>"1132": "b3i2_099_ir2.wav",</v>
      </c>
      <c r="N107" s="0" t="str">
        <f aca="false">IF(OR(B107=113,B107=138),"probe","s")</f>
        <v>s</v>
      </c>
      <c r="O107" s="0" t="str">
        <f aca="false">IF(MID(J107,10,2)="ir","Minus","Plus")</f>
        <v>Minus</v>
      </c>
      <c r="P107" s="0" t="s">
        <v>13</v>
      </c>
      <c r="Q107" s="5" t="s">
        <v>14</v>
      </c>
      <c r="R107" s="0" t="s">
        <v>15</v>
      </c>
      <c r="S107" s="0" t="str">
        <f aca="false">P107&amp;N107&amp;O107&amp;Q107&amp;F107&amp;R107&amp;L107</f>
        <v>          {%            "class": "sMinus",%            "stim_name": "1132"%          },</v>
      </c>
      <c r="AA107" s="5" t="n">
        <f aca="false">F107</f>
        <v>1132</v>
      </c>
      <c r="AB107" s="5" t="s">
        <v>122</v>
      </c>
      <c r="AC107" s="5" t="str">
        <f aca="false">IF(MID(AB107,10,2)="ir","Minus","Plus")</f>
        <v>Minus</v>
      </c>
      <c r="AD107" s="5" t="str">
        <f aca="false">IF(AND(_xlfn.NUMBERVALUE(MID(AB107,6,3))&lt;141,_xlfn.NUMBERVALUE(MID(AB107,6,3))&gt;103),"s","probe")</f>
        <v>probe</v>
      </c>
      <c r="AE107" s="5" t="n">
        <f aca="false">IF(AND(AC107="Minus",AD107="probe"),3,IF(AND(AC107="Plus",AD107="probe"),1,IF(AND(AC107="Minus",AD107="s"),12,IF(AND(AC107="Plus",AD107="s"),4,0))))</f>
        <v>3</v>
      </c>
      <c r="AF107" s="6" t="s">
        <v>16</v>
      </c>
      <c r="AG107" s="5" t="str">
        <f aca="false">AF107&amp;AE107&amp;","</f>
        <v>                            3,</v>
      </c>
    </row>
    <row r="108" customFormat="false" ht="12.8" hidden="true" customHeight="false" outlineLevel="0" collapsed="false">
      <c r="A108" s="0" t="str">
        <f aca="false">LEFT(J108,4)</f>
        <v>b3s1</v>
      </c>
      <c r="B108" s="0" t="n">
        <f aca="false">IF(AND(C108&gt;97,C108&lt;103),100,IF(AND(C108&gt;110,C108&lt;116),113,IF(AND(C108&gt;122,C108&lt;128),125,IF(AND(C108&gt;135,C108&lt;141),138,150))))</f>
        <v>100</v>
      </c>
      <c r="C108" s="0" t="n">
        <f aca="false">_xlfn.NUMBERVALUE(MID(J108,6,3))</f>
        <v>99</v>
      </c>
      <c r="D108" s="0" t="str">
        <f aca="false">MID(J108,10,3)</f>
        <v>ir2</v>
      </c>
      <c r="E108" s="0" t="s">
        <v>9</v>
      </c>
      <c r="F108" s="0" t="n">
        <v>1257</v>
      </c>
      <c r="G108" s="0" t="s">
        <v>10</v>
      </c>
      <c r="H108" s="0" t="s">
        <v>11</v>
      </c>
      <c r="I108" s="0" t="s">
        <v>9</v>
      </c>
      <c r="J108" s="0" t="s">
        <v>123</v>
      </c>
      <c r="K108" s="0" t="s">
        <v>9</v>
      </c>
      <c r="L108" s="0" t="str">
        <f aca="false">IF(ISBLANK(J109),"",",")</f>
        <v>,</v>
      </c>
      <c r="M108" s="0" t="str">
        <f aca="false">E108&amp;F108&amp;G108&amp;H108&amp;I108&amp;J108&amp;K108&amp;L108</f>
        <v>"1257": "b3s1_099_ir2.wav",</v>
      </c>
      <c r="N108" s="0" t="str">
        <f aca="false">IF(OR(B108=113,B108=138),"probe","s")</f>
        <v>s</v>
      </c>
      <c r="O108" s="0" t="str">
        <f aca="false">IF(MID(J108,10,2)="ir","Minus","Plus")</f>
        <v>Minus</v>
      </c>
      <c r="P108" s="0" t="s">
        <v>13</v>
      </c>
      <c r="Q108" s="5" t="s">
        <v>14</v>
      </c>
      <c r="R108" s="0" t="s">
        <v>15</v>
      </c>
      <c r="S108" s="0" t="str">
        <f aca="false">P108&amp;N108&amp;O108&amp;Q108&amp;F108&amp;R108&amp;L108</f>
        <v>          {%            "class": "sMinus",%            "stim_name": "1257"%          },</v>
      </c>
      <c r="AA108" s="5" t="n">
        <f aca="false">F108</f>
        <v>1257</v>
      </c>
      <c r="AB108" s="5" t="s">
        <v>123</v>
      </c>
      <c r="AC108" s="5" t="str">
        <f aca="false">IF(MID(AB108,10,2)="ir","Minus","Plus")</f>
        <v>Minus</v>
      </c>
      <c r="AD108" s="5" t="str">
        <f aca="false">IF(AND(_xlfn.NUMBERVALUE(MID(AB108,6,3))&lt;141,_xlfn.NUMBERVALUE(MID(AB108,6,3))&gt;103),"s","probe")</f>
        <v>probe</v>
      </c>
      <c r="AE108" s="5" t="n">
        <f aca="false">IF(AND(AC108="Minus",AD108="probe"),3,IF(AND(AC108="Plus",AD108="probe"),1,IF(AND(AC108="Minus",AD108="s"),12,IF(AND(AC108="Plus",AD108="s"),4,0))))</f>
        <v>3</v>
      </c>
      <c r="AF108" s="6" t="s">
        <v>16</v>
      </c>
      <c r="AG108" s="5" t="str">
        <f aca="false">AF108&amp;AE108&amp;","</f>
        <v>                            3,</v>
      </c>
    </row>
    <row r="109" customFormat="false" ht="12.8" hidden="true" customHeight="false" outlineLevel="0" collapsed="false">
      <c r="A109" s="0" t="str">
        <f aca="false">LEFT(J109,4)</f>
        <v>b3s2</v>
      </c>
      <c r="B109" s="0" t="n">
        <f aca="false">IF(AND(C109&gt;97,C109&lt;103),100,IF(AND(C109&gt;110,C109&lt;116),113,IF(AND(C109&gt;122,C109&lt;128),125,IF(AND(C109&gt;135,C109&lt;141),138,150))))</f>
        <v>100</v>
      </c>
      <c r="C109" s="0" t="n">
        <f aca="false">_xlfn.NUMBERVALUE(MID(J109,6,3))</f>
        <v>99</v>
      </c>
      <c r="D109" s="0" t="str">
        <f aca="false">MID(J109,10,3)</f>
        <v>ir2</v>
      </c>
      <c r="E109" s="0" t="s">
        <v>9</v>
      </c>
      <c r="F109" s="0" t="n">
        <v>1382</v>
      </c>
      <c r="G109" s="0" t="s">
        <v>10</v>
      </c>
      <c r="H109" s="0" t="s">
        <v>11</v>
      </c>
      <c r="I109" s="0" t="s">
        <v>9</v>
      </c>
      <c r="J109" s="0" t="s">
        <v>124</v>
      </c>
      <c r="K109" s="0" t="s">
        <v>9</v>
      </c>
      <c r="L109" s="0" t="str">
        <f aca="false">IF(ISBLANK(J110),"",",")</f>
        <v>,</v>
      </c>
      <c r="M109" s="0" t="str">
        <f aca="false">E109&amp;F109&amp;G109&amp;H109&amp;I109&amp;J109&amp;K109&amp;L109</f>
        <v>"1382": "b3s2_099_ir2.wav",</v>
      </c>
      <c r="N109" s="0" t="str">
        <f aca="false">IF(OR(B109=113,B109=138),"probe","s")</f>
        <v>s</v>
      </c>
      <c r="O109" s="0" t="str">
        <f aca="false">IF(MID(J109,10,2)="ir","Minus","Plus")</f>
        <v>Minus</v>
      </c>
      <c r="P109" s="0" t="s">
        <v>13</v>
      </c>
      <c r="Q109" s="5" t="s">
        <v>14</v>
      </c>
      <c r="R109" s="0" t="s">
        <v>15</v>
      </c>
      <c r="S109" s="0" t="str">
        <f aca="false">P109&amp;N109&amp;O109&amp;Q109&amp;F109&amp;R109&amp;L109</f>
        <v>          {%            "class": "sMinus",%            "stim_name": "1382"%          },</v>
      </c>
      <c r="AA109" s="5" t="n">
        <f aca="false">F109</f>
        <v>1382</v>
      </c>
      <c r="AB109" s="5" t="s">
        <v>124</v>
      </c>
      <c r="AC109" s="5" t="str">
        <f aca="false">IF(MID(AB109,10,2)="ir","Minus","Plus")</f>
        <v>Minus</v>
      </c>
      <c r="AD109" s="5" t="str">
        <f aca="false">IF(AND(_xlfn.NUMBERVALUE(MID(AB109,6,3))&lt;141,_xlfn.NUMBERVALUE(MID(AB109,6,3))&gt;103),"s","probe")</f>
        <v>probe</v>
      </c>
      <c r="AE109" s="5" t="n">
        <f aca="false">IF(AND(AC109="Minus",AD109="probe"),3,IF(AND(AC109="Plus",AD109="probe"),1,IF(AND(AC109="Minus",AD109="s"),12,IF(AND(AC109="Plus",AD109="s"),4,0))))</f>
        <v>3</v>
      </c>
      <c r="AF109" s="6" t="s">
        <v>16</v>
      </c>
      <c r="AG109" s="5" t="str">
        <f aca="false">AF109&amp;AE109&amp;","</f>
        <v>                            3,</v>
      </c>
    </row>
    <row r="110" customFormat="false" ht="12.8" hidden="true" customHeight="false" outlineLevel="0" collapsed="false">
      <c r="A110" s="0" t="str">
        <f aca="false">LEFT(J110,4)</f>
        <v>b4i1</v>
      </c>
      <c r="B110" s="0" t="n">
        <f aca="false">IF(AND(C110&gt;97,C110&lt;103),100,IF(AND(C110&gt;110,C110&lt;116),113,IF(AND(C110&gt;122,C110&lt;128),125,IF(AND(C110&gt;135,C110&lt;141),138,150))))</f>
        <v>100</v>
      </c>
      <c r="C110" s="0" t="n">
        <f aca="false">_xlfn.NUMBERVALUE(MID(J110,6,3))</f>
        <v>99</v>
      </c>
      <c r="D110" s="0" t="str">
        <f aca="false">MID(J110,10,3)</f>
        <v>ir2</v>
      </c>
      <c r="E110" s="0" t="s">
        <v>9</v>
      </c>
      <c r="F110" s="0" t="n">
        <v>1507</v>
      </c>
      <c r="G110" s="0" t="s">
        <v>10</v>
      </c>
      <c r="H110" s="0" t="s">
        <v>11</v>
      </c>
      <c r="I110" s="0" t="s">
        <v>9</v>
      </c>
      <c r="J110" s="0" t="s">
        <v>125</v>
      </c>
      <c r="K110" s="0" t="s">
        <v>9</v>
      </c>
      <c r="L110" s="0" t="str">
        <f aca="false">IF(ISBLANK(J111),"",",")</f>
        <v>,</v>
      </c>
      <c r="M110" s="0" t="str">
        <f aca="false">E110&amp;F110&amp;G110&amp;H110&amp;I110&amp;J110&amp;K110&amp;L110</f>
        <v>"1507": "b4i1_099_ir2.wav",</v>
      </c>
      <c r="N110" s="0" t="str">
        <f aca="false">IF(OR(B110=113,B110=138),"probe","s")</f>
        <v>s</v>
      </c>
      <c r="O110" s="0" t="str">
        <f aca="false">IF(MID(J110,10,2)="ir","Minus","Plus")</f>
        <v>Minus</v>
      </c>
      <c r="P110" s="0" t="s">
        <v>13</v>
      </c>
      <c r="Q110" s="5" t="s">
        <v>14</v>
      </c>
      <c r="R110" s="0" t="s">
        <v>15</v>
      </c>
      <c r="S110" s="0" t="str">
        <f aca="false">P110&amp;N110&amp;O110&amp;Q110&amp;F110&amp;R110&amp;L110</f>
        <v>          {%            "class": "sMinus",%            "stim_name": "1507"%          },</v>
      </c>
      <c r="AA110" s="5" t="n">
        <f aca="false">F110</f>
        <v>1507</v>
      </c>
      <c r="AB110" s="5" t="s">
        <v>125</v>
      </c>
      <c r="AC110" s="5" t="str">
        <f aca="false">IF(MID(AB110,10,2)="ir","Minus","Plus")</f>
        <v>Minus</v>
      </c>
      <c r="AD110" s="5" t="str">
        <f aca="false">IF(AND(_xlfn.NUMBERVALUE(MID(AB110,6,3))&lt;141,_xlfn.NUMBERVALUE(MID(AB110,6,3))&gt;103),"s","probe")</f>
        <v>probe</v>
      </c>
      <c r="AE110" s="5" t="n">
        <f aca="false">IF(AND(AC110="Minus",AD110="probe"),3,IF(AND(AC110="Plus",AD110="probe"),1,IF(AND(AC110="Minus",AD110="s"),12,IF(AND(AC110="Plus",AD110="s"),4,0))))</f>
        <v>3</v>
      </c>
      <c r="AF110" s="6" t="s">
        <v>16</v>
      </c>
      <c r="AG110" s="5" t="str">
        <f aca="false">AF110&amp;AE110&amp;","</f>
        <v>                            3,</v>
      </c>
    </row>
    <row r="111" customFormat="false" ht="12.8" hidden="true" customHeight="false" outlineLevel="0" collapsed="false">
      <c r="A111" s="0" t="str">
        <f aca="false">LEFT(J111,4)</f>
        <v>b4i2</v>
      </c>
      <c r="B111" s="0" t="n">
        <f aca="false">IF(AND(C111&gt;97,C111&lt;103),100,IF(AND(C111&gt;110,C111&lt;116),113,IF(AND(C111&gt;122,C111&lt;128),125,IF(AND(C111&gt;135,C111&lt;141),138,150))))</f>
        <v>100</v>
      </c>
      <c r="C111" s="0" t="n">
        <f aca="false">_xlfn.NUMBERVALUE(MID(J111,6,3))</f>
        <v>99</v>
      </c>
      <c r="D111" s="0" t="str">
        <f aca="false">MID(J111,10,3)</f>
        <v>ir2</v>
      </c>
      <c r="E111" s="0" t="s">
        <v>9</v>
      </c>
      <c r="F111" s="0" t="n">
        <v>1632</v>
      </c>
      <c r="G111" s="0" t="s">
        <v>10</v>
      </c>
      <c r="H111" s="0" t="s">
        <v>11</v>
      </c>
      <c r="I111" s="0" t="s">
        <v>9</v>
      </c>
      <c r="J111" s="0" t="s">
        <v>126</v>
      </c>
      <c r="K111" s="0" t="s">
        <v>9</v>
      </c>
      <c r="L111" s="0" t="str">
        <f aca="false">IF(ISBLANK(J112),"",",")</f>
        <v>,</v>
      </c>
      <c r="M111" s="0" t="str">
        <f aca="false">E111&amp;F111&amp;G111&amp;H111&amp;I111&amp;J111&amp;K111&amp;L111</f>
        <v>"1632": "b4i2_099_ir2.wav",</v>
      </c>
      <c r="N111" s="0" t="str">
        <f aca="false">IF(OR(B111=113,B111=138),"probe","s")</f>
        <v>s</v>
      </c>
      <c r="O111" s="0" t="str">
        <f aca="false">IF(MID(J111,10,2)="ir","Minus","Plus")</f>
        <v>Minus</v>
      </c>
      <c r="P111" s="0" t="s">
        <v>13</v>
      </c>
      <c r="Q111" s="5" t="s">
        <v>14</v>
      </c>
      <c r="R111" s="0" t="s">
        <v>15</v>
      </c>
      <c r="S111" s="0" t="str">
        <f aca="false">P111&amp;N111&amp;O111&amp;Q111&amp;F111&amp;R111&amp;L111</f>
        <v>          {%            "class": "sMinus",%            "stim_name": "1632"%          },</v>
      </c>
      <c r="AA111" s="5" t="n">
        <f aca="false">F111</f>
        <v>1632</v>
      </c>
      <c r="AB111" s="5" t="s">
        <v>126</v>
      </c>
      <c r="AC111" s="5" t="str">
        <f aca="false">IF(MID(AB111,10,2)="ir","Minus","Plus")</f>
        <v>Minus</v>
      </c>
      <c r="AD111" s="5" t="str">
        <f aca="false">IF(AND(_xlfn.NUMBERVALUE(MID(AB111,6,3))&lt;141,_xlfn.NUMBERVALUE(MID(AB111,6,3))&gt;103),"s","probe")</f>
        <v>probe</v>
      </c>
      <c r="AE111" s="5" t="n">
        <f aca="false">IF(AND(AC111="Minus",AD111="probe"),3,IF(AND(AC111="Plus",AD111="probe"),1,IF(AND(AC111="Minus",AD111="s"),12,IF(AND(AC111="Plus",AD111="s"),4,0))))</f>
        <v>3</v>
      </c>
      <c r="AF111" s="6" t="s">
        <v>16</v>
      </c>
      <c r="AG111" s="5" t="str">
        <f aca="false">AF111&amp;AE111&amp;","</f>
        <v>                            3,</v>
      </c>
    </row>
    <row r="112" customFormat="false" ht="12.8" hidden="true" customHeight="false" outlineLevel="0" collapsed="false">
      <c r="A112" s="0" t="str">
        <f aca="false">LEFT(J112,4)</f>
        <v>b4s1</v>
      </c>
      <c r="B112" s="0" t="n">
        <f aca="false">IF(AND(C112&gt;97,C112&lt;103),100,IF(AND(C112&gt;110,C112&lt;116),113,IF(AND(C112&gt;122,C112&lt;128),125,IF(AND(C112&gt;135,C112&lt;141),138,150))))</f>
        <v>100</v>
      </c>
      <c r="C112" s="0" t="n">
        <f aca="false">_xlfn.NUMBERVALUE(MID(J112,6,3))</f>
        <v>99</v>
      </c>
      <c r="D112" s="0" t="str">
        <f aca="false">MID(J112,10,3)</f>
        <v>ir2</v>
      </c>
      <c r="E112" s="0" t="s">
        <v>9</v>
      </c>
      <c r="F112" s="0" t="n">
        <v>1757</v>
      </c>
      <c r="G112" s="0" t="s">
        <v>10</v>
      </c>
      <c r="H112" s="0" t="s">
        <v>11</v>
      </c>
      <c r="I112" s="0" t="s">
        <v>9</v>
      </c>
      <c r="J112" s="0" t="s">
        <v>127</v>
      </c>
      <c r="K112" s="0" t="s">
        <v>9</v>
      </c>
      <c r="L112" s="0" t="str">
        <f aca="false">IF(ISBLANK(J113),"",",")</f>
        <v>,</v>
      </c>
      <c r="M112" s="0" t="str">
        <f aca="false">E112&amp;F112&amp;G112&amp;H112&amp;I112&amp;J112&amp;K112&amp;L112</f>
        <v>"1757": "b4s1_099_ir2.wav",</v>
      </c>
      <c r="N112" s="0" t="str">
        <f aca="false">IF(OR(B112=113,B112=138),"probe","s")</f>
        <v>s</v>
      </c>
      <c r="O112" s="0" t="str">
        <f aca="false">IF(MID(J112,10,2)="ir","Minus","Plus")</f>
        <v>Minus</v>
      </c>
      <c r="P112" s="0" t="s">
        <v>13</v>
      </c>
      <c r="Q112" s="5" t="s">
        <v>14</v>
      </c>
      <c r="R112" s="0" t="s">
        <v>15</v>
      </c>
      <c r="S112" s="0" t="str">
        <f aca="false">P112&amp;N112&amp;O112&amp;Q112&amp;F112&amp;R112&amp;L112</f>
        <v>          {%            "class": "sMinus",%            "stim_name": "1757"%          },</v>
      </c>
      <c r="AA112" s="5" t="n">
        <f aca="false">F112</f>
        <v>1757</v>
      </c>
      <c r="AB112" s="5" t="s">
        <v>127</v>
      </c>
      <c r="AC112" s="5" t="str">
        <f aca="false">IF(MID(AB112,10,2)="ir","Minus","Plus")</f>
        <v>Minus</v>
      </c>
      <c r="AD112" s="5" t="str">
        <f aca="false">IF(AND(_xlfn.NUMBERVALUE(MID(AB112,6,3))&lt;141,_xlfn.NUMBERVALUE(MID(AB112,6,3))&gt;103),"s","probe")</f>
        <v>probe</v>
      </c>
      <c r="AE112" s="5" t="n">
        <f aca="false">IF(AND(AC112="Minus",AD112="probe"),3,IF(AND(AC112="Plus",AD112="probe"),1,IF(AND(AC112="Minus",AD112="s"),12,IF(AND(AC112="Plus",AD112="s"),4,0))))</f>
        <v>3</v>
      </c>
      <c r="AF112" s="6" t="s">
        <v>16</v>
      </c>
      <c r="AG112" s="5" t="str">
        <f aca="false">AF112&amp;AE112&amp;","</f>
        <v>                            3,</v>
      </c>
    </row>
    <row r="113" customFormat="false" ht="12.8" hidden="true" customHeight="false" outlineLevel="0" collapsed="false">
      <c r="A113" s="0" t="str">
        <f aca="false">LEFT(J113,4)</f>
        <v>b4s2</v>
      </c>
      <c r="B113" s="0" t="n">
        <f aca="false">IF(AND(C113&gt;97,C113&lt;103),100,IF(AND(C113&gt;110,C113&lt;116),113,IF(AND(C113&gt;122,C113&lt;128),125,IF(AND(C113&gt;135,C113&lt;141),138,150))))</f>
        <v>100</v>
      </c>
      <c r="C113" s="0" t="n">
        <f aca="false">_xlfn.NUMBERVALUE(MID(J113,6,3))</f>
        <v>99</v>
      </c>
      <c r="D113" s="0" t="str">
        <f aca="false">MID(J113,10,3)</f>
        <v>ir2</v>
      </c>
      <c r="E113" s="0" t="s">
        <v>9</v>
      </c>
      <c r="F113" s="0" t="n">
        <v>1882</v>
      </c>
      <c r="G113" s="0" t="s">
        <v>10</v>
      </c>
      <c r="H113" s="0" t="s">
        <v>11</v>
      </c>
      <c r="I113" s="0" t="s">
        <v>9</v>
      </c>
      <c r="J113" s="0" t="s">
        <v>128</v>
      </c>
      <c r="K113" s="0" t="s">
        <v>9</v>
      </c>
      <c r="L113" s="0" t="str">
        <f aca="false">IF(ISBLANK(J114),"",",")</f>
        <v>,</v>
      </c>
      <c r="M113" s="0" t="str">
        <f aca="false">E113&amp;F113&amp;G113&amp;H113&amp;I113&amp;J113&amp;K113&amp;L113</f>
        <v>"1882": "b4s2_099_ir2.wav",</v>
      </c>
      <c r="N113" s="0" t="str">
        <f aca="false">IF(OR(B113=113,B113=138),"probe","s")</f>
        <v>s</v>
      </c>
      <c r="O113" s="0" t="str">
        <f aca="false">IF(MID(J113,10,2)="ir","Minus","Plus")</f>
        <v>Minus</v>
      </c>
      <c r="P113" s="0" t="s">
        <v>13</v>
      </c>
      <c r="Q113" s="5" t="s">
        <v>14</v>
      </c>
      <c r="R113" s="0" t="s">
        <v>15</v>
      </c>
      <c r="S113" s="0" t="str">
        <f aca="false">P113&amp;N113&amp;O113&amp;Q113&amp;F113&amp;R113&amp;L113</f>
        <v>          {%            "class": "sMinus",%            "stim_name": "1882"%          },</v>
      </c>
      <c r="AA113" s="5" t="n">
        <f aca="false">F113</f>
        <v>1882</v>
      </c>
      <c r="AB113" s="5" t="s">
        <v>128</v>
      </c>
      <c r="AC113" s="5" t="str">
        <f aca="false">IF(MID(AB113,10,2)="ir","Minus","Plus")</f>
        <v>Minus</v>
      </c>
      <c r="AD113" s="5" t="str">
        <f aca="false">IF(AND(_xlfn.NUMBERVALUE(MID(AB113,6,3))&lt;141,_xlfn.NUMBERVALUE(MID(AB113,6,3))&gt;103),"s","probe")</f>
        <v>probe</v>
      </c>
      <c r="AE113" s="5" t="n">
        <f aca="false">IF(AND(AC113="Minus",AD113="probe"),3,IF(AND(AC113="Plus",AD113="probe"),1,IF(AND(AC113="Minus",AD113="s"),12,IF(AND(AC113="Plus",AD113="s"),4,0))))</f>
        <v>3</v>
      </c>
      <c r="AF113" s="6" t="s">
        <v>16</v>
      </c>
      <c r="AG113" s="5" t="str">
        <f aca="false">AF113&amp;AE113&amp;","</f>
        <v>                            3,</v>
      </c>
    </row>
    <row r="114" customFormat="false" ht="12.8" hidden="true" customHeight="false" outlineLevel="0" collapsed="false">
      <c r="A114" s="0" t="str">
        <f aca="false">LEFT(J114,4)</f>
        <v>b1i1</v>
      </c>
      <c r="B114" s="0" t="n">
        <f aca="false">IF(AND(C114&gt;97,C114&lt;103),100,IF(AND(C114&gt;110,C114&lt;116),113,IF(AND(C114&gt;122,C114&lt;128),125,IF(AND(C114&gt;135,C114&lt;141),138,150))))</f>
        <v>100</v>
      </c>
      <c r="C114" s="0" t="n">
        <f aca="false">_xlfn.NUMBERVALUE(MID(J114,6,3))</f>
        <v>99</v>
      </c>
      <c r="D114" s="0" t="str">
        <f aca="false">MID(J114,10,3)</f>
        <v>ir3</v>
      </c>
      <c r="E114" s="1" t="s">
        <v>9</v>
      </c>
      <c r="F114" s="0" t="n">
        <v>8</v>
      </c>
      <c r="G114" s="0" t="s">
        <v>10</v>
      </c>
      <c r="H114" s="0" t="s">
        <v>11</v>
      </c>
      <c r="I114" s="0" t="s">
        <v>9</v>
      </c>
      <c r="J114" s="0" t="s">
        <v>129</v>
      </c>
      <c r="K114" s="0" t="s">
        <v>9</v>
      </c>
      <c r="L114" s="0" t="str">
        <f aca="false">IF(ISBLANK(J115),"",",")</f>
        <v>,</v>
      </c>
      <c r="M114" s="0" t="str">
        <f aca="false">E114&amp;F114&amp;G114&amp;H114&amp;I114&amp;J114&amp;K114&amp;L114</f>
        <v>"8": "b1i1_099_ir3.wav",</v>
      </c>
      <c r="N114" s="0" t="str">
        <f aca="false">IF(OR(B114=113,B114=138),"probe","s")</f>
        <v>s</v>
      </c>
      <c r="O114" s="0" t="str">
        <f aca="false">IF(MID(J114,10,2)="ir","Minus","Plus")</f>
        <v>Minus</v>
      </c>
      <c r="P114" s="0" t="s">
        <v>13</v>
      </c>
      <c r="Q114" s="5" t="s">
        <v>14</v>
      </c>
      <c r="R114" s="0" t="s">
        <v>15</v>
      </c>
      <c r="S114" s="0" t="str">
        <f aca="false">P114&amp;N114&amp;O114&amp;Q114&amp;F114&amp;R114&amp;L114</f>
        <v>          {%            "class": "sMinus",%            "stim_name": "8"%          },</v>
      </c>
      <c r="AA114" s="5" t="n">
        <f aca="false">F114</f>
        <v>8</v>
      </c>
      <c r="AB114" s="5" t="s">
        <v>129</v>
      </c>
      <c r="AC114" s="5" t="str">
        <f aca="false">IF(MID(AB114,10,2)="ir","Minus","Plus")</f>
        <v>Minus</v>
      </c>
      <c r="AD114" s="5" t="str">
        <f aca="false">IF(AND(_xlfn.NUMBERVALUE(MID(AB114,6,3))&lt;141,_xlfn.NUMBERVALUE(MID(AB114,6,3))&gt;103),"s","s")</f>
        <v>s</v>
      </c>
      <c r="AE114" s="5" t="n">
        <f aca="false">IF(AND(AC114="Minus",AD114="probe"),3,IF(AND(AC114="Plus",AD114="probe"),1,IF(AND(AC114="Minus",AD114="s"),12,IF(AND(AC114="Plus",AD114="s"),4,0))))</f>
        <v>12</v>
      </c>
      <c r="AF114" s="6" t="s">
        <v>16</v>
      </c>
      <c r="AG114" s="5" t="str">
        <f aca="false">AF114&amp;AE114&amp;","</f>
        <v>                            12,</v>
      </c>
    </row>
    <row r="115" customFormat="false" ht="12.8" hidden="true" customHeight="false" outlineLevel="0" collapsed="false">
      <c r="A115" s="0" t="str">
        <f aca="false">LEFT(J115,4)</f>
        <v>b1i2</v>
      </c>
      <c r="B115" s="0" t="n">
        <f aca="false">IF(AND(C115&gt;97,C115&lt;103),100,IF(AND(C115&gt;110,C115&lt;116),113,IF(AND(C115&gt;122,C115&lt;128),125,IF(AND(C115&gt;135,C115&lt;141),138,150))))</f>
        <v>100</v>
      </c>
      <c r="C115" s="0" t="n">
        <f aca="false">_xlfn.NUMBERVALUE(MID(J115,6,3))</f>
        <v>99</v>
      </c>
      <c r="D115" s="0" t="str">
        <f aca="false">MID(J115,10,3)</f>
        <v>ir3</v>
      </c>
      <c r="E115" s="1" t="s">
        <v>9</v>
      </c>
      <c r="F115" s="0" t="n">
        <v>133</v>
      </c>
      <c r="G115" s="0" t="s">
        <v>10</v>
      </c>
      <c r="H115" s="0" t="s">
        <v>11</v>
      </c>
      <c r="I115" s="0" t="s">
        <v>9</v>
      </c>
      <c r="J115" s="0" t="s">
        <v>130</v>
      </c>
      <c r="K115" s="0" t="s">
        <v>9</v>
      </c>
      <c r="L115" s="0" t="str">
        <f aca="false">IF(ISBLANK(J116),"",",")</f>
        <v>,</v>
      </c>
      <c r="M115" s="0" t="str">
        <f aca="false">E115&amp;F115&amp;G115&amp;H115&amp;I115&amp;J115&amp;K115&amp;L115</f>
        <v>"133": "b1i2_099_ir3.wav",</v>
      </c>
      <c r="N115" s="0" t="str">
        <f aca="false">IF(OR(B115=113,B115=138),"probe","s")</f>
        <v>s</v>
      </c>
      <c r="O115" s="0" t="str">
        <f aca="false">IF(MID(J115,10,2)="ir","Minus","Plus")</f>
        <v>Minus</v>
      </c>
      <c r="P115" s="0" t="s">
        <v>13</v>
      </c>
      <c r="Q115" s="5" t="s">
        <v>14</v>
      </c>
      <c r="R115" s="0" t="s">
        <v>15</v>
      </c>
      <c r="S115" s="0" t="str">
        <f aca="false">P115&amp;N115&amp;O115&amp;Q115&amp;F115&amp;R115&amp;L115</f>
        <v>          {%            "class": "sMinus",%            "stim_name": "133"%          },</v>
      </c>
      <c r="AA115" s="5" t="n">
        <f aca="false">F115</f>
        <v>133</v>
      </c>
      <c r="AB115" s="5" t="s">
        <v>130</v>
      </c>
      <c r="AC115" s="5" t="str">
        <f aca="false">IF(MID(AB115,10,2)="ir","Minus","Plus")</f>
        <v>Minus</v>
      </c>
      <c r="AD115" s="5" t="str">
        <f aca="false">IF(AND(_xlfn.NUMBERVALUE(MID(AB115,6,3))&lt;141,_xlfn.NUMBERVALUE(MID(AB115,6,3))&gt;103),"s","probe")</f>
        <v>probe</v>
      </c>
      <c r="AE115" s="5" t="n">
        <f aca="false">IF(AND(AC115="Minus",AD115="probe"),3,IF(AND(AC115="Plus",AD115="probe"),1,IF(AND(AC115="Minus",AD115="s"),12,IF(AND(AC115="Plus",AD115="s"),4,0))))</f>
        <v>3</v>
      </c>
      <c r="AF115" s="6" t="s">
        <v>16</v>
      </c>
      <c r="AG115" s="5" t="str">
        <f aca="false">AF115&amp;AE115&amp;","</f>
        <v>                            3,</v>
      </c>
    </row>
    <row r="116" customFormat="false" ht="12.8" hidden="true" customHeight="false" outlineLevel="0" collapsed="false">
      <c r="A116" s="0" t="str">
        <f aca="false">LEFT(J116,4)</f>
        <v>b1s1</v>
      </c>
      <c r="B116" s="0" t="n">
        <f aca="false">IF(AND(C116&gt;97,C116&lt;103),100,IF(AND(C116&gt;110,C116&lt;116),113,IF(AND(C116&gt;122,C116&lt;128),125,IF(AND(C116&gt;135,C116&lt;141),138,150))))</f>
        <v>100</v>
      </c>
      <c r="C116" s="0" t="n">
        <f aca="false">_xlfn.NUMBERVALUE(MID(J116,6,3))</f>
        <v>99</v>
      </c>
      <c r="D116" s="0" t="str">
        <f aca="false">MID(J116,10,3)</f>
        <v>ir3</v>
      </c>
      <c r="E116" s="0" t="s">
        <v>9</v>
      </c>
      <c r="F116" s="0" t="n">
        <v>258</v>
      </c>
      <c r="G116" s="0" t="s">
        <v>10</v>
      </c>
      <c r="H116" s="0" t="s">
        <v>11</v>
      </c>
      <c r="I116" s="0" t="s">
        <v>9</v>
      </c>
      <c r="J116" s="0" t="s">
        <v>131</v>
      </c>
      <c r="K116" s="0" t="s">
        <v>9</v>
      </c>
      <c r="L116" s="0" t="str">
        <f aca="false">IF(ISBLANK(J117),"",",")</f>
        <v>,</v>
      </c>
      <c r="M116" s="0" t="str">
        <f aca="false">E116&amp;F116&amp;G116&amp;H116&amp;I116&amp;J116&amp;K116&amp;L116</f>
        <v>"258": "b1s1_099_ir3.wav",</v>
      </c>
      <c r="N116" s="0" t="str">
        <f aca="false">IF(OR(B116=113,B116=138),"probe","s")</f>
        <v>s</v>
      </c>
      <c r="O116" s="0" t="str">
        <f aca="false">IF(MID(J116,10,2)="ir","Minus","Plus")</f>
        <v>Minus</v>
      </c>
      <c r="P116" s="0" t="s">
        <v>13</v>
      </c>
      <c r="Q116" s="5" t="s">
        <v>14</v>
      </c>
      <c r="R116" s="0" t="s">
        <v>15</v>
      </c>
      <c r="S116" s="0" t="str">
        <f aca="false">P116&amp;N116&amp;O116&amp;Q116&amp;F116&amp;R116&amp;L116</f>
        <v>          {%            "class": "sMinus",%            "stim_name": "258"%          },</v>
      </c>
      <c r="AA116" s="5" t="n">
        <f aca="false">F116</f>
        <v>258</v>
      </c>
      <c r="AB116" s="5" t="s">
        <v>131</v>
      </c>
      <c r="AC116" s="5" t="str">
        <f aca="false">IF(MID(AB116,10,2)="ir","Minus","Plus")</f>
        <v>Minus</v>
      </c>
      <c r="AD116" s="5" t="str">
        <f aca="false">IF(AND(_xlfn.NUMBERVALUE(MID(AB116,6,3))&lt;141,_xlfn.NUMBERVALUE(MID(AB116,6,3))&gt;103),"s","probe")</f>
        <v>probe</v>
      </c>
      <c r="AE116" s="5" t="n">
        <f aca="false">IF(AND(AC116="Minus",AD116="probe"),3,IF(AND(AC116="Plus",AD116="probe"),1,IF(AND(AC116="Minus",AD116="s"),12,IF(AND(AC116="Plus",AD116="s"),4,0))))</f>
        <v>3</v>
      </c>
      <c r="AF116" s="6" t="s">
        <v>16</v>
      </c>
      <c r="AG116" s="5" t="str">
        <f aca="false">AF116&amp;AE116&amp;","</f>
        <v>                            3,</v>
      </c>
    </row>
    <row r="117" customFormat="false" ht="12.8" hidden="true" customHeight="false" outlineLevel="0" collapsed="false">
      <c r="A117" s="0" t="str">
        <f aca="false">LEFT(J117,4)</f>
        <v>b1s2</v>
      </c>
      <c r="B117" s="0" t="n">
        <f aca="false">IF(AND(C117&gt;97,C117&lt;103),100,IF(AND(C117&gt;110,C117&lt;116),113,IF(AND(C117&gt;122,C117&lt;128),125,IF(AND(C117&gt;135,C117&lt;141),138,150))))</f>
        <v>100</v>
      </c>
      <c r="C117" s="0" t="n">
        <f aca="false">_xlfn.NUMBERVALUE(MID(J117,6,3))</f>
        <v>99</v>
      </c>
      <c r="D117" s="0" t="str">
        <f aca="false">MID(J117,10,3)</f>
        <v>ir3</v>
      </c>
      <c r="E117" s="0" t="s">
        <v>9</v>
      </c>
      <c r="F117" s="0" t="n">
        <v>383</v>
      </c>
      <c r="G117" s="0" t="s">
        <v>10</v>
      </c>
      <c r="H117" s="0" t="s">
        <v>11</v>
      </c>
      <c r="I117" s="0" t="s">
        <v>9</v>
      </c>
      <c r="J117" s="0" t="s">
        <v>132</v>
      </c>
      <c r="K117" s="0" t="s">
        <v>9</v>
      </c>
      <c r="L117" s="0" t="str">
        <f aca="false">IF(ISBLANK(J118),"",",")</f>
        <v>,</v>
      </c>
      <c r="M117" s="0" t="str">
        <f aca="false">E117&amp;F117&amp;G117&amp;H117&amp;I117&amp;J117&amp;K117&amp;L117</f>
        <v>"383": "b1s2_099_ir3.wav",</v>
      </c>
      <c r="N117" s="0" t="str">
        <f aca="false">IF(OR(B117=113,B117=138),"probe","s")</f>
        <v>s</v>
      </c>
      <c r="O117" s="0" t="str">
        <f aca="false">IF(MID(J117,10,2)="ir","Minus","Plus")</f>
        <v>Minus</v>
      </c>
      <c r="P117" s="0" t="s">
        <v>13</v>
      </c>
      <c r="Q117" s="5" t="s">
        <v>14</v>
      </c>
      <c r="R117" s="0" t="s">
        <v>15</v>
      </c>
      <c r="S117" s="0" t="str">
        <f aca="false">P117&amp;N117&amp;O117&amp;Q117&amp;F117&amp;R117&amp;L117</f>
        <v>          {%            "class": "sMinus",%            "stim_name": "383"%          },</v>
      </c>
      <c r="AA117" s="5" t="n">
        <f aca="false">F117</f>
        <v>383</v>
      </c>
      <c r="AB117" s="5" t="s">
        <v>132</v>
      </c>
      <c r="AC117" s="5" t="str">
        <f aca="false">IF(MID(AB117,10,2)="ir","Minus","Plus")</f>
        <v>Minus</v>
      </c>
      <c r="AD117" s="5" t="str">
        <f aca="false">IF(AND(_xlfn.NUMBERVALUE(MID(AB117,6,3))&lt;141,_xlfn.NUMBERVALUE(MID(AB117,6,3))&gt;103),"s","probe")</f>
        <v>probe</v>
      </c>
      <c r="AE117" s="5" t="n">
        <f aca="false">IF(AND(AC117="Minus",AD117="probe"),3,IF(AND(AC117="Plus",AD117="probe"),1,IF(AND(AC117="Minus",AD117="s"),12,IF(AND(AC117="Plus",AD117="s"),4,0))))</f>
        <v>3</v>
      </c>
      <c r="AF117" s="6" t="s">
        <v>16</v>
      </c>
      <c r="AG117" s="5" t="str">
        <f aca="false">AF117&amp;AE117&amp;","</f>
        <v>                            3,</v>
      </c>
    </row>
    <row r="118" customFormat="false" ht="12.8" hidden="true" customHeight="false" outlineLevel="0" collapsed="false">
      <c r="A118" s="0" t="str">
        <f aca="false">LEFT(J118,4)</f>
        <v>b2i1</v>
      </c>
      <c r="B118" s="0" t="n">
        <f aca="false">IF(AND(C118&gt;97,C118&lt;103),100,IF(AND(C118&gt;110,C118&lt;116),113,IF(AND(C118&gt;122,C118&lt;128),125,IF(AND(C118&gt;135,C118&lt;141),138,150))))</f>
        <v>100</v>
      </c>
      <c r="C118" s="0" t="n">
        <f aca="false">_xlfn.NUMBERVALUE(MID(J118,6,3))</f>
        <v>99</v>
      </c>
      <c r="D118" s="0" t="str">
        <f aca="false">MID(J118,10,3)</f>
        <v>ir3</v>
      </c>
      <c r="E118" s="0" t="s">
        <v>9</v>
      </c>
      <c r="F118" s="0" t="n">
        <v>508</v>
      </c>
      <c r="G118" s="0" t="s">
        <v>10</v>
      </c>
      <c r="H118" s="0" t="s">
        <v>11</v>
      </c>
      <c r="I118" s="0" t="s">
        <v>9</v>
      </c>
      <c r="J118" s="0" t="s">
        <v>133</v>
      </c>
      <c r="K118" s="0" t="s">
        <v>9</v>
      </c>
      <c r="L118" s="0" t="str">
        <f aca="false">IF(ISBLANK(J119),"",",")</f>
        <v>,</v>
      </c>
      <c r="M118" s="0" t="str">
        <f aca="false">E118&amp;F118&amp;G118&amp;H118&amp;I118&amp;J118&amp;K118&amp;L118</f>
        <v>"508": "b2i1_099_ir3.wav",</v>
      </c>
      <c r="N118" s="0" t="str">
        <f aca="false">IF(OR(B118=113,B118=138),"probe","s")</f>
        <v>s</v>
      </c>
      <c r="O118" s="0" t="str">
        <f aca="false">IF(MID(J118,10,2)="ir","Minus","Plus")</f>
        <v>Minus</v>
      </c>
      <c r="P118" s="0" t="s">
        <v>13</v>
      </c>
      <c r="Q118" s="5" t="s">
        <v>14</v>
      </c>
      <c r="R118" s="0" t="s">
        <v>15</v>
      </c>
      <c r="S118" s="0" t="str">
        <f aca="false">P118&amp;N118&amp;O118&amp;Q118&amp;F118&amp;R118&amp;L118</f>
        <v>          {%            "class": "sMinus",%            "stim_name": "508"%          },</v>
      </c>
      <c r="AA118" s="5" t="n">
        <f aca="false">F118</f>
        <v>508</v>
      </c>
      <c r="AB118" s="5" t="s">
        <v>133</v>
      </c>
      <c r="AC118" s="5" t="str">
        <f aca="false">IF(MID(AB118,10,2)="ir","Minus","Plus")</f>
        <v>Minus</v>
      </c>
      <c r="AD118" s="5" t="str">
        <f aca="false">IF(AND(_xlfn.NUMBERVALUE(MID(AB118,6,3))&lt;141,_xlfn.NUMBERVALUE(MID(AB118,6,3))&gt;103),"s","probe")</f>
        <v>probe</v>
      </c>
      <c r="AE118" s="5" t="n">
        <f aca="false">IF(AND(AC118="Minus",AD118="probe"),3,IF(AND(AC118="Plus",AD118="probe"),1,IF(AND(AC118="Minus",AD118="s"),12,IF(AND(AC118="Plus",AD118="s"),4,0))))</f>
        <v>3</v>
      </c>
      <c r="AF118" s="6" t="s">
        <v>16</v>
      </c>
      <c r="AG118" s="5" t="str">
        <f aca="false">AF118&amp;AE118&amp;","</f>
        <v>                            3,</v>
      </c>
    </row>
    <row r="119" customFormat="false" ht="12.8" hidden="true" customHeight="false" outlineLevel="0" collapsed="false">
      <c r="A119" s="0" t="str">
        <f aca="false">LEFT(J119,4)</f>
        <v>b2i2</v>
      </c>
      <c r="B119" s="0" t="n">
        <f aca="false">IF(AND(C119&gt;97,C119&lt;103),100,IF(AND(C119&gt;110,C119&lt;116),113,IF(AND(C119&gt;122,C119&lt;128),125,IF(AND(C119&gt;135,C119&lt;141),138,150))))</f>
        <v>100</v>
      </c>
      <c r="C119" s="0" t="n">
        <f aca="false">_xlfn.NUMBERVALUE(MID(J119,6,3))</f>
        <v>99</v>
      </c>
      <c r="D119" s="0" t="str">
        <f aca="false">MID(J119,10,3)</f>
        <v>ir3</v>
      </c>
      <c r="E119" s="0" t="s">
        <v>9</v>
      </c>
      <c r="F119" s="0" t="n">
        <v>633</v>
      </c>
      <c r="G119" s="0" t="s">
        <v>10</v>
      </c>
      <c r="H119" s="0" t="s">
        <v>11</v>
      </c>
      <c r="I119" s="0" t="s">
        <v>9</v>
      </c>
      <c r="J119" s="0" t="s">
        <v>134</v>
      </c>
      <c r="K119" s="0" t="s">
        <v>9</v>
      </c>
      <c r="L119" s="0" t="str">
        <f aca="false">IF(ISBLANK(J120),"",",")</f>
        <v>,</v>
      </c>
      <c r="M119" s="0" t="str">
        <f aca="false">E119&amp;F119&amp;G119&amp;H119&amp;I119&amp;J119&amp;K119&amp;L119</f>
        <v>"633": "b2i2_099_ir3.wav",</v>
      </c>
      <c r="N119" s="0" t="str">
        <f aca="false">IF(OR(B119=113,B119=138),"probe","s")</f>
        <v>s</v>
      </c>
      <c r="O119" s="0" t="str">
        <f aca="false">IF(MID(J119,10,2)="ir","Minus","Plus")</f>
        <v>Minus</v>
      </c>
      <c r="P119" s="0" t="s">
        <v>13</v>
      </c>
      <c r="Q119" s="5" t="s">
        <v>14</v>
      </c>
      <c r="R119" s="0" t="s">
        <v>15</v>
      </c>
      <c r="S119" s="0" t="str">
        <f aca="false">P119&amp;N119&amp;O119&amp;Q119&amp;F119&amp;R119&amp;L119</f>
        <v>          {%            "class": "sMinus",%            "stim_name": "633"%          },</v>
      </c>
      <c r="AA119" s="5" t="n">
        <f aca="false">F119</f>
        <v>633</v>
      </c>
      <c r="AB119" s="5" t="s">
        <v>134</v>
      </c>
      <c r="AC119" s="5" t="str">
        <f aca="false">IF(MID(AB119,10,2)="ir","Minus","Plus")</f>
        <v>Minus</v>
      </c>
      <c r="AD119" s="5" t="str">
        <f aca="false">IF(AND(_xlfn.NUMBERVALUE(MID(AB119,6,3))&lt;141,_xlfn.NUMBERVALUE(MID(AB119,6,3))&gt;103),"s","probe")</f>
        <v>probe</v>
      </c>
      <c r="AE119" s="5" t="n">
        <f aca="false">IF(AND(AC119="Minus",AD119="probe"),3,IF(AND(AC119="Plus",AD119="probe"),1,IF(AND(AC119="Minus",AD119="s"),12,IF(AND(AC119="Plus",AD119="s"),4,0))))</f>
        <v>3</v>
      </c>
      <c r="AF119" s="6" t="s">
        <v>16</v>
      </c>
      <c r="AG119" s="5" t="str">
        <f aca="false">AF119&amp;AE119&amp;","</f>
        <v>                            3,</v>
      </c>
    </row>
    <row r="120" customFormat="false" ht="12.8" hidden="false" customHeight="false" outlineLevel="0" collapsed="false">
      <c r="A120" s="0" t="str">
        <f aca="false">LEFT(J120,4)</f>
        <v>b2s1</v>
      </c>
      <c r="B120" s="0" t="n">
        <f aca="false">IF(AND(C120&gt;97,C120&lt;103),100,IF(AND(C120&gt;110,C120&lt;116),113,IF(AND(C120&gt;122,C120&lt;128),125,IF(AND(C120&gt;135,C120&lt;141),138,150))))</f>
        <v>100</v>
      </c>
      <c r="C120" s="0" t="n">
        <f aca="false">_xlfn.NUMBERVALUE(MID(J120,6,3))</f>
        <v>99</v>
      </c>
      <c r="D120" s="0" t="str">
        <f aca="false">MID(J120,10,3)</f>
        <v>ir3</v>
      </c>
      <c r="E120" s="1" t="s">
        <v>9</v>
      </c>
      <c r="F120" s="0" t="n">
        <v>758</v>
      </c>
      <c r="G120" s="0" t="s">
        <v>10</v>
      </c>
      <c r="H120" s="0" t="s">
        <v>11</v>
      </c>
      <c r="I120" s="0" t="s">
        <v>9</v>
      </c>
      <c r="J120" s="0" t="s">
        <v>135</v>
      </c>
      <c r="K120" s="0" t="s">
        <v>9</v>
      </c>
      <c r="L120" s="0" t="str">
        <f aca="false">IF(ISBLANK(J121),"",",")</f>
        <v>,</v>
      </c>
      <c r="M120" s="0" t="str">
        <f aca="false">E120&amp;J120&amp;G120&amp;E120&amp;J120&amp;E120&amp;L120</f>
        <v>"b2s1_099_ir3.wav":"b2s1_099_ir3.wav",</v>
      </c>
      <c r="N120" s="0" t="str">
        <f aca="false">IF(OR(B120=113,B120=138),"probe","s")</f>
        <v>s</v>
      </c>
      <c r="O120" s="0" t="str">
        <f aca="false">IF(MID(J120,10,2)="ir","Minus","Plus")</f>
        <v>Minus</v>
      </c>
      <c r="P120" s="0" t="s">
        <v>13</v>
      </c>
      <c r="Q120" s="5" t="s">
        <v>14</v>
      </c>
      <c r="R120" s="0" t="s">
        <v>15</v>
      </c>
      <c r="S120" s="0" t="str">
        <f aca="false">P120&amp;N120&amp;O120&amp;Q120&amp;J120&amp;R120&amp;L120</f>
        <v>          {%            "class": "sMinus",%            "stim_name": "b2s1_099_ir3.wav"%          },</v>
      </c>
      <c r="AA120" s="5" t="n">
        <f aca="false">F120</f>
        <v>758</v>
      </c>
      <c r="AB120" s="5" t="s">
        <v>135</v>
      </c>
      <c r="AC120" s="5" t="str">
        <f aca="false">IF(MID(AB120,10,2)="ir","Minus","Plus")</f>
        <v>Minus</v>
      </c>
      <c r="AD120" s="5" t="str">
        <f aca="false">IF(AND(_xlfn.NUMBERVALUE(MID(AB120,6,3))&lt;141,_xlfn.NUMBERVALUE(MID(AB120,6,3))&gt;103),"s","probe")</f>
        <v>probe</v>
      </c>
      <c r="AE120" s="5" t="n">
        <f aca="false">IF(AND(AC120="Minus",AD120="probe"),3,IF(AND(AC120="Plus",AD120="probe"),1,IF(AND(AC120="Minus",AD120="s"),12,IF(AND(AC120="Plus",AD120="s"),4,0))))</f>
        <v>3</v>
      </c>
      <c r="AF120" s="6" t="s">
        <v>16</v>
      </c>
      <c r="AG120" s="5" t="str">
        <f aca="false">AF120&amp;AE120&amp;","</f>
        <v>                            3,</v>
      </c>
    </row>
    <row r="121" customFormat="false" ht="12.8" hidden="true" customHeight="false" outlineLevel="0" collapsed="false">
      <c r="A121" s="0" t="str">
        <f aca="false">LEFT(J121,4)</f>
        <v>b2s2</v>
      </c>
      <c r="B121" s="0" t="n">
        <f aca="false">IF(AND(C121&gt;97,C121&lt;103),100,IF(AND(C121&gt;110,C121&lt;116),113,IF(AND(C121&gt;122,C121&lt;128),125,IF(AND(C121&gt;135,C121&lt;141),138,150))))</f>
        <v>100</v>
      </c>
      <c r="C121" s="0" t="n">
        <f aca="false">_xlfn.NUMBERVALUE(MID(J121,6,3))</f>
        <v>99</v>
      </c>
      <c r="D121" s="0" t="str">
        <f aca="false">MID(J121,10,3)</f>
        <v>ir3</v>
      </c>
      <c r="E121" s="1" t="s">
        <v>9</v>
      </c>
      <c r="F121" s="0" t="n">
        <v>883</v>
      </c>
      <c r="G121" s="0" t="s">
        <v>10</v>
      </c>
      <c r="H121" s="0" t="s">
        <v>11</v>
      </c>
      <c r="I121" s="0" t="s">
        <v>9</v>
      </c>
      <c r="J121" s="0" t="s">
        <v>136</v>
      </c>
      <c r="K121" s="0" t="s">
        <v>9</v>
      </c>
      <c r="L121" s="0" t="str">
        <f aca="false">IF(ISBLANK(J122),"",",")</f>
        <v>,</v>
      </c>
      <c r="M121" s="0" t="str">
        <f aca="false">E121&amp;F121&amp;G121&amp;H121&amp;I121&amp;J121&amp;K121&amp;L121</f>
        <v>"883": "b2s2_099_ir3.wav",</v>
      </c>
      <c r="N121" s="0" t="str">
        <f aca="false">IF(OR(B121=113,B121=138),"probe","s")</f>
        <v>s</v>
      </c>
      <c r="O121" s="0" t="str">
        <f aca="false">IF(MID(J121,10,2)="ir","Minus","Plus")</f>
        <v>Minus</v>
      </c>
      <c r="P121" s="0" t="s">
        <v>13</v>
      </c>
      <c r="Q121" s="5" t="s">
        <v>14</v>
      </c>
      <c r="R121" s="0" t="s">
        <v>15</v>
      </c>
      <c r="S121" s="0" t="str">
        <f aca="false">P121&amp;N121&amp;O121&amp;Q121&amp;F121&amp;R121&amp;L121</f>
        <v>          {%            "class": "sMinus",%            "stim_name": "883"%          },</v>
      </c>
      <c r="AA121" s="5" t="n">
        <f aca="false">F121</f>
        <v>883</v>
      </c>
      <c r="AB121" s="5" t="s">
        <v>136</v>
      </c>
      <c r="AC121" s="5" t="str">
        <f aca="false">IF(MID(AB121,10,2)="ir","Minus","Plus")</f>
        <v>Minus</v>
      </c>
      <c r="AD121" s="5" t="str">
        <f aca="false">IF(AND(_xlfn.NUMBERVALUE(MID(AB121,6,3))&lt;141,_xlfn.NUMBERVALUE(MID(AB121,6,3))&gt;103),"s","probe")</f>
        <v>probe</v>
      </c>
      <c r="AE121" s="5" t="n">
        <f aca="false">IF(AND(AC121="Minus",AD121="probe"),3,IF(AND(AC121="Plus",AD121="probe"),1,IF(AND(AC121="Minus",AD121="s"),12,IF(AND(AC121="Plus",AD121="s"),4,0))))</f>
        <v>3</v>
      </c>
      <c r="AF121" s="6" t="s">
        <v>16</v>
      </c>
      <c r="AG121" s="5" t="str">
        <f aca="false">AF121&amp;AE121&amp;","</f>
        <v>                            3,</v>
      </c>
    </row>
    <row r="122" customFormat="false" ht="12.8" hidden="true" customHeight="false" outlineLevel="0" collapsed="false">
      <c r="A122" s="0" t="str">
        <f aca="false">LEFT(J122,4)</f>
        <v>b3i1</v>
      </c>
      <c r="B122" s="0" t="n">
        <f aca="false">IF(AND(C122&gt;97,C122&lt;103),100,IF(AND(C122&gt;110,C122&lt;116),113,IF(AND(C122&gt;122,C122&lt;128),125,IF(AND(C122&gt;135,C122&lt;141),138,150))))</f>
        <v>100</v>
      </c>
      <c r="C122" s="0" t="n">
        <f aca="false">_xlfn.NUMBERVALUE(MID(J122,6,3))</f>
        <v>99</v>
      </c>
      <c r="D122" s="0" t="str">
        <f aca="false">MID(J122,10,3)</f>
        <v>ir3</v>
      </c>
      <c r="E122" s="0" t="s">
        <v>9</v>
      </c>
      <c r="F122" s="0" t="n">
        <v>1008</v>
      </c>
      <c r="G122" s="0" t="s">
        <v>10</v>
      </c>
      <c r="H122" s="0" t="s">
        <v>11</v>
      </c>
      <c r="I122" s="0" t="s">
        <v>9</v>
      </c>
      <c r="J122" s="0" t="s">
        <v>137</v>
      </c>
      <c r="K122" s="0" t="s">
        <v>9</v>
      </c>
      <c r="L122" s="0" t="str">
        <f aca="false">IF(ISBLANK(J123),"",",")</f>
        <v>,</v>
      </c>
      <c r="M122" s="0" t="str">
        <f aca="false">E122&amp;F122&amp;G122&amp;H122&amp;I122&amp;J122&amp;K122&amp;L122</f>
        <v>"1008": "b3i1_099_ir3.wav",</v>
      </c>
      <c r="N122" s="0" t="str">
        <f aca="false">IF(OR(B122=113,B122=138),"probe","s")</f>
        <v>s</v>
      </c>
      <c r="O122" s="0" t="str">
        <f aca="false">IF(MID(J122,10,2)="ir","Minus","Plus")</f>
        <v>Minus</v>
      </c>
      <c r="P122" s="0" t="s">
        <v>13</v>
      </c>
      <c r="Q122" s="5" t="s">
        <v>14</v>
      </c>
      <c r="R122" s="0" t="s">
        <v>15</v>
      </c>
      <c r="S122" s="0" t="str">
        <f aca="false">P122&amp;N122&amp;O122&amp;Q122&amp;F122&amp;R122&amp;L122</f>
        <v>          {%            "class": "sMinus",%            "stim_name": "1008"%          },</v>
      </c>
      <c r="AA122" s="5" t="n">
        <f aca="false">F122</f>
        <v>1008</v>
      </c>
      <c r="AB122" s="5" t="s">
        <v>137</v>
      </c>
      <c r="AC122" s="5" t="str">
        <f aca="false">IF(MID(AB122,10,2)="ir","Minus","Plus")</f>
        <v>Minus</v>
      </c>
      <c r="AD122" s="5" t="str">
        <f aca="false">IF(AND(_xlfn.NUMBERVALUE(MID(AB122,6,3))&lt;141,_xlfn.NUMBERVALUE(MID(AB122,6,3))&gt;103),"s","probe")</f>
        <v>probe</v>
      </c>
      <c r="AE122" s="5" t="n">
        <f aca="false">IF(AND(AC122="Minus",AD122="probe"),3,IF(AND(AC122="Plus",AD122="probe"),1,IF(AND(AC122="Minus",AD122="s"),12,IF(AND(AC122="Plus",AD122="s"),4,0))))</f>
        <v>3</v>
      </c>
      <c r="AF122" s="6" t="s">
        <v>16</v>
      </c>
      <c r="AG122" s="5" t="str">
        <f aca="false">AF122&amp;AE122&amp;","</f>
        <v>                            3,</v>
      </c>
    </row>
    <row r="123" customFormat="false" ht="12.8" hidden="true" customHeight="false" outlineLevel="0" collapsed="false">
      <c r="A123" s="0" t="str">
        <f aca="false">LEFT(J123,4)</f>
        <v>b3i2</v>
      </c>
      <c r="B123" s="0" t="n">
        <f aca="false">IF(AND(C123&gt;97,C123&lt;103),100,IF(AND(C123&gt;110,C123&lt;116),113,IF(AND(C123&gt;122,C123&lt;128),125,IF(AND(C123&gt;135,C123&lt;141),138,150))))</f>
        <v>100</v>
      </c>
      <c r="C123" s="0" t="n">
        <f aca="false">_xlfn.NUMBERVALUE(MID(J123,6,3))</f>
        <v>99</v>
      </c>
      <c r="D123" s="0" t="str">
        <f aca="false">MID(J123,10,3)</f>
        <v>ir3</v>
      </c>
      <c r="E123" s="0" t="s">
        <v>9</v>
      </c>
      <c r="F123" s="0" t="n">
        <v>1133</v>
      </c>
      <c r="G123" s="0" t="s">
        <v>10</v>
      </c>
      <c r="H123" s="0" t="s">
        <v>11</v>
      </c>
      <c r="I123" s="0" t="s">
        <v>9</v>
      </c>
      <c r="J123" s="0" t="s">
        <v>138</v>
      </c>
      <c r="K123" s="0" t="s">
        <v>9</v>
      </c>
      <c r="L123" s="0" t="str">
        <f aca="false">IF(ISBLANK(J124),"",",")</f>
        <v>,</v>
      </c>
      <c r="M123" s="0" t="str">
        <f aca="false">E123&amp;F123&amp;G123&amp;H123&amp;I123&amp;J123&amp;K123&amp;L123</f>
        <v>"1133": "b3i2_099_ir3.wav",</v>
      </c>
      <c r="N123" s="0" t="str">
        <f aca="false">IF(OR(B123=113,B123=138),"probe","s")</f>
        <v>s</v>
      </c>
      <c r="O123" s="0" t="str">
        <f aca="false">IF(MID(J123,10,2)="ir","Minus","Plus")</f>
        <v>Minus</v>
      </c>
      <c r="P123" s="0" t="s">
        <v>13</v>
      </c>
      <c r="Q123" s="5" t="s">
        <v>14</v>
      </c>
      <c r="R123" s="0" t="s">
        <v>15</v>
      </c>
      <c r="S123" s="0" t="str">
        <f aca="false">P123&amp;N123&amp;O123&amp;Q123&amp;F123&amp;R123&amp;L123</f>
        <v>          {%            "class": "sMinus",%            "stim_name": "1133"%          },</v>
      </c>
      <c r="AA123" s="5" t="n">
        <f aca="false">F123</f>
        <v>1133</v>
      </c>
      <c r="AB123" s="5" t="s">
        <v>138</v>
      </c>
      <c r="AC123" s="5" t="str">
        <f aca="false">IF(MID(AB123,10,2)="ir","Minus","Plus")</f>
        <v>Minus</v>
      </c>
      <c r="AD123" s="5" t="str">
        <f aca="false">IF(AND(_xlfn.NUMBERVALUE(MID(AB123,6,3))&lt;141,_xlfn.NUMBERVALUE(MID(AB123,6,3))&gt;103),"s","probe")</f>
        <v>probe</v>
      </c>
      <c r="AE123" s="5" t="n">
        <f aca="false">IF(AND(AC123="Minus",AD123="probe"),3,IF(AND(AC123="Plus",AD123="probe"),1,IF(AND(AC123="Minus",AD123="s"),12,IF(AND(AC123="Plus",AD123="s"),4,0))))</f>
        <v>3</v>
      </c>
      <c r="AF123" s="6" t="s">
        <v>16</v>
      </c>
      <c r="AG123" s="5" t="str">
        <f aca="false">AF123&amp;AE123&amp;","</f>
        <v>                            3,</v>
      </c>
    </row>
    <row r="124" customFormat="false" ht="12.8" hidden="true" customHeight="false" outlineLevel="0" collapsed="false">
      <c r="A124" s="0" t="str">
        <f aca="false">LEFT(J124,4)</f>
        <v>b3s1</v>
      </c>
      <c r="B124" s="0" t="n">
        <f aca="false">IF(AND(C124&gt;97,C124&lt;103),100,IF(AND(C124&gt;110,C124&lt;116),113,IF(AND(C124&gt;122,C124&lt;128),125,IF(AND(C124&gt;135,C124&lt;141),138,150))))</f>
        <v>100</v>
      </c>
      <c r="C124" s="0" t="n">
        <f aca="false">_xlfn.NUMBERVALUE(MID(J124,6,3))</f>
        <v>99</v>
      </c>
      <c r="D124" s="0" t="str">
        <f aca="false">MID(J124,10,3)</f>
        <v>ir3</v>
      </c>
      <c r="E124" s="0" t="s">
        <v>9</v>
      </c>
      <c r="F124" s="0" t="n">
        <v>1258</v>
      </c>
      <c r="G124" s="0" t="s">
        <v>10</v>
      </c>
      <c r="H124" s="0" t="s">
        <v>11</v>
      </c>
      <c r="I124" s="0" t="s">
        <v>9</v>
      </c>
      <c r="J124" s="0" t="s">
        <v>139</v>
      </c>
      <c r="K124" s="0" t="s">
        <v>9</v>
      </c>
      <c r="L124" s="0" t="str">
        <f aca="false">IF(ISBLANK(J125),"",",")</f>
        <v>,</v>
      </c>
      <c r="M124" s="0" t="str">
        <f aca="false">E124&amp;F124&amp;G124&amp;H124&amp;I124&amp;J124&amp;K124&amp;L124</f>
        <v>"1258": "b3s1_099_ir3.wav",</v>
      </c>
      <c r="N124" s="0" t="str">
        <f aca="false">IF(OR(B124=113,B124=138),"probe","s")</f>
        <v>s</v>
      </c>
      <c r="O124" s="0" t="str">
        <f aca="false">IF(MID(J124,10,2)="ir","Minus","Plus")</f>
        <v>Minus</v>
      </c>
      <c r="P124" s="0" t="s">
        <v>13</v>
      </c>
      <c r="Q124" s="5" t="s">
        <v>14</v>
      </c>
      <c r="R124" s="0" t="s">
        <v>15</v>
      </c>
      <c r="S124" s="0" t="str">
        <f aca="false">P124&amp;N124&amp;O124&amp;Q124&amp;F124&amp;R124&amp;L124</f>
        <v>          {%            "class": "sMinus",%            "stim_name": "1258"%          },</v>
      </c>
      <c r="AA124" s="5" t="n">
        <f aca="false">F124</f>
        <v>1258</v>
      </c>
      <c r="AB124" s="5" t="s">
        <v>139</v>
      </c>
      <c r="AC124" s="5" t="str">
        <f aca="false">IF(MID(AB124,10,2)="ir","Minus","Plus")</f>
        <v>Minus</v>
      </c>
      <c r="AD124" s="5" t="str">
        <f aca="false">IF(AND(_xlfn.NUMBERVALUE(MID(AB124,6,3))&lt;141,_xlfn.NUMBERVALUE(MID(AB124,6,3))&gt;103),"s","probe")</f>
        <v>probe</v>
      </c>
      <c r="AE124" s="5" t="n">
        <f aca="false">IF(AND(AC124="Minus",AD124="probe"),3,IF(AND(AC124="Plus",AD124="probe"),1,IF(AND(AC124="Minus",AD124="s"),12,IF(AND(AC124="Plus",AD124="s"),4,0))))</f>
        <v>3</v>
      </c>
      <c r="AF124" s="6" t="s">
        <v>16</v>
      </c>
      <c r="AG124" s="5" t="str">
        <f aca="false">AF124&amp;AE124&amp;","</f>
        <v>                            3,</v>
      </c>
    </row>
    <row r="125" customFormat="false" ht="12.8" hidden="true" customHeight="false" outlineLevel="0" collapsed="false">
      <c r="A125" s="0" t="str">
        <f aca="false">LEFT(J125,4)</f>
        <v>b3s2</v>
      </c>
      <c r="B125" s="0" t="n">
        <f aca="false">IF(AND(C125&gt;97,C125&lt;103),100,IF(AND(C125&gt;110,C125&lt;116),113,IF(AND(C125&gt;122,C125&lt;128),125,IF(AND(C125&gt;135,C125&lt;141),138,150))))</f>
        <v>100</v>
      </c>
      <c r="C125" s="0" t="n">
        <f aca="false">_xlfn.NUMBERVALUE(MID(J125,6,3))</f>
        <v>99</v>
      </c>
      <c r="D125" s="0" t="str">
        <f aca="false">MID(J125,10,3)</f>
        <v>ir3</v>
      </c>
      <c r="E125" s="0" t="s">
        <v>9</v>
      </c>
      <c r="F125" s="0" t="n">
        <v>1383</v>
      </c>
      <c r="G125" s="0" t="s">
        <v>10</v>
      </c>
      <c r="H125" s="0" t="s">
        <v>11</v>
      </c>
      <c r="I125" s="0" t="s">
        <v>9</v>
      </c>
      <c r="J125" s="0" t="s">
        <v>140</v>
      </c>
      <c r="K125" s="0" t="s">
        <v>9</v>
      </c>
      <c r="L125" s="0" t="str">
        <f aca="false">IF(ISBLANK(J126),"",",")</f>
        <v>,</v>
      </c>
      <c r="M125" s="0" t="str">
        <f aca="false">E125&amp;F125&amp;G125&amp;H125&amp;I125&amp;J125&amp;K125&amp;L125</f>
        <v>"1383": "b3s2_099_ir3.wav",</v>
      </c>
      <c r="N125" s="0" t="str">
        <f aca="false">IF(OR(B125=113,B125=138),"probe","s")</f>
        <v>s</v>
      </c>
      <c r="O125" s="0" t="str">
        <f aca="false">IF(MID(J125,10,2)="ir","Minus","Plus")</f>
        <v>Minus</v>
      </c>
      <c r="P125" s="0" t="s">
        <v>13</v>
      </c>
      <c r="Q125" s="5" t="s">
        <v>14</v>
      </c>
      <c r="R125" s="0" t="s">
        <v>15</v>
      </c>
      <c r="S125" s="0" t="str">
        <f aca="false">P125&amp;N125&amp;O125&amp;Q125&amp;F125&amp;R125&amp;L125</f>
        <v>          {%            "class": "sMinus",%            "stim_name": "1383"%          },</v>
      </c>
      <c r="AA125" s="5" t="n">
        <f aca="false">F125</f>
        <v>1383</v>
      </c>
      <c r="AB125" s="5" t="s">
        <v>140</v>
      </c>
      <c r="AC125" s="5" t="str">
        <f aca="false">IF(MID(AB125,10,2)="ir","Minus","Plus")</f>
        <v>Minus</v>
      </c>
      <c r="AD125" s="5" t="str">
        <f aca="false">IF(AND(_xlfn.NUMBERVALUE(MID(AB125,6,3))&lt;141,_xlfn.NUMBERVALUE(MID(AB125,6,3))&gt;103),"s","probe")</f>
        <v>probe</v>
      </c>
      <c r="AE125" s="5" t="n">
        <f aca="false">IF(AND(AC125="Minus",AD125="probe"),3,IF(AND(AC125="Plus",AD125="probe"),1,IF(AND(AC125="Minus",AD125="s"),12,IF(AND(AC125="Plus",AD125="s"),4,0))))</f>
        <v>3</v>
      </c>
      <c r="AF125" s="6" t="s">
        <v>16</v>
      </c>
      <c r="AG125" s="5" t="str">
        <f aca="false">AF125&amp;AE125&amp;","</f>
        <v>                            3,</v>
      </c>
    </row>
    <row r="126" customFormat="false" ht="12.8" hidden="true" customHeight="false" outlineLevel="0" collapsed="false">
      <c r="A126" s="0" t="str">
        <f aca="false">LEFT(J126,4)</f>
        <v>b4i1</v>
      </c>
      <c r="B126" s="0" t="n">
        <f aca="false">IF(AND(C126&gt;97,C126&lt;103),100,IF(AND(C126&gt;110,C126&lt;116),113,IF(AND(C126&gt;122,C126&lt;128),125,IF(AND(C126&gt;135,C126&lt;141),138,150))))</f>
        <v>100</v>
      </c>
      <c r="C126" s="0" t="n">
        <f aca="false">_xlfn.NUMBERVALUE(MID(J126,6,3))</f>
        <v>99</v>
      </c>
      <c r="D126" s="0" t="str">
        <f aca="false">MID(J126,10,3)</f>
        <v>ir3</v>
      </c>
      <c r="E126" s="0" t="s">
        <v>9</v>
      </c>
      <c r="F126" s="0" t="n">
        <v>1508</v>
      </c>
      <c r="G126" s="0" t="s">
        <v>10</v>
      </c>
      <c r="H126" s="0" t="s">
        <v>11</v>
      </c>
      <c r="I126" s="0" t="s">
        <v>9</v>
      </c>
      <c r="J126" s="0" t="s">
        <v>141</v>
      </c>
      <c r="K126" s="0" t="s">
        <v>9</v>
      </c>
      <c r="L126" s="0" t="str">
        <f aca="false">IF(ISBLANK(J127),"",",")</f>
        <v>,</v>
      </c>
      <c r="M126" s="0" t="str">
        <f aca="false">E126&amp;F126&amp;G126&amp;H126&amp;I126&amp;J126&amp;K126&amp;L126</f>
        <v>"1508": "b4i1_099_ir3.wav",</v>
      </c>
      <c r="N126" s="0" t="str">
        <f aca="false">IF(OR(B126=113,B126=138),"probe","s")</f>
        <v>s</v>
      </c>
      <c r="O126" s="0" t="str">
        <f aca="false">IF(MID(J126,10,2)="ir","Minus","Plus")</f>
        <v>Minus</v>
      </c>
      <c r="P126" s="0" t="s">
        <v>13</v>
      </c>
      <c r="Q126" s="5" t="s">
        <v>14</v>
      </c>
      <c r="R126" s="0" t="s">
        <v>15</v>
      </c>
      <c r="S126" s="0" t="str">
        <f aca="false">P126&amp;N126&amp;O126&amp;Q126&amp;F126&amp;R126&amp;L126</f>
        <v>          {%            "class": "sMinus",%            "stim_name": "1508"%          },</v>
      </c>
      <c r="AA126" s="5" t="n">
        <f aca="false">F126</f>
        <v>1508</v>
      </c>
      <c r="AB126" s="5" t="s">
        <v>141</v>
      </c>
      <c r="AC126" s="5" t="str">
        <f aca="false">IF(MID(AB126,10,2)="ir","Minus","Plus")</f>
        <v>Minus</v>
      </c>
      <c r="AD126" s="5" t="str">
        <f aca="false">IF(AND(_xlfn.NUMBERVALUE(MID(AB126,6,3))&lt;141,_xlfn.NUMBERVALUE(MID(AB126,6,3))&gt;103),"s","probe")</f>
        <v>probe</v>
      </c>
      <c r="AE126" s="5" t="n">
        <f aca="false">IF(AND(AC126="Minus",AD126="probe"),3,IF(AND(AC126="Plus",AD126="probe"),1,IF(AND(AC126="Minus",AD126="s"),12,IF(AND(AC126="Plus",AD126="s"),4,0))))</f>
        <v>3</v>
      </c>
      <c r="AF126" s="6" t="s">
        <v>16</v>
      </c>
      <c r="AG126" s="5" t="str">
        <f aca="false">AF126&amp;AE126&amp;","</f>
        <v>                            3,</v>
      </c>
    </row>
    <row r="127" customFormat="false" ht="12.8" hidden="true" customHeight="false" outlineLevel="0" collapsed="false">
      <c r="A127" s="0" t="str">
        <f aca="false">LEFT(J127,4)</f>
        <v>b4i2</v>
      </c>
      <c r="B127" s="0" t="n">
        <f aca="false">IF(AND(C127&gt;97,C127&lt;103),100,IF(AND(C127&gt;110,C127&lt;116),113,IF(AND(C127&gt;122,C127&lt;128),125,IF(AND(C127&gt;135,C127&lt;141),138,150))))</f>
        <v>100</v>
      </c>
      <c r="C127" s="0" t="n">
        <f aca="false">_xlfn.NUMBERVALUE(MID(J127,6,3))</f>
        <v>99</v>
      </c>
      <c r="D127" s="0" t="str">
        <f aca="false">MID(J127,10,3)</f>
        <v>ir3</v>
      </c>
      <c r="E127" s="0" t="s">
        <v>9</v>
      </c>
      <c r="F127" s="0" t="n">
        <v>1633</v>
      </c>
      <c r="G127" s="0" t="s">
        <v>10</v>
      </c>
      <c r="H127" s="0" t="s">
        <v>11</v>
      </c>
      <c r="I127" s="0" t="s">
        <v>9</v>
      </c>
      <c r="J127" s="0" t="s">
        <v>142</v>
      </c>
      <c r="K127" s="0" t="s">
        <v>9</v>
      </c>
      <c r="L127" s="0" t="str">
        <f aca="false">IF(ISBLANK(J128),"",",")</f>
        <v>,</v>
      </c>
      <c r="M127" s="0" t="str">
        <f aca="false">E127&amp;F127&amp;G127&amp;H127&amp;I127&amp;J127&amp;K127&amp;L127</f>
        <v>"1633": "b4i2_099_ir3.wav",</v>
      </c>
      <c r="N127" s="0" t="str">
        <f aca="false">IF(OR(B127=113,B127=138),"probe","s")</f>
        <v>s</v>
      </c>
      <c r="O127" s="0" t="str">
        <f aca="false">IF(MID(J127,10,2)="ir","Minus","Plus")</f>
        <v>Minus</v>
      </c>
      <c r="P127" s="0" t="s">
        <v>13</v>
      </c>
      <c r="Q127" s="5" t="s">
        <v>14</v>
      </c>
      <c r="R127" s="0" t="s">
        <v>15</v>
      </c>
      <c r="S127" s="0" t="str">
        <f aca="false">P127&amp;N127&amp;O127&amp;Q127&amp;F127&amp;R127&amp;L127</f>
        <v>          {%            "class": "sMinus",%            "stim_name": "1633"%          },</v>
      </c>
      <c r="AA127" s="5" t="n">
        <f aca="false">F127</f>
        <v>1633</v>
      </c>
      <c r="AB127" s="5" t="s">
        <v>142</v>
      </c>
      <c r="AC127" s="5" t="str">
        <f aca="false">IF(MID(AB127,10,2)="ir","Minus","Plus")</f>
        <v>Minus</v>
      </c>
      <c r="AD127" s="5" t="str">
        <f aca="false">IF(AND(_xlfn.NUMBERVALUE(MID(AB127,6,3))&lt;141,_xlfn.NUMBERVALUE(MID(AB127,6,3))&gt;103),"s","probe")</f>
        <v>probe</v>
      </c>
      <c r="AE127" s="5" t="n">
        <f aca="false">IF(AND(AC127="Minus",AD127="probe"),3,IF(AND(AC127="Plus",AD127="probe"),1,IF(AND(AC127="Minus",AD127="s"),12,IF(AND(AC127="Plus",AD127="s"),4,0))))</f>
        <v>3</v>
      </c>
      <c r="AF127" s="6" t="s">
        <v>16</v>
      </c>
      <c r="AG127" s="5" t="str">
        <f aca="false">AF127&amp;AE127&amp;","</f>
        <v>                            3,</v>
      </c>
    </row>
    <row r="128" customFormat="false" ht="12.8" hidden="true" customHeight="false" outlineLevel="0" collapsed="false">
      <c r="A128" s="0" t="str">
        <f aca="false">LEFT(J128,4)</f>
        <v>b4s1</v>
      </c>
      <c r="B128" s="0" t="n">
        <f aca="false">IF(AND(C128&gt;97,C128&lt;103),100,IF(AND(C128&gt;110,C128&lt;116),113,IF(AND(C128&gt;122,C128&lt;128),125,IF(AND(C128&gt;135,C128&lt;141),138,150))))</f>
        <v>100</v>
      </c>
      <c r="C128" s="0" t="n">
        <f aca="false">_xlfn.NUMBERVALUE(MID(J128,6,3))</f>
        <v>99</v>
      </c>
      <c r="D128" s="0" t="str">
        <f aca="false">MID(J128,10,3)</f>
        <v>ir3</v>
      </c>
      <c r="E128" s="0" t="s">
        <v>9</v>
      </c>
      <c r="F128" s="0" t="n">
        <v>1758</v>
      </c>
      <c r="G128" s="0" t="s">
        <v>10</v>
      </c>
      <c r="H128" s="0" t="s">
        <v>11</v>
      </c>
      <c r="I128" s="0" t="s">
        <v>9</v>
      </c>
      <c r="J128" s="0" t="s">
        <v>143</v>
      </c>
      <c r="K128" s="0" t="s">
        <v>9</v>
      </c>
      <c r="L128" s="0" t="str">
        <f aca="false">IF(ISBLANK(J129),"",",")</f>
        <v>,</v>
      </c>
      <c r="M128" s="0" t="str">
        <f aca="false">E128&amp;F128&amp;G128&amp;H128&amp;I128&amp;J128&amp;K128&amp;L128</f>
        <v>"1758": "b4s1_099_ir3.wav",</v>
      </c>
      <c r="N128" s="0" t="str">
        <f aca="false">IF(OR(B128=113,B128=138),"probe","s")</f>
        <v>s</v>
      </c>
      <c r="O128" s="0" t="str">
        <f aca="false">IF(MID(J128,10,2)="ir","Minus","Plus")</f>
        <v>Minus</v>
      </c>
      <c r="P128" s="0" t="s">
        <v>13</v>
      </c>
      <c r="Q128" s="5" t="s">
        <v>14</v>
      </c>
      <c r="R128" s="0" t="s">
        <v>15</v>
      </c>
      <c r="S128" s="0" t="str">
        <f aca="false">P128&amp;N128&amp;O128&amp;Q128&amp;F128&amp;R128&amp;L128</f>
        <v>          {%            "class": "sMinus",%            "stim_name": "1758"%          },</v>
      </c>
      <c r="AA128" s="5" t="n">
        <f aca="false">F128</f>
        <v>1758</v>
      </c>
      <c r="AB128" s="5" t="s">
        <v>143</v>
      </c>
      <c r="AC128" s="5" t="str">
        <f aca="false">IF(MID(AB128,10,2)="ir","Minus","Plus")</f>
        <v>Minus</v>
      </c>
      <c r="AD128" s="5" t="str">
        <f aca="false">IF(AND(_xlfn.NUMBERVALUE(MID(AB128,6,3))&lt;141,_xlfn.NUMBERVALUE(MID(AB128,6,3))&gt;103),"s","probe")</f>
        <v>probe</v>
      </c>
      <c r="AE128" s="5" t="n">
        <f aca="false">IF(AND(AC128="Minus",AD128="probe"),3,IF(AND(AC128="Plus",AD128="probe"),1,IF(AND(AC128="Minus",AD128="s"),12,IF(AND(AC128="Plus",AD128="s"),4,0))))</f>
        <v>3</v>
      </c>
      <c r="AF128" s="6" t="s">
        <v>16</v>
      </c>
      <c r="AG128" s="5" t="str">
        <f aca="false">AF128&amp;AE128&amp;","</f>
        <v>                            3,</v>
      </c>
    </row>
    <row r="129" customFormat="false" ht="12.8" hidden="true" customHeight="false" outlineLevel="0" collapsed="false">
      <c r="A129" s="0" t="str">
        <f aca="false">LEFT(J129,4)</f>
        <v>b4s2</v>
      </c>
      <c r="B129" s="0" t="n">
        <f aca="false">IF(AND(C129&gt;97,C129&lt;103),100,IF(AND(C129&gt;110,C129&lt;116),113,IF(AND(C129&gt;122,C129&lt;128),125,IF(AND(C129&gt;135,C129&lt;141),138,150))))</f>
        <v>100</v>
      </c>
      <c r="C129" s="0" t="n">
        <f aca="false">_xlfn.NUMBERVALUE(MID(J129,6,3))</f>
        <v>99</v>
      </c>
      <c r="D129" s="0" t="str">
        <f aca="false">MID(J129,10,3)</f>
        <v>ir3</v>
      </c>
      <c r="E129" s="0" t="s">
        <v>9</v>
      </c>
      <c r="F129" s="0" t="n">
        <v>1883</v>
      </c>
      <c r="G129" s="0" t="s">
        <v>10</v>
      </c>
      <c r="H129" s="0" t="s">
        <v>11</v>
      </c>
      <c r="I129" s="0" t="s">
        <v>9</v>
      </c>
      <c r="J129" s="0" t="s">
        <v>144</v>
      </c>
      <c r="K129" s="0" t="s">
        <v>9</v>
      </c>
      <c r="L129" s="0" t="str">
        <f aca="false">IF(ISBLANK(J130),"",",")</f>
        <v>,</v>
      </c>
      <c r="M129" s="0" t="str">
        <f aca="false">E129&amp;F129&amp;G129&amp;H129&amp;I129&amp;J129&amp;K129&amp;L129</f>
        <v>"1883": "b4s2_099_ir3.wav",</v>
      </c>
      <c r="N129" s="0" t="str">
        <f aca="false">IF(OR(B129=113,B129=138),"probe","s")</f>
        <v>s</v>
      </c>
      <c r="O129" s="0" t="str">
        <f aca="false">IF(MID(J129,10,2)="ir","Minus","Plus")</f>
        <v>Minus</v>
      </c>
      <c r="P129" s="0" t="s">
        <v>13</v>
      </c>
      <c r="Q129" s="5" t="s">
        <v>14</v>
      </c>
      <c r="R129" s="0" t="s">
        <v>15</v>
      </c>
      <c r="S129" s="0" t="str">
        <f aca="false">P129&amp;N129&amp;O129&amp;Q129&amp;F129&amp;R129&amp;L129</f>
        <v>          {%            "class": "sMinus",%            "stim_name": "1883"%          },</v>
      </c>
      <c r="AA129" s="5" t="n">
        <f aca="false">F129</f>
        <v>1883</v>
      </c>
      <c r="AB129" s="5" t="s">
        <v>144</v>
      </c>
      <c r="AC129" s="5" t="str">
        <f aca="false">IF(MID(AB129,10,2)="ir","Minus","Plus")</f>
        <v>Minus</v>
      </c>
      <c r="AD129" s="5" t="str">
        <f aca="false">IF(AND(_xlfn.NUMBERVALUE(MID(AB129,6,3))&lt;141,_xlfn.NUMBERVALUE(MID(AB129,6,3))&gt;103),"s","probe")</f>
        <v>probe</v>
      </c>
      <c r="AE129" s="5" t="n">
        <f aca="false">IF(AND(AC129="Minus",AD129="probe"),3,IF(AND(AC129="Plus",AD129="probe"),1,IF(AND(AC129="Minus",AD129="s"),12,IF(AND(AC129="Plus",AD129="s"),4,0))))</f>
        <v>3</v>
      </c>
      <c r="AF129" s="6" t="s">
        <v>16</v>
      </c>
      <c r="AG129" s="5" t="str">
        <f aca="false">AF129&amp;AE129&amp;","</f>
        <v>                            3,</v>
      </c>
    </row>
    <row r="130" customFormat="false" ht="12.8" hidden="true" customHeight="false" outlineLevel="0" collapsed="false">
      <c r="A130" s="0" t="str">
        <f aca="false">LEFT(J130,4)</f>
        <v>b1i1</v>
      </c>
      <c r="B130" s="0" t="n">
        <f aca="false">IF(AND(C130&gt;97,C130&lt;103),100,IF(AND(C130&gt;110,C130&lt;116),113,IF(AND(C130&gt;122,C130&lt;128),125,IF(AND(C130&gt;135,C130&lt;141),138,150))))</f>
        <v>100</v>
      </c>
      <c r="C130" s="0" t="n">
        <f aca="false">_xlfn.NUMBERVALUE(MID(J130,6,3))</f>
        <v>99</v>
      </c>
      <c r="D130" s="0" t="str">
        <f aca="false">MID(J130,10,3)</f>
        <v>ir4</v>
      </c>
      <c r="E130" s="1" t="s">
        <v>9</v>
      </c>
      <c r="F130" s="0" t="n">
        <v>9</v>
      </c>
      <c r="G130" s="0" t="s">
        <v>10</v>
      </c>
      <c r="H130" s="0" t="s">
        <v>11</v>
      </c>
      <c r="I130" s="0" t="s">
        <v>9</v>
      </c>
      <c r="J130" s="0" t="s">
        <v>145</v>
      </c>
      <c r="K130" s="0" t="s">
        <v>9</v>
      </c>
      <c r="L130" s="0" t="str">
        <f aca="false">IF(ISBLANK(J131),"",",")</f>
        <v>,</v>
      </c>
      <c r="M130" s="0" t="str">
        <f aca="false">E130&amp;F130&amp;G130&amp;H130&amp;I130&amp;J130&amp;K130&amp;L130</f>
        <v>"9": "b1i1_099_ir4.wav",</v>
      </c>
      <c r="N130" s="0" t="str">
        <f aca="false">IF(OR(B130=113,B130=138),"probe","s")</f>
        <v>s</v>
      </c>
      <c r="O130" s="0" t="str">
        <f aca="false">IF(MID(J130,10,2)="ir","Minus","Plus")</f>
        <v>Minus</v>
      </c>
      <c r="P130" s="0" t="s">
        <v>13</v>
      </c>
      <c r="Q130" s="5" t="s">
        <v>14</v>
      </c>
      <c r="R130" s="0" t="s">
        <v>15</v>
      </c>
      <c r="S130" s="0" t="str">
        <f aca="false">P130&amp;N130&amp;O130&amp;Q130&amp;F130&amp;R130&amp;L130</f>
        <v>          {%            "class": "sMinus",%            "stim_name": "9"%          },</v>
      </c>
      <c r="AA130" s="5" t="n">
        <f aca="false">F130</f>
        <v>9</v>
      </c>
      <c r="AB130" s="5" t="s">
        <v>145</v>
      </c>
      <c r="AC130" s="5" t="str">
        <f aca="false">IF(MID(AB130,10,2)="ir","Minus","Plus")</f>
        <v>Minus</v>
      </c>
      <c r="AD130" s="5" t="str">
        <f aca="false">IF(AND(_xlfn.NUMBERVALUE(MID(AB130,6,3))&lt;141,_xlfn.NUMBERVALUE(MID(AB130,6,3))&gt;103),"s","s")</f>
        <v>s</v>
      </c>
      <c r="AE130" s="5" t="n">
        <f aca="false">IF(AND(AC130="Minus",AD130="probe"),3,IF(AND(AC130="Plus",AD130="probe"),1,IF(AND(AC130="Minus",AD130="s"),12,IF(AND(AC130="Plus",AD130="s"),4,0))))</f>
        <v>12</v>
      </c>
      <c r="AF130" s="6" t="s">
        <v>16</v>
      </c>
      <c r="AG130" s="5" t="str">
        <f aca="false">AF130&amp;AE130&amp;","</f>
        <v>                            12,</v>
      </c>
    </row>
    <row r="131" customFormat="false" ht="12.8" hidden="true" customHeight="false" outlineLevel="0" collapsed="false">
      <c r="A131" s="0" t="str">
        <f aca="false">LEFT(J131,4)</f>
        <v>b1i2</v>
      </c>
      <c r="B131" s="0" t="n">
        <f aca="false">IF(AND(C131&gt;97,C131&lt;103),100,IF(AND(C131&gt;110,C131&lt;116),113,IF(AND(C131&gt;122,C131&lt;128),125,IF(AND(C131&gt;135,C131&lt;141),138,150))))</f>
        <v>100</v>
      </c>
      <c r="C131" s="0" t="n">
        <f aca="false">_xlfn.NUMBERVALUE(MID(J131,6,3))</f>
        <v>99</v>
      </c>
      <c r="D131" s="0" t="str">
        <f aca="false">MID(J131,10,3)</f>
        <v>ir4</v>
      </c>
      <c r="E131" s="1" t="s">
        <v>9</v>
      </c>
      <c r="F131" s="0" t="n">
        <v>134</v>
      </c>
      <c r="G131" s="0" t="s">
        <v>10</v>
      </c>
      <c r="H131" s="0" t="s">
        <v>11</v>
      </c>
      <c r="I131" s="0" t="s">
        <v>9</v>
      </c>
      <c r="J131" s="0" t="s">
        <v>146</v>
      </c>
      <c r="K131" s="0" t="s">
        <v>9</v>
      </c>
      <c r="L131" s="0" t="str">
        <f aca="false">IF(ISBLANK(J132),"",",")</f>
        <v>,</v>
      </c>
      <c r="M131" s="0" t="str">
        <f aca="false">E131&amp;F131&amp;G131&amp;H131&amp;I131&amp;J131&amp;K131&amp;L131</f>
        <v>"134": "b1i2_099_ir4.wav",</v>
      </c>
      <c r="N131" s="0" t="str">
        <f aca="false">IF(OR(B131=113,B131=138),"probe","s")</f>
        <v>s</v>
      </c>
      <c r="O131" s="0" t="str">
        <f aca="false">IF(MID(J131,10,2)="ir","Minus","Plus")</f>
        <v>Minus</v>
      </c>
      <c r="P131" s="0" t="s">
        <v>13</v>
      </c>
      <c r="Q131" s="5" t="s">
        <v>14</v>
      </c>
      <c r="R131" s="0" t="s">
        <v>15</v>
      </c>
      <c r="S131" s="0" t="str">
        <f aca="false">P131&amp;N131&amp;O131&amp;Q131&amp;F131&amp;R131&amp;L131</f>
        <v>          {%            "class": "sMinus",%            "stim_name": "134"%          },</v>
      </c>
      <c r="AA131" s="5" t="n">
        <f aca="false">F131</f>
        <v>134</v>
      </c>
      <c r="AB131" s="5" t="s">
        <v>146</v>
      </c>
      <c r="AC131" s="5" t="str">
        <f aca="false">IF(MID(AB131,10,2)="ir","Minus","Plus")</f>
        <v>Minus</v>
      </c>
      <c r="AD131" s="5" t="str">
        <f aca="false">IF(AND(_xlfn.NUMBERVALUE(MID(AB131,6,3))&lt;141,_xlfn.NUMBERVALUE(MID(AB131,6,3))&gt;103),"s","probe")</f>
        <v>probe</v>
      </c>
      <c r="AE131" s="5" t="n">
        <f aca="false">IF(AND(AC131="Minus",AD131="probe"),3,IF(AND(AC131="Plus",AD131="probe"),1,IF(AND(AC131="Minus",AD131="s"),12,IF(AND(AC131="Plus",AD131="s"),4,0))))</f>
        <v>3</v>
      </c>
      <c r="AF131" s="6" t="s">
        <v>16</v>
      </c>
      <c r="AG131" s="5" t="str">
        <f aca="false">AF131&amp;AE131&amp;","</f>
        <v>                            3,</v>
      </c>
    </row>
    <row r="132" customFormat="false" ht="12.8" hidden="true" customHeight="false" outlineLevel="0" collapsed="false">
      <c r="A132" s="0" t="str">
        <f aca="false">LEFT(J132,4)</f>
        <v>b1s1</v>
      </c>
      <c r="B132" s="0" t="n">
        <f aca="false">IF(AND(C132&gt;97,C132&lt;103),100,IF(AND(C132&gt;110,C132&lt;116),113,IF(AND(C132&gt;122,C132&lt;128),125,IF(AND(C132&gt;135,C132&lt;141),138,150))))</f>
        <v>100</v>
      </c>
      <c r="C132" s="0" t="n">
        <f aca="false">_xlfn.NUMBERVALUE(MID(J132,6,3))</f>
        <v>99</v>
      </c>
      <c r="D132" s="0" t="str">
        <f aca="false">MID(J132,10,3)</f>
        <v>ir4</v>
      </c>
      <c r="E132" s="0" t="s">
        <v>9</v>
      </c>
      <c r="F132" s="0" t="n">
        <v>259</v>
      </c>
      <c r="G132" s="0" t="s">
        <v>10</v>
      </c>
      <c r="H132" s="0" t="s">
        <v>11</v>
      </c>
      <c r="I132" s="0" t="s">
        <v>9</v>
      </c>
      <c r="J132" s="0" t="s">
        <v>147</v>
      </c>
      <c r="K132" s="0" t="s">
        <v>9</v>
      </c>
      <c r="L132" s="0" t="str">
        <f aca="false">IF(ISBLANK(J133),"",",")</f>
        <v>,</v>
      </c>
      <c r="M132" s="0" t="str">
        <f aca="false">E132&amp;F132&amp;G132&amp;H132&amp;I132&amp;J132&amp;K132&amp;L132</f>
        <v>"259": "b1s1_099_ir4.wav",</v>
      </c>
      <c r="N132" s="0" t="str">
        <f aca="false">IF(OR(B132=113,B132=138),"probe","s")</f>
        <v>s</v>
      </c>
      <c r="O132" s="0" t="str">
        <f aca="false">IF(MID(J132,10,2)="ir","Minus","Plus")</f>
        <v>Minus</v>
      </c>
      <c r="P132" s="0" t="s">
        <v>13</v>
      </c>
      <c r="Q132" s="5" t="s">
        <v>14</v>
      </c>
      <c r="R132" s="0" t="s">
        <v>15</v>
      </c>
      <c r="S132" s="0" t="str">
        <f aca="false">P132&amp;N132&amp;O132&amp;Q132&amp;F132&amp;R132&amp;L132</f>
        <v>          {%            "class": "sMinus",%            "stim_name": "259"%          },</v>
      </c>
      <c r="AA132" s="5" t="n">
        <f aca="false">F132</f>
        <v>259</v>
      </c>
      <c r="AB132" s="5" t="s">
        <v>147</v>
      </c>
      <c r="AC132" s="5" t="str">
        <f aca="false">IF(MID(AB132,10,2)="ir","Minus","Plus")</f>
        <v>Minus</v>
      </c>
      <c r="AD132" s="5" t="str">
        <f aca="false">IF(AND(_xlfn.NUMBERVALUE(MID(AB132,6,3))&lt;141,_xlfn.NUMBERVALUE(MID(AB132,6,3))&gt;103),"s","probe")</f>
        <v>probe</v>
      </c>
      <c r="AE132" s="5" t="n">
        <f aca="false">IF(AND(AC132="Minus",AD132="probe"),3,IF(AND(AC132="Plus",AD132="probe"),1,IF(AND(AC132="Minus",AD132="s"),12,IF(AND(AC132="Plus",AD132="s"),4,0))))</f>
        <v>3</v>
      </c>
      <c r="AF132" s="6" t="s">
        <v>16</v>
      </c>
      <c r="AG132" s="5" t="str">
        <f aca="false">AF132&amp;AE132&amp;","</f>
        <v>                            3,</v>
      </c>
    </row>
    <row r="133" customFormat="false" ht="12.8" hidden="true" customHeight="false" outlineLevel="0" collapsed="false">
      <c r="A133" s="0" t="str">
        <f aca="false">LEFT(J133,4)</f>
        <v>b1s2</v>
      </c>
      <c r="B133" s="0" t="n">
        <f aca="false">IF(AND(C133&gt;97,C133&lt;103),100,IF(AND(C133&gt;110,C133&lt;116),113,IF(AND(C133&gt;122,C133&lt;128),125,IF(AND(C133&gt;135,C133&lt;141),138,150))))</f>
        <v>100</v>
      </c>
      <c r="C133" s="0" t="n">
        <f aca="false">_xlfn.NUMBERVALUE(MID(J133,6,3))</f>
        <v>99</v>
      </c>
      <c r="D133" s="0" t="str">
        <f aca="false">MID(J133,10,3)</f>
        <v>ir4</v>
      </c>
      <c r="E133" s="0" t="s">
        <v>9</v>
      </c>
      <c r="F133" s="0" t="n">
        <v>384</v>
      </c>
      <c r="G133" s="0" t="s">
        <v>10</v>
      </c>
      <c r="H133" s="0" t="s">
        <v>11</v>
      </c>
      <c r="I133" s="0" t="s">
        <v>9</v>
      </c>
      <c r="J133" s="0" t="s">
        <v>148</v>
      </c>
      <c r="K133" s="0" t="s">
        <v>9</v>
      </c>
      <c r="L133" s="0" t="str">
        <f aca="false">IF(ISBLANK(J134),"",",")</f>
        <v>,</v>
      </c>
      <c r="M133" s="0" t="str">
        <f aca="false">E133&amp;F133&amp;G133&amp;H133&amp;I133&amp;J133&amp;K133&amp;L133</f>
        <v>"384": "b1s2_099_ir4.wav",</v>
      </c>
      <c r="N133" s="0" t="str">
        <f aca="false">IF(OR(B133=113,B133=138),"probe","s")</f>
        <v>s</v>
      </c>
      <c r="O133" s="0" t="str">
        <f aca="false">IF(MID(J133,10,2)="ir","Minus","Plus")</f>
        <v>Minus</v>
      </c>
      <c r="P133" s="0" t="s">
        <v>13</v>
      </c>
      <c r="Q133" s="5" t="s">
        <v>14</v>
      </c>
      <c r="R133" s="0" t="s">
        <v>15</v>
      </c>
      <c r="S133" s="0" t="str">
        <f aca="false">P133&amp;N133&amp;O133&amp;Q133&amp;F133&amp;R133&amp;L133</f>
        <v>          {%            "class": "sMinus",%            "stim_name": "384"%          },</v>
      </c>
      <c r="AA133" s="5" t="n">
        <f aca="false">F133</f>
        <v>384</v>
      </c>
      <c r="AB133" s="5" t="s">
        <v>148</v>
      </c>
      <c r="AC133" s="5" t="str">
        <f aca="false">IF(MID(AB133,10,2)="ir","Minus","Plus")</f>
        <v>Minus</v>
      </c>
      <c r="AD133" s="5" t="str">
        <f aca="false">IF(AND(_xlfn.NUMBERVALUE(MID(AB133,6,3))&lt;141,_xlfn.NUMBERVALUE(MID(AB133,6,3))&gt;103),"s","probe")</f>
        <v>probe</v>
      </c>
      <c r="AE133" s="5" t="n">
        <f aca="false">IF(AND(AC133="Minus",AD133="probe"),3,IF(AND(AC133="Plus",AD133="probe"),1,IF(AND(AC133="Minus",AD133="s"),12,IF(AND(AC133="Plus",AD133="s"),4,0))))</f>
        <v>3</v>
      </c>
      <c r="AF133" s="6" t="s">
        <v>16</v>
      </c>
      <c r="AG133" s="5" t="str">
        <f aca="false">AF133&amp;AE133&amp;","</f>
        <v>                            3,</v>
      </c>
    </row>
    <row r="134" customFormat="false" ht="12.8" hidden="true" customHeight="false" outlineLevel="0" collapsed="false">
      <c r="A134" s="0" t="str">
        <f aca="false">LEFT(J134,4)</f>
        <v>b2i1</v>
      </c>
      <c r="B134" s="0" t="n">
        <f aca="false">IF(AND(C134&gt;97,C134&lt;103),100,IF(AND(C134&gt;110,C134&lt;116),113,IF(AND(C134&gt;122,C134&lt;128),125,IF(AND(C134&gt;135,C134&lt;141),138,150))))</f>
        <v>100</v>
      </c>
      <c r="C134" s="0" t="n">
        <f aca="false">_xlfn.NUMBERVALUE(MID(J134,6,3))</f>
        <v>99</v>
      </c>
      <c r="D134" s="0" t="str">
        <f aca="false">MID(J134,10,3)</f>
        <v>ir4</v>
      </c>
      <c r="E134" s="0" t="s">
        <v>9</v>
      </c>
      <c r="F134" s="0" t="n">
        <v>509</v>
      </c>
      <c r="G134" s="0" t="s">
        <v>10</v>
      </c>
      <c r="H134" s="0" t="s">
        <v>11</v>
      </c>
      <c r="I134" s="0" t="s">
        <v>9</v>
      </c>
      <c r="J134" s="0" t="s">
        <v>149</v>
      </c>
      <c r="K134" s="0" t="s">
        <v>9</v>
      </c>
      <c r="L134" s="0" t="str">
        <f aca="false">IF(ISBLANK(J135),"",",")</f>
        <v>,</v>
      </c>
      <c r="M134" s="0" t="str">
        <f aca="false">E134&amp;F134&amp;G134&amp;H134&amp;I134&amp;J134&amp;K134&amp;L134</f>
        <v>"509": "b2i1_099_ir4.wav",</v>
      </c>
      <c r="N134" s="0" t="str">
        <f aca="false">IF(OR(B134=113,B134=138),"probe","s")</f>
        <v>s</v>
      </c>
      <c r="O134" s="0" t="str">
        <f aca="false">IF(MID(J134,10,2)="ir","Minus","Plus")</f>
        <v>Minus</v>
      </c>
      <c r="P134" s="0" t="s">
        <v>13</v>
      </c>
      <c r="Q134" s="5" t="s">
        <v>14</v>
      </c>
      <c r="R134" s="0" t="s">
        <v>15</v>
      </c>
      <c r="S134" s="0" t="str">
        <f aca="false">P134&amp;N134&amp;O134&amp;Q134&amp;F134&amp;R134&amp;L134</f>
        <v>          {%            "class": "sMinus",%            "stim_name": "509"%          },</v>
      </c>
      <c r="AA134" s="5" t="n">
        <f aca="false">F134</f>
        <v>509</v>
      </c>
      <c r="AB134" s="5" t="s">
        <v>149</v>
      </c>
      <c r="AC134" s="5" t="str">
        <f aca="false">IF(MID(AB134,10,2)="ir","Minus","Plus")</f>
        <v>Minus</v>
      </c>
      <c r="AD134" s="5" t="str">
        <f aca="false">IF(AND(_xlfn.NUMBERVALUE(MID(AB134,6,3))&lt;141,_xlfn.NUMBERVALUE(MID(AB134,6,3))&gt;103),"s","probe")</f>
        <v>probe</v>
      </c>
      <c r="AE134" s="5" t="n">
        <f aca="false">IF(AND(AC134="Minus",AD134="probe"),3,IF(AND(AC134="Plus",AD134="probe"),1,IF(AND(AC134="Minus",AD134="s"),12,IF(AND(AC134="Plus",AD134="s"),4,0))))</f>
        <v>3</v>
      </c>
      <c r="AF134" s="6" t="s">
        <v>16</v>
      </c>
      <c r="AG134" s="5" t="str">
        <f aca="false">AF134&amp;AE134&amp;","</f>
        <v>                            3,</v>
      </c>
    </row>
    <row r="135" customFormat="false" ht="12.8" hidden="true" customHeight="false" outlineLevel="0" collapsed="false">
      <c r="A135" s="0" t="str">
        <f aca="false">LEFT(J135,4)</f>
        <v>b2i2</v>
      </c>
      <c r="B135" s="0" t="n">
        <f aca="false">IF(AND(C135&gt;97,C135&lt;103),100,IF(AND(C135&gt;110,C135&lt;116),113,IF(AND(C135&gt;122,C135&lt;128),125,IF(AND(C135&gt;135,C135&lt;141),138,150))))</f>
        <v>100</v>
      </c>
      <c r="C135" s="0" t="n">
        <f aca="false">_xlfn.NUMBERVALUE(MID(J135,6,3))</f>
        <v>99</v>
      </c>
      <c r="D135" s="0" t="str">
        <f aca="false">MID(J135,10,3)</f>
        <v>ir4</v>
      </c>
      <c r="E135" s="0" t="s">
        <v>9</v>
      </c>
      <c r="F135" s="0" t="n">
        <v>634</v>
      </c>
      <c r="G135" s="0" t="s">
        <v>10</v>
      </c>
      <c r="H135" s="0" t="s">
        <v>11</v>
      </c>
      <c r="I135" s="0" t="s">
        <v>9</v>
      </c>
      <c r="J135" s="0" t="s">
        <v>150</v>
      </c>
      <c r="K135" s="0" t="s">
        <v>9</v>
      </c>
      <c r="L135" s="0" t="str">
        <f aca="false">IF(ISBLANK(J136),"",",")</f>
        <v>,</v>
      </c>
      <c r="M135" s="0" t="str">
        <f aca="false">E135&amp;F135&amp;G135&amp;H135&amp;I135&amp;J135&amp;K135&amp;L135</f>
        <v>"634": "b2i2_099_ir4.wav",</v>
      </c>
      <c r="N135" s="0" t="str">
        <f aca="false">IF(OR(B135=113,B135=138),"probe","s")</f>
        <v>s</v>
      </c>
      <c r="O135" s="0" t="str">
        <f aca="false">IF(MID(J135,10,2)="ir","Minus","Plus")</f>
        <v>Minus</v>
      </c>
      <c r="P135" s="0" t="s">
        <v>13</v>
      </c>
      <c r="Q135" s="5" t="s">
        <v>14</v>
      </c>
      <c r="R135" s="0" t="s">
        <v>15</v>
      </c>
      <c r="S135" s="0" t="str">
        <f aca="false">P135&amp;N135&amp;O135&amp;Q135&amp;F135&amp;R135&amp;L135</f>
        <v>          {%            "class": "sMinus",%            "stim_name": "634"%          },</v>
      </c>
      <c r="AA135" s="5" t="n">
        <f aca="false">F135</f>
        <v>634</v>
      </c>
      <c r="AB135" s="5" t="s">
        <v>150</v>
      </c>
      <c r="AC135" s="5" t="str">
        <f aca="false">IF(MID(AB135,10,2)="ir","Minus","Plus")</f>
        <v>Minus</v>
      </c>
      <c r="AD135" s="5" t="str">
        <f aca="false">IF(AND(_xlfn.NUMBERVALUE(MID(AB135,6,3))&lt;141,_xlfn.NUMBERVALUE(MID(AB135,6,3))&gt;103),"s","probe")</f>
        <v>probe</v>
      </c>
      <c r="AE135" s="5" t="n">
        <f aca="false">IF(AND(AC135="Minus",AD135="probe"),3,IF(AND(AC135="Plus",AD135="probe"),1,IF(AND(AC135="Minus",AD135="s"),12,IF(AND(AC135="Plus",AD135="s"),4,0))))</f>
        <v>3</v>
      </c>
      <c r="AF135" s="6" t="s">
        <v>16</v>
      </c>
      <c r="AG135" s="5" t="str">
        <f aca="false">AF135&amp;AE135&amp;","</f>
        <v>                            3,</v>
      </c>
    </row>
    <row r="136" customFormat="false" ht="12.8" hidden="false" customHeight="false" outlineLevel="0" collapsed="false">
      <c r="A136" s="0" t="str">
        <f aca="false">LEFT(J136,4)</f>
        <v>b2s1</v>
      </c>
      <c r="B136" s="0" t="n">
        <f aca="false">IF(AND(C136&gt;97,C136&lt;103),100,IF(AND(C136&gt;110,C136&lt;116),113,IF(AND(C136&gt;122,C136&lt;128),125,IF(AND(C136&gt;135,C136&lt;141),138,150))))</f>
        <v>100</v>
      </c>
      <c r="C136" s="0" t="n">
        <f aca="false">_xlfn.NUMBERVALUE(MID(J136,6,3))</f>
        <v>99</v>
      </c>
      <c r="D136" s="0" t="str">
        <f aca="false">MID(J136,10,3)</f>
        <v>ir4</v>
      </c>
      <c r="E136" s="1" t="s">
        <v>9</v>
      </c>
      <c r="F136" s="0" t="n">
        <v>759</v>
      </c>
      <c r="G136" s="0" t="s">
        <v>10</v>
      </c>
      <c r="H136" s="0" t="s">
        <v>11</v>
      </c>
      <c r="I136" s="0" t="s">
        <v>9</v>
      </c>
      <c r="J136" s="0" t="s">
        <v>151</v>
      </c>
      <c r="K136" s="0" t="s">
        <v>9</v>
      </c>
      <c r="L136" s="0" t="str">
        <f aca="false">IF(ISBLANK(J137),"",",")</f>
        <v>,</v>
      </c>
      <c r="M136" s="0" t="str">
        <f aca="false">E136&amp;J136&amp;G136&amp;E136&amp;J136&amp;E136&amp;L136</f>
        <v>"b2s1_099_ir4.wav":"b2s1_099_ir4.wav",</v>
      </c>
      <c r="N136" s="0" t="str">
        <f aca="false">IF(OR(B136=113,B136=138),"probe","s")</f>
        <v>s</v>
      </c>
      <c r="O136" s="0" t="str">
        <f aca="false">IF(MID(J136,10,2)="ir","Minus","Plus")</f>
        <v>Minus</v>
      </c>
      <c r="P136" s="0" t="s">
        <v>13</v>
      </c>
      <c r="Q136" s="5" t="s">
        <v>14</v>
      </c>
      <c r="R136" s="0" t="s">
        <v>15</v>
      </c>
      <c r="S136" s="0" t="str">
        <f aca="false">P136&amp;N136&amp;O136&amp;Q136&amp;J136&amp;R136&amp;L136</f>
        <v>          {%            "class": "sMinus",%            "stim_name": "b2s1_099_ir4.wav"%          },</v>
      </c>
      <c r="AA136" s="5" t="n">
        <f aca="false">F136</f>
        <v>759</v>
      </c>
      <c r="AB136" s="5" t="s">
        <v>151</v>
      </c>
      <c r="AC136" s="5" t="str">
        <f aca="false">IF(MID(AB136,10,2)="ir","Minus","Plus")</f>
        <v>Minus</v>
      </c>
      <c r="AD136" s="5" t="str">
        <f aca="false">IF(AND(_xlfn.NUMBERVALUE(MID(AB136,6,3))&lt;141,_xlfn.NUMBERVALUE(MID(AB136,6,3))&gt;103),"s","probe")</f>
        <v>probe</v>
      </c>
      <c r="AE136" s="5" t="n">
        <f aca="false">IF(AND(AC136="Minus",AD136="probe"),3,IF(AND(AC136="Plus",AD136="probe"),1,IF(AND(AC136="Minus",AD136="s"),12,IF(AND(AC136="Plus",AD136="s"),4,0))))</f>
        <v>3</v>
      </c>
      <c r="AF136" s="6" t="s">
        <v>16</v>
      </c>
      <c r="AG136" s="5" t="str">
        <f aca="false">AF136&amp;AE136&amp;","</f>
        <v>                            3,</v>
      </c>
    </row>
    <row r="137" customFormat="false" ht="12.8" hidden="true" customHeight="false" outlineLevel="0" collapsed="false">
      <c r="A137" s="0" t="str">
        <f aca="false">LEFT(J137,4)</f>
        <v>b2s2</v>
      </c>
      <c r="B137" s="0" t="n">
        <f aca="false">IF(AND(C137&gt;97,C137&lt;103),100,IF(AND(C137&gt;110,C137&lt;116),113,IF(AND(C137&gt;122,C137&lt;128),125,IF(AND(C137&gt;135,C137&lt;141),138,150))))</f>
        <v>100</v>
      </c>
      <c r="C137" s="0" t="n">
        <f aca="false">_xlfn.NUMBERVALUE(MID(J137,6,3))</f>
        <v>99</v>
      </c>
      <c r="D137" s="0" t="str">
        <f aca="false">MID(J137,10,3)</f>
        <v>ir4</v>
      </c>
      <c r="E137" s="1" t="s">
        <v>9</v>
      </c>
      <c r="F137" s="0" t="n">
        <v>884</v>
      </c>
      <c r="G137" s="0" t="s">
        <v>10</v>
      </c>
      <c r="H137" s="0" t="s">
        <v>11</v>
      </c>
      <c r="I137" s="0" t="s">
        <v>9</v>
      </c>
      <c r="J137" s="0" t="s">
        <v>152</v>
      </c>
      <c r="K137" s="0" t="s">
        <v>9</v>
      </c>
      <c r="L137" s="0" t="str">
        <f aca="false">IF(ISBLANK(J138),"",",")</f>
        <v>,</v>
      </c>
      <c r="M137" s="0" t="str">
        <f aca="false">E137&amp;F137&amp;G137&amp;H137&amp;I137&amp;J137&amp;K137&amp;L137</f>
        <v>"884": "b2s2_099_ir4.wav",</v>
      </c>
      <c r="N137" s="0" t="str">
        <f aca="false">IF(OR(B137=113,B137=138),"probe","s")</f>
        <v>s</v>
      </c>
      <c r="O137" s="0" t="str">
        <f aca="false">IF(MID(J137,10,2)="ir","Minus","Plus")</f>
        <v>Minus</v>
      </c>
      <c r="P137" s="0" t="s">
        <v>13</v>
      </c>
      <c r="Q137" s="5" t="s">
        <v>14</v>
      </c>
      <c r="R137" s="0" t="s">
        <v>15</v>
      </c>
      <c r="S137" s="0" t="str">
        <f aca="false">P137&amp;N137&amp;O137&amp;Q137&amp;F137&amp;R137&amp;L137</f>
        <v>          {%            "class": "sMinus",%            "stim_name": "884"%          },</v>
      </c>
      <c r="AA137" s="5" t="n">
        <f aca="false">F137</f>
        <v>884</v>
      </c>
      <c r="AB137" s="5" t="s">
        <v>152</v>
      </c>
      <c r="AC137" s="5" t="str">
        <f aca="false">IF(MID(AB137,10,2)="ir","Minus","Plus")</f>
        <v>Minus</v>
      </c>
      <c r="AD137" s="5" t="str">
        <f aca="false">IF(AND(_xlfn.NUMBERVALUE(MID(AB137,6,3))&lt;141,_xlfn.NUMBERVALUE(MID(AB137,6,3))&gt;103),"s","probe")</f>
        <v>probe</v>
      </c>
      <c r="AE137" s="5" t="n">
        <f aca="false">IF(AND(AC137="Minus",AD137="probe"),3,IF(AND(AC137="Plus",AD137="probe"),1,IF(AND(AC137="Minus",AD137="s"),12,IF(AND(AC137="Plus",AD137="s"),4,0))))</f>
        <v>3</v>
      </c>
      <c r="AF137" s="6" t="s">
        <v>16</v>
      </c>
      <c r="AG137" s="5" t="str">
        <f aca="false">AF137&amp;AE137&amp;","</f>
        <v>                            3,</v>
      </c>
    </row>
    <row r="138" customFormat="false" ht="12.8" hidden="true" customHeight="false" outlineLevel="0" collapsed="false">
      <c r="A138" s="0" t="str">
        <f aca="false">LEFT(J138,4)</f>
        <v>b3i1</v>
      </c>
      <c r="B138" s="0" t="n">
        <f aca="false">IF(AND(C138&gt;97,C138&lt;103),100,IF(AND(C138&gt;110,C138&lt;116),113,IF(AND(C138&gt;122,C138&lt;128),125,IF(AND(C138&gt;135,C138&lt;141),138,150))))</f>
        <v>100</v>
      </c>
      <c r="C138" s="0" t="n">
        <f aca="false">_xlfn.NUMBERVALUE(MID(J138,6,3))</f>
        <v>99</v>
      </c>
      <c r="D138" s="0" t="str">
        <f aca="false">MID(J138,10,3)</f>
        <v>ir4</v>
      </c>
      <c r="E138" s="0" t="s">
        <v>9</v>
      </c>
      <c r="F138" s="0" t="n">
        <v>1009</v>
      </c>
      <c r="G138" s="0" t="s">
        <v>10</v>
      </c>
      <c r="H138" s="0" t="s">
        <v>11</v>
      </c>
      <c r="I138" s="0" t="s">
        <v>9</v>
      </c>
      <c r="J138" s="0" t="s">
        <v>153</v>
      </c>
      <c r="K138" s="0" t="s">
        <v>9</v>
      </c>
      <c r="L138" s="0" t="str">
        <f aca="false">IF(ISBLANK(J139),"",",")</f>
        <v>,</v>
      </c>
      <c r="M138" s="0" t="str">
        <f aca="false">E138&amp;F138&amp;G138&amp;H138&amp;I138&amp;J138&amp;K138&amp;L138</f>
        <v>"1009": "b3i1_099_ir4.wav",</v>
      </c>
      <c r="N138" s="0" t="str">
        <f aca="false">IF(OR(B138=113,B138=138),"probe","s")</f>
        <v>s</v>
      </c>
      <c r="O138" s="0" t="str">
        <f aca="false">IF(MID(J138,10,2)="ir","Minus","Plus")</f>
        <v>Minus</v>
      </c>
      <c r="P138" s="0" t="s">
        <v>13</v>
      </c>
      <c r="Q138" s="5" t="s">
        <v>14</v>
      </c>
      <c r="R138" s="0" t="s">
        <v>15</v>
      </c>
      <c r="S138" s="0" t="str">
        <f aca="false">P138&amp;N138&amp;O138&amp;Q138&amp;F138&amp;R138&amp;L138</f>
        <v>          {%            "class": "sMinus",%            "stim_name": "1009"%          },</v>
      </c>
      <c r="AA138" s="5" t="n">
        <f aca="false">F138</f>
        <v>1009</v>
      </c>
      <c r="AB138" s="5" t="s">
        <v>153</v>
      </c>
      <c r="AC138" s="5" t="str">
        <f aca="false">IF(MID(AB138,10,2)="ir","Minus","Plus")</f>
        <v>Minus</v>
      </c>
      <c r="AD138" s="5" t="str">
        <f aca="false">IF(AND(_xlfn.NUMBERVALUE(MID(AB138,6,3))&lt;141,_xlfn.NUMBERVALUE(MID(AB138,6,3))&gt;103),"s","probe")</f>
        <v>probe</v>
      </c>
      <c r="AE138" s="5" t="n">
        <f aca="false">IF(AND(AC138="Minus",AD138="probe"),3,IF(AND(AC138="Plus",AD138="probe"),1,IF(AND(AC138="Minus",AD138="s"),12,IF(AND(AC138="Plus",AD138="s"),4,0))))</f>
        <v>3</v>
      </c>
      <c r="AF138" s="6" t="s">
        <v>16</v>
      </c>
      <c r="AG138" s="5" t="str">
        <f aca="false">AF138&amp;AE138&amp;","</f>
        <v>                            3,</v>
      </c>
    </row>
    <row r="139" customFormat="false" ht="12.8" hidden="true" customHeight="false" outlineLevel="0" collapsed="false">
      <c r="A139" s="0" t="str">
        <f aca="false">LEFT(J139,4)</f>
        <v>b3i2</v>
      </c>
      <c r="B139" s="0" t="n">
        <f aca="false">IF(AND(C139&gt;97,C139&lt;103),100,IF(AND(C139&gt;110,C139&lt;116),113,IF(AND(C139&gt;122,C139&lt;128),125,IF(AND(C139&gt;135,C139&lt;141),138,150))))</f>
        <v>100</v>
      </c>
      <c r="C139" s="0" t="n">
        <f aca="false">_xlfn.NUMBERVALUE(MID(J139,6,3))</f>
        <v>99</v>
      </c>
      <c r="D139" s="0" t="str">
        <f aca="false">MID(J139,10,3)</f>
        <v>ir4</v>
      </c>
      <c r="E139" s="0" t="s">
        <v>9</v>
      </c>
      <c r="F139" s="0" t="n">
        <v>1134</v>
      </c>
      <c r="G139" s="0" t="s">
        <v>10</v>
      </c>
      <c r="H139" s="0" t="s">
        <v>11</v>
      </c>
      <c r="I139" s="0" t="s">
        <v>9</v>
      </c>
      <c r="J139" s="0" t="s">
        <v>154</v>
      </c>
      <c r="K139" s="0" t="s">
        <v>9</v>
      </c>
      <c r="L139" s="0" t="str">
        <f aca="false">IF(ISBLANK(J140),"",",")</f>
        <v>,</v>
      </c>
      <c r="M139" s="0" t="str">
        <f aca="false">E139&amp;F139&amp;G139&amp;H139&amp;I139&amp;J139&amp;K139&amp;L139</f>
        <v>"1134": "b3i2_099_ir4.wav",</v>
      </c>
      <c r="N139" s="0" t="str">
        <f aca="false">IF(OR(B139=113,B139=138),"probe","s")</f>
        <v>s</v>
      </c>
      <c r="O139" s="0" t="str">
        <f aca="false">IF(MID(J139,10,2)="ir","Minus","Plus")</f>
        <v>Minus</v>
      </c>
      <c r="P139" s="0" t="s">
        <v>13</v>
      </c>
      <c r="Q139" s="5" t="s">
        <v>14</v>
      </c>
      <c r="R139" s="0" t="s">
        <v>15</v>
      </c>
      <c r="S139" s="0" t="str">
        <f aca="false">P139&amp;N139&amp;O139&amp;Q139&amp;F139&amp;R139&amp;L139</f>
        <v>          {%            "class": "sMinus",%            "stim_name": "1134"%          },</v>
      </c>
      <c r="AA139" s="5" t="n">
        <f aca="false">F139</f>
        <v>1134</v>
      </c>
      <c r="AB139" s="5" t="s">
        <v>154</v>
      </c>
      <c r="AC139" s="5" t="str">
        <f aca="false">IF(MID(AB139,10,2)="ir","Minus","Plus")</f>
        <v>Minus</v>
      </c>
      <c r="AD139" s="5" t="str">
        <f aca="false">IF(AND(_xlfn.NUMBERVALUE(MID(AB139,6,3))&lt;141,_xlfn.NUMBERVALUE(MID(AB139,6,3))&gt;103),"s","probe")</f>
        <v>probe</v>
      </c>
      <c r="AE139" s="5" t="n">
        <f aca="false">IF(AND(AC139="Minus",AD139="probe"),3,IF(AND(AC139="Plus",AD139="probe"),1,IF(AND(AC139="Minus",AD139="s"),12,IF(AND(AC139="Plus",AD139="s"),4,0))))</f>
        <v>3</v>
      </c>
      <c r="AF139" s="6" t="s">
        <v>16</v>
      </c>
      <c r="AG139" s="5" t="str">
        <f aca="false">AF139&amp;AE139&amp;","</f>
        <v>                            3,</v>
      </c>
    </row>
    <row r="140" customFormat="false" ht="12.8" hidden="true" customHeight="false" outlineLevel="0" collapsed="false">
      <c r="A140" s="0" t="str">
        <f aca="false">LEFT(J140,4)</f>
        <v>b3s1</v>
      </c>
      <c r="B140" s="0" t="n">
        <f aca="false">IF(AND(C140&gt;97,C140&lt;103),100,IF(AND(C140&gt;110,C140&lt;116),113,IF(AND(C140&gt;122,C140&lt;128),125,IF(AND(C140&gt;135,C140&lt;141),138,150))))</f>
        <v>100</v>
      </c>
      <c r="C140" s="0" t="n">
        <f aca="false">_xlfn.NUMBERVALUE(MID(J140,6,3))</f>
        <v>99</v>
      </c>
      <c r="D140" s="0" t="str">
        <f aca="false">MID(J140,10,3)</f>
        <v>ir4</v>
      </c>
      <c r="E140" s="0" t="s">
        <v>9</v>
      </c>
      <c r="F140" s="0" t="n">
        <v>1259</v>
      </c>
      <c r="G140" s="0" t="s">
        <v>10</v>
      </c>
      <c r="H140" s="0" t="s">
        <v>11</v>
      </c>
      <c r="I140" s="0" t="s">
        <v>9</v>
      </c>
      <c r="J140" s="0" t="s">
        <v>155</v>
      </c>
      <c r="K140" s="0" t="s">
        <v>9</v>
      </c>
      <c r="L140" s="0" t="str">
        <f aca="false">IF(ISBLANK(J141),"",",")</f>
        <v>,</v>
      </c>
      <c r="M140" s="0" t="str">
        <f aca="false">E140&amp;F140&amp;G140&amp;H140&amp;I140&amp;J140&amp;K140&amp;L140</f>
        <v>"1259": "b3s1_099_ir4.wav",</v>
      </c>
      <c r="N140" s="0" t="str">
        <f aca="false">IF(OR(B140=113,B140=138),"probe","s")</f>
        <v>s</v>
      </c>
      <c r="O140" s="0" t="str">
        <f aca="false">IF(MID(J140,10,2)="ir","Minus","Plus")</f>
        <v>Minus</v>
      </c>
      <c r="P140" s="0" t="s">
        <v>13</v>
      </c>
      <c r="Q140" s="5" t="s">
        <v>14</v>
      </c>
      <c r="R140" s="0" t="s">
        <v>15</v>
      </c>
      <c r="S140" s="0" t="str">
        <f aca="false">P140&amp;N140&amp;O140&amp;Q140&amp;F140&amp;R140&amp;L140</f>
        <v>          {%            "class": "sMinus",%            "stim_name": "1259"%          },</v>
      </c>
      <c r="AA140" s="5" t="n">
        <f aca="false">F140</f>
        <v>1259</v>
      </c>
      <c r="AB140" s="5" t="s">
        <v>155</v>
      </c>
      <c r="AC140" s="5" t="str">
        <f aca="false">IF(MID(AB140,10,2)="ir","Minus","Plus")</f>
        <v>Minus</v>
      </c>
      <c r="AD140" s="5" t="str">
        <f aca="false">IF(AND(_xlfn.NUMBERVALUE(MID(AB140,6,3))&lt;141,_xlfn.NUMBERVALUE(MID(AB140,6,3))&gt;103),"s","probe")</f>
        <v>probe</v>
      </c>
      <c r="AE140" s="5" t="n">
        <f aca="false">IF(AND(AC140="Minus",AD140="probe"),3,IF(AND(AC140="Plus",AD140="probe"),1,IF(AND(AC140="Minus",AD140="s"),12,IF(AND(AC140="Plus",AD140="s"),4,0))))</f>
        <v>3</v>
      </c>
      <c r="AF140" s="6" t="s">
        <v>16</v>
      </c>
      <c r="AG140" s="5" t="str">
        <f aca="false">AF140&amp;AE140&amp;","</f>
        <v>                            3,</v>
      </c>
    </row>
    <row r="141" customFormat="false" ht="12.8" hidden="true" customHeight="false" outlineLevel="0" collapsed="false">
      <c r="A141" s="0" t="str">
        <f aca="false">LEFT(J141,4)</f>
        <v>b3s2</v>
      </c>
      <c r="B141" s="0" t="n">
        <f aca="false">IF(AND(C141&gt;97,C141&lt;103),100,IF(AND(C141&gt;110,C141&lt;116),113,IF(AND(C141&gt;122,C141&lt;128),125,IF(AND(C141&gt;135,C141&lt;141),138,150))))</f>
        <v>100</v>
      </c>
      <c r="C141" s="0" t="n">
        <f aca="false">_xlfn.NUMBERVALUE(MID(J141,6,3))</f>
        <v>99</v>
      </c>
      <c r="D141" s="0" t="str">
        <f aca="false">MID(J141,10,3)</f>
        <v>ir4</v>
      </c>
      <c r="E141" s="0" t="s">
        <v>9</v>
      </c>
      <c r="F141" s="0" t="n">
        <v>1384</v>
      </c>
      <c r="G141" s="0" t="s">
        <v>10</v>
      </c>
      <c r="H141" s="0" t="s">
        <v>11</v>
      </c>
      <c r="I141" s="0" t="s">
        <v>9</v>
      </c>
      <c r="J141" s="0" t="s">
        <v>156</v>
      </c>
      <c r="K141" s="0" t="s">
        <v>9</v>
      </c>
      <c r="L141" s="0" t="str">
        <f aca="false">IF(ISBLANK(J142),"",",")</f>
        <v>,</v>
      </c>
      <c r="M141" s="0" t="str">
        <f aca="false">E141&amp;F141&amp;G141&amp;H141&amp;I141&amp;J141&amp;K141&amp;L141</f>
        <v>"1384": "b3s2_099_ir4.wav",</v>
      </c>
      <c r="N141" s="0" t="str">
        <f aca="false">IF(OR(B141=113,B141=138),"probe","s")</f>
        <v>s</v>
      </c>
      <c r="O141" s="0" t="str">
        <f aca="false">IF(MID(J141,10,2)="ir","Minus","Plus")</f>
        <v>Minus</v>
      </c>
      <c r="P141" s="0" t="s">
        <v>13</v>
      </c>
      <c r="Q141" s="5" t="s">
        <v>14</v>
      </c>
      <c r="R141" s="0" t="s">
        <v>15</v>
      </c>
      <c r="S141" s="0" t="str">
        <f aca="false">P141&amp;N141&amp;O141&amp;Q141&amp;F141&amp;R141&amp;L141</f>
        <v>          {%            "class": "sMinus",%            "stim_name": "1384"%          },</v>
      </c>
      <c r="AA141" s="5" t="n">
        <f aca="false">F141</f>
        <v>1384</v>
      </c>
      <c r="AB141" s="5" t="s">
        <v>156</v>
      </c>
      <c r="AC141" s="5" t="str">
        <f aca="false">IF(MID(AB141,10,2)="ir","Minus","Plus")</f>
        <v>Minus</v>
      </c>
      <c r="AD141" s="5" t="str">
        <f aca="false">IF(AND(_xlfn.NUMBERVALUE(MID(AB141,6,3))&lt;141,_xlfn.NUMBERVALUE(MID(AB141,6,3))&gt;103),"s","probe")</f>
        <v>probe</v>
      </c>
      <c r="AE141" s="5" t="n">
        <f aca="false">IF(AND(AC141="Minus",AD141="probe"),3,IF(AND(AC141="Plus",AD141="probe"),1,IF(AND(AC141="Minus",AD141="s"),12,IF(AND(AC141="Plus",AD141="s"),4,0))))</f>
        <v>3</v>
      </c>
      <c r="AF141" s="6" t="s">
        <v>16</v>
      </c>
      <c r="AG141" s="5" t="str">
        <f aca="false">AF141&amp;AE141&amp;","</f>
        <v>                            3,</v>
      </c>
    </row>
    <row r="142" customFormat="false" ht="12.8" hidden="true" customHeight="false" outlineLevel="0" collapsed="false">
      <c r="A142" s="0" t="str">
        <f aca="false">LEFT(J142,4)</f>
        <v>b4i1</v>
      </c>
      <c r="B142" s="0" t="n">
        <f aca="false">IF(AND(C142&gt;97,C142&lt;103),100,IF(AND(C142&gt;110,C142&lt;116),113,IF(AND(C142&gt;122,C142&lt;128),125,IF(AND(C142&gt;135,C142&lt;141),138,150))))</f>
        <v>100</v>
      </c>
      <c r="C142" s="0" t="n">
        <f aca="false">_xlfn.NUMBERVALUE(MID(J142,6,3))</f>
        <v>99</v>
      </c>
      <c r="D142" s="0" t="str">
        <f aca="false">MID(J142,10,3)</f>
        <v>ir4</v>
      </c>
      <c r="E142" s="0" t="s">
        <v>9</v>
      </c>
      <c r="F142" s="0" t="n">
        <v>1509</v>
      </c>
      <c r="G142" s="0" t="s">
        <v>10</v>
      </c>
      <c r="H142" s="0" t="s">
        <v>11</v>
      </c>
      <c r="I142" s="0" t="s">
        <v>9</v>
      </c>
      <c r="J142" s="0" t="s">
        <v>157</v>
      </c>
      <c r="K142" s="0" t="s">
        <v>9</v>
      </c>
      <c r="L142" s="0" t="str">
        <f aca="false">IF(ISBLANK(J143),"",",")</f>
        <v>,</v>
      </c>
      <c r="M142" s="0" t="str">
        <f aca="false">E142&amp;F142&amp;G142&amp;H142&amp;I142&amp;J142&amp;K142&amp;L142</f>
        <v>"1509": "b4i1_099_ir4.wav",</v>
      </c>
      <c r="N142" s="0" t="str">
        <f aca="false">IF(OR(B142=113,B142=138),"probe","s")</f>
        <v>s</v>
      </c>
      <c r="O142" s="0" t="str">
        <f aca="false">IF(MID(J142,10,2)="ir","Minus","Plus")</f>
        <v>Minus</v>
      </c>
      <c r="P142" s="0" t="s">
        <v>13</v>
      </c>
      <c r="Q142" s="5" t="s">
        <v>14</v>
      </c>
      <c r="R142" s="0" t="s">
        <v>15</v>
      </c>
      <c r="S142" s="0" t="str">
        <f aca="false">P142&amp;N142&amp;O142&amp;Q142&amp;F142&amp;R142&amp;L142</f>
        <v>          {%            "class": "sMinus",%            "stim_name": "1509"%          },</v>
      </c>
      <c r="AA142" s="5" t="n">
        <f aca="false">F142</f>
        <v>1509</v>
      </c>
      <c r="AB142" s="5" t="s">
        <v>157</v>
      </c>
      <c r="AC142" s="5" t="str">
        <f aca="false">IF(MID(AB142,10,2)="ir","Minus","Plus")</f>
        <v>Minus</v>
      </c>
      <c r="AD142" s="5" t="str">
        <f aca="false">IF(AND(_xlfn.NUMBERVALUE(MID(AB142,6,3))&lt;141,_xlfn.NUMBERVALUE(MID(AB142,6,3))&gt;103),"s","probe")</f>
        <v>probe</v>
      </c>
      <c r="AE142" s="5" t="n">
        <f aca="false">IF(AND(AC142="Minus",AD142="probe"),3,IF(AND(AC142="Plus",AD142="probe"),1,IF(AND(AC142="Minus",AD142="s"),12,IF(AND(AC142="Plus",AD142="s"),4,0))))</f>
        <v>3</v>
      </c>
      <c r="AF142" s="6" t="s">
        <v>16</v>
      </c>
      <c r="AG142" s="5" t="str">
        <f aca="false">AF142&amp;AE142&amp;","</f>
        <v>                            3,</v>
      </c>
    </row>
    <row r="143" customFormat="false" ht="12.8" hidden="true" customHeight="false" outlineLevel="0" collapsed="false">
      <c r="A143" s="0" t="str">
        <f aca="false">LEFT(J143,4)</f>
        <v>b4i2</v>
      </c>
      <c r="B143" s="0" t="n">
        <f aca="false">IF(AND(C143&gt;97,C143&lt;103),100,IF(AND(C143&gt;110,C143&lt;116),113,IF(AND(C143&gt;122,C143&lt;128),125,IF(AND(C143&gt;135,C143&lt;141),138,150))))</f>
        <v>100</v>
      </c>
      <c r="C143" s="0" t="n">
        <f aca="false">_xlfn.NUMBERVALUE(MID(J143,6,3))</f>
        <v>99</v>
      </c>
      <c r="D143" s="0" t="str">
        <f aca="false">MID(J143,10,3)</f>
        <v>ir4</v>
      </c>
      <c r="E143" s="0" t="s">
        <v>9</v>
      </c>
      <c r="F143" s="0" t="n">
        <v>1634</v>
      </c>
      <c r="G143" s="0" t="s">
        <v>10</v>
      </c>
      <c r="H143" s="0" t="s">
        <v>11</v>
      </c>
      <c r="I143" s="0" t="s">
        <v>9</v>
      </c>
      <c r="J143" s="0" t="s">
        <v>158</v>
      </c>
      <c r="K143" s="0" t="s">
        <v>9</v>
      </c>
      <c r="L143" s="0" t="str">
        <f aca="false">IF(ISBLANK(J144),"",",")</f>
        <v>,</v>
      </c>
      <c r="M143" s="0" t="str">
        <f aca="false">E143&amp;F143&amp;G143&amp;H143&amp;I143&amp;J143&amp;K143&amp;L143</f>
        <v>"1634": "b4i2_099_ir4.wav",</v>
      </c>
      <c r="N143" s="0" t="str">
        <f aca="false">IF(OR(B143=113,B143=138),"probe","s")</f>
        <v>s</v>
      </c>
      <c r="O143" s="0" t="str">
        <f aca="false">IF(MID(J143,10,2)="ir","Minus","Plus")</f>
        <v>Minus</v>
      </c>
      <c r="P143" s="0" t="s">
        <v>13</v>
      </c>
      <c r="Q143" s="5" t="s">
        <v>14</v>
      </c>
      <c r="R143" s="0" t="s">
        <v>15</v>
      </c>
      <c r="S143" s="0" t="str">
        <f aca="false">P143&amp;N143&amp;O143&amp;Q143&amp;F143&amp;R143&amp;L143</f>
        <v>          {%            "class": "sMinus",%            "stim_name": "1634"%          },</v>
      </c>
      <c r="AA143" s="5" t="n">
        <f aca="false">F143</f>
        <v>1634</v>
      </c>
      <c r="AB143" s="5" t="s">
        <v>158</v>
      </c>
      <c r="AC143" s="5" t="str">
        <f aca="false">IF(MID(AB143,10,2)="ir","Minus","Plus")</f>
        <v>Minus</v>
      </c>
      <c r="AD143" s="5" t="str">
        <f aca="false">IF(AND(_xlfn.NUMBERVALUE(MID(AB143,6,3))&lt;141,_xlfn.NUMBERVALUE(MID(AB143,6,3))&gt;103),"s","probe")</f>
        <v>probe</v>
      </c>
      <c r="AE143" s="5" t="n">
        <f aca="false">IF(AND(AC143="Minus",AD143="probe"),3,IF(AND(AC143="Plus",AD143="probe"),1,IF(AND(AC143="Minus",AD143="s"),12,IF(AND(AC143="Plus",AD143="s"),4,0))))</f>
        <v>3</v>
      </c>
      <c r="AF143" s="6" t="s">
        <v>16</v>
      </c>
      <c r="AG143" s="5" t="str">
        <f aca="false">AF143&amp;AE143&amp;","</f>
        <v>                            3,</v>
      </c>
    </row>
    <row r="144" customFormat="false" ht="12.8" hidden="true" customHeight="false" outlineLevel="0" collapsed="false">
      <c r="A144" s="0" t="str">
        <f aca="false">LEFT(J144,4)</f>
        <v>b4s1</v>
      </c>
      <c r="B144" s="0" t="n">
        <f aca="false">IF(AND(C144&gt;97,C144&lt;103),100,IF(AND(C144&gt;110,C144&lt;116),113,IF(AND(C144&gt;122,C144&lt;128),125,IF(AND(C144&gt;135,C144&lt;141),138,150))))</f>
        <v>100</v>
      </c>
      <c r="C144" s="0" t="n">
        <f aca="false">_xlfn.NUMBERVALUE(MID(J144,6,3))</f>
        <v>99</v>
      </c>
      <c r="D144" s="0" t="str">
        <f aca="false">MID(J144,10,3)</f>
        <v>ir4</v>
      </c>
      <c r="E144" s="0" t="s">
        <v>9</v>
      </c>
      <c r="F144" s="0" t="n">
        <v>1759</v>
      </c>
      <c r="G144" s="0" t="s">
        <v>10</v>
      </c>
      <c r="H144" s="0" t="s">
        <v>11</v>
      </c>
      <c r="I144" s="0" t="s">
        <v>9</v>
      </c>
      <c r="J144" s="0" t="s">
        <v>159</v>
      </c>
      <c r="K144" s="0" t="s">
        <v>9</v>
      </c>
      <c r="L144" s="0" t="str">
        <f aca="false">IF(ISBLANK(J145),"",",")</f>
        <v>,</v>
      </c>
      <c r="M144" s="0" t="str">
        <f aca="false">E144&amp;F144&amp;G144&amp;H144&amp;I144&amp;J144&amp;K144&amp;L144</f>
        <v>"1759": "b4s1_099_ir4.wav",</v>
      </c>
      <c r="N144" s="0" t="str">
        <f aca="false">IF(OR(B144=113,B144=138),"probe","s")</f>
        <v>s</v>
      </c>
      <c r="O144" s="0" t="str">
        <f aca="false">IF(MID(J144,10,2)="ir","Minus","Plus")</f>
        <v>Minus</v>
      </c>
      <c r="P144" s="0" t="s">
        <v>13</v>
      </c>
      <c r="Q144" s="5" t="s">
        <v>14</v>
      </c>
      <c r="R144" s="0" t="s">
        <v>15</v>
      </c>
      <c r="S144" s="0" t="str">
        <f aca="false">P144&amp;N144&amp;O144&amp;Q144&amp;F144&amp;R144&amp;L144</f>
        <v>          {%            "class": "sMinus",%            "stim_name": "1759"%          },</v>
      </c>
      <c r="AA144" s="5" t="n">
        <f aca="false">F144</f>
        <v>1759</v>
      </c>
      <c r="AB144" s="5" t="s">
        <v>159</v>
      </c>
      <c r="AC144" s="5" t="str">
        <f aca="false">IF(MID(AB144,10,2)="ir","Minus","Plus")</f>
        <v>Minus</v>
      </c>
      <c r="AD144" s="5" t="str">
        <f aca="false">IF(AND(_xlfn.NUMBERVALUE(MID(AB144,6,3))&lt;141,_xlfn.NUMBERVALUE(MID(AB144,6,3))&gt;103),"s","probe")</f>
        <v>probe</v>
      </c>
      <c r="AE144" s="5" t="n">
        <f aca="false">IF(AND(AC144="Minus",AD144="probe"),3,IF(AND(AC144="Plus",AD144="probe"),1,IF(AND(AC144="Minus",AD144="s"),12,IF(AND(AC144="Plus",AD144="s"),4,0))))</f>
        <v>3</v>
      </c>
      <c r="AF144" s="6" t="s">
        <v>16</v>
      </c>
      <c r="AG144" s="5" t="str">
        <f aca="false">AF144&amp;AE144&amp;","</f>
        <v>                            3,</v>
      </c>
    </row>
    <row r="145" customFormat="false" ht="12.8" hidden="true" customHeight="false" outlineLevel="0" collapsed="false">
      <c r="A145" s="0" t="str">
        <f aca="false">LEFT(J145,4)</f>
        <v>b4s2</v>
      </c>
      <c r="B145" s="0" t="n">
        <f aca="false">IF(AND(C145&gt;97,C145&lt;103),100,IF(AND(C145&gt;110,C145&lt;116),113,IF(AND(C145&gt;122,C145&lt;128),125,IF(AND(C145&gt;135,C145&lt;141),138,150))))</f>
        <v>100</v>
      </c>
      <c r="C145" s="0" t="n">
        <f aca="false">_xlfn.NUMBERVALUE(MID(J145,6,3))</f>
        <v>99</v>
      </c>
      <c r="D145" s="0" t="str">
        <f aca="false">MID(J145,10,3)</f>
        <v>ir4</v>
      </c>
      <c r="E145" s="0" t="s">
        <v>9</v>
      </c>
      <c r="F145" s="0" t="n">
        <v>1884</v>
      </c>
      <c r="G145" s="0" t="s">
        <v>10</v>
      </c>
      <c r="H145" s="0" t="s">
        <v>11</v>
      </c>
      <c r="I145" s="0" t="s">
        <v>9</v>
      </c>
      <c r="J145" s="0" t="s">
        <v>160</v>
      </c>
      <c r="K145" s="0" t="s">
        <v>9</v>
      </c>
      <c r="L145" s="0" t="str">
        <f aca="false">IF(ISBLANK(J146),"",",")</f>
        <v>,</v>
      </c>
      <c r="M145" s="0" t="str">
        <f aca="false">E145&amp;F145&amp;G145&amp;H145&amp;I145&amp;J145&amp;K145&amp;L145</f>
        <v>"1884": "b4s2_099_ir4.wav",</v>
      </c>
      <c r="N145" s="0" t="str">
        <f aca="false">IF(OR(B145=113,B145=138),"probe","s")</f>
        <v>s</v>
      </c>
      <c r="O145" s="0" t="str">
        <f aca="false">IF(MID(J145,10,2)="ir","Minus","Plus")</f>
        <v>Minus</v>
      </c>
      <c r="P145" s="0" t="s">
        <v>13</v>
      </c>
      <c r="Q145" s="5" t="s">
        <v>14</v>
      </c>
      <c r="R145" s="0" t="s">
        <v>15</v>
      </c>
      <c r="S145" s="0" t="str">
        <f aca="false">P145&amp;N145&amp;O145&amp;Q145&amp;F145&amp;R145&amp;L145</f>
        <v>          {%            "class": "sMinus",%            "stim_name": "1884"%          },</v>
      </c>
      <c r="AA145" s="5" t="n">
        <f aca="false">F145</f>
        <v>1884</v>
      </c>
      <c r="AB145" s="5" t="s">
        <v>160</v>
      </c>
      <c r="AC145" s="5" t="str">
        <f aca="false">IF(MID(AB145,10,2)="ir","Minus","Plus")</f>
        <v>Minus</v>
      </c>
      <c r="AD145" s="5" t="str">
        <f aca="false">IF(AND(_xlfn.NUMBERVALUE(MID(AB145,6,3))&lt;141,_xlfn.NUMBERVALUE(MID(AB145,6,3))&gt;103),"s","probe")</f>
        <v>probe</v>
      </c>
      <c r="AE145" s="5" t="n">
        <f aca="false">IF(AND(AC145="Minus",AD145="probe"),3,IF(AND(AC145="Plus",AD145="probe"),1,IF(AND(AC145="Minus",AD145="s"),12,IF(AND(AC145="Plus",AD145="s"),4,0))))</f>
        <v>3</v>
      </c>
      <c r="AF145" s="6" t="s">
        <v>16</v>
      </c>
      <c r="AG145" s="5" t="str">
        <f aca="false">AF145&amp;AE145&amp;","</f>
        <v>                            3,</v>
      </c>
    </row>
    <row r="146" customFormat="false" ht="12.8" hidden="true" customHeight="false" outlineLevel="0" collapsed="false">
      <c r="A146" s="0" t="str">
        <f aca="false">LEFT(J146,4)</f>
        <v>b1i1</v>
      </c>
      <c r="B146" s="0" t="n">
        <f aca="false">IF(AND(C146&gt;97,C146&lt;103),100,IF(AND(C146&gt;110,C146&lt;116),113,IF(AND(C146&gt;122,C146&lt;128),125,IF(AND(C146&gt;135,C146&lt;141),138,150))))</f>
        <v>100</v>
      </c>
      <c r="C146" s="0" t="n">
        <f aca="false">_xlfn.NUMBERVALUE(MID(J146,6,3))</f>
        <v>99</v>
      </c>
      <c r="D146" s="0" t="str">
        <f aca="false">MID(J146,10,3)</f>
        <v>reg</v>
      </c>
      <c r="E146" s="1" t="s">
        <v>9</v>
      </c>
      <c r="F146" s="0" t="n">
        <v>10</v>
      </c>
      <c r="G146" s="0" t="s">
        <v>10</v>
      </c>
      <c r="H146" s="0" t="s">
        <v>11</v>
      </c>
      <c r="I146" s="0" t="s">
        <v>9</v>
      </c>
      <c r="J146" s="0" t="s">
        <v>161</v>
      </c>
      <c r="K146" s="0" t="s">
        <v>9</v>
      </c>
      <c r="L146" s="0" t="str">
        <f aca="false">IF(ISBLANK(J147),"",",")</f>
        <v>,</v>
      </c>
      <c r="M146" s="0" t="str">
        <f aca="false">E146&amp;F146&amp;G146&amp;H146&amp;I146&amp;J146&amp;K146&amp;L146</f>
        <v>"10": "b1i1_099_reg.wav",</v>
      </c>
      <c r="N146" s="0" t="str">
        <f aca="false">IF(OR(B146=113,B146=138),"probe","s")</f>
        <v>s</v>
      </c>
      <c r="O146" s="0" t="str">
        <f aca="false">IF(MID(J146,10,2)="ir","Minus","Plus")</f>
        <v>Plus</v>
      </c>
      <c r="P146" s="0" t="s">
        <v>13</v>
      </c>
      <c r="Q146" s="5" t="s">
        <v>14</v>
      </c>
      <c r="R146" s="0" t="s">
        <v>15</v>
      </c>
      <c r="S146" s="0" t="str">
        <f aca="false">P146&amp;N146&amp;O146&amp;Q146&amp;F146&amp;R146&amp;L146</f>
        <v>          {%            "class": "sPlus",%            "stim_name": "10"%          },</v>
      </c>
      <c r="AA146" s="5" t="n">
        <f aca="false">F146</f>
        <v>10</v>
      </c>
      <c r="AB146" s="5" t="s">
        <v>161</v>
      </c>
      <c r="AC146" s="5" t="str">
        <f aca="false">IF(MID(AB146,10,2)="ir","Minus","Plus")</f>
        <v>Plus</v>
      </c>
      <c r="AD146" s="5" t="str">
        <f aca="false">IF(AND(_xlfn.NUMBERVALUE(MID(AB146,6,3))&lt;141,_xlfn.NUMBERVALUE(MID(AB146,6,3))&gt;103),"s","s")</f>
        <v>s</v>
      </c>
      <c r="AE146" s="5" t="n">
        <f aca="false">IF(AND(AC146="Minus",AD146="probe"),3,IF(AND(AC146="Plus",AD146="probe"),1,IF(AND(AC146="Minus",AD146="s"),12,IF(AND(AC146="Plus",AD146="s"),4,0))))</f>
        <v>4</v>
      </c>
      <c r="AF146" s="6" t="s">
        <v>16</v>
      </c>
      <c r="AG146" s="5" t="str">
        <f aca="false">AF146&amp;AE146&amp;","</f>
        <v>                            4,</v>
      </c>
    </row>
    <row r="147" customFormat="false" ht="12.8" hidden="true" customHeight="false" outlineLevel="0" collapsed="false">
      <c r="A147" s="0" t="str">
        <f aca="false">LEFT(J147,4)</f>
        <v>b1i2</v>
      </c>
      <c r="B147" s="0" t="n">
        <f aca="false">IF(AND(C147&gt;97,C147&lt;103),100,IF(AND(C147&gt;110,C147&lt;116),113,IF(AND(C147&gt;122,C147&lt;128),125,IF(AND(C147&gt;135,C147&lt;141),138,150))))</f>
        <v>100</v>
      </c>
      <c r="C147" s="0" t="n">
        <f aca="false">_xlfn.NUMBERVALUE(MID(J147,6,3))</f>
        <v>99</v>
      </c>
      <c r="D147" s="0" t="str">
        <f aca="false">MID(J147,10,3)</f>
        <v>reg</v>
      </c>
      <c r="E147" s="1" t="s">
        <v>9</v>
      </c>
      <c r="F147" s="0" t="n">
        <v>135</v>
      </c>
      <c r="G147" s="0" t="s">
        <v>10</v>
      </c>
      <c r="H147" s="0" t="s">
        <v>11</v>
      </c>
      <c r="I147" s="0" t="s">
        <v>9</v>
      </c>
      <c r="J147" s="0" t="s">
        <v>162</v>
      </c>
      <c r="K147" s="0" t="s">
        <v>9</v>
      </c>
      <c r="L147" s="0" t="str">
        <f aca="false">IF(ISBLANK(J148),"",",")</f>
        <v>,</v>
      </c>
      <c r="M147" s="0" t="str">
        <f aca="false">E147&amp;F147&amp;G147&amp;H147&amp;I147&amp;J147&amp;K147&amp;L147</f>
        <v>"135": "b1i2_099_reg.wav",</v>
      </c>
      <c r="N147" s="0" t="str">
        <f aca="false">IF(OR(B147=113,B147=138),"probe","s")</f>
        <v>s</v>
      </c>
      <c r="O147" s="0" t="str">
        <f aca="false">IF(MID(J147,10,2)="ir","Minus","Plus")</f>
        <v>Plus</v>
      </c>
      <c r="P147" s="0" t="s">
        <v>13</v>
      </c>
      <c r="Q147" s="5" t="s">
        <v>14</v>
      </c>
      <c r="R147" s="0" t="s">
        <v>15</v>
      </c>
      <c r="S147" s="0" t="str">
        <f aca="false">P147&amp;N147&amp;O147&amp;Q147&amp;F147&amp;R147&amp;L147</f>
        <v>          {%            "class": "sPlus",%            "stim_name": "135"%          },</v>
      </c>
      <c r="AA147" s="5" t="n">
        <f aca="false">F147</f>
        <v>135</v>
      </c>
      <c r="AB147" s="5" t="s">
        <v>162</v>
      </c>
      <c r="AC147" s="5" t="str">
        <f aca="false">IF(MID(AB147,10,2)="ir","Minus","Plus")</f>
        <v>Plus</v>
      </c>
      <c r="AD147" s="5" t="str">
        <f aca="false">IF(AND(_xlfn.NUMBERVALUE(MID(AB147,6,3))&lt;141,_xlfn.NUMBERVALUE(MID(AB147,6,3))&gt;103),"s","probe")</f>
        <v>probe</v>
      </c>
      <c r="AE147" s="5" t="n">
        <f aca="false">IF(AND(AC147="Minus",AD147="probe"),3,IF(AND(AC147="Plus",AD147="probe"),1,IF(AND(AC147="Minus",AD147="s"),12,IF(AND(AC147="Plus",AD147="s"),4,0))))</f>
        <v>1</v>
      </c>
      <c r="AF147" s="6" t="s">
        <v>16</v>
      </c>
      <c r="AG147" s="5" t="str">
        <f aca="false">AF147&amp;AE147&amp;","</f>
        <v>                            1,</v>
      </c>
    </row>
    <row r="148" customFormat="false" ht="12.8" hidden="true" customHeight="false" outlineLevel="0" collapsed="false">
      <c r="A148" s="0" t="str">
        <f aca="false">LEFT(J148,4)</f>
        <v>b1s1</v>
      </c>
      <c r="B148" s="0" t="n">
        <f aca="false">IF(AND(C148&gt;97,C148&lt;103),100,IF(AND(C148&gt;110,C148&lt;116),113,IF(AND(C148&gt;122,C148&lt;128),125,IF(AND(C148&gt;135,C148&lt;141),138,150))))</f>
        <v>100</v>
      </c>
      <c r="C148" s="0" t="n">
        <f aca="false">_xlfn.NUMBERVALUE(MID(J148,6,3))</f>
        <v>99</v>
      </c>
      <c r="D148" s="0" t="str">
        <f aca="false">MID(J148,10,3)</f>
        <v>reg</v>
      </c>
      <c r="E148" s="0" t="s">
        <v>9</v>
      </c>
      <c r="F148" s="0" t="n">
        <v>260</v>
      </c>
      <c r="G148" s="0" t="s">
        <v>10</v>
      </c>
      <c r="H148" s="0" t="s">
        <v>11</v>
      </c>
      <c r="I148" s="0" t="s">
        <v>9</v>
      </c>
      <c r="J148" s="0" t="s">
        <v>163</v>
      </c>
      <c r="K148" s="0" t="s">
        <v>9</v>
      </c>
      <c r="L148" s="0" t="str">
        <f aca="false">IF(ISBLANK(J149),"",",")</f>
        <v>,</v>
      </c>
      <c r="M148" s="0" t="str">
        <f aca="false">E148&amp;F148&amp;G148&amp;H148&amp;I148&amp;J148&amp;K148&amp;L148</f>
        <v>"260": "b1s1_099_reg.wav",</v>
      </c>
      <c r="N148" s="0" t="str">
        <f aca="false">IF(OR(B148=113,B148=138),"probe","s")</f>
        <v>s</v>
      </c>
      <c r="O148" s="0" t="str">
        <f aca="false">IF(MID(J148,10,2)="ir","Minus","Plus")</f>
        <v>Plus</v>
      </c>
      <c r="P148" s="0" t="s">
        <v>13</v>
      </c>
      <c r="Q148" s="5" t="s">
        <v>14</v>
      </c>
      <c r="R148" s="0" t="s">
        <v>15</v>
      </c>
      <c r="S148" s="0" t="str">
        <f aca="false">P148&amp;N148&amp;O148&amp;Q148&amp;F148&amp;R148&amp;L148</f>
        <v>          {%            "class": "sPlus",%            "stim_name": "260"%          },</v>
      </c>
      <c r="AA148" s="5" t="n">
        <f aca="false">F148</f>
        <v>260</v>
      </c>
      <c r="AB148" s="5" t="s">
        <v>163</v>
      </c>
      <c r="AC148" s="5" t="str">
        <f aca="false">IF(MID(AB148,10,2)="ir","Minus","Plus")</f>
        <v>Plus</v>
      </c>
      <c r="AD148" s="5" t="str">
        <f aca="false">IF(AND(_xlfn.NUMBERVALUE(MID(AB148,6,3))&lt;141,_xlfn.NUMBERVALUE(MID(AB148,6,3))&gt;103),"s","probe")</f>
        <v>probe</v>
      </c>
      <c r="AE148" s="5" t="n">
        <f aca="false">IF(AND(AC148="Minus",AD148="probe"),3,IF(AND(AC148="Plus",AD148="probe"),1,IF(AND(AC148="Minus",AD148="s"),12,IF(AND(AC148="Plus",AD148="s"),4,0))))</f>
        <v>1</v>
      </c>
      <c r="AF148" s="6" t="s">
        <v>16</v>
      </c>
      <c r="AG148" s="5" t="str">
        <f aca="false">AF148&amp;AE148&amp;","</f>
        <v>                            1,</v>
      </c>
    </row>
    <row r="149" customFormat="false" ht="12.8" hidden="true" customHeight="false" outlineLevel="0" collapsed="false">
      <c r="A149" s="0" t="str">
        <f aca="false">LEFT(J149,4)</f>
        <v>b1s2</v>
      </c>
      <c r="B149" s="0" t="n">
        <f aca="false">IF(AND(C149&gt;97,C149&lt;103),100,IF(AND(C149&gt;110,C149&lt;116),113,IF(AND(C149&gt;122,C149&lt;128),125,IF(AND(C149&gt;135,C149&lt;141),138,150))))</f>
        <v>100</v>
      </c>
      <c r="C149" s="0" t="n">
        <f aca="false">_xlfn.NUMBERVALUE(MID(J149,6,3))</f>
        <v>99</v>
      </c>
      <c r="D149" s="0" t="str">
        <f aca="false">MID(J149,10,3)</f>
        <v>reg</v>
      </c>
      <c r="E149" s="0" t="s">
        <v>9</v>
      </c>
      <c r="F149" s="0" t="n">
        <v>385</v>
      </c>
      <c r="G149" s="0" t="s">
        <v>10</v>
      </c>
      <c r="H149" s="0" t="s">
        <v>11</v>
      </c>
      <c r="I149" s="0" t="s">
        <v>9</v>
      </c>
      <c r="J149" s="0" t="s">
        <v>164</v>
      </c>
      <c r="K149" s="0" t="s">
        <v>9</v>
      </c>
      <c r="L149" s="0" t="str">
        <f aca="false">IF(ISBLANK(J150),"",",")</f>
        <v>,</v>
      </c>
      <c r="M149" s="0" t="str">
        <f aca="false">E149&amp;F149&amp;G149&amp;H149&amp;I149&amp;J149&amp;K149&amp;L149</f>
        <v>"385": "b1s2_099_reg.wav",</v>
      </c>
      <c r="N149" s="0" t="str">
        <f aca="false">IF(OR(B149=113,B149=138),"probe","s")</f>
        <v>s</v>
      </c>
      <c r="O149" s="0" t="str">
        <f aca="false">IF(MID(J149,10,2)="ir","Minus","Plus")</f>
        <v>Plus</v>
      </c>
      <c r="P149" s="0" t="s">
        <v>13</v>
      </c>
      <c r="Q149" s="5" t="s">
        <v>14</v>
      </c>
      <c r="R149" s="0" t="s">
        <v>15</v>
      </c>
      <c r="S149" s="0" t="str">
        <f aca="false">P149&amp;N149&amp;O149&amp;Q149&amp;F149&amp;R149&amp;L149</f>
        <v>          {%            "class": "sPlus",%            "stim_name": "385"%          },</v>
      </c>
      <c r="AA149" s="5" t="n">
        <f aca="false">F149</f>
        <v>385</v>
      </c>
      <c r="AB149" s="5" t="s">
        <v>164</v>
      </c>
      <c r="AC149" s="5" t="str">
        <f aca="false">IF(MID(AB149,10,2)="ir","Minus","Plus")</f>
        <v>Plus</v>
      </c>
      <c r="AD149" s="5" t="str">
        <f aca="false">IF(AND(_xlfn.NUMBERVALUE(MID(AB149,6,3))&lt;141,_xlfn.NUMBERVALUE(MID(AB149,6,3))&gt;103),"s","probe")</f>
        <v>probe</v>
      </c>
      <c r="AE149" s="5" t="n">
        <f aca="false">IF(AND(AC149="Minus",AD149="probe"),3,IF(AND(AC149="Plus",AD149="probe"),1,IF(AND(AC149="Minus",AD149="s"),12,IF(AND(AC149="Plus",AD149="s"),4,0))))</f>
        <v>1</v>
      </c>
      <c r="AF149" s="6" t="s">
        <v>16</v>
      </c>
      <c r="AG149" s="5" t="str">
        <f aca="false">AF149&amp;AE149&amp;","</f>
        <v>                            1,</v>
      </c>
    </row>
    <row r="150" customFormat="false" ht="12.8" hidden="true" customHeight="false" outlineLevel="0" collapsed="false">
      <c r="A150" s="0" t="str">
        <f aca="false">LEFT(J150,4)</f>
        <v>b2i1</v>
      </c>
      <c r="B150" s="0" t="n">
        <f aca="false">IF(AND(C150&gt;97,C150&lt;103),100,IF(AND(C150&gt;110,C150&lt;116),113,IF(AND(C150&gt;122,C150&lt;128),125,IF(AND(C150&gt;135,C150&lt;141),138,150))))</f>
        <v>100</v>
      </c>
      <c r="C150" s="0" t="n">
        <f aca="false">_xlfn.NUMBERVALUE(MID(J150,6,3))</f>
        <v>99</v>
      </c>
      <c r="D150" s="0" t="str">
        <f aca="false">MID(J150,10,3)</f>
        <v>reg</v>
      </c>
      <c r="E150" s="0" t="s">
        <v>9</v>
      </c>
      <c r="F150" s="0" t="n">
        <v>510</v>
      </c>
      <c r="G150" s="0" t="s">
        <v>10</v>
      </c>
      <c r="H150" s="0" t="s">
        <v>11</v>
      </c>
      <c r="I150" s="0" t="s">
        <v>9</v>
      </c>
      <c r="J150" s="0" t="s">
        <v>165</v>
      </c>
      <c r="K150" s="0" t="s">
        <v>9</v>
      </c>
      <c r="L150" s="0" t="str">
        <f aca="false">IF(ISBLANK(J151),"",",")</f>
        <v>,</v>
      </c>
      <c r="M150" s="0" t="str">
        <f aca="false">E150&amp;F150&amp;G150&amp;H150&amp;I150&amp;J150&amp;K150&amp;L150</f>
        <v>"510": "b2i1_099_reg.wav",</v>
      </c>
      <c r="N150" s="0" t="str">
        <f aca="false">IF(OR(B150=113,B150=138),"probe","s")</f>
        <v>s</v>
      </c>
      <c r="O150" s="0" t="str">
        <f aca="false">IF(MID(J150,10,2)="ir","Minus","Plus")</f>
        <v>Plus</v>
      </c>
      <c r="P150" s="0" t="s">
        <v>13</v>
      </c>
      <c r="Q150" s="5" t="s">
        <v>14</v>
      </c>
      <c r="R150" s="0" t="s">
        <v>15</v>
      </c>
      <c r="S150" s="0" t="str">
        <f aca="false">P150&amp;N150&amp;O150&amp;Q150&amp;F150&amp;R150&amp;L150</f>
        <v>          {%            "class": "sPlus",%            "stim_name": "510"%          },</v>
      </c>
      <c r="AA150" s="5" t="n">
        <f aca="false">F150</f>
        <v>510</v>
      </c>
      <c r="AB150" s="5" t="s">
        <v>165</v>
      </c>
      <c r="AC150" s="5" t="str">
        <f aca="false">IF(MID(AB150,10,2)="ir","Minus","Plus")</f>
        <v>Plus</v>
      </c>
      <c r="AD150" s="5" t="str">
        <f aca="false">IF(AND(_xlfn.NUMBERVALUE(MID(AB150,6,3))&lt;141,_xlfn.NUMBERVALUE(MID(AB150,6,3))&gt;103),"s","probe")</f>
        <v>probe</v>
      </c>
      <c r="AE150" s="5" t="n">
        <f aca="false">IF(AND(AC150="Minus",AD150="probe"),3,IF(AND(AC150="Plus",AD150="probe"),1,IF(AND(AC150="Minus",AD150="s"),12,IF(AND(AC150="Plus",AD150="s"),4,0))))</f>
        <v>1</v>
      </c>
      <c r="AF150" s="6" t="s">
        <v>16</v>
      </c>
      <c r="AG150" s="5" t="str">
        <f aca="false">AF150&amp;AE150&amp;","</f>
        <v>                            1,</v>
      </c>
    </row>
    <row r="151" customFormat="false" ht="12.8" hidden="true" customHeight="false" outlineLevel="0" collapsed="false">
      <c r="A151" s="0" t="str">
        <f aca="false">LEFT(J151,4)</f>
        <v>b2i2</v>
      </c>
      <c r="B151" s="0" t="n">
        <f aca="false">IF(AND(C151&gt;97,C151&lt;103),100,IF(AND(C151&gt;110,C151&lt;116),113,IF(AND(C151&gt;122,C151&lt;128),125,IF(AND(C151&gt;135,C151&lt;141),138,150))))</f>
        <v>100</v>
      </c>
      <c r="C151" s="0" t="n">
        <f aca="false">_xlfn.NUMBERVALUE(MID(J151,6,3))</f>
        <v>99</v>
      </c>
      <c r="D151" s="0" t="str">
        <f aca="false">MID(J151,10,3)</f>
        <v>reg</v>
      </c>
      <c r="E151" s="0" t="s">
        <v>9</v>
      </c>
      <c r="F151" s="0" t="n">
        <v>635</v>
      </c>
      <c r="G151" s="0" t="s">
        <v>10</v>
      </c>
      <c r="H151" s="0" t="s">
        <v>11</v>
      </c>
      <c r="I151" s="0" t="s">
        <v>9</v>
      </c>
      <c r="J151" s="0" t="s">
        <v>166</v>
      </c>
      <c r="K151" s="0" t="s">
        <v>9</v>
      </c>
      <c r="L151" s="0" t="str">
        <f aca="false">IF(ISBLANK(J152),"",",")</f>
        <v>,</v>
      </c>
      <c r="M151" s="0" t="str">
        <f aca="false">E151&amp;F151&amp;G151&amp;H151&amp;I151&amp;J151&amp;K151&amp;L151</f>
        <v>"635": "b2i2_099_reg.wav",</v>
      </c>
      <c r="N151" s="0" t="str">
        <f aca="false">IF(OR(B151=113,B151=138),"probe","s")</f>
        <v>s</v>
      </c>
      <c r="O151" s="0" t="str">
        <f aca="false">IF(MID(J151,10,2)="ir","Minus","Plus")</f>
        <v>Plus</v>
      </c>
      <c r="P151" s="0" t="s">
        <v>13</v>
      </c>
      <c r="Q151" s="5" t="s">
        <v>14</v>
      </c>
      <c r="R151" s="0" t="s">
        <v>15</v>
      </c>
      <c r="S151" s="0" t="str">
        <f aca="false">P151&amp;N151&amp;O151&amp;Q151&amp;F151&amp;R151&amp;L151</f>
        <v>          {%            "class": "sPlus",%            "stim_name": "635"%          },</v>
      </c>
      <c r="AA151" s="5" t="n">
        <f aca="false">F151</f>
        <v>635</v>
      </c>
      <c r="AB151" s="5" t="s">
        <v>166</v>
      </c>
      <c r="AC151" s="5" t="str">
        <f aca="false">IF(MID(AB151,10,2)="ir","Minus","Plus")</f>
        <v>Plus</v>
      </c>
      <c r="AD151" s="5" t="str">
        <f aca="false">IF(AND(_xlfn.NUMBERVALUE(MID(AB151,6,3))&lt;141,_xlfn.NUMBERVALUE(MID(AB151,6,3))&gt;103),"s","probe")</f>
        <v>probe</v>
      </c>
      <c r="AE151" s="5" t="n">
        <f aca="false">IF(AND(AC151="Minus",AD151="probe"),3,IF(AND(AC151="Plus",AD151="probe"),1,IF(AND(AC151="Minus",AD151="s"),12,IF(AND(AC151="Plus",AD151="s"),4,0))))</f>
        <v>1</v>
      </c>
      <c r="AF151" s="6" t="s">
        <v>16</v>
      </c>
      <c r="AG151" s="5" t="str">
        <f aca="false">AF151&amp;AE151&amp;","</f>
        <v>                            1,</v>
      </c>
    </row>
    <row r="152" customFormat="false" ht="12.8" hidden="false" customHeight="false" outlineLevel="0" collapsed="false">
      <c r="A152" s="0" t="str">
        <f aca="false">LEFT(J152,4)</f>
        <v>b2s1</v>
      </c>
      <c r="B152" s="0" t="n">
        <f aca="false">IF(AND(C152&gt;97,C152&lt;103),100,IF(AND(C152&gt;110,C152&lt;116),113,IF(AND(C152&gt;122,C152&lt;128),125,IF(AND(C152&gt;135,C152&lt;141),138,150))))</f>
        <v>100</v>
      </c>
      <c r="C152" s="0" t="n">
        <f aca="false">_xlfn.NUMBERVALUE(MID(J152,6,3))</f>
        <v>99</v>
      </c>
      <c r="D152" s="0" t="str">
        <f aca="false">MID(J152,10,3)</f>
        <v>reg</v>
      </c>
      <c r="E152" s="1" t="s">
        <v>9</v>
      </c>
      <c r="F152" s="0" t="n">
        <v>760</v>
      </c>
      <c r="G152" s="0" t="s">
        <v>10</v>
      </c>
      <c r="H152" s="0" t="s">
        <v>11</v>
      </c>
      <c r="I152" s="0" t="s">
        <v>9</v>
      </c>
      <c r="J152" s="0" t="s">
        <v>167</v>
      </c>
      <c r="K152" s="0" t="s">
        <v>9</v>
      </c>
      <c r="L152" s="0" t="str">
        <f aca="false">IF(ISBLANK(J153),"",",")</f>
        <v>,</v>
      </c>
      <c r="M152" s="0" t="str">
        <f aca="false">E152&amp;J152&amp;G152&amp;E152&amp;J152&amp;E152&amp;L152</f>
        <v>"b2s1_099_reg.wav":"b2s1_099_reg.wav",</v>
      </c>
      <c r="N152" s="0" t="str">
        <f aca="false">IF(OR(B152=113,B152=138),"probe","s")</f>
        <v>s</v>
      </c>
      <c r="O152" s="0" t="str">
        <f aca="false">IF(MID(J152,10,2)="ir","Minus","Plus")</f>
        <v>Plus</v>
      </c>
      <c r="P152" s="0" t="s">
        <v>13</v>
      </c>
      <c r="Q152" s="5" t="s">
        <v>14</v>
      </c>
      <c r="R152" s="0" t="s">
        <v>15</v>
      </c>
      <c r="S152" s="0" t="str">
        <f aca="false">P152&amp;N152&amp;O152&amp;Q152&amp;J152&amp;R152&amp;L152</f>
        <v>          {%            "class": "sPlus",%            "stim_name": "b2s1_099_reg.wav"%          },</v>
      </c>
      <c r="AA152" s="5" t="n">
        <f aca="false">F152</f>
        <v>760</v>
      </c>
      <c r="AB152" s="5" t="s">
        <v>167</v>
      </c>
      <c r="AC152" s="5" t="str">
        <f aca="false">IF(MID(AB152,10,2)="ir","Minus","Plus")</f>
        <v>Plus</v>
      </c>
      <c r="AD152" s="5" t="str">
        <f aca="false">IF(AND(_xlfn.NUMBERVALUE(MID(AB152,6,3))&lt;141,_xlfn.NUMBERVALUE(MID(AB152,6,3))&gt;103),"s","probe")</f>
        <v>probe</v>
      </c>
      <c r="AE152" s="5" t="n">
        <f aca="false">IF(AND(AC152="Minus",AD152="probe"),3,IF(AND(AC152="Plus",AD152="probe"),1,IF(AND(AC152="Minus",AD152="s"),12,IF(AND(AC152="Plus",AD152="s"),4,0))))</f>
        <v>1</v>
      </c>
      <c r="AF152" s="6" t="s">
        <v>16</v>
      </c>
      <c r="AG152" s="5" t="str">
        <f aca="false">AF152&amp;AE152&amp;","</f>
        <v>                            1,</v>
      </c>
    </row>
    <row r="153" customFormat="false" ht="12.8" hidden="true" customHeight="false" outlineLevel="0" collapsed="false">
      <c r="A153" s="0" t="str">
        <f aca="false">LEFT(J153,4)</f>
        <v>b2s2</v>
      </c>
      <c r="B153" s="0" t="n">
        <f aca="false">IF(AND(C153&gt;97,C153&lt;103),100,IF(AND(C153&gt;110,C153&lt;116),113,IF(AND(C153&gt;122,C153&lt;128),125,IF(AND(C153&gt;135,C153&lt;141),138,150))))</f>
        <v>100</v>
      </c>
      <c r="C153" s="0" t="n">
        <f aca="false">_xlfn.NUMBERVALUE(MID(J153,6,3))</f>
        <v>99</v>
      </c>
      <c r="D153" s="0" t="str">
        <f aca="false">MID(J153,10,3)</f>
        <v>reg</v>
      </c>
      <c r="E153" s="1" t="s">
        <v>9</v>
      </c>
      <c r="F153" s="0" t="n">
        <v>885</v>
      </c>
      <c r="G153" s="0" t="s">
        <v>10</v>
      </c>
      <c r="H153" s="0" t="s">
        <v>11</v>
      </c>
      <c r="I153" s="0" t="s">
        <v>9</v>
      </c>
      <c r="J153" s="0" t="s">
        <v>168</v>
      </c>
      <c r="K153" s="0" t="s">
        <v>9</v>
      </c>
      <c r="L153" s="0" t="str">
        <f aca="false">IF(ISBLANK(J154),"",",")</f>
        <v>,</v>
      </c>
      <c r="M153" s="0" t="str">
        <f aca="false">E153&amp;F153&amp;G153&amp;H153&amp;I153&amp;J153&amp;K153&amp;L153</f>
        <v>"885": "b2s2_099_reg.wav",</v>
      </c>
      <c r="N153" s="0" t="str">
        <f aca="false">IF(OR(B153=113,B153=138),"probe","s")</f>
        <v>s</v>
      </c>
      <c r="O153" s="0" t="str">
        <f aca="false">IF(MID(J153,10,2)="ir","Minus","Plus")</f>
        <v>Plus</v>
      </c>
      <c r="P153" s="0" t="s">
        <v>13</v>
      </c>
      <c r="Q153" s="5" t="s">
        <v>14</v>
      </c>
      <c r="R153" s="0" t="s">
        <v>15</v>
      </c>
      <c r="S153" s="0" t="str">
        <f aca="false">P153&amp;N153&amp;O153&amp;Q153&amp;F153&amp;R153&amp;L153</f>
        <v>          {%            "class": "sPlus",%            "stim_name": "885"%          },</v>
      </c>
      <c r="AA153" s="5" t="n">
        <f aca="false">F153</f>
        <v>885</v>
      </c>
      <c r="AB153" s="5" t="s">
        <v>168</v>
      </c>
      <c r="AC153" s="5" t="str">
        <f aca="false">IF(MID(AB153,10,2)="ir","Minus","Plus")</f>
        <v>Plus</v>
      </c>
      <c r="AD153" s="5" t="str">
        <f aca="false">IF(AND(_xlfn.NUMBERVALUE(MID(AB153,6,3))&lt;141,_xlfn.NUMBERVALUE(MID(AB153,6,3))&gt;103),"s","probe")</f>
        <v>probe</v>
      </c>
      <c r="AE153" s="5" t="n">
        <f aca="false">IF(AND(AC153="Minus",AD153="probe"),3,IF(AND(AC153="Plus",AD153="probe"),1,IF(AND(AC153="Minus",AD153="s"),12,IF(AND(AC153="Plus",AD153="s"),4,0))))</f>
        <v>1</v>
      </c>
      <c r="AF153" s="6" t="s">
        <v>16</v>
      </c>
      <c r="AG153" s="5" t="str">
        <f aca="false">AF153&amp;AE153&amp;","</f>
        <v>                            1,</v>
      </c>
    </row>
    <row r="154" customFormat="false" ht="12.8" hidden="true" customHeight="false" outlineLevel="0" collapsed="false">
      <c r="A154" s="0" t="str">
        <f aca="false">LEFT(J154,4)</f>
        <v>b3i1</v>
      </c>
      <c r="B154" s="0" t="n">
        <f aca="false">IF(AND(C154&gt;97,C154&lt;103),100,IF(AND(C154&gt;110,C154&lt;116),113,IF(AND(C154&gt;122,C154&lt;128),125,IF(AND(C154&gt;135,C154&lt;141),138,150))))</f>
        <v>100</v>
      </c>
      <c r="C154" s="0" t="n">
        <f aca="false">_xlfn.NUMBERVALUE(MID(J154,6,3))</f>
        <v>99</v>
      </c>
      <c r="D154" s="0" t="str">
        <f aca="false">MID(J154,10,3)</f>
        <v>reg</v>
      </c>
      <c r="E154" s="0" t="s">
        <v>9</v>
      </c>
      <c r="F154" s="0" t="n">
        <v>1010</v>
      </c>
      <c r="G154" s="0" t="s">
        <v>10</v>
      </c>
      <c r="H154" s="0" t="s">
        <v>11</v>
      </c>
      <c r="I154" s="0" t="s">
        <v>9</v>
      </c>
      <c r="J154" s="0" t="s">
        <v>169</v>
      </c>
      <c r="K154" s="0" t="s">
        <v>9</v>
      </c>
      <c r="L154" s="0" t="str">
        <f aca="false">IF(ISBLANK(J155),"",",")</f>
        <v>,</v>
      </c>
      <c r="M154" s="0" t="str">
        <f aca="false">E154&amp;F154&amp;G154&amp;H154&amp;I154&amp;J154&amp;K154&amp;L154</f>
        <v>"1010": "b3i1_099_reg.wav",</v>
      </c>
      <c r="N154" s="0" t="str">
        <f aca="false">IF(OR(B154=113,B154=138),"probe","s")</f>
        <v>s</v>
      </c>
      <c r="O154" s="0" t="str">
        <f aca="false">IF(MID(J154,10,2)="ir","Minus","Plus")</f>
        <v>Plus</v>
      </c>
      <c r="P154" s="0" t="s">
        <v>13</v>
      </c>
      <c r="Q154" s="5" t="s">
        <v>14</v>
      </c>
      <c r="R154" s="0" t="s">
        <v>15</v>
      </c>
      <c r="S154" s="0" t="str">
        <f aca="false">P154&amp;N154&amp;O154&amp;Q154&amp;F154&amp;R154&amp;L154</f>
        <v>          {%            "class": "sPlus",%            "stim_name": "1010"%          },</v>
      </c>
      <c r="AA154" s="5" t="n">
        <f aca="false">F154</f>
        <v>1010</v>
      </c>
      <c r="AB154" s="5" t="s">
        <v>169</v>
      </c>
      <c r="AC154" s="5" t="str">
        <f aca="false">IF(MID(AB154,10,2)="ir","Minus","Plus")</f>
        <v>Plus</v>
      </c>
      <c r="AD154" s="5" t="str">
        <f aca="false">IF(AND(_xlfn.NUMBERVALUE(MID(AB154,6,3))&lt;141,_xlfn.NUMBERVALUE(MID(AB154,6,3))&gt;103),"s","probe")</f>
        <v>probe</v>
      </c>
      <c r="AE154" s="5" t="n">
        <f aca="false">IF(AND(AC154="Minus",AD154="probe"),3,IF(AND(AC154="Plus",AD154="probe"),1,IF(AND(AC154="Minus",AD154="s"),12,IF(AND(AC154="Plus",AD154="s"),4,0))))</f>
        <v>1</v>
      </c>
      <c r="AF154" s="6" t="s">
        <v>16</v>
      </c>
      <c r="AG154" s="5" t="str">
        <f aca="false">AF154&amp;AE154&amp;","</f>
        <v>                            1,</v>
      </c>
    </row>
    <row r="155" customFormat="false" ht="12.8" hidden="true" customHeight="false" outlineLevel="0" collapsed="false">
      <c r="A155" s="0" t="str">
        <f aca="false">LEFT(J155,4)</f>
        <v>b3i2</v>
      </c>
      <c r="B155" s="0" t="n">
        <f aca="false">IF(AND(C155&gt;97,C155&lt;103),100,IF(AND(C155&gt;110,C155&lt;116),113,IF(AND(C155&gt;122,C155&lt;128),125,IF(AND(C155&gt;135,C155&lt;141),138,150))))</f>
        <v>100</v>
      </c>
      <c r="C155" s="0" t="n">
        <f aca="false">_xlfn.NUMBERVALUE(MID(J155,6,3))</f>
        <v>99</v>
      </c>
      <c r="D155" s="0" t="str">
        <f aca="false">MID(J155,10,3)</f>
        <v>reg</v>
      </c>
      <c r="E155" s="0" t="s">
        <v>9</v>
      </c>
      <c r="F155" s="0" t="n">
        <v>1135</v>
      </c>
      <c r="G155" s="0" t="s">
        <v>10</v>
      </c>
      <c r="H155" s="0" t="s">
        <v>11</v>
      </c>
      <c r="I155" s="0" t="s">
        <v>9</v>
      </c>
      <c r="J155" s="0" t="s">
        <v>170</v>
      </c>
      <c r="K155" s="0" t="s">
        <v>9</v>
      </c>
      <c r="L155" s="0" t="str">
        <f aca="false">IF(ISBLANK(J156),"",",")</f>
        <v>,</v>
      </c>
      <c r="M155" s="0" t="str">
        <f aca="false">E155&amp;F155&amp;G155&amp;H155&amp;I155&amp;J155&amp;K155&amp;L155</f>
        <v>"1135": "b3i2_099_reg.wav",</v>
      </c>
      <c r="N155" s="0" t="str">
        <f aca="false">IF(OR(B155=113,B155=138),"probe","s")</f>
        <v>s</v>
      </c>
      <c r="O155" s="0" t="str">
        <f aca="false">IF(MID(J155,10,2)="ir","Minus","Plus")</f>
        <v>Plus</v>
      </c>
      <c r="P155" s="0" t="s">
        <v>13</v>
      </c>
      <c r="Q155" s="5" t="s">
        <v>14</v>
      </c>
      <c r="R155" s="0" t="s">
        <v>15</v>
      </c>
      <c r="S155" s="0" t="str">
        <f aca="false">P155&amp;N155&amp;O155&amp;Q155&amp;F155&amp;R155&amp;L155</f>
        <v>          {%            "class": "sPlus",%            "stim_name": "1135"%          },</v>
      </c>
      <c r="AA155" s="5" t="n">
        <f aca="false">F155</f>
        <v>1135</v>
      </c>
      <c r="AB155" s="5" t="s">
        <v>170</v>
      </c>
      <c r="AC155" s="5" t="str">
        <f aca="false">IF(MID(AB155,10,2)="ir","Minus","Plus")</f>
        <v>Plus</v>
      </c>
      <c r="AD155" s="5" t="str">
        <f aca="false">IF(AND(_xlfn.NUMBERVALUE(MID(AB155,6,3))&lt;141,_xlfn.NUMBERVALUE(MID(AB155,6,3))&gt;103),"s","probe")</f>
        <v>probe</v>
      </c>
      <c r="AE155" s="5" t="n">
        <f aca="false">IF(AND(AC155="Minus",AD155="probe"),3,IF(AND(AC155="Plus",AD155="probe"),1,IF(AND(AC155="Minus",AD155="s"),12,IF(AND(AC155="Plus",AD155="s"),4,0))))</f>
        <v>1</v>
      </c>
      <c r="AF155" s="6" t="s">
        <v>16</v>
      </c>
      <c r="AG155" s="5" t="str">
        <f aca="false">AF155&amp;AE155&amp;","</f>
        <v>                            1,</v>
      </c>
    </row>
    <row r="156" customFormat="false" ht="12.8" hidden="true" customHeight="false" outlineLevel="0" collapsed="false">
      <c r="A156" s="0" t="str">
        <f aca="false">LEFT(J156,4)</f>
        <v>b3s1</v>
      </c>
      <c r="B156" s="0" t="n">
        <f aca="false">IF(AND(C156&gt;97,C156&lt;103),100,IF(AND(C156&gt;110,C156&lt;116),113,IF(AND(C156&gt;122,C156&lt;128),125,IF(AND(C156&gt;135,C156&lt;141),138,150))))</f>
        <v>100</v>
      </c>
      <c r="C156" s="0" t="n">
        <f aca="false">_xlfn.NUMBERVALUE(MID(J156,6,3))</f>
        <v>99</v>
      </c>
      <c r="D156" s="0" t="str">
        <f aca="false">MID(J156,10,3)</f>
        <v>reg</v>
      </c>
      <c r="E156" s="0" t="s">
        <v>9</v>
      </c>
      <c r="F156" s="0" t="n">
        <v>1260</v>
      </c>
      <c r="G156" s="0" t="s">
        <v>10</v>
      </c>
      <c r="H156" s="0" t="s">
        <v>11</v>
      </c>
      <c r="I156" s="0" t="s">
        <v>9</v>
      </c>
      <c r="J156" s="0" t="s">
        <v>171</v>
      </c>
      <c r="K156" s="0" t="s">
        <v>9</v>
      </c>
      <c r="L156" s="0" t="str">
        <f aca="false">IF(ISBLANK(J157),"",",")</f>
        <v>,</v>
      </c>
      <c r="M156" s="0" t="str">
        <f aca="false">E156&amp;F156&amp;G156&amp;H156&amp;I156&amp;J156&amp;K156&amp;L156</f>
        <v>"1260": "b3s1_099_reg.wav",</v>
      </c>
      <c r="N156" s="0" t="str">
        <f aca="false">IF(OR(B156=113,B156=138),"probe","s")</f>
        <v>s</v>
      </c>
      <c r="O156" s="0" t="str">
        <f aca="false">IF(MID(J156,10,2)="ir","Minus","Plus")</f>
        <v>Plus</v>
      </c>
      <c r="P156" s="0" t="s">
        <v>13</v>
      </c>
      <c r="Q156" s="5" t="s">
        <v>14</v>
      </c>
      <c r="R156" s="0" t="s">
        <v>15</v>
      </c>
      <c r="S156" s="0" t="str">
        <f aca="false">P156&amp;N156&amp;O156&amp;Q156&amp;F156&amp;R156&amp;L156</f>
        <v>          {%            "class": "sPlus",%            "stim_name": "1260"%          },</v>
      </c>
      <c r="AA156" s="5" t="n">
        <f aca="false">F156</f>
        <v>1260</v>
      </c>
      <c r="AB156" s="5" t="s">
        <v>171</v>
      </c>
      <c r="AC156" s="5" t="str">
        <f aca="false">IF(MID(AB156,10,2)="ir","Minus","Plus")</f>
        <v>Plus</v>
      </c>
      <c r="AD156" s="5" t="str">
        <f aca="false">IF(AND(_xlfn.NUMBERVALUE(MID(AB156,6,3))&lt;141,_xlfn.NUMBERVALUE(MID(AB156,6,3))&gt;103),"s","probe")</f>
        <v>probe</v>
      </c>
      <c r="AE156" s="5" t="n">
        <f aca="false">IF(AND(AC156="Minus",AD156="probe"),3,IF(AND(AC156="Plus",AD156="probe"),1,IF(AND(AC156="Minus",AD156="s"),12,IF(AND(AC156="Plus",AD156="s"),4,0))))</f>
        <v>1</v>
      </c>
      <c r="AF156" s="6" t="s">
        <v>16</v>
      </c>
      <c r="AG156" s="5" t="str">
        <f aca="false">AF156&amp;AE156&amp;","</f>
        <v>                            1,</v>
      </c>
    </row>
    <row r="157" customFormat="false" ht="12.8" hidden="true" customHeight="false" outlineLevel="0" collapsed="false">
      <c r="A157" s="0" t="str">
        <f aca="false">LEFT(J157,4)</f>
        <v>b3s2</v>
      </c>
      <c r="B157" s="0" t="n">
        <f aca="false">IF(AND(C157&gt;97,C157&lt;103),100,IF(AND(C157&gt;110,C157&lt;116),113,IF(AND(C157&gt;122,C157&lt;128),125,IF(AND(C157&gt;135,C157&lt;141),138,150))))</f>
        <v>100</v>
      </c>
      <c r="C157" s="0" t="n">
        <f aca="false">_xlfn.NUMBERVALUE(MID(J157,6,3))</f>
        <v>99</v>
      </c>
      <c r="D157" s="0" t="str">
        <f aca="false">MID(J157,10,3)</f>
        <v>reg</v>
      </c>
      <c r="E157" s="0" t="s">
        <v>9</v>
      </c>
      <c r="F157" s="0" t="n">
        <v>1385</v>
      </c>
      <c r="G157" s="0" t="s">
        <v>10</v>
      </c>
      <c r="H157" s="0" t="s">
        <v>11</v>
      </c>
      <c r="I157" s="0" t="s">
        <v>9</v>
      </c>
      <c r="J157" s="0" t="s">
        <v>172</v>
      </c>
      <c r="K157" s="0" t="s">
        <v>9</v>
      </c>
      <c r="L157" s="0" t="str">
        <f aca="false">IF(ISBLANK(J158),"",",")</f>
        <v>,</v>
      </c>
      <c r="M157" s="0" t="str">
        <f aca="false">E157&amp;F157&amp;G157&amp;H157&amp;I157&amp;J157&amp;K157&amp;L157</f>
        <v>"1385": "b3s2_099_reg.wav",</v>
      </c>
      <c r="N157" s="0" t="str">
        <f aca="false">IF(OR(B157=113,B157=138),"probe","s")</f>
        <v>s</v>
      </c>
      <c r="O157" s="0" t="str">
        <f aca="false">IF(MID(J157,10,2)="ir","Minus","Plus")</f>
        <v>Plus</v>
      </c>
      <c r="P157" s="0" t="s">
        <v>13</v>
      </c>
      <c r="Q157" s="5" t="s">
        <v>14</v>
      </c>
      <c r="R157" s="0" t="s">
        <v>15</v>
      </c>
      <c r="S157" s="0" t="str">
        <f aca="false">P157&amp;N157&amp;O157&amp;Q157&amp;F157&amp;R157&amp;L157</f>
        <v>          {%            "class": "sPlus",%            "stim_name": "1385"%          },</v>
      </c>
      <c r="AA157" s="5" t="n">
        <f aca="false">F157</f>
        <v>1385</v>
      </c>
      <c r="AB157" s="5" t="s">
        <v>172</v>
      </c>
      <c r="AC157" s="5" t="str">
        <f aca="false">IF(MID(AB157,10,2)="ir","Minus","Plus")</f>
        <v>Plus</v>
      </c>
      <c r="AD157" s="5" t="str">
        <f aca="false">IF(AND(_xlfn.NUMBERVALUE(MID(AB157,6,3))&lt;141,_xlfn.NUMBERVALUE(MID(AB157,6,3))&gt;103),"s","probe")</f>
        <v>probe</v>
      </c>
      <c r="AE157" s="5" t="n">
        <f aca="false">IF(AND(AC157="Minus",AD157="probe"),3,IF(AND(AC157="Plus",AD157="probe"),1,IF(AND(AC157="Minus",AD157="s"),12,IF(AND(AC157="Plus",AD157="s"),4,0))))</f>
        <v>1</v>
      </c>
      <c r="AF157" s="6" t="s">
        <v>16</v>
      </c>
      <c r="AG157" s="5" t="str">
        <f aca="false">AF157&amp;AE157&amp;","</f>
        <v>                            1,</v>
      </c>
    </row>
    <row r="158" customFormat="false" ht="12.8" hidden="true" customHeight="false" outlineLevel="0" collapsed="false">
      <c r="A158" s="0" t="str">
        <f aca="false">LEFT(J158,4)</f>
        <v>b4i1</v>
      </c>
      <c r="B158" s="0" t="n">
        <f aca="false">IF(AND(C158&gt;97,C158&lt;103),100,IF(AND(C158&gt;110,C158&lt;116),113,IF(AND(C158&gt;122,C158&lt;128),125,IF(AND(C158&gt;135,C158&lt;141),138,150))))</f>
        <v>100</v>
      </c>
      <c r="C158" s="0" t="n">
        <f aca="false">_xlfn.NUMBERVALUE(MID(J158,6,3))</f>
        <v>99</v>
      </c>
      <c r="D158" s="0" t="str">
        <f aca="false">MID(J158,10,3)</f>
        <v>reg</v>
      </c>
      <c r="E158" s="0" t="s">
        <v>9</v>
      </c>
      <c r="F158" s="0" t="n">
        <v>1510</v>
      </c>
      <c r="G158" s="0" t="s">
        <v>10</v>
      </c>
      <c r="H158" s="0" t="s">
        <v>11</v>
      </c>
      <c r="I158" s="0" t="s">
        <v>9</v>
      </c>
      <c r="J158" s="0" t="s">
        <v>173</v>
      </c>
      <c r="K158" s="0" t="s">
        <v>9</v>
      </c>
      <c r="L158" s="0" t="str">
        <f aca="false">IF(ISBLANK(J159),"",",")</f>
        <v>,</v>
      </c>
      <c r="M158" s="0" t="str">
        <f aca="false">E158&amp;F158&amp;G158&amp;H158&amp;I158&amp;J158&amp;K158&amp;L158</f>
        <v>"1510": "b4i1_099_reg.wav",</v>
      </c>
      <c r="N158" s="0" t="str">
        <f aca="false">IF(OR(B158=113,B158=138),"probe","s")</f>
        <v>s</v>
      </c>
      <c r="O158" s="0" t="str">
        <f aca="false">IF(MID(J158,10,2)="ir","Minus","Plus")</f>
        <v>Plus</v>
      </c>
      <c r="P158" s="0" t="s">
        <v>13</v>
      </c>
      <c r="Q158" s="5" t="s">
        <v>14</v>
      </c>
      <c r="R158" s="0" t="s">
        <v>15</v>
      </c>
      <c r="S158" s="0" t="str">
        <f aca="false">P158&amp;N158&amp;O158&amp;Q158&amp;F158&amp;R158&amp;L158</f>
        <v>          {%            "class": "sPlus",%            "stim_name": "1510"%          },</v>
      </c>
      <c r="AA158" s="5" t="n">
        <f aca="false">F158</f>
        <v>1510</v>
      </c>
      <c r="AB158" s="5" t="s">
        <v>173</v>
      </c>
      <c r="AC158" s="5" t="str">
        <f aca="false">IF(MID(AB158,10,2)="ir","Minus","Plus")</f>
        <v>Plus</v>
      </c>
      <c r="AD158" s="5" t="str">
        <f aca="false">IF(AND(_xlfn.NUMBERVALUE(MID(AB158,6,3))&lt;141,_xlfn.NUMBERVALUE(MID(AB158,6,3))&gt;103),"s","probe")</f>
        <v>probe</v>
      </c>
      <c r="AE158" s="5" t="n">
        <f aca="false">IF(AND(AC158="Minus",AD158="probe"),3,IF(AND(AC158="Plus",AD158="probe"),1,IF(AND(AC158="Minus",AD158="s"),12,IF(AND(AC158="Plus",AD158="s"),4,0))))</f>
        <v>1</v>
      </c>
      <c r="AF158" s="6" t="s">
        <v>16</v>
      </c>
      <c r="AG158" s="5" t="str">
        <f aca="false">AF158&amp;AE158&amp;","</f>
        <v>                            1,</v>
      </c>
    </row>
    <row r="159" customFormat="false" ht="12.8" hidden="true" customHeight="false" outlineLevel="0" collapsed="false">
      <c r="A159" s="0" t="str">
        <f aca="false">LEFT(J159,4)</f>
        <v>b4i2</v>
      </c>
      <c r="B159" s="0" t="n">
        <f aca="false">IF(AND(C159&gt;97,C159&lt;103),100,IF(AND(C159&gt;110,C159&lt;116),113,IF(AND(C159&gt;122,C159&lt;128),125,IF(AND(C159&gt;135,C159&lt;141),138,150))))</f>
        <v>100</v>
      </c>
      <c r="C159" s="0" t="n">
        <f aca="false">_xlfn.NUMBERVALUE(MID(J159,6,3))</f>
        <v>99</v>
      </c>
      <c r="D159" s="0" t="str">
        <f aca="false">MID(J159,10,3)</f>
        <v>reg</v>
      </c>
      <c r="E159" s="0" t="s">
        <v>9</v>
      </c>
      <c r="F159" s="0" t="n">
        <v>1635</v>
      </c>
      <c r="G159" s="0" t="s">
        <v>10</v>
      </c>
      <c r="H159" s="0" t="s">
        <v>11</v>
      </c>
      <c r="I159" s="0" t="s">
        <v>9</v>
      </c>
      <c r="J159" s="0" t="s">
        <v>174</v>
      </c>
      <c r="K159" s="0" t="s">
        <v>9</v>
      </c>
      <c r="L159" s="0" t="str">
        <f aca="false">IF(ISBLANK(J160),"",",")</f>
        <v>,</v>
      </c>
      <c r="M159" s="0" t="str">
        <f aca="false">E159&amp;F159&amp;G159&amp;H159&amp;I159&amp;J159&amp;K159&amp;L159</f>
        <v>"1635": "b4i2_099_reg.wav",</v>
      </c>
      <c r="N159" s="0" t="str">
        <f aca="false">IF(OR(B159=113,B159=138),"probe","s")</f>
        <v>s</v>
      </c>
      <c r="O159" s="0" t="str">
        <f aca="false">IF(MID(J159,10,2)="ir","Minus","Plus")</f>
        <v>Plus</v>
      </c>
      <c r="P159" s="0" t="s">
        <v>13</v>
      </c>
      <c r="Q159" s="5" t="s">
        <v>14</v>
      </c>
      <c r="R159" s="0" t="s">
        <v>15</v>
      </c>
      <c r="S159" s="0" t="str">
        <f aca="false">P159&amp;N159&amp;O159&amp;Q159&amp;F159&amp;R159&amp;L159</f>
        <v>          {%            "class": "sPlus",%            "stim_name": "1635"%          },</v>
      </c>
      <c r="AA159" s="5" t="n">
        <f aca="false">F159</f>
        <v>1635</v>
      </c>
      <c r="AB159" s="5" t="s">
        <v>174</v>
      </c>
      <c r="AC159" s="5" t="str">
        <f aca="false">IF(MID(AB159,10,2)="ir","Minus","Plus")</f>
        <v>Plus</v>
      </c>
      <c r="AD159" s="5" t="str">
        <f aca="false">IF(AND(_xlfn.NUMBERVALUE(MID(AB159,6,3))&lt;141,_xlfn.NUMBERVALUE(MID(AB159,6,3))&gt;103),"s","probe")</f>
        <v>probe</v>
      </c>
      <c r="AE159" s="5" t="n">
        <f aca="false">IF(AND(AC159="Minus",AD159="probe"),3,IF(AND(AC159="Plus",AD159="probe"),1,IF(AND(AC159="Minus",AD159="s"),12,IF(AND(AC159="Plus",AD159="s"),4,0))))</f>
        <v>1</v>
      </c>
      <c r="AF159" s="6" t="s">
        <v>16</v>
      </c>
      <c r="AG159" s="5" t="str">
        <f aca="false">AF159&amp;AE159&amp;","</f>
        <v>                            1,</v>
      </c>
    </row>
    <row r="160" customFormat="false" ht="12.8" hidden="true" customHeight="false" outlineLevel="0" collapsed="false">
      <c r="A160" s="0" t="str">
        <f aca="false">LEFT(J160,4)</f>
        <v>b4s1</v>
      </c>
      <c r="B160" s="0" t="n">
        <f aca="false">IF(AND(C160&gt;97,C160&lt;103),100,IF(AND(C160&gt;110,C160&lt;116),113,IF(AND(C160&gt;122,C160&lt;128),125,IF(AND(C160&gt;135,C160&lt;141),138,150))))</f>
        <v>100</v>
      </c>
      <c r="C160" s="0" t="n">
        <f aca="false">_xlfn.NUMBERVALUE(MID(J160,6,3))</f>
        <v>99</v>
      </c>
      <c r="D160" s="0" t="str">
        <f aca="false">MID(J160,10,3)</f>
        <v>reg</v>
      </c>
      <c r="E160" s="0" t="s">
        <v>9</v>
      </c>
      <c r="F160" s="0" t="n">
        <v>1760</v>
      </c>
      <c r="G160" s="0" t="s">
        <v>10</v>
      </c>
      <c r="H160" s="0" t="s">
        <v>11</v>
      </c>
      <c r="I160" s="0" t="s">
        <v>9</v>
      </c>
      <c r="J160" s="0" t="s">
        <v>175</v>
      </c>
      <c r="K160" s="0" t="s">
        <v>9</v>
      </c>
      <c r="L160" s="0" t="str">
        <f aca="false">IF(ISBLANK(J161),"",",")</f>
        <v>,</v>
      </c>
      <c r="M160" s="0" t="str">
        <f aca="false">E160&amp;F160&amp;G160&amp;H160&amp;I160&amp;J160&amp;K160&amp;L160</f>
        <v>"1760": "b4s1_099_reg.wav",</v>
      </c>
      <c r="N160" s="0" t="str">
        <f aca="false">IF(OR(B160=113,B160=138),"probe","s")</f>
        <v>s</v>
      </c>
      <c r="O160" s="0" t="str">
        <f aca="false">IF(MID(J160,10,2)="ir","Minus","Plus")</f>
        <v>Plus</v>
      </c>
      <c r="P160" s="0" t="s">
        <v>13</v>
      </c>
      <c r="Q160" s="5" t="s">
        <v>14</v>
      </c>
      <c r="R160" s="0" t="s">
        <v>15</v>
      </c>
      <c r="S160" s="0" t="str">
        <f aca="false">P160&amp;N160&amp;O160&amp;Q160&amp;F160&amp;R160&amp;L160</f>
        <v>          {%            "class": "sPlus",%            "stim_name": "1760"%          },</v>
      </c>
      <c r="AA160" s="5" t="n">
        <f aca="false">F160</f>
        <v>1760</v>
      </c>
      <c r="AB160" s="5" t="s">
        <v>175</v>
      </c>
      <c r="AC160" s="5" t="str">
        <f aca="false">IF(MID(AB160,10,2)="ir","Minus","Plus")</f>
        <v>Plus</v>
      </c>
      <c r="AD160" s="5" t="str">
        <f aca="false">IF(AND(_xlfn.NUMBERVALUE(MID(AB160,6,3))&lt;141,_xlfn.NUMBERVALUE(MID(AB160,6,3))&gt;103),"s","probe")</f>
        <v>probe</v>
      </c>
      <c r="AE160" s="5" t="n">
        <f aca="false">IF(AND(AC160="Minus",AD160="probe"),3,IF(AND(AC160="Plus",AD160="probe"),1,IF(AND(AC160="Minus",AD160="s"),12,IF(AND(AC160="Plus",AD160="s"),4,0))))</f>
        <v>1</v>
      </c>
      <c r="AF160" s="6" t="s">
        <v>16</v>
      </c>
      <c r="AG160" s="5" t="str">
        <f aca="false">AF160&amp;AE160&amp;","</f>
        <v>                            1,</v>
      </c>
    </row>
    <row r="161" customFormat="false" ht="12.8" hidden="true" customHeight="false" outlineLevel="0" collapsed="false">
      <c r="A161" s="0" t="str">
        <f aca="false">LEFT(J161,4)</f>
        <v>b4s2</v>
      </c>
      <c r="B161" s="0" t="n">
        <f aca="false">IF(AND(C161&gt;97,C161&lt;103),100,IF(AND(C161&gt;110,C161&lt;116),113,IF(AND(C161&gt;122,C161&lt;128),125,IF(AND(C161&gt;135,C161&lt;141),138,150))))</f>
        <v>100</v>
      </c>
      <c r="C161" s="0" t="n">
        <f aca="false">_xlfn.NUMBERVALUE(MID(J161,6,3))</f>
        <v>99</v>
      </c>
      <c r="D161" s="0" t="str">
        <f aca="false">MID(J161,10,3)</f>
        <v>reg</v>
      </c>
      <c r="E161" s="0" t="s">
        <v>9</v>
      </c>
      <c r="F161" s="0" t="n">
        <v>1885</v>
      </c>
      <c r="G161" s="0" t="s">
        <v>10</v>
      </c>
      <c r="H161" s="0" t="s">
        <v>11</v>
      </c>
      <c r="I161" s="0" t="s">
        <v>9</v>
      </c>
      <c r="J161" s="0" t="s">
        <v>176</v>
      </c>
      <c r="K161" s="0" t="s">
        <v>9</v>
      </c>
      <c r="L161" s="0" t="str">
        <f aca="false">IF(ISBLANK(J162),"",",")</f>
        <v>,</v>
      </c>
      <c r="M161" s="0" t="str">
        <f aca="false">E161&amp;F161&amp;G161&amp;H161&amp;I161&amp;J161&amp;K161&amp;L161</f>
        <v>"1885": "b4s2_099_reg.wav",</v>
      </c>
      <c r="N161" s="0" t="str">
        <f aca="false">IF(OR(B161=113,B161=138),"probe","s")</f>
        <v>s</v>
      </c>
      <c r="O161" s="0" t="str">
        <f aca="false">IF(MID(J161,10,2)="ir","Minus","Plus")</f>
        <v>Plus</v>
      </c>
      <c r="P161" s="0" t="s">
        <v>13</v>
      </c>
      <c r="Q161" s="5" t="s">
        <v>14</v>
      </c>
      <c r="R161" s="0" t="s">
        <v>15</v>
      </c>
      <c r="S161" s="0" t="str">
        <f aca="false">P161&amp;N161&amp;O161&amp;Q161&amp;F161&amp;R161&amp;L161</f>
        <v>          {%            "class": "sPlus",%            "stim_name": "1885"%          },</v>
      </c>
      <c r="AA161" s="5" t="n">
        <f aca="false">F161</f>
        <v>1885</v>
      </c>
      <c r="AB161" s="5" t="s">
        <v>176</v>
      </c>
      <c r="AC161" s="5" t="str">
        <f aca="false">IF(MID(AB161,10,2)="ir","Minus","Plus")</f>
        <v>Plus</v>
      </c>
      <c r="AD161" s="5" t="str">
        <f aca="false">IF(AND(_xlfn.NUMBERVALUE(MID(AB161,6,3))&lt;141,_xlfn.NUMBERVALUE(MID(AB161,6,3))&gt;103),"s","probe")</f>
        <v>probe</v>
      </c>
      <c r="AE161" s="5" t="n">
        <f aca="false">IF(AND(AC161="Minus",AD161="probe"),3,IF(AND(AC161="Plus",AD161="probe"),1,IF(AND(AC161="Minus",AD161="s"),12,IF(AND(AC161="Plus",AD161="s"),4,0))))</f>
        <v>1</v>
      </c>
      <c r="AF161" s="6" t="s">
        <v>16</v>
      </c>
      <c r="AG161" s="5" t="str">
        <f aca="false">AF161&amp;AE161&amp;","</f>
        <v>                            1,</v>
      </c>
    </row>
    <row r="162" customFormat="false" ht="12.8" hidden="true" customHeight="false" outlineLevel="0" collapsed="false">
      <c r="A162" s="0" t="str">
        <f aca="false">LEFT(J162,4)</f>
        <v>b1i1</v>
      </c>
      <c r="B162" s="0" t="n">
        <f aca="false">IF(AND(C162&gt;97,C162&lt;103),100,IF(AND(C162&gt;110,C162&lt;116),113,IF(AND(C162&gt;122,C162&lt;128),125,IF(AND(C162&gt;135,C162&lt;141),138,150))))</f>
        <v>100</v>
      </c>
      <c r="C162" s="0" t="n">
        <f aca="false">_xlfn.NUMBERVALUE(MID(J162,6,3))</f>
        <v>100</v>
      </c>
      <c r="D162" s="0" t="str">
        <f aca="false">MID(J162,10,3)</f>
        <v>ir1</v>
      </c>
      <c r="E162" s="1" t="s">
        <v>9</v>
      </c>
      <c r="F162" s="0" t="n">
        <v>11</v>
      </c>
      <c r="G162" s="0" t="s">
        <v>10</v>
      </c>
      <c r="H162" s="0" t="s">
        <v>11</v>
      </c>
      <c r="I162" s="0" t="s">
        <v>9</v>
      </c>
      <c r="J162" s="0" t="s">
        <v>177</v>
      </c>
      <c r="K162" s="0" t="s">
        <v>9</v>
      </c>
      <c r="L162" s="0" t="str">
        <f aca="false">IF(ISBLANK(J163),"",",")</f>
        <v>,</v>
      </c>
      <c r="M162" s="0" t="str">
        <f aca="false">E162&amp;F162&amp;G162&amp;H162&amp;I162&amp;J162&amp;K162&amp;L162</f>
        <v>"11": "b1i1_100_ir1.wav",</v>
      </c>
      <c r="N162" s="0" t="str">
        <f aca="false">IF(OR(B162=113,B162=138),"probe","s")</f>
        <v>s</v>
      </c>
      <c r="O162" s="0" t="str">
        <f aca="false">IF(MID(J162,10,2)="ir","Minus","Plus")</f>
        <v>Minus</v>
      </c>
      <c r="P162" s="0" t="s">
        <v>13</v>
      </c>
      <c r="Q162" s="5" t="s">
        <v>14</v>
      </c>
      <c r="R162" s="0" t="s">
        <v>15</v>
      </c>
      <c r="S162" s="0" t="str">
        <f aca="false">P162&amp;N162&amp;O162&amp;Q162&amp;F162&amp;R162&amp;L162</f>
        <v>          {%            "class": "sMinus",%            "stim_name": "11"%          },</v>
      </c>
      <c r="AA162" s="5" t="n">
        <f aca="false">F162</f>
        <v>11</v>
      </c>
      <c r="AB162" s="5" t="s">
        <v>177</v>
      </c>
      <c r="AC162" s="5" t="str">
        <f aca="false">IF(MID(AB162,10,2)="ir","Minus","Plus")</f>
        <v>Minus</v>
      </c>
      <c r="AD162" s="5" t="str">
        <f aca="false">IF(AND(_xlfn.NUMBERVALUE(MID(AB162,6,3))&lt;141,_xlfn.NUMBERVALUE(MID(AB162,6,3))&gt;103),"s","s")</f>
        <v>s</v>
      </c>
      <c r="AE162" s="5" t="n">
        <f aca="false">IF(AND(AC162="Minus",AD162="probe"),3,IF(AND(AC162="Plus",AD162="probe"),1,IF(AND(AC162="Minus",AD162="s"),12,IF(AND(AC162="Plus",AD162="s"),4,0))))</f>
        <v>12</v>
      </c>
      <c r="AF162" s="6" t="s">
        <v>16</v>
      </c>
      <c r="AG162" s="5" t="str">
        <f aca="false">AF162&amp;AE162&amp;","</f>
        <v>                            12,</v>
      </c>
    </row>
    <row r="163" customFormat="false" ht="12.8" hidden="true" customHeight="false" outlineLevel="0" collapsed="false">
      <c r="A163" s="0" t="str">
        <f aca="false">LEFT(J163,4)</f>
        <v>b1i2</v>
      </c>
      <c r="B163" s="0" t="n">
        <f aca="false">IF(AND(C163&gt;97,C163&lt;103),100,IF(AND(C163&gt;110,C163&lt;116),113,IF(AND(C163&gt;122,C163&lt;128),125,IF(AND(C163&gt;135,C163&lt;141),138,150))))</f>
        <v>100</v>
      </c>
      <c r="C163" s="0" t="n">
        <f aca="false">_xlfn.NUMBERVALUE(MID(J163,6,3))</f>
        <v>100</v>
      </c>
      <c r="D163" s="0" t="str">
        <f aca="false">MID(J163,10,3)</f>
        <v>ir1</v>
      </c>
      <c r="E163" s="1" t="s">
        <v>9</v>
      </c>
      <c r="F163" s="0" t="n">
        <v>136</v>
      </c>
      <c r="G163" s="0" t="s">
        <v>10</v>
      </c>
      <c r="H163" s="0" t="s">
        <v>11</v>
      </c>
      <c r="I163" s="0" t="s">
        <v>9</v>
      </c>
      <c r="J163" s="0" t="s">
        <v>178</v>
      </c>
      <c r="K163" s="0" t="s">
        <v>9</v>
      </c>
      <c r="L163" s="0" t="str">
        <f aca="false">IF(ISBLANK(J164),"",",")</f>
        <v>,</v>
      </c>
      <c r="M163" s="0" t="str">
        <f aca="false">E163&amp;F163&amp;G163&amp;H163&amp;I163&amp;J163&amp;K163&amp;L163</f>
        <v>"136": "b1i2_100_ir1.wav",</v>
      </c>
      <c r="N163" s="0" t="str">
        <f aca="false">IF(OR(B163=113,B163=138),"probe","s")</f>
        <v>s</v>
      </c>
      <c r="O163" s="0" t="str">
        <f aca="false">IF(MID(J163,10,2)="ir","Minus","Plus")</f>
        <v>Minus</v>
      </c>
      <c r="P163" s="0" t="s">
        <v>13</v>
      </c>
      <c r="Q163" s="5" t="s">
        <v>14</v>
      </c>
      <c r="R163" s="0" t="s">
        <v>15</v>
      </c>
      <c r="S163" s="0" t="str">
        <f aca="false">P163&amp;N163&amp;O163&amp;Q163&amp;F163&amp;R163&amp;L163</f>
        <v>          {%            "class": "sMinus",%            "stim_name": "136"%          },</v>
      </c>
      <c r="AA163" s="5" t="n">
        <f aca="false">F163</f>
        <v>136</v>
      </c>
      <c r="AB163" s="5" t="s">
        <v>178</v>
      </c>
      <c r="AC163" s="5" t="str">
        <f aca="false">IF(MID(AB163,10,2)="ir","Minus","Plus")</f>
        <v>Minus</v>
      </c>
      <c r="AD163" s="5" t="str">
        <f aca="false">IF(AND(_xlfn.NUMBERVALUE(MID(AB163,6,3))&lt;141,_xlfn.NUMBERVALUE(MID(AB163,6,3))&gt;103),"s","probe")</f>
        <v>probe</v>
      </c>
      <c r="AE163" s="5" t="n">
        <f aca="false">IF(AND(AC163="Minus",AD163="probe"),3,IF(AND(AC163="Plus",AD163="probe"),1,IF(AND(AC163="Minus",AD163="s"),12,IF(AND(AC163="Plus",AD163="s"),4,0))))</f>
        <v>3</v>
      </c>
      <c r="AF163" s="6" t="s">
        <v>16</v>
      </c>
      <c r="AG163" s="5" t="str">
        <f aca="false">AF163&amp;AE163&amp;","</f>
        <v>                            3,</v>
      </c>
    </row>
    <row r="164" customFormat="false" ht="12.8" hidden="true" customHeight="false" outlineLevel="0" collapsed="false">
      <c r="A164" s="0" t="str">
        <f aca="false">LEFT(J164,4)</f>
        <v>b1s1</v>
      </c>
      <c r="B164" s="0" t="n">
        <f aca="false">IF(AND(C164&gt;97,C164&lt;103),100,IF(AND(C164&gt;110,C164&lt;116),113,IF(AND(C164&gt;122,C164&lt;128),125,IF(AND(C164&gt;135,C164&lt;141),138,150))))</f>
        <v>100</v>
      </c>
      <c r="C164" s="0" t="n">
        <f aca="false">_xlfn.NUMBERVALUE(MID(J164,6,3))</f>
        <v>100</v>
      </c>
      <c r="D164" s="0" t="str">
        <f aca="false">MID(J164,10,3)</f>
        <v>ir1</v>
      </c>
      <c r="E164" s="0" t="s">
        <v>9</v>
      </c>
      <c r="F164" s="0" t="n">
        <v>261</v>
      </c>
      <c r="G164" s="0" t="s">
        <v>10</v>
      </c>
      <c r="H164" s="0" t="s">
        <v>11</v>
      </c>
      <c r="I164" s="0" t="s">
        <v>9</v>
      </c>
      <c r="J164" s="0" t="s">
        <v>179</v>
      </c>
      <c r="K164" s="0" t="s">
        <v>9</v>
      </c>
      <c r="L164" s="0" t="str">
        <f aca="false">IF(ISBLANK(J165),"",",")</f>
        <v>,</v>
      </c>
      <c r="M164" s="0" t="str">
        <f aca="false">E164&amp;F164&amp;G164&amp;H164&amp;I164&amp;J164&amp;K164&amp;L164</f>
        <v>"261": "b1s1_100_ir1.wav",</v>
      </c>
      <c r="N164" s="0" t="str">
        <f aca="false">IF(OR(B164=113,B164=138),"probe","s")</f>
        <v>s</v>
      </c>
      <c r="O164" s="0" t="str">
        <f aca="false">IF(MID(J164,10,2)="ir","Minus","Plus")</f>
        <v>Minus</v>
      </c>
      <c r="P164" s="0" t="s">
        <v>13</v>
      </c>
      <c r="Q164" s="5" t="s">
        <v>14</v>
      </c>
      <c r="R164" s="0" t="s">
        <v>15</v>
      </c>
      <c r="S164" s="0" t="str">
        <f aca="false">P164&amp;N164&amp;O164&amp;Q164&amp;F164&amp;R164&amp;L164</f>
        <v>          {%            "class": "sMinus",%            "stim_name": "261"%          },</v>
      </c>
      <c r="AA164" s="5" t="n">
        <f aca="false">F164</f>
        <v>261</v>
      </c>
      <c r="AB164" s="5" t="s">
        <v>179</v>
      </c>
      <c r="AC164" s="5" t="str">
        <f aca="false">IF(MID(AB164,10,2)="ir","Minus","Plus")</f>
        <v>Minus</v>
      </c>
      <c r="AD164" s="5" t="str">
        <f aca="false">IF(AND(_xlfn.NUMBERVALUE(MID(AB164,6,3))&lt;141,_xlfn.NUMBERVALUE(MID(AB164,6,3))&gt;103),"s","probe")</f>
        <v>probe</v>
      </c>
      <c r="AE164" s="5" t="n">
        <f aca="false">IF(AND(AC164="Minus",AD164="probe"),3,IF(AND(AC164="Plus",AD164="probe"),1,IF(AND(AC164="Minus",AD164="s"),12,IF(AND(AC164="Plus",AD164="s"),4,0))))</f>
        <v>3</v>
      </c>
      <c r="AF164" s="6" t="s">
        <v>16</v>
      </c>
      <c r="AG164" s="5" t="str">
        <f aca="false">AF164&amp;AE164&amp;","</f>
        <v>                            3,</v>
      </c>
    </row>
    <row r="165" customFormat="false" ht="12.8" hidden="true" customHeight="false" outlineLevel="0" collapsed="false">
      <c r="A165" s="0" t="str">
        <f aca="false">LEFT(J165,4)</f>
        <v>b1s2</v>
      </c>
      <c r="B165" s="0" t="n">
        <f aca="false">IF(AND(C165&gt;97,C165&lt;103),100,IF(AND(C165&gt;110,C165&lt;116),113,IF(AND(C165&gt;122,C165&lt;128),125,IF(AND(C165&gt;135,C165&lt;141),138,150))))</f>
        <v>100</v>
      </c>
      <c r="C165" s="0" t="n">
        <f aca="false">_xlfn.NUMBERVALUE(MID(J165,6,3))</f>
        <v>100</v>
      </c>
      <c r="D165" s="0" t="str">
        <f aca="false">MID(J165,10,3)</f>
        <v>ir1</v>
      </c>
      <c r="E165" s="0" t="s">
        <v>9</v>
      </c>
      <c r="F165" s="0" t="n">
        <v>386</v>
      </c>
      <c r="G165" s="0" t="s">
        <v>10</v>
      </c>
      <c r="H165" s="0" t="s">
        <v>11</v>
      </c>
      <c r="I165" s="0" t="s">
        <v>9</v>
      </c>
      <c r="J165" s="0" t="s">
        <v>180</v>
      </c>
      <c r="K165" s="0" t="s">
        <v>9</v>
      </c>
      <c r="L165" s="0" t="str">
        <f aca="false">IF(ISBLANK(J166),"",",")</f>
        <v>,</v>
      </c>
      <c r="M165" s="0" t="str">
        <f aca="false">E165&amp;F165&amp;G165&amp;H165&amp;I165&amp;J165&amp;K165&amp;L165</f>
        <v>"386": "b1s2_100_ir1.wav",</v>
      </c>
      <c r="N165" s="0" t="str">
        <f aca="false">IF(OR(B165=113,B165=138),"probe","s")</f>
        <v>s</v>
      </c>
      <c r="O165" s="0" t="str">
        <f aca="false">IF(MID(J165,10,2)="ir","Minus","Plus")</f>
        <v>Minus</v>
      </c>
      <c r="P165" s="0" t="s">
        <v>13</v>
      </c>
      <c r="Q165" s="5" t="s">
        <v>14</v>
      </c>
      <c r="R165" s="0" t="s">
        <v>15</v>
      </c>
      <c r="S165" s="0" t="str">
        <f aca="false">P165&amp;N165&amp;O165&amp;Q165&amp;F165&amp;R165&amp;L165</f>
        <v>          {%            "class": "sMinus",%            "stim_name": "386"%          },</v>
      </c>
      <c r="AA165" s="5" t="n">
        <f aca="false">F165</f>
        <v>386</v>
      </c>
      <c r="AB165" s="5" t="s">
        <v>180</v>
      </c>
      <c r="AC165" s="5" t="str">
        <f aca="false">IF(MID(AB165,10,2)="ir","Minus","Plus")</f>
        <v>Minus</v>
      </c>
      <c r="AD165" s="5" t="str">
        <f aca="false">IF(AND(_xlfn.NUMBERVALUE(MID(AB165,6,3))&lt;141,_xlfn.NUMBERVALUE(MID(AB165,6,3))&gt;103),"s","probe")</f>
        <v>probe</v>
      </c>
      <c r="AE165" s="5" t="n">
        <f aca="false">IF(AND(AC165="Minus",AD165="probe"),3,IF(AND(AC165="Plus",AD165="probe"),1,IF(AND(AC165="Minus",AD165="s"),12,IF(AND(AC165="Plus",AD165="s"),4,0))))</f>
        <v>3</v>
      </c>
      <c r="AF165" s="6" t="s">
        <v>16</v>
      </c>
      <c r="AG165" s="5" t="str">
        <f aca="false">AF165&amp;AE165&amp;","</f>
        <v>                            3,</v>
      </c>
    </row>
    <row r="166" customFormat="false" ht="12.8" hidden="true" customHeight="false" outlineLevel="0" collapsed="false">
      <c r="A166" s="0" t="str">
        <f aca="false">LEFT(J166,4)</f>
        <v>b2i1</v>
      </c>
      <c r="B166" s="0" t="n">
        <f aca="false">IF(AND(C166&gt;97,C166&lt;103),100,IF(AND(C166&gt;110,C166&lt;116),113,IF(AND(C166&gt;122,C166&lt;128),125,IF(AND(C166&gt;135,C166&lt;141),138,150))))</f>
        <v>100</v>
      </c>
      <c r="C166" s="0" t="n">
        <f aca="false">_xlfn.NUMBERVALUE(MID(J166,6,3))</f>
        <v>100</v>
      </c>
      <c r="D166" s="0" t="str">
        <f aca="false">MID(J166,10,3)</f>
        <v>ir1</v>
      </c>
      <c r="E166" s="0" t="s">
        <v>9</v>
      </c>
      <c r="F166" s="0" t="n">
        <v>511</v>
      </c>
      <c r="G166" s="0" t="s">
        <v>10</v>
      </c>
      <c r="H166" s="0" t="s">
        <v>11</v>
      </c>
      <c r="I166" s="0" t="s">
        <v>9</v>
      </c>
      <c r="J166" s="0" t="s">
        <v>181</v>
      </c>
      <c r="K166" s="0" t="s">
        <v>9</v>
      </c>
      <c r="L166" s="0" t="str">
        <f aca="false">IF(ISBLANK(J167),"",",")</f>
        <v>,</v>
      </c>
      <c r="M166" s="0" t="str">
        <f aca="false">E166&amp;F166&amp;G166&amp;H166&amp;I166&amp;J166&amp;K166&amp;L166</f>
        <v>"511": "b2i1_100_ir1.wav",</v>
      </c>
      <c r="N166" s="0" t="str">
        <f aca="false">IF(OR(B166=113,B166=138),"probe","s")</f>
        <v>s</v>
      </c>
      <c r="O166" s="0" t="str">
        <f aca="false">IF(MID(J166,10,2)="ir","Minus","Plus")</f>
        <v>Minus</v>
      </c>
      <c r="P166" s="0" t="s">
        <v>13</v>
      </c>
      <c r="Q166" s="5" t="s">
        <v>14</v>
      </c>
      <c r="R166" s="0" t="s">
        <v>15</v>
      </c>
      <c r="S166" s="0" t="str">
        <f aca="false">P166&amp;N166&amp;O166&amp;Q166&amp;F166&amp;R166&amp;L166</f>
        <v>          {%            "class": "sMinus",%            "stim_name": "511"%          },</v>
      </c>
      <c r="AA166" s="5" t="n">
        <f aca="false">F166</f>
        <v>511</v>
      </c>
      <c r="AB166" s="5" t="s">
        <v>181</v>
      </c>
      <c r="AC166" s="5" t="str">
        <f aca="false">IF(MID(AB166,10,2)="ir","Minus","Plus")</f>
        <v>Minus</v>
      </c>
      <c r="AD166" s="5" t="str">
        <f aca="false">IF(AND(_xlfn.NUMBERVALUE(MID(AB166,6,3))&lt;141,_xlfn.NUMBERVALUE(MID(AB166,6,3))&gt;103),"s","probe")</f>
        <v>probe</v>
      </c>
      <c r="AE166" s="5" t="n">
        <f aca="false">IF(AND(AC166="Minus",AD166="probe"),3,IF(AND(AC166="Plus",AD166="probe"),1,IF(AND(AC166="Minus",AD166="s"),12,IF(AND(AC166="Plus",AD166="s"),4,0))))</f>
        <v>3</v>
      </c>
      <c r="AF166" s="6" t="s">
        <v>16</v>
      </c>
      <c r="AG166" s="5" t="str">
        <f aca="false">AF166&amp;AE166&amp;","</f>
        <v>                            3,</v>
      </c>
    </row>
    <row r="167" customFormat="false" ht="12.8" hidden="true" customHeight="false" outlineLevel="0" collapsed="false">
      <c r="A167" s="0" t="str">
        <f aca="false">LEFT(J167,4)</f>
        <v>b2i2</v>
      </c>
      <c r="B167" s="0" t="n">
        <f aca="false">IF(AND(C167&gt;97,C167&lt;103),100,IF(AND(C167&gt;110,C167&lt;116),113,IF(AND(C167&gt;122,C167&lt;128),125,IF(AND(C167&gt;135,C167&lt;141),138,150))))</f>
        <v>100</v>
      </c>
      <c r="C167" s="0" t="n">
        <f aca="false">_xlfn.NUMBERVALUE(MID(J167,6,3))</f>
        <v>100</v>
      </c>
      <c r="D167" s="0" t="str">
        <f aca="false">MID(J167,10,3)</f>
        <v>ir1</v>
      </c>
      <c r="E167" s="0" t="s">
        <v>9</v>
      </c>
      <c r="F167" s="0" t="n">
        <v>636</v>
      </c>
      <c r="G167" s="0" t="s">
        <v>10</v>
      </c>
      <c r="H167" s="0" t="s">
        <v>11</v>
      </c>
      <c r="I167" s="0" t="s">
        <v>9</v>
      </c>
      <c r="J167" s="0" t="s">
        <v>182</v>
      </c>
      <c r="K167" s="0" t="s">
        <v>9</v>
      </c>
      <c r="L167" s="0" t="str">
        <f aca="false">IF(ISBLANK(J168),"",",")</f>
        <v>,</v>
      </c>
      <c r="M167" s="0" t="str">
        <f aca="false">E167&amp;F167&amp;G167&amp;H167&amp;I167&amp;J167&amp;K167&amp;L167</f>
        <v>"636": "b2i2_100_ir1.wav",</v>
      </c>
      <c r="N167" s="0" t="str">
        <f aca="false">IF(OR(B167=113,B167=138),"probe","s")</f>
        <v>s</v>
      </c>
      <c r="O167" s="0" t="str">
        <f aca="false">IF(MID(J167,10,2)="ir","Minus","Plus")</f>
        <v>Minus</v>
      </c>
      <c r="P167" s="0" t="s">
        <v>13</v>
      </c>
      <c r="Q167" s="5" t="s">
        <v>14</v>
      </c>
      <c r="R167" s="0" t="s">
        <v>15</v>
      </c>
      <c r="S167" s="0" t="str">
        <f aca="false">P167&amp;N167&amp;O167&amp;Q167&amp;F167&amp;R167&amp;L167</f>
        <v>          {%            "class": "sMinus",%            "stim_name": "636"%          },</v>
      </c>
      <c r="AA167" s="5" t="n">
        <f aca="false">F167</f>
        <v>636</v>
      </c>
      <c r="AB167" s="5" t="s">
        <v>182</v>
      </c>
      <c r="AC167" s="5" t="str">
        <f aca="false">IF(MID(AB167,10,2)="ir","Minus","Plus")</f>
        <v>Minus</v>
      </c>
      <c r="AD167" s="5" t="str">
        <f aca="false">IF(AND(_xlfn.NUMBERVALUE(MID(AB167,6,3))&lt;141,_xlfn.NUMBERVALUE(MID(AB167,6,3))&gt;103),"s","probe")</f>
        <v>probe</v>
      </c>
      <c r="AE167" s="5" t="n">
        <f aca="false">IF(AND(AC167="Minus",AD167="probe"),3,IF(AND(AC167="Plus",AD167="probe"),1,IF(AND(AC167="Minus",AD167="s"),12,IF(AND(AC167="Plus",AD167="s"),4,0))))</f>
        <v>3</v>
      </c>
      <c r="AF167" s="6" t="s">
        <v>16</v>
      </c>
      <c r="AG167" s="5" t="str">
        <f aca="false">AF167&amp;AE167&amp;","</f>
        <v>                            3,</v>
      </c>
    </row>
    <row r="168" customFormat="false" ht="12.8" hidden="false" customHeight="false" outlineLevel="0" collapsed="false">
      <c r="A168" s="0" t="str">
        <f aca="false">LEFT(J168,4)</f>
        <v>b2s1</v>
      </c>
      <c r="B168" s="0" t="n">
        <f aca="false">IF(AND(C168&gt;97,C168&lt;103),100,IF(AND(C168&gt;110,C168&lt;116),113,IF(AND(C168&gt;122,C168&lt;128),125,IF(AND(C168&gt;135,C168&lt;141),138,150))))</f>
        <v>100</v>
      </c>
      <c r="C168" s="0" t="n">
        <f aca="false">_xlfn.NUMBERVALUE(MID(J168,6,3))</f>
        <v>100</v>
      </c>
      <c r="D168" s="0" t="str">
        <f aca="false">MID(J168,10,3)</f>
        <v>ir1</v>
      </c>
      <c r="E168" s="1" t="s">
        <v>9</v>
      </c>
      <c r="F168" s="0" t="n">
        <v>761</v>
      </c>
      <c r="G168" s="0" t="s">
        <v>10</v>
      </c>
      <c r="H168" s="0" t="s">
        <v>11</v>
      </c>
      <c r="I168" s="0" t="s">
        <v>9</v>
      </c>
      <c r="J168" s="0" t="s">
        <v>183</v>
      </c>
      <c r="K168" s="0" t="s">
        <v>9</v>
      </c>
      <c r="L168" s="0" t="str">
        <f aca="false">IF(ISBLANK(J169),"",",")</f>
        <v>,</v>
      </c>
      <c r="M168" s="0" t="str">
        <f aca="false">E168&amp;J168&amp;G168&amp;E168&amp;J168&amp;E168&amp;L168</f>
        <v>"b2s1_100_ir1.wav":"b2s1_100_ir1.wav",</v>
      </c>
      <c r="N168" s="0" t="str">
        <f aca="false">IF(OR(B168=113,B168=138),"probe","s")</f>
        <v>s</v>
      </c>
      <c r="O168" s="0" t="str">
        <f aca="false">IF(MID(J168,10,2)="ir","Minus","Plus")</f>
        <v>Minus</v>
      </c>
      <c r="P168" s="0" t="s">
        <v>13</v>
      </c>
      <c r="Q168" s="5" t="s">
        <v>14</v>
      </c>
      <c r="R168" s="0" t="s">
        <v>15</v>
      </c>
      <c r="S168" s="0" t="str">
        <f aca="false">P168&amp;N168&amp;O168&amp;Q168&amp;J168&amp;R168&amp;L168</f>
        <v>          {%            "class": "sMinus",%            "stim_name": "b2s1_100_ir1.wav"%          },</v>
      </c>
      <c r="AA168" s="5" t="n">
        <f aca="false">F168</f>
        <v>761</v>
      </c>
      <c r="AB168" s="5" t="s">
        <v>183</v>
      </c>
      <c r="AC168" s="5" t="str">
        <f aca="false">IF(MID(AB168,10,2)="ir","Minus","Plus")</f>
        <v>Minus</v>
      </c>
      <c r="AD168" s="5" t="str">
        <f aca="false">IF(AND(_xlfn.NUMBERVALUE(MID(AB168,6,3))&lt;141,_xlfn.NUMBERVALUE(MID(AB168,6,3))&gt;103),"s","probe")</f>
        <v>probe</v>
      </c>
      <c r="AE168" s="5" t="n">
        <f aca="false">IF(AND(AC168="Minus",AD168="probe"),3,IF(AND(AC168="Plus",AD168="probe"),1,IF(AND(AC168="Minus",AD168="s"),12,IF(AND(AC168="Plus",AD168="s"),4,0))))</f>
        <v>3</v>
      </c>
      <c r="AF168" s="6" t="s">
        <v>16</v>
      </c>
      <c r="AG168" s="5" t="str">
        <f aca="false">AF168&amp;AE168&amp;","</f>
        <v>                            3,</v>
      </c>
    </row>
    <row r="169" customFormat="false" ht="12.8" hidden="true" customHeight="false" outlineLevel="0" collapsed="false">
      <c r="A169" s="0" t="str">
        <f aca="false">LEFT(J169,4)</f>
        <v>b2s2</v>
      </c>
      <c r="B169" s="0" t="n">
        <f aca="false">IF(AND(C169&gt;97,C169&lt;103),100,IF(AND(C169&gt;110,C169&lt;116),113,IF(AND(C169&gt;122,C169&lt;128),125,IF(AND(C169&gt;135,C169&lt;141),138,150))))</f>
        <v>100</v>
      </c>
      <c r="C169" s="0" t="n">
        <f aca="false">_xlfn.NUMBERVALUE(MID(J169,6,3))</f>
        <v>100</v>
      </c>
      <c r="D169" s="0" t="str">
        <f aca="false">MID(J169,10,3)</f>
        <v>ir1</v>
      </c>
      <c r="E169" s="1" t="s">
        <v>9</v>
      </c>
      <c r="F169" s="0" t="n">
        <v>886</v>
      </c>
      <c r="G169" s="0" t="s">
        <v>10</v>
      </c>
      <c r="H169" s="0" t="s">
        <v>11</v>
      </c>
      <c r="I169" s="0" t="s">
        <v>9</v>
      </c>
      <c r="J169" s="0" t="s">
        <v>184</v>
      </c>
      <c r="K169" s="0" t="s">
        <v>9</v>
      </c>
      <c r="L169" s="0" t="str">
        <f aca="false">IF(ISBLANK(J170),"",",")</f>
        <v>,</v>
      </c>
      <c r="M169" s="0" t="str">
        <f aca="false">E169&amp;F169&amp;G169&amp;H169&amp;I169&amp;J169&amp;K169&amp;L169</f>
        <v>"886": "b2s2_100_ir1.wav",</v>
      </c>
      <c r="N169" s="0" t="str">
        <f aca="false">IF(OR(B169=113,B169=138),"probe","s")</f>
        <v>s</v>
      </c>
      <c r="O169" s="0" t="str">
        <f aca="false">IF(MID(J169,10,2)="ir","Minus","Plus")</f>
        <v>Minus</v>
      </c>
      <c r="P169" s="0" t="s">
        <v>13</v>
      </c>
      <c r="Q169" s="5" t="s">
        <v>14</v>
      </c>
      <c r="R169" s="0" t="s">
        <v>15</v>
      </c>
      <c r="S169" s="0" t="str">
        <f aca="false">P169&amp;N169&amp;O169&amp;Q169&amp;F169&amp;R169&amp;L169</f>
        <v>          {%            "class": "sMinus",%            "stim_name": "886"%          },</v>
      </c>
      <c r="AA169" s="5" t="n">
        <f aca="false">F169</f>
        <v>886</v>
      </c>
      <c r="AB169" s="5" t="s">
        <v>184</v>
      </c>
      <c r="AC169" s="5" t="str">
        <f aca="false">IF(MID(AB169,10,2)="ir","Minus","Plus")</f>
        <v>Minus</v>
      </c>
      <c r="AD169" s="5" t="str">
        <f aca="false">IF(AND(_xlfn.NUMBERVALUE(MID(AB169,6,3))&lt;141,_xlfn.NUMBERVALUE(MID(AB169,6,3))&gt;103),"s","probe")</f>
        <v>probe</v>
      </c>
      <c r="AE169" s="5" t="n">
        <f aca="false">IF(AND(AC169="Minus",AD169="probe"),3,IF(AND(AC169="Plus",AD169="probe"),1,IF(AND(AC169="Minus",AD169="s"),12,IF(AND(AC169="Plus",AD169="s"),4,0))))</f>
        <v>3</v>
      </c>
      <c r="AF169" s="6" t="s">
        <v>16</v>
      </c>
      <c r="AG169" s="5" t="str">
        <f aca="false">AF169&amp;AE169&amp;","</f>
        <v>                            3,</v>
      </c>
    </row>
    <row r="170" customFormat="false" ht="12.8" hidden="true" customHeight="false" outlineLevel="0" collapsed="false">
      <c r="A170" s="0" t="str">
        <f aca="false">LEFT(J170,4)</f>
        <v>b3i1</v>
      </c>
      <c r="B170" s="0" t="n">
        <f aca="false">IF(AND(C170&gt;97,C170&lt;103),100,IF(AND(C170&gt;110,C170&lt;116),113,IF(AND(C170&gt;122,C170&lt;128),125,IF(AND(C170&gt;135,C170&lt;141),138,150))))</f>
        <v>100</v>
      </c>
      <c r="C170" s="0" t="n">
        <f aca="false">_xlfn.NUMBERVALUE(MID(J170,6,3))</f>
        <v>100</v>
      </c>
      <c r="D170" s="0" t="str">
        <f aca="false">MID(J170,10,3)</f>
        <v>ir1</v>
      </c>
      <c r="E170" s="0" t="s">
        <v>9</v>
      </c>
      <c r="F170" s="0" t="n">
        <v>1011</v>
      </c>
      <c r="G170" s="0" t="s">
        <v>10</v>
      </c>
      <c r="H170" s="0" t="s">
        <v>11</v>
      </c>
      <c r="I170" s="0" t="s">
        <v>9</v>
      </c>
      <c r="J170" s="0" t="s">
        <v>185</v>
      </c>
      <c r="K170" s="0" t="s">
        <v>9</v>
      </c>
      <c r="L170" s="0" t="str">
        <f aca="false">IF(ISBLANK(J171),"",",")</f>
        <v>,</v>
      </c>
      <c r="M170" s="0" t="str">
        <f aca="false">E170&amp;F170&amp;G170&amp;H170&amp;I170&amp;J170&amp;K170&amp;L170</f>
        <v>"1011": "b3i1_100_ir1.wav",</v>
      </c>
      <c r="N170" s="0" t="str">
        <f aca="false">IF(OR(B170=113,B170=138),"probe","s")</f>
        <v>s</v>
      </c>
      <c r="O170" s="0" t="str">
        <f aca="false">IF(MID(J170,10,2)="ir","Minus","Plus")</f>
        <v>Minus</v>
      </c>
      <c r="P170" s="0" t="s">
        <v>13</v>
      </c>
      <c r="Q170" s="5" t="s">
        <v>14</v>
      </c>
      <c r="R170" s="0" t="s">
        <v>15</v>
      </c>
      <c r="S170" s="0" t="str">
        <f aca="false">P170&amp;N170&amp;O170&amp;Q170&amp;F170&amp;R170&amp;L170</f>
        <v>          {%            "class": "sMinus",%            "stim_name": "1011"%          },</v>
      </c>
      <c r="AA170" s="5" t="n">
        <f aca="false">F170</f>
        <v>1011</v>
      </c>
      <c r="AB170" s="5" t="s">
        <v>185</v>
      </c>
      <c r="AC170" s="5" t="str">
        <f aca="false">IF(MID(AB170,10,2)="ir","Minus","Plus")</f>
        <v>Minus</v>
      </c>
      <c r="AD170" s="5" t="str">
        <f aca="false">IF(AND(_xlfn.NUMBERVALUE(MID(AB170,6,3))&lt;141,_xlfn.NUMBERVALUE(MID(AB170,6,3))&gt;103),"s","probe")</f>
        <v>probe</v>
      </c>
      <c r="AE170" s="5" t="n">
        <f aca="false">IF(AND(AC170="Minus",AD170="probe"),3,IF(AND(AC170="Plus",AD170="probe"),1,IF(AND(AC170="Minus",AD170="s"),12,IF(AND(AC170="Plus",AD170="s"),4,0))))</f>
        <v>3</v>
      </c>
      <c r="AF170" s="6" t="s">
        <v>16</v>
      </c>
      <c r="AG170" s="5" t="str">
        <f aca="false">AF170&amp;AE170&amp;","</f>
        <v>                            3,</v>
      </c>
    </row>
    <row r="171" customFormat="false" ht="12.8" hidden="true" customHeight="false" outlineLevel="0" collapsed="false">
      <c r="A171" s="0" t="str">
        <f aca="false">LEFT(J171,4)</f>
        <v>b3i2</v>
      </c>
      <c r="B171" s="0" t="n">
        <f aca="false">IF(AND(C171&gt;97,C171&lt;103),100,IF(AND(C171&gt;110,C171&lt;116),113,IF(AND(C171&gt;122,C171&lt;128),125,IF(AND(C171&gt;135,C171&lt;141),138,150))))</f>
        <v>100</v>
      </c>
      <c r="C171" s="0" t="n">
        <f aca="false">_xlfn.NUMBERVALUE(MID(J171,6,3))</f>
        <v>100</v>
      </c>
      <c r="D171" s="0" t="str">
        <f aca="false">MID(J171,10,3)</f>
        <v>ir1</v>
      </c>
      <c r="E171" s="0" t="s">
        <v>9</v>
      </c>
      <c r="F171" s="0" t="n">
        <v>1136</v>
      </c>
      <c r="G171" s="0" t="s">
        <v>10</v>
      </c>
      <c r="H171" s="0" t="s">
        <v>11</v>
      </c>
      <c r="I171" s="0" t="s">
        <v>9</v>
      </c>
      <c r="J171" s="0" t="s">
        <v>186</v>
      </c>
      <c r="K171" s="0" t="s">
        <v>9</v>
      </c>
      <c r="L171" s="0" t="str">
        <f aca="false">IF(ISBLANK(J172),"",",")</f>
        <v>,</v>
      </c>
      <c r="M171" s="0" t="str">
        <f aca="false">E171&amp;F171&amp;G171&amp;H171&amp;I171&amp;J171&amp;K171&amp;L171</f>
        <v>"1136": "b3i2_100_ir1.wav",</v>
      </c>
      <c r="N171" s="0" t="str">
        <f aca="false">IF(OR(B171=113,B171=138),"probe","s")</f>
        <v>s</v>
      </c>
      <c r="O171" s="0" t="str">
        <f aca="false">IF(MID(J171,10,2)="ir","Minus","Plus")</f>
        <v>Minus</v>
      </c>
      <c r="P171" s="0" t="s">
        <v>13</v>
      </c>
      <c r="Q171" s="5" t="s">
        <v>14</v>
      </c>
      <c r="R171" s="0" t="s">
        <v>15</v>
      </c>
      <c r="S171" s="0" t="str">
        <f aca="false">P171&amp;N171&amp;O171&amp;Q171&amp;F171&amp;R171&amp;L171</f>
        <v>          {%            "class": "sMinus",%            "stim_name": "1136"%          },</v>
      </c>
      <c r="AA171" s="5" t="n">
        <f aca="false">F171</f>
        <v>1136</v>
      </c>
      <c r="AB171" s="5" t="s">
        <v>186</v>
      </c>
      <c r="AC171" s="5" t="str">
        <f aca="false">IF(MID(AB171,10,2)="ir","Minus","Plus")</f>
        <v>Minus</v>
      </c>
      <c r="AD171" s="5" t="str">
        <f aca="false">IF(AND(_xlfn.NUMBERVALUE(MID(AB171,6,3))&lt;141,_xlfn.NUMBERVALUE(MID(AB171,6,3))&gt;103),"s","probe")</f>
        <v>probe</v>
      </c>
      <c r="AE171" s="5" t="n">
        <f aca="false">IF(AND(AC171="Minus",AD171="probe"),3,IF(AND(AC171="Plus",AD171="probe"),1,IF(AND(AC171="Minus",AD171="s"),12,IF(AND(AC171="Plus",AD171="s"),4,0))))</f>
        <v>3</v>
      </c>
      <c r="AF171" s="6" t="s">
        <v>16</v>
      </c>
      <c r="AG171" s="5" t="str">
        <f aca="false">AF171&amp;AE171&amp;","</f>
        <v>                            3,</v>
      </c>
    </row>
    <row r="172" customFormat="false" ht="12.8" hidden="true" customHeight="false" outlineLevel="0" collapsed="false">
      <c r="A172" s="0" t="str">
        <f aca="false">LEFT(J172,4)</f>
        <v>b3s1</v>
      </c>
      <c r="B172" s="0" t="n">
        <f aca="false">IF(AND(C172&gt;97,C172&lt;103),100,IF(AND(C172&gt;110,C172&lt;116),113,IF(AND(C172&gt;122,C172&lt;128),125,IF(AND(C172&gt;135,C172&lt;141),138,150))))</f>
        <v>100</v>
      </c>
      <c r="C172" s="0" t="n">
        <f aca="false">_xlfn.NUMBERVALUE(MID(J172,6,3))</f>
        <v>100</v>
      </c>
      <c r="D172" s="0" t="str">
        <f aca="false">MID(J172,10,3)</f>
        <v>ir1</v>
      </c>
      <c r="E172" s="0" t="s">
        <v>9</v>
      </c>
      <c r="F172" s="0" t="n">
        <v>1261</v>
      </c>
      <c r="G172" s="0" t="s">
        <v>10</v>
      </c>
      <c r="H172" s="0" t="s">
        <v>11</v>
      </c>
      <c r="I172" s="0" t="s">
        <v>9</v>
      </c>
      <c r="J172" s="0" t="s">
        <v>187</v>
      </c>
      <c r="K172" s="0" t="s">
        <v>9</v>
      </c>
      <c r="L172" s="0" t="str">
        <f aca="false">IF(ISBLANK(J173),"",",")</f>
        <v>,</v>
      </c>
      <c r="M172" s="0" t="str">
        <f aca="false">E172&amp;F172&amp;G172&amp;H172&amp;I172&amp;J172&amp;K172&amp;L172</f>
        <v>"1261": "b3s1_100_ir1.wav",</v>
      </c>
      <c r="N172" s="0" t="str">
        <f aca="false">IF(OR(B172=113,B172=138),"probe","s")</f>
        <v>s</v>
      </c>
      <c r="O172" s="0" t="str">
        <f aca="false">IF(MID(J172,10,2)="ir","Minus","Plus")</f>
        <v>Minus</v>
      </c>
      <c r="P172" s="0" t="s">
        <v>13</v>
      </c>
      <c r="Q172" s="5" t="s">
        <v>14</v>
      </c>
      <c r="R172" s="0" t="s">
        <v>15</v>
      </c>
      <c r="S172" s="0" t="str">
        <f aca="false">P172&amp;N172&amp;O172&amp;Q172&amp;F172&amp;R172&amp;L172</f>
        <v>          {%            "class": "sMinus",%            "stim_name": "1261"%          },</v>
      </c>
      <c r="AA172" s="5" t="n">
        <f aca="false">F172</f>
        <v>1261</v>
      </c>
      <c r="AB172" s="5" t="s">
        <v>187</v>
      </c>
      <c r="AC172" s="5" t="str">
        <f aca="false">IF(MID(AB172,10,2)="ir","Minus","Plus")</f>
        <v>Minus</v>
      </c>
      <c r="AD172" s="5" t="str">
        <f aca="false">IF(AND(_xlfn.NUMBERVALUE(MID(AB172,6,3))&lt;141,_xlfn.NUMBERVALUE(MID(AB172,6,3))&gt;103),"s","probe")</f>
        <v>probe</v>
      </c>
      <c r="AE172" s="5" t="n">
        <f aca="false">IF(AND(AC172="Minus",AD172="probe"),3,IF(AND(AC172="Plus",AD172="probe"),1,IF(AND(AC172="Minus",AD172="s"),12,IF(AND(AC172="Plus",AD172="s"),4,0))))</f>
        <v>3</v>
      </c>
      <c r="AF172" s="6" t="s">
        <v>16</v>
      </c>
      <c r="AG172" s="5" t="str">
        <f aca="false">AF172&amp;AE172&amp;","</f>
        <v>                            3,</v>
      </c>
    </row>
    <row r="173" customFormat="false" ht="12.8" hidden="true" customHeight="false" outlineLevel="0" collapsed="false">
      <c r="A173" s="0" t="str">
        <f aca="false">LEFT(J173,4)</f>
        <v>b3s2</v>
      </c>
      <c r="B173" s="0" t="n">
        <f aca="false">IF(AND(C173&gt;97,C173&lt;103),100,IF(AND(C173&gt;110,C173&lt;116),113,IF(AND(C173&gt;122,C173&lt;128),125,IF(AND(C173&gt;135,C173&lt;141),138,150))))</f>
        <v>100</v>
      </c>
      <c r="C173" s="0" t="n">
        <f aca="false">_xlfn.NUMBERVALUE(MID(J173,6,3))</f>
        <v>100</v>
      </c>
      <c r="D173" s="0" t="str">
        <f aca="false">MID(J173,10,3)</f>
        <v>ir1</v>
      </c>
      <c r="E173" s="0" t="s">
        <v>9</v>
      </c>
      <c r="F173" s="0" t="n">
        <v>1386</v>
      </c>
      <c r="G173" s="0" t="s">
        <v>10</v>
      </c>
      <c r="H173" s="0" t="s">
        <v>11</v>
      </c>
      <c r="I173" s="0" t="s">
        <v>9</v>
      </c>
      <c r="J173" s="0" t="s">
        <v>188</v>
      </c>
      <c r="K173" s="0" t="s">
        <v>9</v>
      </c>
      <c r="L173" s="0" t="str">
        <f aca="false">IF(ISBLANK(J174),"",",")</f>
        <v>,</v>
      </c>
      <c r="M173" s="0" t="str">
        <f aca="false">E173&amp;F173&amp;G173&amp;H173&amp;I173&amp;J173&amp;K173&amp;L173</f>
        <v>"1386": "b3s2_100_ir1.wav",</v>
      </c>
      <c r="N173" s="0" t="str">
        <f aca="false">IF(OR(B173=113,B173=138),"probe","s")</f>
        <v>s</v>
      </c>
      <c r="O173" s="0" t="str">
        <f aca="false">IF(MID(J173,10,2)="ir","Minus","Plus")</f>
        <v>Minus</v>
      </c>
      <c r="P173" s="0" t="s">
        <v>13</v>
      </c>
      <c r="Q173" s="5" t="s">
        <v>14</v>
      </c>
      <c r="R173" s="0" t="s">
        <v>15</v>
      </c>
      <c r="S173" s="0" t="str">
        <f aca="false">P173&amp;N173&amp;O173&amp;Q173&amp;F173&amp;R173&amp;L173</f>
        <v>          {%            "class": "sMinus",%            "stim_name": "1386"%          },</v>
      </c>
      <c r="AA173" s="5" t="n">
        <f aca="false">F173</f>
        <v>1386</v>
      </c>
      <c r="AB173" s="5" t="s">
        <v>188</v>
      </c>
      <c r="AC173" s="5" t="str">
        <f aca="false">IF(MID(AB173,10,2)="ir","Minus","Plus")</f>
        <v>Minus</v>
      </c>
      <c r="AD173" s="5" t="str">
        <f aca="false">IF(AND(_xlfn.NUMBERVALUE(MID(AB173,6,3))&lt;141,_xlfn.NUMBERVALUE(MID(AB173,6,3))&gt;103),"s","probe")</f>
        <v>probe</v>
      </c>
      <c r="AE173" s="5" t="n">
        <f aca="false">IF(AND(AC173="Minus",AD173="probe"),3,IF(AND(AC173="Plus",AD173="probe"),1,IF(AND(AC173="Minus",AD173="s"),12,IF(AND(AC173="Plus",AD173="s"),4,0))))</f>
        <v>3</v>
      </c>
      <c r="AF173" s="6" t="s">
        <v>16</v>
      </c>
      <c r="AG173" s="5" t="str">
        <f aca="false">AF173&amp;AE173&amp;","</f>
        <v>                            3,</v>
      </c>
    </row>
    <row r="174" customFormat="false" ht="12.8" hidden="true" customHeight="false" outlineLevel="0" collapsed="false">
      <c r="A174" s="0" t="str">
        <f aca="false">LEFT(J174,4)</f>
        <v>b4i1</v>
      </c>
      <c r="B174" s="0" t="n">
        <f aca="false">IF(AND(C174&gt;97,C174&lt;103),100,IF(AND(C174&gt;110,C174&lt;116),113,IF(AND(C174&gt;122,C174&lt;128),125,IF(AND(C174&gt;135,C174&lt;141),138,150))))</f>
        <v>100</v>
      </c>
      <c r="C174" s="0" t="n">
        <f aca="false">_xlfn.NUMBERVALUE(MID(J174,6,3))</f>
        <v>100</v>
      </c>
      <c r="D174" s="0" t="str">
        <f aca="false">MID(J174,10,3)</f>
        <v>ir1</v>
      </c>
      <c r="E174" s="0" t="s">
        <v>9</v>
      </c>
      <c r="F174" s="0" t="n">
        <v>1511</v>
      </c>
      <c r="G174" s="0" t="s">
        <v>10</v>
      </c>
      <c r="H174" s="0" t="s">
        <v>11</v>
      </c>
      <c r="I174" s="0" t="s">
        <v>9</v>
      </c>
      <c r="J174" s="0" t="s">
        <v>189</v>
      </c>
      <c r="K174" s="0" t="s">
        <v>9</v>
      </c>
      <c r="L174" s="0" t="str">
        <f aca="false">IF(ISBLANK(J175),"",",")</f>
        <v>,</v>
      </c>
      <c r="M174" s="0" t="str">
        <f aca="false">E174&amp;F174&amp;G174&amp;H174&amp;I174&amp;J174&amp;K174&amp;L174</f>
        <v>"1511": "b4i1_100_ir1.wav",</v>
      </c>
      <c r="N174" s="0" t="str">
        <f aca="false">IF(OR(B174=113,B174=138),"probe","s")</f>
        <v>s</v>
      </c>
      <c r="O174" s="0" t="str">
        <f aca="false">IF(MID(J174,10,2)="ir","Minus","Plus")</f>
        <v>Minus</v>
      </c>
      <c r="P174" s="0" t="s">
        <v>13</v>
      </c>
      <c r="Q174" s="5" t="s">
        <v>14</v>
      </c>
      <c r="R174" s="0" t="s">
        <v>15</v>
      </c>
      <c r="S174" s="0" t="str">
        <f aca="false">P174&amp;N174&amp;O174&amp;Q174&amp;F174&amp;R174&amp;L174</f>
        <v>          {%            "class": "sMinus",%            "stim_name": "1511"%          },</v>
      </c>
      <c r="AA174" s="5" t="n">
        <f aca="false">F174</f>
        <v>1511</v>
      </c>
      <c r="AB174" s="5" t="s">
        <v>189</v>
      </c>
      <c r="AC174" s="5" t="str">
        <f aca="false">IF(MID(AB174,10,2)="ir","Minus","Plus")</f>
        <v>Minus</v>
      </c>
      <c r="AD174" s="5" t="str">
        <f aca="false">IF(AND(_xlfn.NUMBERVALUE(MID(AB174,6,3))&lt;141,_xlfn.NUMBERVALUE(MID(AB174,6,3))&gt;103),"s","probe")</f>
        <v>probe</v>
      </c>
      <c r="AE174" s="5" t="n">
        <f aca="false">IF(AND(AC174="Minus",AD174="probe"),3,IF(AND(AC174="Plus",AD174="probe"),1,IF(AND(AC174="Minus",AD174="s"),12,IF(AND(AC174="Plus",AD174="s"),4,0))))</f>
        <v>3</v>
      </c>
      <c r="AF174" s="6" t="s">
        <v>16</v>
      </c>
      <c r="AG174" s="5" t="str">
        <f aca="false">AF174&amp;AE174&amp;","</f>
        <v>                            3,</v>
      </c>
    </row>
    <row r="175" customFormat="false" ht="12.8" hidden="true" customHeight="false" outlineLevel="0" collapsed="false">
      <c r="A175" s="0" t="str">
        <f aca="false">LEFT(J175,4)</f>
        <v>b4i2</v>
      </c>
      <c r="B175" s="0" t="n">
        <f aca="false">IF(AND(C175&gt;97,C175&lt;103),100,IF(AND(C175&gt;110,C175&lt;116),113,IF(AND(C175&gt;122,C175&lt;128),125,IF(AND(C175&gt;135,C175&lt;141),138,150))))</f>
        <v>100</v>
      </c>
      <c r="C175" s="0" t="n">
        <f aca="false">_xlfn.NUMBERVALUE(MID(J175,6,3))</f>
        <v>100</v>
      </c>
      <c r="D175" s="0" t="str">
        <f aca="false">MID(J175,10,3)</f>
        <v>ir1</v>
      </c>
      <c r="E175" s="0" t="s">
        <v>9</v>
      </c>
      <c r="F175" s="0" t="n">
        <v>1636</v>
      </c>
      <c r="G175" s="0" t="s">
        <v>10</v>
      </c>
      <c r="H175" s="0" t="s">
        <v>11</v>
      </c>
      <c r="I175" s="0" t="s">
        <v>9</v>
      </c>
      <c r="J175" s="0" t="s">
        <v>190</v>
      </c>
      <c r="K175" s="0" t="s">
        <v>9</v>
      </c>
      <c r="L175" s="0" t="str">
        <f aca="false">IF(ISBLANK(J176),"",",")</f>
        <v>,</v>
      </c>
      <c r="M175" s="0" t="str">
        <f aca="false">E175&amp;F175&amp;G175&amp;H175&amp;I175&amp;J175&amp;K175&amp;L175</f>
        <v>"1636": "b4i2_100_ir1.wav",</v>
      </c>
      <c r="N175" s="0" t="str">
        <f aca="false">IF(OR(B175=113,B175=138),"probe","s")</f>
        <v>s</v>
      </c>
      <c r="O175" s="0" t="str">
        <f aca="false">IF(MID(J175,10,2)="ir","Minus","Plus")</f>
        <v>Minus</v>
      </c>
      <c r="P175" s="0" t="s">
        <v>13</v>
      </c>
      <c r="Q175" s="5" t="s">
        <v>14</v>
      </c>
      <c r="R175" s="0" t="s">
        <v>15</v>
      </c>
      <c r="S175" s="0" t="str">
        <f aca="false">P175&amp;N175&amp;O175&amp;Q175&amp;F175&amp;R175&amp;L175</f>
        <v>          {%            "class": "sMinus",%            "stim_name": "1636"%          },</v>
      </c>
      <c r="AA175" s="5" t="n">
        <f aca="false">F175</f>
        <v>1636</v>
      </c>
      <c r="AB175" s="5" t="s">
        <v>190</v>
      </c>
      <c r="AC175" s="5" t="str">
        <f aca="false">IF(MID(AB175,10,2)="ir","Minus","Plus")</f>
        <v>Minus</v>
      </c>
      <c r="AD175" s="5" t="str">
        <f aca="false">IF(AND(_xlfn.NUMBERVALUE(MID(AB175,6,3))&lt;141,_xlfn.NUMBERVALUE(MID(AB175,6,3))&gt;103),"s","probe")</f>
        <v>probe</v>
      </c>
      <c r="AE175" s="5" t="n">
        <f aca="false">IF(AND(AC175="Minus",AD175="probe"),3,IF(AND(AC175="Plus",AD175="probe"),1,IF(AND(AC175="Minus",AD175="s"),12,IF(AND(AC175="Plus",AD175="s"),4,0))))</f>
        <v>3</v>
      </c>
      <c r="AF175" s="6" t="s">
        <v>16</v>
      </c>
      <c r="AG175" s="5" t="str">
        <f aca="false">AF175&amp;AE175&amp;","</f>
        <v>                            3,</v>
      </c>
    </row>
    <row r="176" customFormat="false" ht="12.8" hidden="true" customHeight="false" outlineLevel="0" collapsed="false">
      <c r="A176" s="0" t="str">
        <f aca="false">LEFT(J176,4)</f>
        <v>b4s1</v>
      </c>
      <c r="B176" s="0" t="n">
        <f aca="false">IF(AND(C176&gt;97,C176&lt;103),100,IF(AND(C176&gt;110,C176&lt;116),113,IF(AND(C176&gt;122,C176&lt;128),125,IF(AND(C176&gt;135,C176&lt;141),138,150))))</f>
        <v>100</v>
      </c>
      <c r="C176" s="0" t="n">
        <f aca="false">_xlfn.NUMBERVALUE(MID(J176,6,3))</f>
        <v>100</v>
      </c>
      <c r="D176" s="0" t="str">
        <f aca="false">MID(J176,10,3)</f>
        <v>ir1</v>
      </c>
      <c r="E176" s="0" t="s">
        <v>9</v>
      </c>
      <c r="F176" s="0" t="n">
        <v>1761</v>
      </c>
      <c r="G176" s="0" t="s">
        <v>10</v>
      </c>
      <c r="H176" s="0" t="s">
        <v>11</v>
      </c>
      <c r="I176" s="0" t="s">
        <v>9</v>
      </c>
      <c r="J176" s="0" t="s">
        <v>191</v>
      </c>
      <c r="K176" s="0" t="s">
        <v>9</v>
      </c>
      <c r="L176" s="0" t="str">
        <f aca="false">IF(ISBLANK(J177),"",",")</f>
        <v>,</v>
      </c>
      <c r="M176" s="0" t="str">
        <f aca="false">E176&amp;F176&amp;G176&amp;H176&amp;I176&amp;J176&amp;K176&amp;L176</f>
        <v>"1761": "b4s1_100_ir1.wav",</v>
      </c>
      <c r="N176" s="0" t="str">
        <f aca="false">IF(OR(B176=113,B176=138),"probe","s")</f>
        <v>s</v>
      </c>
      <c r="O176" s="0" t="str">
        <f aca="false">IF(MID(J176,10,2)="ir","Minus","Plus")</f>
        <v>Minus</v>
      </c>
      <c r="P176" s="0" t="s">
        <v>13</v>
      </c>
      <c r="Q176" s="5" t="s">
        <v>14</v>
      </c>
      <c r="R176" s="0" t="s">
        <v>15</v>
      </c>
      <c r="S176" s="0" t="str">
        <f aca="false">P176&amp;N176&amp;O176&amp;Q176&amp;F176&amp;R176&amp;L176</f>
        <v>          {%            "class": "sMinus",%            "stim_name": "1761"%          },</v>
      </c>
      <c r="AA176" s="5" t="n">
        <f aca="false">F176</f>
        <v>1761</v>
      </c>
      <c r="AB176" s="5" t="s">
        <v>191</v>
      </c>
      <c r="AC176" s="5" t="str">
        <f aca="false">IF(MID(AB176,10,2)="ir","Minus","Plus")</f>
        <v>Minus</v>
      </c>
      <c r="AD176" s="5" t="str">
        <f aca="false">IF(AND(_xlfn.NUMBERVALUE(MID(AB176,6,3))&lt;141,_xlfn.NUMBERVALUE(MID(AB176,6,3))&gt;103),"s","probe")</f>
        <v>probe</v>
      </c>
      <c r="AE176" s="5" t="n">
        <f aca="false">IF(AND(AC176="Minus",AD176="probe"),3,IF(AND(AC176="Plus",AD176="probe"),1,IF(AND(AC176="Minus",AD176="s"),12,IF(AND(AC176="Plus",AD176="s"),4,0))))</f>
        <v>3</v>
      </c>
      <c r="AF176" s="6" t="s">
        <v>16</v>
      </c>
      <c r="AG176" s="5" t="str">
        <f aca="false">AF176&amp;AE176&amp;","</f>
        <v>                            3,</v>
      </c>
    </row>
    <row r="177" customFormat="false" ht="12.8" hidden="true" customHeight="false" outlineLevel="0" collapsed="false">
      <c r="A177" s="0" t="str">
        <f aca="false">LEFT(J177,4)</f>
        <v>b4s2</v>
      </c>
      <c r="B177" s="0" t="n">
        <f aca="false">IF(AND(C177&gt;97,C177&lt;103),100,IF(AND(C177&gt;110,C177&lt;116),113,IF(AND(C177&gt;122,C177&lt;128),125,IF(AND(C177&gt;135,C177&lt;141),138,150))))</f>
        <v>100</v>
      </c>
      <c r="C177" s="0" t="n">
        <f aca="false">_xlfn.NUMBERVALUE(MID(J177,6,3))</f>
        <v>100</v>
      </c>
      <c r="D177" s="0" t="str">
        <f aca="false">MID(J177,10,3)</f>
        <v>ir1</v>
      </c>
      <c r="E177" s="0" t="s">
        <v>9</v>
      </c>
      <c r="F177" s="0" t="n">
        <v>1886</v>
      </c>
      <c r="G177" s="0" t="s">
        <v>10</v>
      </c>
      <c r="H177" s="0" t="s">
        <v>11</v>
      </c>
      <c r="I177" s="0" t="s">
        <v>9</v>
      </c>
      <c r="J177" s="0" t="s">
        <v>192</v>
      </c>
      <c r="K177" s="0" t="s">
        <v>9</v>
      </c>
      <c r="L177" s="0" t="str">
        <f aca="false">IF(ISBLANK(J178),"",",")</f>
        <v>,</v>
      </c>
      <c r="M177" s="0" t="str">
        <f aca="false">E177&amp;F177&amp;G177&amp;H177&amp;I177&amp;J177&amp;K177&amp;L177</f>
        <v>"1886": "b4s2_100_ir1.wav",</v>
      </c>
      <c r="N177" s="0" t="str">
        <f aca="false">IF(OR(B177=113,B177=138),"probe","s")</f>
        <v>s</v>
      </c>
      <c r="O177" s="0" t="str">
        <f aca="false">IF(MID(J177,10,2)="ir","Minus","Plus")</f>
        <v>Minus</v>
      </c>
      <c r="P177" s="0" t="s">
        <v>13</v>
      </c>
      <c r="Q177" s="5" t="s">
        <v>14</v>
      </c>
      <c r="R177" s="0" t="s">
        <v>15</v>
      </c>
      <c r="S177" s="0" t="str">
        <f aca="false">P177&amp;N177&amp;O177&amp;Q177&amp;F177&amp;R177&amp;L177</f>
        <v>          {%            "class": "sMinus",%            "stim_name": "1886"%          },</v>
      </c>
      <c r="AA177" s="5" t="n">
        <f aca="false">F177</f>
        <v>1886</v>
      </c>
      <c r="AB177" s="5" t="s">
        <v>192</v>
      </c>
      <c r="AC177" s="5" t="str">
        <f aca="false">IF(MID(AB177,10,2)="ir","Minus","Plus")</f>
        <v>Minus</v>
      </c>
      <c r="AD177" s="5" t="str">
        <f aca="false">IF(AND(_xlfn.NUMBERVALUE(MID(AB177,6,3))&lt;141,_xlfn.NUMBERVALUE(MID(AB177,6,3))&gt;103),"s","probe")</f>
        <v>probe</v>
      </c>
      <c r="AE177" s="5" t="n">
        <f aca="false">IF(AND(AC177="Minus",AD177="probe"),3,IF(AND(AC177="Plus",AD177="probe"),1,IF(AND(AC177="Minus",AD177="s"),12,IF(AND(AC177="Plus",AD177="s"),4,0))))</f>
        <v>3</v>
      </c>
      <c r="AF177" s="6" t="s">
        <v>16</v>
      </c>
      <c r="AG177" s="5" t="str">
        <f aca="false">AF177&amp;AE177&amp;","</f>
        <v>                            3,</v>
      </c>
    </row>
    <row r="178" customFormat="false" ht="12.8" hidden="true" customHeight="false" outlineLevel="0" collapsed="false">
      <c r="A178" s="0" t="str">
        <f aca="false">LEFT(J178,4)</f>
        <v>b1i1</v>
      </c>
      <c r="B178" s="0" t="n">
        <f aca="false">IF(AND(C178&gt;97,C178&lt;103),100,IF(AND(C178&gt;110,C178&lt;116),113,IF(AND(C178&gt;122,C178&lt;128),125,IF(AND(C178&gt;135,C178&lt;141),138,150))))</f>
        <v>100</v>
      </c>
      <c r="C178" s="0" t="n">
        <f aca="false">_xlfn.NUMBERVALUE(MID(J178,6,3))</f>
        <v>100</v>
      </c>
      <c r="D178" s="0" t="str">
        <f aca="false">MID(J178,10,3)</f>
        <v>ir2</v>
      </c>
      <c r="E178" s="1" t="s">
        <v>9</v>
      </c>
      <c r="F178" s="0" t="n">
        <v>12</v>
      </c>
      <c r="G178" s="0" t="s">
        <v>10</v>
      </c>
      <c r="H178" s="0" t="s">
        <v>11</v>
      </c>
      <c r="I178" s="0" t="s">
        <v>9</v>
      </c>
      <c r="J178" s="0" t="s">
        <v>193</v>
      </c>
      <c r="K178" s="0" t="s">
        <v>9</v>
      </c>
      <c r="L178" s="0" t="str">
        <f aca="false">IF(ISBLANK(J179),"",",")</f>
        <v>,</v>
      </c>
      <c r="M178" s="0" t="str">
        <f aca="false">E178&amp;F178&amp;G178&amp;H178&amp;I178&amp;J178&amp;K178&amp;L178</f>
        <v>"12": "b1i1_100_ir2.wav",</v>
      </c>
      <c r="N178" s="0" t="str">
        <f aca="false">IF(OR(B178=113,B178=138),"probe","s")</f>
        <v>s</v>
      </c>
      <c r="O178" s="0" t="str">
        <f aca="false">IF(MID(J178,10,2)="ir","Minus","Plus")</f>
        <v>Minus</v>
      </c>
      <c r="P178" s="0" t="s">
        <v>13</v>
      </c>
      <c r="Q178" s="5" t="s">
        <v>14</v>
      </c>
      <c r="R178" s="0" t="s">
        <v>15</v>
      </c>
      <c r="S178" s="0" t="str">
        <f aca="false">P178&amp;N178&amp;O178&amp;Q178&amp;F178&amp;R178&amp;L178</f>
        <v>          {%            "class": "sMinus",%            "stim_name": "12"%          },</v>
      </c>
      <c r="AA178" s="5" t="n">
        <f aca="false">F178</f>
        <v>12</v>
      </c>
      <c r="AB178" s="5" t="s">
        <v>193</v>
      </c>
      <c r="AC178" s="5" t="str">
        <f aca="false">IF(MID(AB178,10,2)="ir","Minus","Plus")</f>
        <v>Minus</v>
      </c>
      <c r="AD178" s="5" t="str">
        <f aca="false">IF(AND(_xlfn.NUMBERVALUE(MID(AB178,6,3))&lt;141,_xlfn.NUMBERVALUE(MID(AB178,6,3))&gt;103),"s","s")</f>
        <v>s</v>
      </c>
      <c r="AE178" s="5" t="n">
        <f aca="false">IF(AND(AC178="Minus",AD178="probe"),3,IF(AND(AC178="Plus",AD178="probe"),1,IF(AND(AC178="Minus",AD178="s"),12,IF(AND(AC178="Plus",AD178="s"),4,0))))</f>
        <v>12</v>
      </c>
      <c r="AF178" s="6" t="s">
        <v>16</v>
      </c>
      <c r="AG178" s="5" t="str">
        <f aca="false">AF178&amp;AE178&amp;","</f>
        <v>                            12,</v>
      </c>
    </row>
    <row r="179" customFormat="false" ht="12.8" hidden="true" customHeight="false" outlineLevel="0" collapsed="false">
      <c r="A179" s="0" t="str">
        <f aca="false">LEFT(J179,4)</f>
        <v>b1i2</v>
      </c>
      <c r="B179" s="0" t="n">
        <f aca="false">IF(AND(C179&gt;97,C179&lt;103),100,IF(AND(C179&gt;110,C179&lt;116),113,IF(AND(C179&gt;122,C179&lt;128),125,IF(AND(C179&gt;135,C179&lt;141),138,150))))</f>
        <v>100</v>
      </c>
      <c r="C179" s="0" t="n">
        <f aca="false">_xlfn.NUMBERVALUE(MID(J179,6,3))</f>
        <v>100</v>
      </c>
      <c r="D179" s="0" t="str">
        <f aca="false">MID(J179,10,3)</f>
        <v>ir2</v>
      </c>
      <c r="E179" s="1" t="s">
        <v>9</v>
      </c>
      <c r="F179" s="0" t="n">
        <v>137</v>
      </c>
      <c r="G179" s="0" t="s">
        <v>10</v>
      </c>
      <c r="H179" s="0" t="s">
        <v>11</v>
      </c>
      <c r="I179" s="0" t="s">
        <v>9</v>
      </c>
      <c r="J179" s="0" t="s">
        <v>194</v>
      </c>
      <c r="K179" s="0" t="s">
        <v>9</v>
      </c>
      <c r="L179" s="0" t="str">
        <f aca="false">IF(ISBLANK(J180),"",",")</f>
        <v>,</v>
      </c>
      <c r="M179" s="0" t="str">
        <f aca="false">E179&amp;F179&amp;G179&amp;H179&amp;I179&amp;J179&amp;K179&amp;L179</f>
        <v>"137": "b1i2_100_ir2.wav",</v>
      </c>
      <c r="N179" s="0" t="str">
        <f aca="false">IF(OR(B179=113,B179=138),"probe","s")</f>
        <v>s</v>
      </c>
      <c r="O179" s="0" t="str">
        <f aca="false">IF(MID(J179,10,2)="ir","Minus","Plus")</f>
        <v>Minus</v>
      </c>
      <c r="P179" s="0" t="s">
        <v>13</v>
      </c>
      <c r="Q179" s="5" t="s">
        <v>14</v>
      </c>
      <c r="R179" s="0" t="s">
        <v>15</v>
      </c>
      <c r="S179" s="0" t="str">
        <f aca="false">P179&amp;N179&amp;O179&amp;Q179&amp;F179&amp;R179&amp;L179</f>
        <v>          {%            "class": "sMinus",%            "stim_name": "137"%          },</v>
      </c>
      <c r="AA179" s="5" t="n">
        <f aca="false">F179</f>
        <v>137</v>
      </c>
      <c r="AB179" s="5" t="s">
        <v>194</v>
      </c>
      <c r="AC179" s="5" t="str">
        <f aca="false">IF(MID(AB179,10,2)="ir","Minus","Plus")</f>
        <v>Minus</v>
      </c>
      <c r="AD179" s="5" t="str">
        <f aca="false">IF(AND(_xlfn.NUMBERVALUE(MID(AB179,6,3))&lt;141,_xlfn.NUMBERVALUE(MID(AB179,6,3))&gt;103),"s","probe")</f>
        <v>probe</v>
      </c>
      <c r="AE179" s="5" t="n">
        <f aca="false">IF(AND(AC179="Minus",AD179="probe"),3,IF(AND(AC179="Plus",AD179="probe"),1,IF(AND(AC179="Minus",AD179="s"),12,IF(AND(AC179="Plus",AD179="s"),4,0))))</f>
        <v>3</v>
      </c>
      <c r="AF179" s="6" t="s">
        <v>16</v>
      </c>
      <c r="AG179" s="5" t="str">
        <f aca="false">AF179&amp;AE179&amp;","</f>
        <v>                            3,</v>
      </c>
    </row>
    <row r="180" customFormat="false" ht="12.8" hidden="true" customHeight="false" outlineLevel="0" collapsed="false">
      <c r="A180" s="0" t="str">
        <f aca="false">LEFT(J180,4)</f>
        <v>b1s1</v>
      </c>
      <c r="B180" s="0" t="n">
        <f aca="false">IF(AND(C180&gt;97,C180&lt;103),100,IF(AND(C180&gt;110,C180&lt;116),113,IF(AND(C180&gt;122,C180&lt;128),125,IF(AND(C180&gt;135,C180&lt;141),138,150))))</f>
        <v>100</v>
      </c>
      <c r="C180" s="0" t="n">
        <f aca="false">_xlfn.NUMBERVALUE(MID(J180,6,3))</f>
        <v>100</v>
      </c>
      <c r="D180" s="0" t="str">
        <f aca="false">MID(J180,10,3)</f>
        <v>ir2</v>
      </c>
      <c r="E180" s="0" t="s">
        <v>9</v>
      </c>
      <c r="F180" s="0" t="n">
        <v>262</v>
      </c>
      <c r="G180" s="0" t="s">
        <v>10</v>
      </c>
      <c r="H180" s="0" t="s">
        <v>11</v>
      </c>
      <c r="I180" s="0" t="s">
        <v>9</v>
      </c>
      <c r="J180" s="0" t="s">
        <v>195</v>
      </c>
      <c r="K180" s="0" t="s">
        <v>9</v>
      </c>
      <c r="L180" s="0" t="str">
        <f aca="false">IF(ISBLANK(J181),"",",")</f>
        <v>,</v>
      </c>
      <c r="M180" s="0" t="str">
        <f aca="false">E180&amp;F180&amp;G180&amp;H180&amp;I180&amp;J180&amp;K180&amp;L180</f>
        <v>"262": "b1s1_100_ir2.wav",</v>
      </c>
      <c r="N180" s="0" t="str">
        <f aca="false">IF(OR(B180=113,B180=138),"probe","s")</f>
        <v>s</v>
      </c>
      <c r="O180" s="0" t="str">
        <f aca="false">IF(MID(J180,10,2)="ir","Minus","Plus")</f>
        <v>Minus</v>
      </c>
      <c r="P180" s="0" t="s">
        <v>13</v>
      </c>
      <c r="Q180" s="5" t="s">
        <v>14</v>
      </c>
      <c r="R180" s="0" t="s">
        <v>15</v>
      </c>
      <c r="S180" s="0" t="str">
        <f aca="false">P180&amp;N180&amp;O180&amp;Q180&amp;F180&amp;R180&amp;L180</f>
        <v>          {%            "class": "sMinus",%            "stim_name": "262"%          },</v>
      </c>
      <c r="AA180" s="5" t="n">
        <f aca="false">F180</f>
        <v>262</v>
      </c>
      <c r="AB180" s="5" t="s">
        <v>195</v>
      </c>
      <c r="AC180" s="5" t="str">
        <f aca="false">IF(MID(AB180,10,2)="ir","Minus","Plus")</f>
        <v>Minus</v>
      </c>
      <c r="AD180" s="5" t="str">
        <f aca="false">IF(AND(_xlfn.NUMBERVALUE(MID(AB180,6,3))&lt;141,_xlfn.NUMBERVALUE(MID(AB180,6,3))&gt;103),"s","probe")</f>
        <v>probe</v>
      </c>
      <c r="AE180" s="5" t="n">
        <f aca="false">IF(AND(AC180="Minus",AD180="probe"),3,IF(AND(AC180="Plus",AD180="probe"),1,IF(AND(AC180="Minus",AD180="s"),12,IF(AND(AC180="Plus",AD180="s"),4,0))))</f>
        <v>3</v>
      </c>
      <c r="AF180" s="6" t="s">
        <v>16</v>
      </c>
      <c r="AG180" s="5" t="str">
        <f aca="false">AF180&amp;AE180&amp;","</f>
        <v>                            3,</v>
      </c>
    </row>
    <row r="181" customFormat="false" ht="12.8" hidden="true" customHeight="false" outlineLevel="0" collapsed="false">
      <c r="A181" s="0" t="str">
        <f aca="false">LEFT(J181,4)</f>
        <v>b1s2</v>
      </c>
      <c r="B181" s="0" t="n">
        <f aca="false">IF(AND(C181&gt;97,C181&lt;103),100,IF(AND(C181&gt;110,C181&lt;116),113,IF(AND(C181&gt;122,C181&lt;128),125,IF(AND(C181&gt;135,C181&lt;141),138,150))))</f>
        <v>100</v>
      </c>
      <c r="C181" s="0" t="n">
        <f aca="false">_xlfn.NUMBERVALUE(MID(J181,6,3))</f>
        <v>100</v>
      </c>
      <c r="D181" s="0" t="str">
        <f aca="false">MID(J181,10,3)</f>
        <v>ir2</v>
      </c>
      <c r="E181" s="0" t="s">
        <v>9</v>
      </c>
      <c r="F181" s="0" t="n">
        <v>387</v>
      </c>
      <c r="G181" s="0" t="s">
        <v>10</v>
      </c>
      <c r="H181" s="0" t="s">
        <v>11</v>
      </c>
      <c r="I181" s="0" t="s">
        <v>9</v>
      </c>
      <c r="J181" s="0" t="s">
        <v>196</v>
      </c>
      <c r="K181" s="0" t="s">
        <v>9</v>
      </c>
      <c r="L181" s="0" t="str">
        <f aca="false">IF(ISBLANK(J182),"",",")</f>
        <v>,</v>
      </c>
      <c r="M181" s="0" t="str">
        <f aca="false">E181&amp;F181&amp;G181&amp;H181&amp;I181&amp;J181&amp;K181&amp;L181</f>
        <v>"387": "b1s2_100_ir2.wav",</v>
      </c>
      <c r="N181" s="0" t="str">
        <f aca="false">IF(OR(B181=113,B181=138),"probe","s")</f>
        <v>s</v>
      </c>
      <c r="O181" s="0" t="str">
        <f aca="false">IF(MID(J181,10,2)="ir","Minus","Plus")</f>
        <v>Minus</v>
      </c>
      <c r="P181" s="0" t="s">
        <v>13</v>
      </c>
      <c r="Q181" s="5" t="s">
        <v>14</v>
      </c>
      <c r="R181" s="0" t="s">
        <v>15</v>
      </c>
      <c r="S181" s="0" t="str">
        <f aca="false">P181&amp;N181&amp;O181&amp;Q181&amp;F181&amp;R181&amp;L181</f>
        <v>          {%            "class": "sMinus",%            "stim_name": "387"%          },</v>
      </c>
      <c r="AA181" s="5" t="n">
        <f aca="false">F181</f>
        <v>387</v>
      </c>
      <c r="AB181" s="5" t="s">
        <v>196</v>
      </c>
      <c r="AC181" s="5" t="str">
        <f aca="false">IF(MID(AB181,10,2)="ir","Minus","Plus")</f>
        <v>Minus</v>
      </c>
      <c r="AD181" s="5" t="str">
        <f aca="false">IF(AND(_xlfn.NUMBERVALUE(MID(AB181,6,3))&lt;141,_xlfn.NUMBERVALUE(MID(AB181,6,3))&gt;103),"s","probe")</f>
        <v>probe</v>
      </c>
      <c r="AE181" s="5" t="n">
        <f aca="false">IF(AND(AC181="Minus",AD181="probe"),3,IF(AND(AC181="Plus",AD181="probe"),1,IF(AND(AC181="Minus",AD181="s"),12,IF(AND(AC181="Plus",AD181="s"),4,0))))</f>
        <v>3</v>
      </c>
      <c r="AF181" s="6" t="s">
        <v>16</v>
      </c>
      <c r="AG181" s="5" t="str">
        <f aca="false">AF181&amp;AE181&amp;","</f>
        <v>                            3,</v>
      </c>
    </row>
    <row r="182" customFormat="false" ht="12.8" hidden="true" customHeight="false" outlineLevel="0" collapsed="false">
      <c r="A182" s="0" t="str">
        <f aca="false">LEFT(J182,4)</f>
        <v>b2i1</v>
      </c>
      <c r="B182" s="0" t="n">
        <f aca="false">IF(AND(C182&gt;97,C182&lt;103),100,IF(AND(C182&gt;110,C182&lt;116),113,IF(AND(C182&gt;122,C182&lt;128),125,IF(AND(C182&gt;135,C182&lt;141),138,150))))</f>
        <v>100</v>
      </c>
      <c r="C182" s="0" t="n">
        <f aca="false">_xlfn.NUMBERVALUE(MID(J182,6,3))</f>
        <v>100</v>
      </c>
      <c r="D182" s="0" t="str">
        <f aca="false">MID(J182,10,3)</f>
        <v>ir2</v>
      </c>
      <c r="E182" s="0" t="s">
        <v>9</v>
      </c>
      <c r="F182" s="0" t="n">
        <v>512</v>
      </c>
      <c r="G182" s="0" t="s">
        <v>10</v>
      </c>
      <c r="H182" s="0" t="s">
        <v>11</v>
      </c>
      <c r="I182" s="0" t="s">
        <v>9</v>
      </c>
      <c r="J182" s="0" t="s">
        <v>197</v>
      </c>
      <c r="K182" s="0" t="s">
        <v>9</v>
      </c>
      <c r="L182" s="0" t="str">
        <f aca="false">IF(ISBLANK(J183),"",",")</f>
        <v>,</v>
      </c>
      <c r="M182" s="0" t="str">
        <f aca="false">E182&amp;F182&amp;G182&amp;H182&amp;I182&amp;J182&amp;K182&amp;L182</f>
        <v>"512": "b2i1_100_ir2.wav",</v>
      </c>
      <c r="N182" s="0" t="str">
        <f aca="false">IF(OR(B182=113,B182=138),"probe","s")</f>
        <v>s</v>
      </c>
      <c r="O182" s="0" t="str">
        <f aca="false">IF(MID(J182,10,2)="ir","Minus","Plus")</f>
        <v>Minus</v>
      </c>
      <c r="P182" s="0" t="s">
        <v>13</v>
      </c>
      <c r="Q182" s="5" t="s">
        <v>14</v>
      </c>
      <c r="R182" s="0" t="s">
        <v>15</v>
      </c>
      <c r="S182" s="0" t="str">
        <f aca="false">P182&amp;N182&amp;O182&amp;Q182&amp;F182&amp;R182&amp;L182</f>
        <v>          {%            "class": "sMinus",%            "stim_name": "512"%          },</v>
      </c>
      <c r="AA182" s="5" t="n">
        <f aca="false">F182</f>
        <v>512</v>
      </c>
      <c r="AB182" s="5" t="s">
        <v>197</v>
      </c>
      <c r="AC182" s="5" t="str">
        <f aca="false">IF(MID(AB182,10,2)="ir","Minus","Plus")</f>
        <v>Minus</v>
      </c>
      <c r="AD182" s="5" t="str">
        <f aca="false">IF(AND(_xlfn.NUMBERVALUE(MID(AB182,6,3))&lt;141,_xlfn.NUMBERVALUE(MID(AB182,6,3))&gt;103),"s","probe")</f>
        <v>probe</v>
      </c>
      <c r="AE182" s="5" t="n">
        <f aca="false">IF(AND(AC182="Minus",AD182="probe"),3,IF(AND(AC182="Plus",AD182="probe"),1,IF(AND(AC182="Minus",AD182="s"),12,IF(AND(AC182="Plus",AD182="s"),4,0))))</f>
        <v>3</v>
      </c>
      <c r="AF182" s="6" t="s">
        <v>16</v>
      </c>
      <c r="AG182" s="5" t="str">
        <f aca="false">AF182&amp;AE182&amp;","</f>
        <v>                            3,</v>
      </c>
    </row>
    <row r="183" customFormat="false" ht="12.8" hidden="true" customHeight="false" outlineLevel="0" collapsed="false">
      <c r="A183" s="0" t="str">
        <f aca="false">LEFT(J183,4)</f>
        <v>b2i2</v>
      </c>
      <c r="B183" s="0" t="n">
        <f aca="false">IF(AND(C183&gt;97,C183&lt;103),100,IF(AND(C183&gt;110,C183&lt;116),113,IF(AND(C183&gt;122,C183&lt;128),125,IF(AND(C183&gt;135,C183&lt;141),138,150))))</f>
        <v>100</v>
      </c>
      <c r="C183" s="0" t="n">
        <f aca="false">_xlfn.NUMBERVALUE(MID(J183,6,3))</f>
        <v>100</v>
      </c>
      <c r="D183" s="0" t="str">
        <f aca="false">MID(J183,10,3)</f>
        <v>ir2</v>
      </c>
      <c r="E183" s="0" t="s">
        <v>9</v>
      </c>
      <c r="F183" s="0" t="n">
        <v>637</v>
      </c>
      <c r="G183" s="0" t="s">
        <v>10</v>
      </c>
      <c r="H183" s="0" t="s">
        <v>11</v>
      </c>
      <c r="I183" s="0" t="s">
        <v>9</v>
      </c>
      <c r="J183" s="0" t="s">
        <v>198</v>
      </c>
      <c r="K183" s="0" t="s">
        <v>9</v>
      </c>
      <c r="L183" s="0" t="str">
        <f aca="false">IF(ISBLANK(J184),"",",")</f>
        <v>,</v>
      </c>
      <c r="M183" s="0" t="str">
        <f aca="false">E183&amp;F183&amp;G183&amp;H183&amp;I183&amp;J183&amp;K183&amp;L183</f>
        <v>"637": "b2i2_100_ir2.wav",</v>
      </c>
      <c r="N183" s="0" t="str">
        <f aca="false">IF(OR(B183=113,B183=138),"probe","s")</f>
        <v>s</v>
      </c>
      <c r="O183" s="0" t="str">
        <f aca="false">IF(MID(J183,10,2)="ir","Minus","Plus")</f>
        <v>Minus</v>
      </c>
      <c r="P183" s="0" t="s">
        <v>13</v>
      </c>
      <c r="Q183" s="5" t="s">
        <v>14</v>
      </c>
      <c r="R183" s="0" t="s">
        <v>15</v>
      </c>
      <c r="S183" s="0" t="str">
        <f aca="false">P183&amp;N183&amp;O183&amp;Q183&amp;F183&amp;R183&amp;L183</f>
        <v>          {%            "class": "sMinus",%            "stim_name": "637"%          },</v>
      </c>
      <c r="AA183" s="5" t="n">
        <f aca="false">F183</f>
        <v>637</v>
      </c>
      <c r="AB183" s="5" t="s">
        <v>198</v>
      </c>
      <c r="AC183" s="5" t="str">
        <f aca="false">IF(MID(AB183,10,2)="ir","Minus","Plus")</f>
        <v>Minus</v>
      </c>
      <c r="AD183" s="5" t="str">
        <f aca="false">IF(AND(_xlfn.NUMBERVALUE(MID(AB183,6,3))&lt;141,_xlfn.NUMBERVALUE(MID(AB183,6,3))&gt;103),"s","probe")</f>
        <v>probe</v>
      </c>
      <c r="AE183" s="5" t="n">
        <f aca="false">IF(AND(AC183="Minus",AD183="probe"),3,IF(AND(AC183="Plus",AD183="probe"),1,IF(AND(AC183="Minus",AD183="s"),12,IF(AND(AC183="Plus",AD183="s"),4,0))))</f>
        <v>3</v>
      </c>
      <c r="AF183" s="6" t="s">
        <v>16</v>
      </c>
      <c r="AG183" s="5" t="str">
        <f aca="false">AF183&amp;AE183&amp;","</f>
        <v>                            3,</v>
      </c>
    </row>
    <row r="184" customFormat="false" ht="12.8" hidden="false" customHeight="false" outlineLevel="0" collapsed="false">
      <c r="A184" s="0" t="str">
        <f aca="false">LEFT(J184,4)</f>
        <v>b2s1</v>
      </c>
      <c r="B184" s="0" t="n">
        <f aca="false">IF(AND(C184&gt;97,C184&lt;103),100,IF(AND(C184&gt;110,C184&lt;116),113,IF(AND(C184&gt;122,C184&lt;128),125,IF(AND(C184&gt;135,C184&lt;141),138,150))))</f>
        <v>100</v>
      </c>
      <c r="C184" s="0" t="n">
        <f aca="false">_xlfn.NUMBERVALUE(MID(J184,6,3))</f>
        <v>100</v>
      </c>
      <c r="D184" s="0" t="str">
        <f aca="false">MID(J184,10,3)</f>
        <v>ir2</v>
      </c>
      <c r="E184" s="1" t="s">
        <v>9</v>
      </c>
      <c r="F184" s="0" t="n">
        <v>762</v>
      </c>
      <c r="G184" s="0" t="s">
        <v>10</v>
      </c>
      <c r="H184" s="0" t="s">
        <v>11</v>
      </c>
      <c r="I184" s="0" t="s">
        <v>9</v>
      </c>
      <c r="J184" s="0" t="s">
        <v>199</v>
      </c>
      <c r="K184" s="0" t="s">
        <v>9</v>
      </c>
      <c r="L184" s="0" t="str">
        <f aca="false">IF(ISBLANK(J185),"",",")</f>
        <v>,</v>
      </c>
      <c r="M184" s="0" t="str">
        <f aca="false">E184&amp;J184&amp;G184&amp;E184&amp;J184&amp;E184&amp;L184</f>
        <v>"b2s1_100_ir2.wav":"b2s1_100_ir2.wav",</v>
      </c>
      <c r="N184" s="0" t="str">
        <f aca="false">IF(OR(B184=113,B184=138),"probe","s")</f>
        <v>s</v>
      </c>
      <c r="O184" s="0" t="str">
        <f aca="false">IF(MID(J184,10,2)="ir","Minus","Plus")</f>
        <v>Minus</v>
      </c>
      <c r="P184" s="0" t="s">
        <v>13</v>
      </c>
      <c r="Q184" s="5" t="s">
        <v>14</v>
      </c>
      <c r="R184" s="0" t="s">
        <v>15</v>
      </c>
      <c r="S184" s="0" t="str">
        <f aca="false">P184&amp;N184&amp;O184&amp;Q184&amp;J184&amp;R184&amp;L184</f>
        <v>          {%            "class": "sMinus",%            "stim_name": "b2s1_100_ir2.wav"%          },</v>
      </c>
      <c r="AA184" s="5" t="n">
        <f aca="false">F184</f>
        <v>762</v>
      </c>
      <c r="AB184" s="5" t="s">
        <v>199</v>
      </c>
      <c r="AC184" s="5" t="str">
        <f aca="false">IF(MID(AB184,10,2)="ir","Minus","Plus")</f>
        <v>Minus</v>
      </c>
      <c r="AD184" s="5" t="str">
        <f aca="false">IF(AND(_xlfn.NUMBERVALUE(MID(AB184,6,3))&lt;141,_xlfn.NUMBERVALUE(MID(AB184,6,3))&gt;103),"s","probe")</f>
        <v>probe</v>
      </c>
      <c r="AE184" s="5" t="n">
        <f aca="false">IF(AND(AC184="Minus",AD184="probe"),3,IF(AND(AC184="Plus",AD184="probe"),1,IF(AND(AC184="Minus",AD184="s"),12,IF(AND(AC184="Plus",AD184="s"),4,0))))</f>
        <v>3</v>
      </c>
      <c r="AF184" s="6" t="s">
        <v>16</v>
      </c>
      <c r="AG184" s="5" t="str">
        <f aca="false">AF184&amp;AE184&amp;","</f>
        <v>                            3,</v>
      </c>
    </row>
    <row r="185" customFormat="false" ht="12.8" hidden="true" customHeight="false" outlineLevel="0" collapsed="false">
      <c r="A185" s="0" t="str">
        <f aca="false">LEFT(J185,4)</f>
        <v>b2s2</v>
      </c>
      <c r="B185" s="0" t="n">
        <f aca="false">IF(AND(C185&gt;97,C185&lt;103),100,IF(AND(C185&gt;110,C185&lt;116),113,IF(AND(C185&gt;122,C185&lt;128),125,IF(AND(C185&gt;135,C185&lt;141),138,150))))</f>
        <v>100</v>
      </c>
      <c r="C185" s="0" t="n">
        <f aca="false">_xlfn.NUMBERVALUE(MID(J185,6,3))</f>
        <v>100</v>
      </c>
      <c r="D185" s="0" t="str">
        <f aca="false">MID(J185,10,3)</f>
        <v>ir2</v>
      </c>
      <c r="E185" s="1" t="s">
        <v>9</v>
      </c>
      <c r="F185" s="0" t="n">
        <v>887</v>
      </c>
      <c r="G185" s="0" t="s">
        <v>10</v>
      </c>
      <c r="H185" s="0" t="s">
        <v>11</v>
      </c>
      <c r="I185" s="0" t="s">
        <v>9</v>
      </c>
      <c r="J185" s="0" t="s">
        <v>200</v>
      </c>
      <c r="K185" s="0" t="s">
        <v>9</v>
      </c>
      <c r="L185" s="0" t="str">
        <f aca="false">IF(ISBLANK(J186),"",",")</f>
        <v>,</v>
      </c>
      <c r="M185" s="0" t="str">
        <f aca="false">E185&amp;F185&amp;G185&amp;H185&amp;I185&amp;J185&amp;K185&amp;L185</f>
        <v>"887": "b2s2_100_ir2.wav",</v>
      </c>
      <c r="N185" s="0" t="str">
        <f aca="false">IF(OR(B185=113,B185=138),"probe","s")</f>
        <v>s</v>
      </c>
      <c r="O185" s="0" t="str">
        <f aca="false">IF(MID(J185,10,2)="ir","Minus","Plus")</f>
        <v>Minus</v>
      </c>
      <c r="P185" s="0" t="s">
        <v>13</v>
      </c>
      <c r="Q185" s="5" t="s">
        <v>14</v>
      </c>
      <c r="R185" s="0" t="s">
        <v>15</v>
      </c>
      <c r="S185" s="0" t="str">
        <f aca="false">P185&amp;N185&amp;O185&amp;Q185&amp;F185&amp;R185&amp;L185</f>
        <v>          {%            "class": "sMinus",%            "stim_name": "887"%          },</v>
      </c>
      <c r="AA185" s="5" t="n">
        <f aca="false">F185</f>
        <v>887</v>
      </c>
      <c r="AB185" s="5" t="s">
        <v>200</v>
      </c>
      <c r="AC185" s="5" t="str">
        <f aca="false">IF(MID(AB185,10,2)="ir","Minus","Plus")</f>
        <v>Minus</v>
      </c>
      <c r="AD185" s="5" t="str">
        <f aca="false">IF(AND(_xlfn.NUMBERVALUE(MID(AB185,6,3))&lt;141,_xlfn.NUMBERVALUE(MID(AB185,6,3))&gt;103),"s","probe")</f>
        <v>probe</v>
      </c>
      <c r="AE185" s="5" t="n">
        <f aca="false">IF(AND(AC185="Minus",AD185="probe"),3,IF(AND(AC185="Plus",AD185="probe"),1,IF(AND(AC185="Minus",AD185="s"),12,IF(AND(AC185="Plus",AD185="s"),4,0))))</f>
        <v>3</v>
      </c>
      <c r="AF185" s="6" t="s">
        <v>16</v>
      </c>
      <c r="AG185" s="5" t="str">
        <f aca="false">AF185&amp;AE185&amp;","</f>
        <v>                            3,</v>
      </c>
    </row>
    <row r="186" customFormat="false" ht="12.8" hidden="true" customHeight="false" outlineLevel="0" collapsed="false">
      <c r="A186" s="0" t="str">
        <f aca="false">LEFT(J186,4)</f>
        <v>b3i1</v>
      </c>
      <c r="B186" s="0" t="n">
        <f aca="false">IF(AND(C186&gt;97,C186&lt;103),100,IF(AND(C186&gt;110,C186&lt;116),113,IF(AND(C186&gt;122,C186&lt;128),125,IF(AND(C186&gt;135,C186&lt;141),138,150))))</f>
        <v>100</v>
      </c>
      <c r="C186" s="0" t="n">
        <f aca="false">_xlfn.NUMBERVALUE(MID(J186,6,3))</f>
        <v>100</v>
      </c>
      <c r="D186" s="0" t="str">
        <f aca="false">MID(J186,10,3)</f>
        <v>ir2</v>
      </c>
      <c r="E186" s="0" t="s">
        <v>9</v>
      </c>
      <c r="F186" s="0" t="n">
        <v>1012</v>
      </c>
      <c r="G186" s="0" t="s">
        <v>10</v>
      </c>
      <c r="H186" s="0" t="s">
        <v>11</v>
      </c>
      <c r="I186" s="0" t="s">
        <v>9</v>
      </c>
      <c r="J186" s="0" t="s">
        <v>201</v>
      </c>
      <c r="K186" s="0" t="s">
        <v>9</v>
      </c>
      <c r="L186" s="0" t="str">
        <f aca="false">IF(ISBLANK(J187),"",",")</f>
        <v>,</v>
      </c>
      <c r="M186" s="0" t="str">
        <f aca="false">E186&amp;F186&amp;G186&amp;H186&amp;I186&amp;J186&amp;K186&amp;L186</f>
        <v>"1012": "b3i1_100_ir2.wav",</v>
      </c>
      <c r="N186" s="0" t="str">
        <f aca="false">IF(OR(B186=113,B186=138),"probe","s")</f>
        <v>s</v>
      </c>
      <c r="O186" s="0" t="str">
        <f aca="false">IF(MID(J186,10,2)="ir","Minus","Plus")</f>
        <v>Minus</v>
      </c>
      <c r="P186" s="0" t="s">
        <v>13</v>
      </c>
      <c r="Q186" s="5" t="s">
        <v>14</v>
      </c>
      <c r="R186" s="0" t="s">
        <v>15</v>
      </c>
      <c r="S186" s="0" t="str">
        <f aca="false">P186&amp;N186&amp;O186&amp;Q186&amp;F186&amp;R186&amp;L186</f>
        <v>          {%            "class": "sMinus",%            "stim_name": "1012"%          },</v>
      </c>
      <c r="AA186" s="5" t="n">
        <f aca="false">F186</f>
        <v>1012</v>
      </c>
      <c r="AB186" s="5" t="s">
        <v>201</v>
      </c>
      <c r="AC186" s="5" t="str">
        <f aca="false">IF(MID(AB186,10,2)="ir","Minus","Plus")</f>
        <v>Minus</v>
      </c>
      <c r="AD186" s="5" t="str">
        <f aca="false">IF(AND(_xlfn.NUMBERVALUE(MID(AB186,6,3))&lt;141,_xlfn.NUMBERVALUE(MID(AB186,6,3))&gt;103),"s","probe")</f>
        <v>probe</v>
      </c>
      <c r="AE186" s="5" t="n">
        <f aca="false">IF(AND(AC186="Minus",AD186="probe"),3,IF(AND(AC186="Plus",AD186="probe"),1,IF(AND(AC186="Minus",AD186="s"),12,IF(AND(AC186="Plus",AD186="s"),4,0))))</f>
        <v>3</v>
      </c>
      <c r="AF186" s="6" t="s">
        <v>16</v>
      </c>
      <c r="AG186" s="5" t="str">
        <f aca="false">AF186&amp;AE186&amp;","</f>
        <v>                            3,</v>
      </c>
    </row>
    <row r="187" customFormat="false" ht="12.8" hidden="true" customHeight="false" outlineLevel="0" collapsed="false">
      <c r="A187" s="0" t="str">
        <f aca="false">LEFT(J187,4)</f>
        <v>b3i2</v>
      </c>
      <c r="B187" s="0" t="n">
        <f aca="false">IF(AND(C187&gt;97,C187&lt;103),100,IF(AND(C187&gt;110,C187&lt;116),113,IF(AND(C187&gt;122,C187&lt;128),125,IF(AND(C187&gt;135,C187&lt;141),138,150))))</f>
        <v>100</v>
      </c>
      <c r="C187" s="0" t="n">
        <f aca="false">_xlfn.NUMBERVALUE(MID(J187,6,3))</f>
        <v>100</v>
      </c>
      <c r="D187" s="0" t="str">
        <f aca="false">MID(J187,10,3)</f>
        <v>ir2</v>
      </c>
      <c r="E187" s="0" t="s">
        <v>9</v>
      </c>
      <c r="F187" s="0" t="n">
        <v>1137</v>
      </c>
      <c r="G187" s="0" t="s">
        <v>10</v>
      </c>
      <c r="H187" s="0" t="s">
        <v>11</v>
      </c>
      <c r="I187" s="0" t="s">
        <v>9</v>
      </c>
      <c r="J187" s="0" t="s">
        <v>202</v>
      </c>
      <c r="K187" s="0" t="s">
        <v>9</v>
      </c>
      <c r="L187" s="0" t="str">
        <f aca="false">IF(ISBLANK(J188),"",",")</f>
        <v>,</v>
      </c>
      <c r="M187" s="0" t="str">
        <f aca="false">E187&amp;F187&amp;G187&amp;H187&amp;I187&amp;J187&amp;K187&amp;L187</f>
        <v>"1137": "b3i2_100_ir2.wav",</v>
      </c>
      <c r="N187" s="0" t="str">
        <f aca="false">IF(OR(B187=113,B187=138),"probe","s")</f>
        <v>s</v>
      </c>
      <c r="O187" s="0" t="str">
        <f aca="false">IF(MID(J187,10,2)="ir","Minus","Plus")</f>
        <v>Minus</v>
      </c>
      <c r="P187" s="0" t="s">
        <v>13</v>
      </c>
      <c r="Q187" s="5" t="s">
        <v>14</v>
      </c>
      <c r="R187" s="0" t="s">
        <v>15</v>
      </c>
      <c r="S187" s="0" t="str">
        <f aca="false">P187&amp;N187&amp;O187&amp;Q187&amp;F187&amp;R187&amp;L187</f>
        <v>          {%            "class": "sMinus",%            "stim_name": "1137"%          },</v>
      </c>
      <c r="AA187" s="5" t="n">
        <f aca="false">F187</f>
        <v>1137</v>
      </c>
      <c r="AB187" s="5" t="s">
        <v>202</v>
      </c>
      <c r="AC187" s="5" t="str">
        <f aca="false">IF(MID(AB187,10,2)="ir","Minus","Plus")</f>
        <v>Minus</v>
      </c>
      <c r="AD187" s="5" t="str">
        <f aca="false">IF(AND(_xlfn.NUMBERVALUE(MID(AB187,6,3))&lt;141,_xlfn.NUMBERVALUE(MID(AB187,6,3))&gt;103),"s","probe")</f>
        <v>probe</v>
      </c>
      <c r="AE187" s="5" t="n">
        <f aca="false">IF(AND(AC187="Minus",AD187="probe"),3,IF(AND(AC187="Plus",AD187="probe"),1,IF(AND(AC187="Minus",AD187="s"),12,IF(AND(AC187="Plus",AD187="s"),4,0))))</f>
        <v>3</v>
      </c>
      <c r="AF187" s="6" t="s">
        <v>16</v>
      </c>
      <c r="AG187" s="5" t="str">
        <f aca="false">AF187&amp;AE187&amp;","</f>
        <v>                            3,</v>
      </c>
    </row>
    <row r="188" customFormat="false" ht="12.8" hidden="true" customHeight="false" outlineLevel="0" collapsed="false">
      <c r="A188" s="0" t="str">
        <f aca="false">LEFT(J188,4)</f>
        <v>b3s1</v>
      </c>
      <c r="B188" s="0" t="n">
        <f aca="false">IF(AND(C188&gt;97,C188&lt;103),100,IF(AND(C188&gt;110,C188&lt;116),113,IF(AND(C188&gt;122,C188&lt;128),125,IF(AND(C188&gt;135,C188&lt;141),138,150))))</f>
        <v>100</v>
      </c>
      <c r="C188" s="0" t="n">
        <f aca="false">_xlfn.NUMBERVALUE(MID(J188,6,3))</f>
        <v>100</v>
      </c>
      <c r="D188" s="0" t="str">
        <f aca="false">MID(J188,10,3)</f>
        <v>ir2</v>
      </c>
      <c r="E188" s="0" t="s">
        <v>9</v>
      </c>
      <c r="F188" s="0" t="n">
        <v>1262</v>
      </c>
      <c r="G188" s="0" t="s">
        <v>10</v>
      </c>
      <c r="H188" s="0" t="s">
        <v>11</v>
      </c>
      <c r="I188" s="0" t="s">
        <v>9</v>
      </c>
      <c r="J188" s="0" t="s">
        <v>203</v>
      </c>
      <c r="K188" s="0" t="s">
        <v>9</v>
      </c>
      <c r="L188" s="0" t="str">
        <f aca="false">IF(ISBLANK(J189),"",",")</f>
        <v>,</v>
      </c>
      <c r="M188" s="0" t="str">
        <f aca="false">E188&amp;F188&amp;G188&amp;H188&amp;I188&amp;J188&amp;K188&amp;L188</f>
        <v>"1262": "b3s1_100_ir2.wav",</v>
      </c>
      <c r="N188" s="0" t="str">
        <f aca="false">IF(OR(B188=113,B188=138),"probe","s")</f>
        <v>s</v>
      </c>
      <c r="O188" s="0" t="str">
        <f aca="false">IF(MID(J188,10,2)="ir","Minus","Plus")</f>
        <v>Minus</v>
      </c>
      <c r="P188" s="0" t="s">
        <v>13</v>
      </c>
      <c r="Q188" s="5" t="s">
        <v>14</v>
      </c>
      <c r="R188" s="0" t="s">
        <v>15</v>
      </c>
      <c r="S188" s="0" t="str">
        <f aca="false">P188&amp;N188&amp;O188&amp;Q188&amp;F188&amp;R188&amp;L188</f>
        <v>          {%            "class": "sMinus",%            "stim_name": "1262"%          },</v>
      </c>
      <c r="AA188" s="5" t="n">
        <f aca="false">F188</f>
        <v>1262</v>
      </c>
      <c r="AB188" s="5" t="s">
        <v>203</v>
      </c>
      <c r="AC188" s="5" t="str">
        <f aca="false">IF(MID(AB188,10,2)="ir","Minus","Plus")</f>
        <v>Minus</v>
      </c>
      <c r="AD188" s="5" t="str">
        <f aca="false">IF(AND(_xlfn.NUMBERVALUE(MID(AB188,6,3))&lt;141,_xlfn.NUMBERVALUE(MID(AB188,6,3))&gt;103),"s","probe")</f>
        <v>probe</v>
      </c>
      <c r="AE188" s="5" t="n">
        <f aca="false">IF(AND(AC188="Minus",AD188="probe"),3,IF(AND(AC188="Plus",AD188="probe"),1,IF(AND(AC188="Minus",AD188="s"),12,IF(AND(AC188="Plus",AD188="s"),4,0))))</f>
        <v>3</v>
      </c>
      <c r="AF188" s="6" t="s">
        <v>16</v>
      </c>
      <c r="AG188" s="5" t="str">
        <f aca="false">AF188&amp;AE188&amp;","</f>
        <v>                            3,</v>
      </c>
    </row>
    <row r="189" customFormat="false" ht="12.8" hidden="true" customHeight="false" outlineLevel="0" collapsed="false">
      <c r="A189" s="0" t="str">
        <f aca="false">LEFT(J189,4)</f>
        <v>b3s2</v>
      </c>
      <c r="B189" s="0" t="n">
        <f aca="false">IF(AND(C189&gt;97,C189&lt;103),100,IF(AND(C189&gt;110,C189&lt;116),113,IF(AND(C189&gt;122,C189&lt;128),125,IF(AND(C189&gt;135,C189&lt;141),138,150))))</f>
        <v>100</v>
      </c>
      <c r="C189" s="0" t="n">
        <f aca="false">_xlfn.NUMBERVALUE(MID(J189,6,3))</f>
        <v>100</v>
      </c>
      <c r="D189" s="0" t="str">
        <f aca="false">MID(J189,10,3)</f>
        <v>ir2</v>
      </c>
      <c r="E189" s="0" t="s">
        <v>9</v>
      </c>
      <c r="F189" s="0" t="n">
        <v>1387</v>
      </c>
      <c r="G189" s="0" t="s">
        <v>10</v>
      </c>
      <c r="H189" s="0" t="s">
        <v>11</v>
      </c>
      <c r="I189" s="0" t="s">
        <v>9</v>
      </c>
      <c r="J189" s="0" t="s">
        <v>204</v>
      </c>
      <c r="K189" s="0" t="s">
        <v>9</v>
      </c>
      <c r="L189" s="0" t="str">
        <f aca="false">IF(ISBLANK(J190),"",",")</f>
        <v>,</v>
      </c>
      <c r="M189" s="0" t="str">
        <f aca="false">E189&amp;F189&amp;G189&amp;H189&amp;I189&amp;J189&amp;K189&amp;L189</f>
        <v>"1387": "b3s2_100_ir2.wav",</v>
      </c>
      <c r="N189" s="0" t="str">
        <f aca="false">IF(OR(B189=113,B189=138),"probe","s")</f>
        <v>s</v>
      </c>
      <c r="O189" s="0" t="str">
        <f aca="false">IF(MID(J189,10,2)="ir","Minus","Plus")</f>
        <v>Minus</v>
      </c>
      <c r="P189" s="0" t="s">
        <v>13</v>
      </c>
      <c r="Q189" s="5" t="s">
        <v>14</v>
      </c>
      <c r="R189" s="0" t="s">
        <v>15</v>
      </c>
      <c r="S189" s="0" t="str">
        <f aca="false">P189&amp;N189&amp;O189&amp;Q189&amp;F189&amp;R189&amp;L189</f>
        <v>          {%            "class": "sMinus",%            "stim_name": "1387"%          },</v>
      </c>
      <c r="AA189" s="5" t="n">
        <f aca="false">F189</f>
        <v>1387</v>
      </c>
      <c r="AB189" s="5" t="s">
        <v>204</v>
      </c>
      <c r="AC189" s="5" t="str">
        <f aca="false">IF(MID(AB189,10,2)="ir","Minus","Plus")</f>
        <v>Minus</v>
      </c>
      <c r="AD189" s="5" t="str">
        <f aca="false">IF(AND(_xlfn.NUMBERVALUE(MID(AB189,6,3))&lt;141,_xlfn.NUMBERVALUE(MID(AB189,6,3))&gt;103),"s","probe")</f>
        <v>probe</v>
      </c>
      <c r="AE189" s="5" t="n">
        <f aca="false">IF(AND(AC189="Minus",AD189="probe"),3,IF(AND(AC189="Plus",AD189="probe"),1,IF(AND(AC189="Minus",AD189="s"),12,IF(AND(AC189="Plus",AD189="s"),4,0))))</f>
        <v>3</v>
      </c>
      <c r="AF189" s="6" t="s">
        <v>16</v>
      </c>
      <c r="AG189" s="5" t="str">
        <f aca="false">AF189&amp;AE189&amp;","</f>
        <v>                            3,</v>
      </c>
    </row>
    <row r="190" customFormat="false" ht="12.8" hidden="true" customHeight="false" outlineLevel="0" collapsed="false">
      <c r="A190" s="0" t="str">
        <f aca="false">LEFT(J190,4)</f>
        <v>b4i1</v>
      </c>
      <c r="B190" s="0" t="n">
        <f aca="false">IF(AND(C190&gt;97,C190&lt;103),100,IF(AND(C190&gt;110,C190&lt;116),113,IF(AND(C190&gt;122,C190&lt;128),125,IF(AND(C190&gt;135,C190&lt;141),138,150))))</f>
        <v>100</v>
      </c>
      <c r="C190" s="0" t="n">
        <f aca="false">_xlfn.NUMBERVALUE(MID(J190,6,3))</f>
        <v>100</v>
      </c>
      <c r="D190" s="0" t="str">
        <f aca="false">MID(J190,10,3)</f>
        <v>ir2</v>
      </c>
      <c r="E190" s="0" t="s">
        <v>9</v>
      </c>
      <c r="F190" s="0" t="n">
        <v>1512</v>
      </c>
      <c r="G190" s="0" t="s">
        <v>10</v>
      </c>
      <c r="H190" s="0" t="s">
        <v>11</v>
      </c>
      <c r="I190" s="0" t="s">
        <v>9</v>
      </c>
      <c r="J190" s="0" t="s">
        <v>205</v>
      </c>
      <c r="K190" s="0" t="s">
        <v>9</v>
      </c>
      <c r="L190" s="0" t="str">
        <f aca="false">IF(ISBLANK(J191),"",",")</f>
        <v>,</v>
      </c>
      <c r="M190" s="0" t="str">
        <f aca="false">E190&amp;F190&amp;G190&amp;H190&amp;I190&amp;J190&amp;K190&amp;L190</f>
        <v>"1512": "b4i1_100_ir2.wav",</v>
      </c>
      <c r="N190" s="0" t="str">
        <f aca="false">IF(OR(B190=113,B190=138),"probe","s")</f>
        <v>s</v>
      </c>
      <c r="O190" s="0" t="str">
        <f aca="false">IF(MID(J190,10,2)="ir","Minus","Plus")</f>
        <v>Minus</v>
      </c>
      <c r="P190" s="0" t="s">
        <v>13</v>
      </c>
      <c r="Q190" s="5" t="s">
        <v>14</v>
      </c>
      <c r="R190" s="0" t="s">
        <v>15</v>
      </c>
      <c r="S190" s="0" t="str">
        <f aca="false">P190&amp;N190&amp;O190&amp;Q190&amp;F190&amp;R190&amp;L190</f>
        <v>          {%            "class": "sMinus",%            "stim_name": "1512"%          },</v>
      </c>
      <c r="AA190" s="5" t="n">
        <f aca="false">F190</f>
        <v>1512</v>
      </c>
      <c r="AB190" s="5" t="s">
        <v>205</v>
      </c>
      <c r="AC190" s="5" t="str">
        <f aca="false">IF(MID(AB190,10,2)="ir","Minus","Plus")</f>
        <v>Minus</v>
      </c>
      <c r="AD190" s="5" t="str">
        <f aca="false">IF(AND(_xlfn.NUMBERVALUE(MID(AB190,6,3))&lt;141,_xlfn.NUMBERVALUE(MID(AB190,6,3))&gt;103),"s","probe")</f>
        <v>probe</v>
      </c>
      <c r="AE190" s="5" t="n">
        <f aca="false">IF(AND(AC190="Minus",AD190="probe"),3,IF(AND(AC190="Plus",AD190="probe"),1,IF(AND(AC190="Minus",AD190="s"),12,IF(AND(AC190="Plus",AD190="s"),4,0))))</f>
        <v>3</v>
      </c>
      <c r="AF190" s="6" t="s">
        <v>16</v>
      </c>
      <c r="AG190" s="5" t="str">
        <f aca="false">AF190&amp;AE190&amp;","</f>
        <v>                            3,</v>
      </c>
    </row>
    <row r="191" customFormat="false" ht="12.8" hidden="true" customHeight="false" outlineLevel="0" collapsed="false">
      <c r="A191" s="0" t="str">
        <f aca="false">LEFT(J191,4)</f>
        <v>b4i2</v>
      </c>
      <c r="B191" s="0" t="n">
        <f aca="false">IF(AND(C191&gt;97,C191&lt;103),100,IF(AND(C191&gt;110,C191&lt;116),113,IF(AND(C191&gt;122,C191&lt;128),125,IF(AND(C191&gt;135,C191&lt;141),138,150))))</f>
        <v>100</v>
      </c>
      <c r="C191" s="0" t="n">
        <f aca="false">_xlfn.NUMBERVALUE(MID(J191,6,3))</f>
        <v>100</v>
      </c>
      <c r="D191" s="0" t="str">
        <f aca="false">MID(J191,10,3)</f>
        <v>ir2</v>
      </c>
      <c r="E191" s="0" t="s">
        <v>9</v>
      </c>
      <c r="F191" s="0" t="n">
        <v>1637</v>
      </c>
      <c r="G191" s="0" t="s">
        <v>10</v>
      </c>
      <c r="H191" s="0" t="s">
        <v>11</v>
      </c>
      <c r="I191" s="0" t="s">
        <v>9</v>
      </c>
      <c r="J191" s="0" t="s">
        <v>206</v>
      </c>
      <c r="K191" s="0" t="s">
        <v>9</v>
      </c>
      <c r="L191" s="0" t="str">
        <f aca="false">IF(ISBLANK(J192),"",",")</f>
        <v>,</v>
      </c>
      <c r="M191" s="0" t="str">
        <f aca="false">E191&amp;F191&amp;G191&amp;H191&amp;I191&amp;J191&amp;K191&amp;L191</f>
        <v>"1637": "b4i2_100_ir2.wav",</v>
      </c>
      <c r="N191" s="0" t="str">
        <f aca="false">IF(OR(B191=113,B191=138),"probe","s")</f>
        <v>s</v>
      </c>
      <c r="O191" s="0" t="str">
        <f aca="false">IF(MID(J191,10,2)="ir","Minus","Plus")</f>
        <v>Minus</v>
      </c>
      <c r="P191" s="0" t="s">
        <v>13</v>
      </c>
      <c r="Q191" s="5" t="s">
        <v>14</v>
      </c>
      <c r="R191" s="0" t="s">
        <v>15</v>
      </c>
      <c r="S191" s="0" t="str">
        <f aca="false">P191&amp;N191&amp;O191&amp;Q191&amp;F191&amp;R191&amp;L191</f>
        <v>          {%            "class": "sMinus",%            "stim_name": "1637"%          },</v>
      </c>
      <c r="AA191" s="5" t="n">
        <f aca="false">F191</f>
        <v>1637</v>
      </c>
      <c r="AB191" s="5" t="s">
        <v>206</v>
      </c>
      <c r="AC191" s="5" t="str">
        <f aca="false">IF(MID(AB191,10,2)="ir","Minus","Plus")</f>
        <v>Minus</v>
      </c>
      <c r="AD191" s="5" t="str">
        <f aca="false">IF(AND(_xlfn.NUMBERVALUE(MID(AB191,6,3))&lt;141,_xlfn.NUMBERVALUE(MID(AB191,6,3))&gt;103),"s","probe")</f>
        <v>probe</v>
      </c>
      <c r="AE191" s="5" t="n">
        <f aca="false">IF(AND(AC191="Minus",AD191="probe"),3,IF(AND(AC191="Plus",AD191="probe"),1,IF(AND(AC191="Minus",AD191="s"),12,IF(AND(AC191="Plus",AD191="s"),4,0))))</f>
        <v>3</v>
      </c>
      <c r="AF191" s="6" t="s">
        <v>16</v>
      </c>
      <c r="AG191" s="5" t="str">
        <f aca="false">AF191&amp;AE191&amp;","</f>
        <v>                            3,</v>
      </c>
    </row>
    <row r="192" customFormat="false" ht="12.8" hidden="true" customHeight="false" outlineLevel="0" collapsed="false">
      <c r="A192" s="0" t="str">
        <f aca="false">LEFT(J192,4)</f>
        <v>b4s1</v>
      </c>
      <c r="B192" s="0" t="n">
        <f aca="false">IF(AND(C192&gt;97,C192&lt;103),100,IF(AND(C192&gt;110,C192&lt;116),113,IF(AND(C192&gt;122,C192&lt;128),125,IF(AND(C192&gt;135,C192&lt;141),138,150))))</f>
        <v>100</v>
      </c>
      <c r="C192" s="0" t="n">
        <f aca="false">_xlfn.NUMBERVALUE(MID(J192,6,3))</f>
        <v>100</v>
      </c>
      <c r="D192" s="0" t="str">
        <f aca="false">MID(J192,10,3)</f>
        <v>ir2</v>
      </c>
      <c r="E192" s="0" t="s">
        <v>9</v>
      </c>
      <c r="F192" s="0" t="n">
        <v>1762</v>
      </c>
      <c r="G192" s="0" t="s">
        <v>10</v>
      </c>
      <c r="H192" s="0" t="s">
        <v>11</v>
      </c>
      <c r="I192" s="0" t="s">
        <v>9</v>
      </c>
      <c r="J192" s="0" t="s">
        <v>207</v>
      </c>
      <c r="K192" s="0" t="s">
        <v>9</v>
      </c>
      <c r="L192" s="0" t="str">
        <f aca="false">IF(ISBLANK(J193),"",",")</f>
        <v>,</v>
      </c>
      <c r="M192" s="0" t="str">
        <f aca="false">E192&amp;F192&amp;G192&amp;H192&amp;I192&amp;J192&amp;K192&amp;L192</f>
        <v>"1762": "b4s1_100_ir2.wav",</v>
      </c>
      <c r="N192" s="0" t="str">
        <f aca="false">IF(OR(B192=113,B192=138),"probe","s")</f>
        <v>s</v>
      </c>
      <c r="O192" s="0" t="str">
        <f aca="false">IF(MID(J192,10,2)="ir","Minus","Plus")</f>
        <v>Minus</v>
      </c>
      <c r="P192" s="0" t="s">
        <v>13</v>
      </c>
      <c r="Q192" s="5" t="s">
        <v>14</v>
      </c>
      <c r="R192" s="0" t="s">
        <v>15</v>
      </c>
      <c r="S192" s="0" t="str">
        <f aca="false">P192&amp;N192&amp;O192&amp;Q192&amp;F192&amp;R192&amp;L192</f>
        <v>          {%            "class": "sMinus",%            "stim_name": "1762"%          },</v>
      </c>
      <c r="AA192" s="5" t="n">
        <f aca="false">F192</f>
        <v>1762</v>
      </c>
      <c r="AB192" s="5" t="s">
        <v>207</v>
      </c>
      <c r="AC192" s="5" t="str">
        <f aca="false">IF(MID(AB192,10,2)="ir","Minus","Plus")</f>
        <v>Minus</v>
      </c>
      <c r="AD192" s="5" t="str">
        <f aca="false">IF(AND(_xlfn.NUMBERVALUE(MID(AB192,6,3))&lt;141,_xlfn.NUMBERVALUE(MID(AB192,6,3))&gt;103),"s","probe")</f>
        <v>probe</v>
      </c>
      <c r="AE192" s="5" t="n">
        <f aca="false">IF(AND(AC192="Minus",AD192="probe"),3,IF(AND(AC192="Plus",AD192="probe"),1,IF(AND(AC192="Minus",AD192="s"),12,IF(AND(AC192="Plus",AD192="s"),4,0))))</f>
        <v>3</v>
      </c>
      <c r="AF192" s="6" t="s">
        <v>16</v>
      </c>
      <c r="AG192" s="5" t="str">
        <f aca="false">AF192&amp;AE192&amp;","</f>
        <v>                            3,</v>
      </c>
    </row>
    <row r="193" customFormat="false" ht="12.8" hidden="true" customHeight="false" outlineLevel="0" collapsed="false">
      <c r="A193" s="0" t="str">
        <f aca="false">LEFT(J193,4)</f>
        <v>b4s2</v>
      </c>
      <c r="B193" s="0" t="n">
        <f aca="false">IF(AND(C193&gt;97,C193&lt;103),100,IF(AND(C193&gt;110,C193&lt;116),113,IF(AND(C193&gt;122,C193&lt;128),125,IF(AND(C193&gt;135,C193&lt;141),138,150))))</f>
        <v>100</v>
      </c>
      <c r="C193" s="0" t="n">
        <f aca="false">_xlfn.NUMBERVALUE(MID(J193,6,3))</f>
        <v>100</v>
      </c>
      <c r="D193" s="0" t="str">
        <f aca="false">MID(J193,10,3)</f>
        <v>ir2</v>
      </c>
      <c r="E193" s="0" t="s">
        <v>9</v>
      </c>
      <c r="F193" s="0" t="n">
        <v>1887</v>
      </c>
      <c r="G193" s="0" t="s">
        <v>10</v>
      </c>
      <c r="H193" s="0" t="s">
        <v>11</v>
      </c>
      <c r="I193" s="0" t="s">
        <v>9</v>
      </c>
      <c r="J193" s="0" t="s">
        <v>208</v>
      </c>
      <c r="K193" s="0" t="s">
        <v>9</v>
      </c>
      <c r="L193" s="0" t="str">
        <f aca="false">IF(ISBLANK(J194),"",",")</f>
        <v>,</v>
      </c>
      <c r="M193" s="0" t="str">
        <f aca="false">E193&amp;F193&amp;G193&amp;H193&amp;I193&amp;J193&amp;K193&amp;L193</f>
        <v>"1887": "b4s2_100_ir2.wav",</v>
      </c>
      <c r="N193" s="0" t="str">
        <f aca="false">IF(OR(B193=113,B193=138),"probe","s")</f>
        <v>s</v>
      </c>
      <c r="O193" s="0" t="str">
        <f aca="false">IF(MID(J193,10,2)="ir","Minus","Plus")</f>
        <v>Minus</v>
      </c>
      <c r="P193" s="0" t="s">
        <v>13</v>
      </c>
      <c r="Q193" s="5" t="s">
        <v>14</v>
      </c>
      <c r="R193" s="0" t="s">
        <v>15</v>
      </c>
      <c r="S193" s="0" t="str">
        <f aca="false">P193&amp;N193&amp;O193&amp;Q193&amp;F193&amp;R193&amp;L193</f>
        <v>          {%            "class": "sMinus",%            "stim_name": "1887"%          },</v>
      </c>
      <c r="AA193" s="5" t="n">
        <f aca="false">F193</f>
        <v>1887</v>
      </c>
      <c r="AB193" s="5" t="s">
        <v>208</v>
      </c>
      <c r="AC193" s="5" t="str">
        <f aca="false">IF(MID(AB193,10,2)="ir","Minus","Plus")</f>
        <v>Minus</v>
      </c>
      <c r="AD193" s="5" t="str">
        <f aca="false">IF(AND(_xlfn.NUMBERVALUE(MID(AB193,6,3))&lt;141,_xlfn.NUMBERVALUE(MID(AB193,6,3))&gt;103),"s","probe")</f>
        <v>probe</v>
      </c>
      <c r="AE193" s="5" t="n">
        <f aca="false">IF(AND(AC193="Minus",AD193="probe"),3,IF(AND(AC193="Plus",AD193="probe"),1,IF(AND(AC193="Minus",AD193="s"),12,IF(AND(AC193="Plus",AD193="s"),4,0))))</f>
        <v>3</v>
      </c>
      <c r="AF193" s="6" t="s">
        <v>16</v>
      </c>
      <c r="AG193" s="5" t="str">
        <f aca="false">AF193&amp;AE193&amp;","</f>
        <v>                            3,</v>
      </c>
    </row>
    <row r="194" customFormat="false" ht="12.8" hidden="true" customHeight="false" outlineLevel="0" collapsed="false">
      <c r="A194" s="0" t="str">
        <f aca="false">LEFT(J194,4)</f>
        <v>b1i1</v>
      </c>
      <c r="B194" s="0" t="n">
        <f aca="false">IF(AND(C194&gt;97,C194&lt;103),100,IF(AND(C194&gt;110,C194&lt;116),113,IF(AND(C194&gt;122,C194&lt;128),125,IF(AND(C194&gt;135,C194&lt;141),138,150))))</f>
        <v>100</v>
      </c>
      <c r="C194" s="0" t="n">
        <f aca="false">_xlfn.NUMBERVALUE(MID(J194,6,3))</f>
        <v>100</v>
      </c>
      <c r="D194" s="0" t="str">
        <f aca="false">MID(J194,10,3)</f>
        <v>ir3</v>
      </c>
      <c r="E194" s="1" t="s">
        <v>9</v>
      </c>
      <c r="F194" s="0" t="n">
        <v>13</v>
      </c>
      <c r="G194" s="0" t="s">
        <v>10</v>
      </c>
      <c r="H194" s="0" t="s">
        <v>11</v>
      </c>
      <c r="I194" s="0" t="s">
        <v>9</v>
      </c>
      <c r="J194" s="0" t="s">
        <v>209</v>
      </c>
      <c r="K194" s="0" t="s">
        <v>9</v>
      </c>
      <c r="L194" s="0" t="str">
        <f aca="false">IF(ISBLANK(J195),"",",")</f>
        <v>,</v>
      </c>
      <c r="M194" s="0" t="str">
        <f aca="false">E194&amp;F194&amp;G194&amp;H194&amp;I194&amp;J194&amp;K194&amp;L194</f>
        <v>"13": "b1i1_100_ir3.wav",</v>
      </c>
      <c r="N194" s="0" t="str">
        <f aca="false">IF(OR(B194=113,B194=138),"probe","s")</f>
        <v>s</v>
      </c>
      <c r="O194" s="0" t="str">
        <f aca="false">IF(MID(J194,10,2)="ir","Minus","Plus")</f>
        <v>Minus</v>
      </c>
      <c r="P194" s="0" t="s">
        <v>13</v>
      </c>
      <c r="Q194" s="5" t="s">
        <v>14</v>
      </c>
      <c r="R194" s="0" t="s">
        <v>15</v>
      </c>
      <c r="S194" s="0" t="str">
        <f aca="false">P194&amp;N194&amp;O194&amp;Q194&amp;F194&amp;R194&amp;L194</f>
        <v>          {%            "class": "sMinus",%            "stim_name": "13"%          },</v>
      </c>
      <c r="AA194" s="5" t="n">
        <f aca="false">F194</f>
        <v>13</v>
      </c>
      <c r="AB194" s="5" t="s">
        <v>209</v>
      </c>
      <c r="AC194" s="5" t="str">
        <f aca="false">IF(MID(AB194,10,2)="ir","Minus","Plus")</f>
        <v>Minus</v>
      </c>
      <c r="AD194" s="5" t="str">
        <f aca="false">IF(AND(_xlfn.NUMBERVALUE(MID(AB194,6,3))&lt;141,_xlfn.NUMBERVALUE(MID(AB194,6,3))&gt;103),"s","s")</f>
        <v>s</v>
      </c>
      <c r="AE194" s="5" t="n">
        <f aca="false">IF(AND(AC194="Minus",AD194="probe"),3,IF(AND(AC194="Plus",AD194="probe"),1,IF(AND(AC194="Minus",AD194="s"),12,IF(AND(AC194="Plus",AD194="s"),4,0))))</f>
        <v>12</v>
      </c>
      <c r="AF194" s="6" t="s">
        <v>16</v>
      </c>
      <c r="AG194" s="5" t="str">
        <f aca="false">AF194&amp;AE194&amp;","</f>
        <v>                            12,</v>
      </c>
    </row>
    <row r="195" customFormat="false" ht="12.8" hidden="true" customHeight="false" outlineLevel="0" collapsed="false">
      <c r="A195" s="0" t="str">
        <f aca="false">LEFT(J195,4)</f>
        <v>b1i2</v>
      </c>
      <c r="B195" s="0" t="n">
        <f aca="false">IF(AND(C195&gt;97,C195&lt;103),100,IF(AND(C195&gt;110,C195&lt;116),113,IF(AND(C195&gt;122,C195&lt;128),125,IF(AND(C195&gt;135,C195&lt;141),138,150))))</f>
        <v>100</v>
      </c>
      <c r="C195" s="0" t="n">
        <f aca="false">_xlfn.NUMBERVALUE(MID(J195,6,3))</f>
        <v>100</v>
      </c>
      <c r="D195" s="0" t="str">
        <f aca="false">MID(J195,10,3)</f>
        <v>ir3</v>
      </c>
      <c r="E195" s="1" t="s">
        <v>9</v>
      </c>
      <c r="F195" s="0" t="n">
        <v>138</v>
      </c>
      <c r="G195" s="0" t="s">
        <v>10</v>
      </c>
      <c r="H195" s="0" t="s">
        <v>11</v>
      </c>
      <c r="I195" s="0" t="s">
        <v>9</v>
      </c>
      <c r="J195" s="0" t="s">
        <v>210</v>
      </c>
      <c r="K195" s="0" t="s">
        <v>9</v>
      </c>
      <c r="L195" s="0" t="str">
        <f aca="false">IF(ISBLANK(J196),"",",")</f>
        <v>,</v>
      </c>
      <c r="M195" s="0" t="str">
        <f aca="false">E195&amp;F195&amp;G195&amp;H195&amp;I195&amp;J195&amp;K195&amp;L195</f>
        <v>"138": "b1i2_100_ir3.wav",</v>
      </c>
      <c r="N195" s="0" t="str">
        <f aca="false">IF(OR(B195=113,B195=138),"probe","s")</f>
        <v>s</v>
      </c>
      <c r="O195" s="0" t="str">
        <f aca="false">IF(MID(J195,10,2)="ir","Minus","Plus")</f>
        <v>Minus</v>
      </c>
      <c r="P195" s="0" t="s">
        <v>13</v>
      </c>
      <c r="Q195" s="5" t="s">
        <v>14</v>
      </c>
      <c r="R195" s="0" t="s">
        <v>15</v>
      </c>
      <c r="S195" s="0" t="str">
        <f aca="false">P195&amp;N195&amp;O195&amp;Q195&amp;F195&amp;R195&amp;L195</f>
        <v>          {%            "class": "sMinus",%            "stim_name": "138"%          },</v>
      </c>
      <c r="AA195" s="5" t="n">
        <f aca="false">F195</f>
        <v>138</v>
      </c>
      <c r="AB195" s="5" t="s">
        <v>210</v>
      </c>
      <c r="AC195" s="5" t="str">
        <f aca="false">IF(MID(AB195,10,2)="ir","Minus","Plus")</f>
        <v>Minus</v>
      </c>
      <c r="AD195" s="5" t="str">
        <f aca="false">IF(AND(_xlfn.NUMBERVALUE(MID(AB195,6,3))&lt;141,_xlfn.NUMBERVALUE(MID(AB195,6,3))&gt;103),"s","probe")</f>
        <v>probe</v>
      </c>
      <c r="AE195" s="5" t="n">
        <f aca="false">IF(AND(AC195="Minus",AD195="probe"),3,IF(AND(AC195="Plus",AD195="probe"),1,IF(AND(AC195="Minus",AD195="s"),12,IF(AND(AC195="Plus",AD195="s"),4,0))))</f>
        <v>3</v>
      </c>
      <c r="AF195" s="6" t="s">
        <v>16</v>
      </c>
      <c r="AG195" s="5" t="str">
        <f aca="false">AF195&amp;AE195&amp;","</f>
        <v>                            3,</v>
      </c>
    </row>
    <row r="196" customFormat="false" ht="12.8" hidden="true" customHeight="false" outlineLevel="0" collapsed="false">
      <c r="A196" s="0" t="str">
        <f aca="false">LEFT(J196,4)</f>
        <v>b1s1</v>
      </c>
      <c r="B196" s="0" t="n">
        <f aca="false">IF(AND(C196&gt;97,C196&lt;103),100,IF(AND(C196&gt;110,C196&lt;116),113,IF(AND(C196&gt;122,C196&lt;128),125,IF(AND(C196&gt;135,C196&lt;141),138,150))))</f>
        <v>100</v>
      </c>
      <c r="C196" s="0" t="n">
        <f aca="false">_xlfn.NUMBERVALUE(MID(J196,6,3))</f>
        <v>100</v>
      </c>
      <c r="D196" s="0" t="str">
        <f aca="false">MID(J196,10,3)</f>
        <v>ir3</v>
      </c>
      <c r="E196" s="0" t="s">
        <v>9</v>
      </c>
      <c r="F196" s="0" t="n">
        <v>263</v>
      </c>
      <c r="G196" s="0" t="s">
        <v>10</v>
      </c>
      <c r="H196" s="0" t="s">
        <v>11</v>
      </c>
      <c r="I196" s="0" t="s">
        <v>9</v>
      </c>
      <c r="J196" s="0" t="s">
        <v>211</v>
      </c>
      <c r="K196" s="0" t="s">
        <v>9</v>
      </c>
      <c r="L196" s="0" t="str">
        <f aca="false">IF(ISBLANK(J197),"",",")</f>
        <v>,</v>
      </c>
      <c r="M196" s="0" t="str">
        <f aca="false">E196&amp;F196&amp;G196&amp;H196&amp;I196&amp;J196&amp;K196&amp;L196</f>
        <v>"263": "b1s1_100_ir3.wav",</v>
      </c>
      <c r="N196" s="0" t="str">
        <f aca="false">IF(OR(B196=113,B196=138),"probe","s")</f>
        <v>s</v>
      </c>
      <c r="O196" s="0" t="str">
        <f aca="false">IF(MID(J196,10,2)="ir","Minus","Plus")</f>
        <v>Minus</v>
      </c>
      <c r="P196" s="0" t="s">
        <v>13</v>
      </c>
      <c r="Q196" s="5" t="s">
        <v>14</v>
      </c>
      <c r="R196" s="0" t="s">
        <v>15</v>
      </c>
      <c r="S196" s="0" t="str">
        <f aca="false">P196&amp;N196&amp;O196&amp;Q196&amp;F196&amp;R196&amp;L196</f>
        <v>          {%            "class": "sMinus",%            "stim_name": "263"%          },</v>
      </c>
      <c r="AA196" s="5" t="n">
        <f aca="false">F196</f>
        <v>263</v>
      </c>
      <c r="AB196" s="5" t="s">
        <v>211</v>
      </c>
      <c r="AC196" s="5" t="str">
        <f aca="false">IF(MID(AB196,10,2)="ir","Minus","Plus")</f>
        <v>Minus</v>
      </c>
      <c r="AD196" s="5" t="str">
        <f aca="false">IF(AND(_xlfn.NUMBERVALUE(MID(AB196,6,3))&lt;141,_xlfn.NUMBERVALUE(MID(AB196,6,3))&gt;103),"s","probe")</f>
        <v>probe</v>
      </c>
      <c r="AE196" s="5" t="n">
        <f aca="false">IF(AND(AC196="Minus",AD196="probe"),3,IF(AND(AC196="Plus",AD196="probe"),1,IF(AND(AC196="Minus",AD196="s"),12,IF(AND(AC196="Plus",AD196="s"),4,0))))</f>
        <v>3</v>
      </c>
      <c r="AF196" s="6" t="s">
        <v>16</v>
      </c>
      <c r="AG196" s="5" t="str">
        <f aca="false">AF196&amp;AE196&amp;","</f>
        <v>                            3,</v>
      </c>
    </row>
    <row r="197" customFormat="false" ht="12.8" hidden="true" customHeight="false" outlineLevel="0" collapsed="false">
      <c r="A197" s="0" t="str">
        <f aca="false">LEFT(J197,4)</f>
        <v>b1s2</v>
      </c>
      <c r="B197" s="0" t="n">
        <f aca="false">IF(AND(C197&gt;97,C197&lt;103),100,IF(AND(C197&gt;110,C197&lt;116),113,IF(AND(C197&gt;122,C197&lt;128),125,IF(AND(C197&gt;135,C197&lt;141),138,150))))</f>
        <v>100</v>
      </c>
      <c r="C197" s="0" t="n">
        <f aca="false">_xlfn.NUMBERVALUE(MID(J197,6,3))</f>
        <v>100</v>
      </c>
      <c r="D197" s="0" t="str">
        <f aca="false">MID(J197,10,3)</f>
        <v>ir3</v>
      </c>
      <c r="E197" s="0" t="s">
        <v>9</v>
      </c>
      <c r="F197" s="0" t="n">
        <v>388</v>
      </c>
      <c r="G197" s="0" t="s">
        <v>10</v>
      </c>
      <c r="H197" s="0" t="s">
        <v>11</v>
      </c>
      <c r="I197" s="0" t="s">
        <v>9</v>
      </c>
      <c r="J197" s="0" t="s">
        <v>212</v>
      </c>
      <c r="K197" s="0" t="s">
        <v>9</v>
      </c>
      <c r="L197" s="0" t="str">
        <f aca="false">IF(ISBLANK(J198),"",",")</f>
        <v>,</v>
      </c>
      <c r="M197" s="0" t="str">
        <f aca="false">E197&amp;F197&amp;G197&amp;H197&amp;I197&amp;J197&amp;K197&amp;L197</f>
        <v>"388": "b1s2_100_ir3.wav",</v>
      </c>
      <c r="N197" s="0" t="str">
        <f aca="false">IF(OR(B197=113,B197=138),"probe","s")</f>
        <v>s</v>
      </c>
      <c r="O197" s="0" t="str">
        <f aca="false">IF(MID(J197,10,2)="ir","Minus","Plus")</f>
        <v>Minus</v>
      </c>
      <c r="P197" s="0" t="s">
        <v>13</v>
      </c>
      <c r="Q197" s="5" t="s">
        <v>14</v>
      </c>
      <c r="R197" s="0" t="s">
        <v>15</v>
      </c>
      <c r="S197" s="0" t="str">
        <f aca="false">P197&amp;N197&amp;O197&amp;Q197&amp;F197&amp;R197&amp;L197</f>
        <v>          {%            "class": "sMinus",%            "stim_name": "388"%          },</v>
      </c>
      <c r="AA197" s="5" t="n">
        <f aca="false">F197</f>
        <v>388</v>
      </c>
      <c r="AB197" s="5" t="s">
        <v>212</v>
      </c>
      <c r="AC197" s="5" t="str">
        <f aca="false">IF(MID(AB197,10,2)="ir","Minus","Plus")</f>
        <v>Minus</v>
      </c>
      <c r="AD197" s="5" t="str">
        <f aca="false">IF(AND(_xlfn.NUMBERVALUE(MID(AB197,6,3))&lt;141,_xlfn.NUMBERVALUE(MID(AB197,6,3))&gt;103),"s","probe")</f>
        <v>probe</v>
      </c>
      <c r="AE197" s="5" t="n">
        <f aca="false">IF(AND(AC197="Minus",AD197="probe"),3,IF(AND(AC197="Plus",AD197="probe"),1,IF(AND(AC197="Minus",AD197="s"),12,IF(AND(AC197="Plus",AD197="s"),4,0))))</f>
        <v>3</v>
      </c>
      <c r="AF197" s="6" t="s">
        <v>16</v>
      </c>
      <c r="AG197" s="5" t="str">
        <f aca="false">AF197&amp;AE197&amp;","</f>
        <v>                            3,</v>
      </c>
    </row>
    <row r="198" customFormat="false" ht="12.8" hidden="true" customHeight="false" outlineLevel="0" collapsed="false">
      <c r="A198" s="0" t="str">
        <f aca="false">LEFT(J198,4)</f>
        <v>b2i1</v>
      </c>
      <c r="B198" s="0" t="n">
        <f aca="false">IF(AND(C198&gt;97,C198&lt;103),100,IF(AND(C198&gt;110,C198&lt;116),113,IF(AND(C198&gt;122,C198&lt;128),125,IF(AND(C198&gt;135,C198&lt;141),138,150))))</f>
        <v>100</v>
      </c>
      <c r="C198" s="0" t="n">
        <f aca="false">_xlfn.NUMBERVALUE(MID(J198,6,3))</f>
        <v>100</v>
      </c>
      <c r="D198" s="0" t="str">
        <f aca="false">MID(J198,10,3)</f>
        <v>ir3</v>
      </c>
      <c r="E198" s="0" t="s">
        <v>9</v>
      </c>
      <c r="F198" s="0" t="n">
        <v>513</v>
      </c>
      <c r="G198" s="0" t="s">
        <v>10</v>
      </c>
      <c r="H198" s="0" t="s">
        <v>11</v>
      </c>
      <c r="I198" s="0" t="s">
        <v>9</v>
      </c>
      <c r="J198" s="0" t="s">
        <v>213</v>
      </c>
      <c r="K198" s="0" t="s">
        <v>9</v>
      </c>
      <c r="L198" s="0" t="str">
        <f aca="false">IF(ISBLANK(J199),"",",")</f>
        <v>,</v>
      </c>
      <c r="M198" s="0" t="str">
        <f aca="false">E198&amp;F198&amp;G198&amp;H198&amp;I198&amp;J198&amp;K198&amp;L198</f>
        <v>"513": "b2i1_100_ir3.wav",</v>
      </c>
      <c r="N198" s="0" t="str">
        <f aca="false">IF(OR(B198=113,B198=138),"probe","s")</f>
        <v>s</v>
      </c>
      <c r="O198" s="0" t="str">
        <f aca="false">IF(MID(J198,10,2)="ir","Minus","Plus")</f>
        <v>Minus</v>
      </c>
      <c r="P198" s="0" t="s">
        <v>13</v>
      </c>
      <c r="Q198" s="5" t="s">
        <v>14</v>
      </c>
      <c r="R198" s="0" t="s">
        <v>15</v>
      </c>
      <c r="S198" s="0" t="str">
        <f aca="false">P198&amp;N198&amp;O198&amp;Q198&amp;F198&amp;R198&amp;L198</f>
        <v>          {%            "class": "sMinus",%            "stim_name": "513"%          },</v>
      </c>
      <c r="AA198" s="5" t="n">
        <f aca="false">F198</f>
        <v>513</v>
      </c>
      <c r="AB198" s="5" t="s">
        <v>213</v>
      </c>
      <c r="AC198" s="5" t="str">
        <f aca="false">IF(MID(AB198,10,2)="ir","Minus","Plus")</f>
        <v>Minus</v>
      </c>
      <c r="AD198" s="5" t="str">
        <f aca="false">IF(AND(_xlfn.NUMBERVALUE(MID(AB198,6,3))&lt;141,_xlfn.NUMBERVALUE(MID(AB198,6,3))&gt;103),"s","probe")</f>
        <v>probe</v>
      </c>
      <c r="AE198" s="5" t="n">
        <f aca="false">IF(AND(AC198="Minus",AD198="probe"),3,IF(AND(AC198="Plus",AD198="probe"),1,IF(AND(AC198="Minus",AD198="s"),12,IF(AND(AC198="Plus",AD198="s"),4,0))))</f>
        <v>3</v>
      </c>
      <c r="AF198" s="6" t="s">
        <v>16</v>
      </c>
      <c r="AG198" s="5" t="str">
        <f aca="false">AF198&amp;AE198&amp;","</f>
        <v>                            3,</v>
      </c>
    </row>
    <row r="199" customFormat="false" ht="12.8" hidden="true" customHeight="false" outlineLevel="0" collapsed="false">
      <c r="A199" s="0" t="str">
        <f aca="false">LEFT(J199,4)</f>
        <v>b2i2</v>
      </c>
      <c r="B199" s="0" t="n">
        <f aca="false">IF(AND(C199&gt;97,C199&lt;103),100,IF(AND(C199&gt;110,C199&lt;116),113,IF(AND(C199&gt;122,C199&lt;128),125,IF(AND(C199&gt;135,C199&lt;141),138,150))))</f>
        <v>100</v>
      </c>
      <c r="C199" s="0" t="n">
        <f aca="false">_xlfn.NUMBERVALUE(MID(J199,6,3))</f>
        <v>100</v>
      </c>
      <c r="D199" s="0" t="str">
        <f aca="false">MID(J199,10,3)</f>
        <v>ir3</v>
      </c>
      <c r="E199" s="0" t="s">
        <v>9</v>
      </c>
      <c r="F199" s="0" t="n">
        <v>638</v>
      </c>
      <c r="G199" s="0" t="s">
        <v>10</v>
      </c>
      <c r="H199" s="0" t="s">
        <v>11</v>
      </c>
      <c r="I199" s="0" t="s">
        <v>9</v>
      </c>
      <c r="J199" s="0" t="s">
        <v>214</v>
      </c>
      <c r="K199" s="0" t="s">
        <v>9</v>
      </c>
      <c r="L199" s="0" t="str">
        <f aca="false">IF(ISBLANK(J200),"",",")</f>
        <v>,</v>
      </c>
      <c r="M199" s="0" t="str">
        <f aca="false">E199&amp;F199&amp;G199&amp;H199&amp;I199&amp;J199&amp;K199&amp;L199</f>
        <v>"638": "b2i2_100_ir3.wav",</v>
      </c>
      <c r="N199" s="0" t="str">
        <f aca="false">IF(OR(B199=113,B199=138),"probe","s")</f>
        <v>s</v>
      </c>
      <c r="O199" s="0" t="str">
        <f aca="false">IF(MID(J199,10,2)="ir","Minus","Plus")</f>
        <v>Minus</v>
      </c>
      <c r="P199" s="0" t="s">
        <v>13</v>
      </c>
      <c r="Q199" s="5" t="s">
        <v>14</v>
      </c>
      <c r="R199" s="0" t="s">
        <v>15</v>
      </c>
      <c r="S199" s="0" t="str">
        <f aca="false">P199&amp;N199&amp;O199&amp;Q199&amp;F199&amp;R199&amp;L199</f>
        <v>          {%            "class": "sMinus",%            "stim_name": "638"%          },</v>
      </c>
      <c r="AA199" s="5" t="n">
        <f aca="false">F199</f>
        <v>638</v>
      </c>
      <c r="AB199" s="5" t="s">
        <v>214</v>
      </c>
      <c r="AC199" s="5" t="str">
        <f aca="false">IF(MID(AB199,10,2)="ir","Minus","Plus")</f>
        <v>Minus</v>
      </c>
      <c r="AD199" s="5" t="str">
        <f aca="false">IF(AND(_xlfn.NUMBERVALUE(MID(AB199,6,3))&lt;141,_xlfn.NUMBERVALUE(MID(AB199,6,3))&gt;103),"s","probe")</f>
        <v>probe</v>
      </c>
      <c r="AE199" s="5" t="n">
        <f aca="false">IF(AND(AC199="Minus",AD199="probe"),3,IF(AND(AC199="Plus",AD199="probe"),1,IF(AND(AC199="Minus",AD199="s"),12,IF(AND(AC199="Plus",AD199="s"),4,0))))</f>
        <v>3</v>
      </c>
      <c r="AF199" s="6" t="s">
        <v>16</v>
      </c>
      <c r="AG199" s="5" t="str">
        <f aca="false">AF199&amp;AE199&amp;","</f>
        <v>                            3,</v>
      </c>
    </row>
    <row r="200" customFormat="false" ht="12.8" hidden="false" customHeight="false" outlineLevel="0" collapsed="false">
      <c r="A200" s="0" t="str">
        <f aca="false">LEFT(J200,4)</f>
        <v>b2s1</v>
      </c>
      <c r="B200" s="0" t="n">
        <f aca="false">IF(AND(C200&gt;97,C200&lt;103),100,IF(AND(C200&gt;110,C200&lt;116),113,IF(AND(C200&gt;122,C200&lt;128),125,IF(AND(C200&gt;135,C200&lt;141),138,150))))</f>
        <v>100</v>
      </c>
      <c r="C200" s="0" t="n">
        <f aca="false">_xlfn.NUMBERVALUE(MID(J200,6,3))</f>
        <v>100</v>
      </c>
      <c r="D200" s="0" t="str">
        <f aca="false">MID(J200,10,3)</f>
        <v>ir3</v>
      </c>
      <c r="E200" s="1" t="s">
        <v>9</v>
      </c>
      <c r="F200" s="0" t="n">
        <v>763</v>
      </c>
      <c r="G200" s="0" t="s">
        <v>10</v>
      </c>
      <c r="H200" s="0" t="s">
        <v>11</v>
      </c>
      <c r="I200" s="0" t="s">
        <v>9</v>
      </c>
      <c r="J200" s="0" t="s">
        <v>215</v>
      </c>
      <c r="K200" s="0" t="s">
        <v>9</v>
      </c>
      <c r="L200" s="0" t="str">
        <f aca="false">IF(ISBLANK(J201),"",",")</f>
        <v>,</v>
      </c>
      <c r="M200" s="0" t="str">
        <f aca="false">E200&amp;J200&amp;G200&amp;E200&amp;J200&amp;E200&amp;L200</f>
        <v>"b2s1_100_ir3.wav":"b2s1_100_ir3.wav",</v>
      </c>
      <c r="N200" s="0" t="str">
        <f aca="false">IF(OR(B200=113,B200=138),"probe","s")</f>
        <v>s</v>
      </c>
      <c r="O200" s="0" t="str">
        <f aca="false">IF(MID(J200,10,2)="ir","Minus","Plus")</f>
        <v>Minus</v>
      </c>
      <c r="P200" s="0" t="s">
        <v>13</v>
      </c>
      <c r="Q200" s="5" t="s">
        <v>14</v>
      </c>
      <c r="R200" s="0" t="s">
        <v>15</v>
      </c>
      <c r="S200" s="0" t="str">
        <f aca="false">P200&amp;N200&amp;O200&amp;Q200&amp;J200&amp;R200&amp;L200</f>
        <v>          {%            "class": "sMinus",%            "stim_name": "b2s1_100_ir3.wav"%          },</v>
      </c>
      <c r="AA200" s="5" t="n">
        <f aca="false">F200</f>
        <v>763</v>
      </c>
      <c r="AB200" s="5" t="s">
        <v>215</v>
      </c>
      <c r="AC200" s="5" t="str">
        <f aca="false">IF(MID(AB200,10,2)="ir","Minus","Plus")</f>
        <v>Minus</v>
      </c>
      <c r="AD200" s="5" t="str">
        <f aca="false">IF(AND(_xlfn.NUMBERVALUE(MID(AB200,6,3))&lt;141,_xlfn.NUMBERVALUE(MID(AB200,6,3))&gt;103),"s","probe")</f>
        <v>probe</v>
      </c>
      <c r="AE200" s="5" t="n">
        <f aca="false">IF(AND(AC200="Minus",AD200="probe"),3,IF(AND(AC200="Plus",AD200="probe"),1,IF(AND(AC200="Minus",AD200="s"),12,IF(AND(AC200="Plus",AD200="s"),4,0))))</f>
        <v>3</v>
      </c>
      <c r="AF200" s="6" t="s">
        <v>16</v>
      </c>
      <c r="AG200" s="5" t="str">
        <f aca="false">AF200&amp;AE200&amp;","</f>
        <v>                            3,</v>
      </c>
    </row>
    <row r="201" customFormat="false" ht="12.8" hidden="true" customHeight="false" outlineLevel="0" collapsed="false">
      <c r="A201" s="0" t="str">
        <f aca="false">LEFT(J201,4)</f>
        <v>b2s2</v>
      </c>
      <c r="B201" s="0" t="n">
        <f aca="false">IF(AND(C201&gt;97,C201&lt;103),100,IF(AND(C201&gt;110,C201&lt;116),113,IF(AND(C201&gt;122,C201&lt;128),125,IF(AND(C201&gt;135,C201&lt;141),138,150))))</f>
        <v>100</v>
      </c>
      <c r="C201" s="0" t="n">
        <f aca="false">_xlfn.NUMBERVALUE(MID(J201,6,3))</f>
        <v>100</v>
      </c>
      <c r="D201" s="0" t="str">
        <f aca="false">MID(J201,10,3)</f>
        <v>ir3</v>
      </c>
      <c r="E201" s="1" t="s">
        <v>9</v>
      </c>
      <c r="F201" s="0" t="n">
        <v>888</v>
      </c>
      <c r="G201" s="0" t="s">
        <v>10</v>
      </c>
      <c r="H201" s="0" t="s">
        <v>11</v>
      </c>
      <c r="I201" s="0" t="s">
        <v>9</v>
      </c>
      <c r="J201" s="0" t="s">
        <v>216</v>
      </c>
      <c r="K201" s="0" t="s">
        <v>9</v>
      </c>
      <c r="L201" s="0" t="str">
        <f aca="false">IF(ISBLANK(J202),"",",")</f>
        <v>,</v>
      </c>
      <c r="M201" s="0" t="str">
        <f aca="false">E201&amp;F201&amp;G201&amp;H201&amp;I201&amp;J201&amp;K201&amp;L201</f>
        <v>"888": "b2s2_100_ir3.wav",</v>
      </c>
      <c r="N201" s="0" t="str">
        <f aca="false">IF(OR(B201=113,B201=138),"probe","s")</f>
        <v>s</v>
      </c>
      <c r="O201" s="0" t="str">
        <f aca="false">IF(MID(J201,10,2)="ir","Minus","Plus")</f>
        <v>Minus</v>
      </c>
      <c r="P201" s="0" t="s">
        <v>13</v>
      </c>
      <c r="Q201" s="5" t="s">
        <v>14</v>
      </c>
      <c r="R201" s="0" t="s">
        <v>15</v>
      </c>
      <c r="S201" s="0" t="str">
        <f aca="false">P201&amp;N201&amp;O201&amp;Q201&amp;F201&amp;R201&amp;L201</f>
        <v>          {%            "class": "sMinus",%            "stim_name": "888"%          },</v>
      </c>
      <c r="AA201" s="5" t="n">
        <f aca="false">F201</f>
        <v>888</v>
      </c>
      <c r="AB201" s="5" t="s">
        <v>216</v>
      </c>
      <c r="AC201" s="5" t="str">
        <f aca="false">IF(MID(AB201,10,2)="ir","Minus","Plus")</f>
        <v>Minus</v>
      </c>
      <c r="AD201" s="5" t="str">
        <f aca="false">IF(AND(_xlfn.NUMBERVALUE(MID(AB201,6,3))&lt;141,_xlfn.NUMBERVALUE(MID(AB201,6,3))&gt;103),"s","probe")</f>
        <v>probe</v>
      </c>
      <c r="AE201" s="5" t="n">
        <f aca="false">IF(AND(AC201="Minus",AD201="probe"),3,IF(AND(AC201="Plus",AD201="probe"),1,IF(AND(AC201="Minus",AD201="s"),12,IF(AND(AC201="Plus",AD201="s"),4,0))))</f>
        <v>3</v>
      </c>
      <c r="AF201" s="6" t="s">
        <v>16</v>
      </c>
      <c r="AG201" s="5" t="str">
        <f aca="false">AF201&amp;AE201&amp;","</f>
        <v>                            3,</v>
      </c>
    </row>
    <row r="202" customFormat="false" ht="12.8" hidden="true" customHeight="false" outlineLevel="0" collapsed="false">
      <c r="A202" s="0" t="str">
        <f aca="false">LEFT(J202,4)</f>
        <v>b3i1</v>
      </c>
      <c r="B202" s="0" t="n">
        <f aca="false">IF(AND(C202&gt;97,C202&lt;103),100,IF(AND(C202&gt;110,C202&lt;116),113,IF(AND(C202&gt;122,C202&lt;128),125,IF(AND(C202&gt;135,C202&lt;141),138,150))))</f>
        <v>100</v>
      </c>
      <c r="C202" s="0" t="n">
        <f aca="false">_xlfn.NUMBERVALUE(MID(J202,6,3))</f>
        <v>100</v>
      </c>
      <c r="D202" s="0" t="str">
        <f aca="false">MID(J202,10,3)</f>
        <v>ir3</v>
      </c>
      <c r="E202" s="0" t="s">
        <v>9</v>
      </c>
      <c r="F202" s="0" t="n">
        <v>1013</v>
      </c>
      <c r="G202" s="0" t="s">
        <v>10</v>
      </c>
      <c r="H202" s="0" t="s">
        <v>11</v>
      </c>
      <c r="I202" s="0" t="s">
        <v>9</v>
      </c>
      <c r="J202" s="0" t="s">
        <v>217</v>
      </c>
      <c r="K202" s="0" t="s">
        <v>9</v>
      </c>
      <c r="L202" s="0" t="str">
        <f aca="false">IF(ISBLANK(J203),"",",")</f>
        <v>,</v>
      </c>
      <c r="M202" s="0" t="str">
        <f aca="false">E202&amp;F202&amp;G202&amp;H202&amp;I202&amp;J202&amp;K202&amp;L202</f>
        <v>"1013": "b3i1_100_ir3.wav",</v>
      </c>
      <c r="N202" s="0" t="str">
        <f aca="false">IF(OR(B202=113,B202=138),"probe","s")</f>
        <v>s</v>
      </c>
      <c r="O202" s="0" t="str">
        <f aca="false">IF(MID(J202,10,2)="ir","Minus","Plus")</f>
        <v>Minus</v>
      </c>
      <c r="P202" s="0" t="s">
        <v>13</v>
      </c>
      <c r="Q202" s="5" t="s">
        <v>14</v>
      </c>
      <c r="R202" s="0" t="s">
        <v>15</v>
      </c>
      <c r="S202" s="0" t="str">
        <f aca="false">P202&amp;N202&amp;O202&amp;Q202&amp;F202&amp;R202&amp;L202</f>
        <v>          {%            "class": "sMinus",%            "stim_name": "1013"%          },</v>
      </c>
      <c r="AA202" s="5" t="n">
        <f aca="false">F202</f>
        <v>1013</v>
      </c>
      <c r="AB202" s="5" t="s">
        <v>217</v>
      </c>
      <c r="AC202" s="5" t="str">
        <f aca="false">IF(MID(AB202,10,2)="ir","Minus","Plus")</f>
        <v>Minus</v>
      </c>
      <c r="AD202" s="5" t="str">
        <f aca="false">IF(AND(_xlfn.NUMBERVALUE(MID(AB202,6,3))&lt;141,_xlfn.NUMBERVALUE(MID(AB202,6,3))&gt;103),"s","probe")</f>
        <v>probe</v>
      </c>
      <c r="AE202" s="5" t="n">
        <f aca="false">IF(AND(AC202="Minus",AD202="probe"),3,IF(AND(AC202="Plus",AD202="probe"),1,IF(AND(AC202="Minus",AD202="s"),12,IF(AND(AC202="Plus",AD202="s"),4,0))))</f>
        <v>3</v>
      </c>
      <c r="AF202" s="6" t="s">
        <v>16</v>
      </c>
      <c r="AG202" s="5" t="str">
        <f aca="false">AF202&amp;AE202&amp;","</f>
        <v>                            3,</v>
      </c>
    </row>
    <row r="203" customFormat="false" ht="12.8" hidden="true" customHeight="false" outlineLevel="0" collapsed="false">
      <c r="A203" s="0" t="str">
        <f aca="false">LEFT(J203,4)</f>
        <v>b3i2</v>
      </c>
      <c r="B203" s="0" t="n">
        <f aca="false">IF(AND(C203&gt;97,C203&lt;103),100,IF(AND(C203&gt;110,C203&lt;116),113,IF(AND(C203&gt;122,C203&lt;128),125,IF(AND(C203&gt;135,C203&lt;141),138,150))))</f>
        <v>100</v>
      </c>
      <c r="C203" s="0" t="n">
        <f aca="false">_xlfn.NUMBERVALUE(MID(J203,6,3))</f>
        <v>100</v>
      </c>
      <c r="D203" s="0" t="str">
        <f aca="false">MID(J203,10,3)</f>
        <v>ir3</v>
      </c>
      <c r="E203" s="0" t="s">
        <v>9</v>
      </c>
      <c r="F203" s="0" t="n">
        <v>1138</v>
      </c>
      <c r="G203" s="0" t="s">
        <v>10</v>
      </c>
      <c r="H203" s="0" t="s">
        <v>11</v>
      </c>
      <c r="I203" s="0" t="s">
        <v>9</v>
      </c>
      <c r="J203" s="0" t="s">
        <v>218</v>
      </c>
      <c r="K203" s="0" t="s">
        <v>9</v>
      </c>
      <c r="L203" s="0" t="str">
        <f aca="false">IF(ISBLANK(J204),"",",")</f>
        <v>,</v>
      </c>
      <c r="M203" s="0" t="str">
        <f aca="false">E203&amp;F203&amp;G203&amp;H203&amp;I203&amp;J203&amp;K203&amp;L203</f>
        <v>"1138": "b3i2_100_ir3.wav",</v>
      </c>
      <c r="N203" s="0" t="str">
        <f aca="false">IF(OR(B203=113,B203=138),"probe","s")</f>
        <v>s</v>
      </c>
      <c r="O203" s="0" t="str">
        <f aca="false">IF(MID(J203,10,2)="ir","Minus","Plus")</f>
        <v>Minus</v>
      </c>
      <c r="P203" s="0" t="s">
        <v>13</v>
      </c>
      <c r="Q203" s="5" t="s">
        <v>14</v>
      </c>
      <c r="R203" s="0" t="s">
        <v>15</v>
      </c>
      <c r="S203" s="0" t="str">
        <f aca="false">P203&amp;N203&amp;O203&amp;Q203&amp;F203&amp;R203&amp;L203</f>
        <v>          {%            "class": "sMinus",%            "stim_name": "1138"%          },</v>
      </c>
      <c r="AA203" s="5" t="n">
        <f aca="false">F203</f>
        <v>1138</v>
      </c>
      <c r="AB203" s="5" t="s">
        <v>218</v>
      </c>
      <c r="AC203" s="5" t="str">
        <f aca="false">IF(MID(AB203,10,2)="ir","Minus","Plus")</f>
        <v>Minus</v>
      </c>
      <c r="AD203" s="5" t="str">
        <f aca="false">IF(AND(_xlfn.NUMBERVALUE(MID(AB203,6,3))&lt;141,_xlfn.NUMBERVALUE(MID(AB203,6,3))&gt;103),"s","probe")</f>
        <v>probe</v>
      </c>
      <c r="AE203" s="5" t="n">
        <f aca="false">IF(AND(AC203="Minus",AD203="probe"),3,IF(AND(AC203="Plus",AD203="probe"),1,IF(AND(AC203="Minus",AD203="s"),12,IF(AND(AC203="Plus",AD203="s"),4,0))))</f>
        <v>3</v>
      </c>
      <c r="AF203" s="6" t="s">
        <v>16</v>
      </c>
      <c r="AG203" s="5" t="str">
        <f aca="false">AF203&amp;AE203&amp;","</f>
        <v>                            3,</v>
      </c>
    </row>
    <row r="204" customFormat="false" ht="12.8" hidden="true" customHeight="false" outlineLevel="0" collapsed="false">
      <c r="A204" s="0" t="str">
        <f aca="false">LEFT(J204,4)</f>
        <v>b3s1</v>
      </c>
      <c r="B204" s="0" t="n">
        <f aca="false">IF(AND(C204&gt;97,C204&lt;103),100,IF(AND(C204&gt;110,C204&lt;116),113,IF(AND(C204&gt;122,C204&lt;128),125,IF(AND(C204&gt;135,C204&lt;141),138,150))))</f>
        <v>100</v>
      </c>
      <c r="C204" s="0" t="n">
        <f aca="false">_xlfn.NUMBERVALUE(MID(J204,6,3))</f>
        <v>100</v>
      </c>
      <c r="D204" s="0" t="str">
        <f aca="false">MID(J204,10,3)</f>
        <v>ir3</v>
      </c>
      <c r="E204" s="0" t="s">
        <v>9</v>
      </c>
      <c r="F204" s="0" t="n">
        <v>1263</v>
      </c>
      <c r="G204" s="0" t="s">
        <v>10</v>
      </c>
      <c r="H204" s="0" t="s">
        <v>11</v>
      </c>
      <c r="I204" s="0" t="s">
        <v>9</v>
      </c>
      <c r="J204" s="0" t="s">
        <v>219</v>
      </c>
      <c r="K204" s="0" t="s">
        <v>9</v>
      </c>
      <c r="L204" s="0" t="str">
        <f aca="false">IF(ISBLANK(J205),"",",")</f>
        <v>,</v>
      </c>
      <c r="M204" s="0" t="str">
        <f aca="false">E204&amp;F204&amp;G204&amp;H204&amp;I204&amp;J204&amp;K204&amp;L204</f>
        <v>"1263": "b3s1_100_ir3.wav",</v>
      </c>
      <c r="N204" s="0" t="str">
        <f aca="false">IF(OR(B204=113,B204=138),"probe","s")</f>
        <v>s</v>
      </c>
      <c r="O204" s="0" t="str">
        <f aca="false">IF(MID(J204,10,2)="ir","Minus","Plus")</f>
        <v>Minus</v>
      </c>
      <c r="P204" s="0" t="s">
        <v>13</v>
      </c>
      <c r="Q204" s="5" t="s">
        <v>14</v>
      </c>
      <c r="R204" s="0" t="s">
        <v>15</v>
      </c>
      <c r="S204" s="0" t="str">
        <f aca="false">P204&amp;N204&amp;O204&amp;Q204&amp;F204&amp;R204&amp;L204</f>
        <v>          {%            "class": "sMinus",%            "stim_name": "1263"%          },</v>
      </c>
      <c r="AA204" s="5" t="n">
        <f aca="false">F204</f>
        <v>1263</v>
      </c>
      <c r="AB204" s="5" t="s">
        <v>219</v>
      </c>
      <c r="AC204" s="5" t="str">
        <f aca="false">IF(MID(AB204,10,2)="ir","Minus","Plus")</f>
        <v>Minus</v>
      </c>
      <c r="AD204" s="5" t="str">
        <f aca="false">IF(AND(_xlfn.NUMBERVALUE(MID(AB204,6,3))&lt;141,_xlfn.NUMBERVALUE(MID(AB204,6,3))&gt;103),"s","probe")</f>
        <v>probe</v>
      </c>
      <c r="AE204" s="5" t="n">
        <f aca="false">IF(AND(AC204="Minus",AD204="probe"),3,IF(AND(AC204="Plus",AD204="probe"),1,IF(AND(AC204="Minus",AD204="s"),12,IF(AND(AC204="Plus",AD204="s"),4,0))))</f>
        <v>3</v>
      </c>
      <c r="AF204" s="6" t="s">
        <v>16</v>
      </c>
      <c r="AG204" s="5" t="str">
        <f aca="false">AF204&amp;AE204&amp;","</f>
        <v>                            3,</v>
      </c>
    </row>
    <row r="205" customFormat="false" ht="12.8" hidden="true" customHeight="false" outlineLevel="0" collapsed="false">
      <c r="A205" s="0" t="str">
        <f aca="false">LEFT(J205,4)</f>
        <v>b3s2</v>
      </c>
      <c r="B205" s="0" t="n">
        <f aca="false">IF(AND(C205&gt;97,C205&lt;103),100,IF(AND(C205&gt;110,C205&lt;116),113,IF(AND(C205&gt;122,C205&lt;128),125,IF(AND(C205&gt;135,C205&lt;141),138,150))))</f>
        <v>100</v>
      </c>
      <c r="C205" s="0" t="n">
        <f aca="false">_xlfn.NUMBERVALUE(MID(J205,6,3))</f>
        <v>100</v>
      </c>
      <c r="D205" s="0" t="str">
        <f aca="false">MID(J205,10,3)</f>
        <v>ir3</v>
      </c>
      <c r="E205" s="0" t="s">
        <v>9</v>
      </c>
      <c r="F205" s="0" t="n">
        <v>1388</v>
      </c>
      <c r="G205" s="0" t="s">
        <v>10</v>
      </c>
      <c r="H205" s="0" t="s">
        <v>11</v>
      </c>
      <c r="I205" s="0" t="s">
        <v>9</v>
      </c>
      <c r="J205" s="0" t="s">
        <v>220</v>
      </c>
      <c r="K205" s="0" t="s">
        <v>9</v>
      </c>
      <c r="L205" s="0" t="str">
        <f aca="false">IF(ISBLANK(J206),"",",")</f>
        <v>,</v>
      </c>
      <c r="M205" s="0" t="str">
        <f aca="false">E205&amp;F205&amp;G205&amp;H205&amp;I205&amp;J205&amp;K205&amp;L205</f>
        <v>"1388": "b3s2_100_ir3.wav",</v>
      </c>
      <c r="N205" s="0" t="str">
        <f aca="false">IF(OR(B205=113,B205=138),"probe","s")</f>
        <v>s</v>
      </c>
      <c r="O205" s="0" t="str">
        <f aca="false">IF(MID(J205,10,2)="ir","Minus","Plus")</f>
        <v>Minus</v>
      </c>
      <c r="P205" s="0" t="s">
        <v>13</v>
      </c>
      <c r="Q205" s="5" t="s">
        <v>14</v>
      </c>
      <c r="R205" s="0" t="s">
        <v>15</v>
      </c>
      <c r="S205" s="0" t="str">
        <f aca="false">P205&amp;N205&amp;O205&amp;Q205&amp;F205&amp;R205&amp;L205</f>
        <v>          {%            "class": "sMinus",%            "stim_name": "1388"%          },</v>
      </c>
      <c r="AA205" s="5" t="n">
        <f aca="false">F205</f>
        <v>1388</v>
      </c>
      <c r="AB205" s="5" t="s">
        <v>220</v>
      </c>
      <c r="AC205" s="5" t="str">
        <f aca="false">IF(MID(AB205,10,2)="ir","Minus","Plus")</f>
        <v>Minus</v>
      </c>
      <c r="AD205" s="5" t="str">
        <f aca="false">IF(AND(_xlfn.NUMBERVALUE(MID(AB205,6,3))&lt;141,_xlfn.NUMBERVALUE(MID(AB205,6,3))&gt;103),"s","probe")</f>
        <v>probe</v>
      </c>
      <c r="AE205" s="5" t="n">
        <f aca="false">IF(AND(AC205="Minus",AD205="probe"),3,IF(AND(AC205="Plus",AD205="probe"),1,IF(AND(AC205="Minus",AD205="s"),12,IF(AND(AC205="Plus",AD205="s"),4,0))))</f>
        <v>3</v>
      </c>
      <c r="AF205" s="6" t="s">
        <v>16</v>
      </c>
      <c r="AG205" s="5" t="str">
        <f aca="false">AF205&amp;AE205&amp;","</f>
        <v>                            3,</v>
      </c>
    </row>
    <row r="206" customFormat="false" ht="12.8" hidden="true" customHeight="false" outlineLevel="0" collapsed="false">
      <c r="A206" s="0" t="str">
        <f aca="false">LEFT(J206,4)</f>
        <v>b4i1</v>
      </c>
      <c r="B206" s="0" t="n">
        <f aca="false">IF(AND(C206&gt;97,C206&lt;103),100,IF(AND(C206&gt;110,C206&lt;116),113,IF(AND(C206&gt;122,C206&lt;128),125,IF(AND(C206&gt;135,C206&lt;141),138,150))))</f>
        <v>100</v>
      </c>
      <c r="C206" s="0" t="n">
        <f aca="false">_xlfn.NUMBERVALUE(MID(J206,6,3))</f>
        <v>100</v>
      </c>
      <c r="D206" s="0" t="str">
        <f aca="false">MID(J206,10,3)</f>
        <v>ir3</v>
      </c>
      <c r="E206" s="0" t="s">
        <v>9</v>
      </c>
      <c r="F206" s="0" t="n">
        <v>1513</v>
      </c>
      <c r="G206" s="0" t="s">
        <v>10</v>
      </c>
      <c r="H206" s="0" t="s">
        <v>11</v>
      </c>
      <c r="I206" s="0" t="s">
        <v>9</v>
      </c>
      <c r="J206" s="0" t="s">
        <v>221</v>
      </c>
      <c r="K206" s="0" t="s">
        <v>9</v>
      </c>
      <c r="L206" s="0" t="str">
        <f aca="false">IF(ISBLANK(J207),"",",")</f>
        <v>,</v>
      </c>
      <c r="M206" s="0" t="str">
        <f aca="false">E206&amp;F206&amp;G206&amp;H206&amp;I206&amp;J206&amp;K206&amp;L206</f>
        <v>"1513": "b4i1_100_ir3.wav",</v>
      </c>
      <c r="N206" s="0" t="str">
        <f aca="false">IF(OR(B206=113,B206=138),"probe","s")</f>
        <v>s</v>
      </c>
      <c r="O206" s="0" t="str">
        <f aca="false">IF(MID(J206,10,2)="ir","Minus","Plus")</f>
        <v>Minus</v>
      </c>
      <c r="P206" s="0" t="s">
        <v>13</v>
      </c>
      <c r="Q206" s="5" t="s">
        <v>14</v>
      </c>
      <c r="R206" s="0" t="s">
        <v>15</v>
      </c>
      <c r="S206" s="0" t="str">
        <f aca="false">P206&amp;N206&amp;O206&amp;Q206&amp;F206&amp;R206&amp;L206</f>
        <v>          {%            "class": "sMinus",%            "stim_name": "1513"%          },</v>
      </c>
      <c r="AA206" s="5" t="n">
        <f aca="false">F206</f>
        <v>1513</v>
      </c>
      <c r="AB206" s="5" t="s">
        <v>221</v>
      </c>
      <c r="AC206" s="5" t="str">
        <f aca="false">IF(MID(AB206,10,2)="ir","Minus","Plus")</f>
        <v>Minus</v>
      </c>
      <c r="AD206" s="5" t="str">
        <f aca="false">IF(AND(_xlfn.NUMBERVALUE(MID(AB206,6,3))&lt;141,_xlfn.NUMBERVALUE(MID(AB206,6,3))&gt;103),"s","probe")</f>
        <v>probe</v>
      </c>
      <c r="AE206" s="5" t="n">
        <f aca="false">IF(AND(AC206="Minus",AD206="probe"),3,IF(AND(AC206="Plus",AD206="probe"),1,IF(AND(AC206="Minus",AD206="s"),12,IF(AND(AC206="Plus",AD206="s"),4,0))))</f>
        <v>3</v>
      </c>
      <c r="AF206" s="6" t="s">
        <v>16</v>
      </c>
      <c r="AG206" s="5" t="str">
        <f aca="false">AF206&amp;AE206&amp;","</f>
        <v>                            3,</v>
      </c>
    </row>
    <row r="207" customFormat="false" ht="12.8" hidden="true" customHeight="false" outlineLevel="0" collapsed="false">
      <c r="A207" s="0" t="str">
        <f aca="false">LEFT(J207,4)</f>
        <v>b4i2</v>
      </c>
      <c r="B207" s="0" t="n">
        <f aca="false">IF(AND(C207&gt;97,C207&lt;103),100,IF(AND(C207&gt;110,C207&lt;116),113,IF(AND(C207&gt;122,C207&lt;128),125,IF(AND(C207&gt;135,C207&lt;141),138,150))))</f>
        <v>100</v>
      </c>
      <c r="C207" s="0" t="n">
        <f aca="false">_xlfn.NUMBERVALUE(MID(J207,6,3))</f>
        <v>100</v>
      </c>
      <c r="D207" s="0" t="str">
        <f aca="false">MID(J207,10,3)</f>
        <v>ir3</v>
      </c>
      <c r="E207" s="0" t="s">
        <v>9</v>
      </c>
      <c r="F207" s="0" t="n">
        <v>1638</v>
      </c>
      <c r="G207" s="0" t="s">
        <v>10</v>
      </c>
      <c r="H207" s="0" t="s">
        <v>11</v>
      </c>
      <c r="I207" s="0" t="s">
        <v>9</v>
      </c>
      <c r="J207" s="0" t="s">
        <v>222</v>
      </c>
      <c r="K207" s="0" t="s">
        <v>9</v>
      </c>
      <c r="L207" s="0" t="str">
        <f aca="false">IF(ISBLANK(J208),"",",")</f>
        <v>,</v>
      </c>
      <c r="M207" s="0" t="str">
        <f aca="false">E207&amp;F207&amp;G207&amp;H207&amp;I207&amp;J207&amp;K207&amp;L207</f>
        <v>"1638": "b4i2_100_ir3.wav",</v>
      </c>
      <c r="N207" s="0" t="str">
        <f aca="false">IF(OR(B207=113,B207=138),"probe","s")</f>
        <v>s</v>
      </c>
      <c r="O207" s="0" t="str">
        <f aca="false">IF(MID(J207,10,2)="ir","Minus","Plus")</f>
        <v>Minus</v>
      </c>
      <c r="P207" s="0" t="s">
        <v>13</v>
      </c>
      <c r="Q207" s="5" t="s">
        <v>14</v>
      </c>
      <c r="R207" s="0" t="s">
        <v>15</v>
      </c>
      <c r="S207" s="0" t="str">
        <f aca="false">P207&amp;N207&amp;O207&amp;Q207&amp;F207&amp;R207&amp;L207</f>
        <v>          {%            "class": "sMinus",%            "stim_name": "1638"%          },</v>
      </c>
      <c r="AA207" s="5" t="n">
        <f aca="false">F207</f>
        <v>1638</v>
      </c>
      <c r="AB207" s="5" t="s">
        <v>222</v>
      </c>
      <c r="AC207" s="5" t="str">
        <f aca="false">IF(MID(AB207,10,2)="ir","Minus","Plus")</f>
        <v>Minus</v>
      </c>
      <c r="AD207" s="5" t="str">
        <f aca="false">IF(AND(_xlfn.NUMBERVALUE(MID(AB207,6,3))&lt;141,_xlfn.NUMBERVALUE(MID(AB207,6,3))&gt;103),"s","probe")</f>
        <v>probe</v>
      </c>
      <c r="AE207" s="5" t="n">
        <f aca="false">IF(AND(AC207="Minus",AD207="probe"),3,IF(AND(AC207="Plus",AD207="probe"),1,IF(AND(AC207="Minus",AD207="s"),12,IF(AND(AC207="Plus",AD207="s"),4,0))))</f>
        <v>3</v>
      </c>
      <c r="AF207" s="6" t="s">
        <v>16</v>
      </c>
      <c r="AG207" s="5" t="str">
        <f aca="false">AF207&amp;AE207&amp;","</f>
        <v>                            3,</v>
      </c>
    </row>
    <row r="208" customFormat="false" ht="12.8" hidden="true" customHeight="false" outlineLevel="0" collapsed="false">
      <c r="A208" s="0" t="str">
        <f aca="false">LEFT(J208,4)</f>
        <v>b4s1</v>
      </c>
      <c r="B208" s="0" t="n">
        <f aca="false">IF(AND(C208&gt;97,C208&lt;103),100,IF(AND(C208&gt;110,C208&lt;116),113,IF(AND(C208&gt;122,C208&lt;128),125,IF(AND(C208&gt;135,C208&lt;141),138,150))))</f>
        <v>100</v>
      </c>
      <c r="C208" s="0" t="n">
        <f aca="false">_xlfn.NUMBERVALUE(MID(J208,6,3))</f>
        <v>100</v>
      </c>
      <c r="D208" s="0" t="str">
        <f aca="false">MID(J208,10,3)</f>
        <v>ir3</v>
      </c>
      <c r="E208" s="0" t="s">
        <v>9</v>
      </c>
      <c r="F208" s="0" t="n">
        <v>1763</v>
      </c>
      <c r="G208" s="0" t="s">
        <v>10</v>
      </c>
      <c r="H208" s="0" t="s">
        <v>11</v>
      </c>
      <c r="I208" s="0" t="s">
        <v>9</v>
      </c>
      <c r="J208" s="0" t="s">
        <v>223</v>
      </c>
      <c r="K208" s="0" t="s">
        <v>9</v>
      </c>
      <c r="L208" s="0" t="str">
        <f aca="false">IF(ISBLANK(J209),"",",")</f>
        <v>,</v>
      </c>
      <c r="M208" s="0" t="str">
        <f aca="false">E208&amp;F208&amp;G208&amp;H208&amp;I208&amp;J208&amp;K208&amp;L208</f>
        <v>"1763": "b4s1_100_ir3.wav",</v>
      </c>
      <c r="N208" s="0" t="str">
        <f aca="false">IF(OR(B208=113,B208=138),"probe","s")</f>
        <v>s</v>
      </c>
      <c r="O208" s="0" t="str">
        <f aca="false">IF(MID(J208,10,2)="ir","Minus","Plus")</f>
        <v>Minus</v>
      </c>
      <c r="P208" s="0" t="s">
        <v>13</v>
      </c>
      <c r="Q208" s="5" t="s">
        <v>14</v>
      </c>
      <c r="R208" s="0" t="s">
        <v>15</v>
      </c>
      <c r="S208" s="0" t="str">
        <f aca="false">P208&amp;N208&amp;O208&amp;Q208&amp;F208&amp;R208&amp;L208</f>
        <v>          {%            "class": "sMinus",%            "stim_name": "1763"%          },</v>
      </c>
      <c r="AA208" s="5" t="n">
        <f aca="false">F208</f>
        <v>1763</v>
      </c>
      <c r="AB208" s="5" t="s">
        <v>223</v>
      </c>
      <c r="AC208" s="5" t="str">
        <f aca="false">IF(MID(AB208,10,2)="ir","Minus","Plus")</f>
        <v>Minus</v>
      </c>
      <c r="AD208" s="5" t="str">
        <f aca="false">IF(AND(_xlfn.NUMBERVALUE(MID(AB208,6,3))&lt;141,_xlfn.NUMBERVALUE(MID(AB208,6,3))&gt;103),"s","probe")</f>
        <v>probe</v>
      </c>
      <c r="AE208" s="5" t="n">
        <f aca="false">IF(AND(AC208="Minus",AD208="probe"),3,IF(AND(AC208="Plus",AD208="probe"),1,IF(AND(AC208="Minus",AD208="s"),12,IF(AND(AC208="Plus",AD208="s"),4,0))))</f>
        <v>3</v>
      </c>
      <c r="AF208" s="6" t="s">
        <v>16</v>
      </c>
      <c r="AG208" s="5" t="str">
        <f aca="false">AF208&amp;AE208&amp;","</f>
        <v>                            3,</v>
      </c>
    </row>
    <row r="209" customFormat="false" ht="12.8" hidden="true" customHeight="false" outlineLevel="0" collapsed="false">
      <c r="A209" s="0" t="str">
        <f aca="false">LEFT(J209,4)</f>
        <v>b4s2</v>
      </c>
      <c r="B209" s="0" t="n">
        <f aca="false">IF(AND(C209&gt;97,C209&lt;103),100,IF(AND(C209&gt;110,C209&lt;116),113,IF(AND(C209&gt;122,C209&lt;128),125,IF(AND(C209&gt;135,C209&lt;141),138,150))))</f>
        <v>100</v>
      </c>
      <c r="C209" s="0" t="n">
        <f aca="false">_xlfn.NUMBERVALUE(MID(J209,6,3))</f>
        <v>100</v>
      </c>
      <c r="D209" s="0" t="str">
        <f aca="false">MID(J209,10,3)</f>
        <v>ir3</v>
      </c>
      <c r="E209" s="0" t="s">
        <v>9</v>
      </c>
      <c r="F209" s="0" t="n">
        <v>1888</v>
      </c>
      <c r="G209" s="0" t="s">
        <v>10</v>
      </c>
      <c r="H209" s="0" t="s">
        <v>11</v>
      </c>
      <c r="I209" s="0" t="s">
        <v>9</v>
      </c>
      <c r="J209" s="0" t="s">
        <v>224</v>
      </c>
      <c r="K209" s="0" t="s">
        <v>9</v>
      </c>
      <c r="L209" s="0" t="str">
        <f aca="false">IF(ISBLANK(J210),"",",")</f>
        <v>,</v>
      </c>
      <c r="M209" s="0" t="str">
        <f aca="false">E209&amp;F209&amp;G209&amp;H209&amp;I209&amp;J209&amp;K209&amp;L209</f>
        <v>"1888": "b4s2_100_ir3.wav",</v>
      </c>
      <c r="N209" s="0" t="str">
        <f aca="false">IF(OR(B209=113,B209=138),"probe","s")</f>
        <v>s</v>
      </c>
      <c r="O209" s="0" t="str">
        <f aca="false">IF(MID(J209,10,2)="ir","Minus","Plus")</f>
        <v>Minus</v>
      </c>
      <c r="P209" s="0" t="s">
        <v>13</v>
      </c>
      <c r="Q209" s="5" t="s">
        <v>14</v>
      </c>
      <c r="R209" s="0" t="s">
        <v>15</v>
      </c>
      <c r="S209" s="0" t="str">
        <f aca="false">P209&amp;N209&amp;O209&amp;Q209&amp;F209&amp;R209&amp;L209</f>
        <v>          {%            "class": "sMinus",%            "stim_name": "1888"%          },</v>
      </c>
      <c r="AA209" s="5" t="n">
        <f aca="false">F209</f>
        <v>1888</v>
      </c>
      <c r="AB209" s="5" t="s">
        <v>224</v>
      </c>
      <c r="AC209" s="5" t="str">
        <f aca="false">IF(MID(AB209,10,2)="ir","Minus","Plus")</f>
        <v>Minus</v>
      </c>
      <c r="AD209" s="5" t="str">
        <f aca="false">IF(AND(_xlfn.NUMBERVALUE(MID(AB209,6,3))&lt;141,_xlfn.NUMBERVALUE(MID(AB209,6,3))&gt;103),"s","probe")</f>
        <v>probe</v>
      </c>
      <c r="AE209" s="5" t="n">
        <f aca="false">IF(AND(AC209="Minus",AD209="probe"),3,IF(AND(AC209="Plus",AD209="probe"),1,IF(AND(AC209="Minus",AD209="s"),12,IF(AND(AC209="Plus",AD209="s"),4,0))))</f>
        <v>3</v>
      </c>
      <c r="AF209" s="6" t="s">
        <v>16</v>
      </c>
      <c r="AG209" s="5" t="str">
        <f aca="false">AF209&amp;AE209&amp;","</f>
        <v>                            3,</v>
      </c>
    </row>
    <row r="210" customFormat="false" ht="12.8" hidden="true" customHeight="false" outlineLevel="0" collapsed="false">
      <c r="A210" s="0" t="str">
        <f aca="false">LEFT(J210,4)</f>
        <v>b1i1</v>
      </c>
      <c r="B210" s="0" t="n">
        <f aca="false">IF(AND(C210&gt;97,C210&lt;103),100,IF(AND(C210&gt;110,C210&lt;116),113,IF(AND(C210&gt;122,C210&lt;128),125,IF(AND(C210&gt;135,C210&lt;141),138,150))))</f>
        <v>100</v>
      </c>
      <c r="C210" s="0" t="n">
        <f aca="false">_xlfn.NUMBERVALUE(MID(J210,6,3))</f>
        <v>100</v>
      </c>
      <c r="D210" s="0" t="str">
        <f aca="false">MID(J210,10,3)</f>
        <v>ir4</v>
      </c>
      <c r="E210" s="1" t="s">
        <v>9</v>
      </c>
      <c r="F210" s="0" t="n">
        <v>14</v>
      </c>
      <c r="G210" s="0" t="s">
        <v>10</v>
      </c>
      <c r="H210" s="0" t="s">
        <v>11</v>
      </c>
      <c r="I210" s="0" t="s">
        <v>9</v>
      </c>
      <c r="J210" s="0" t="s">
        <v>225</v>
      </c>
      <c r="K210" s="0" t="s">
        <v>9</v>
      </c>
      <c r="L210" s="0" t="str">
        <f aca="false">IF(ISBLANK(J211),"",",")</f>
        <v>,</v>
      </c>
      <c r="M210" s="0" t="str">
        <f aca="false">E210&amp;F210&amp;G210&amp;H210&amp;I210&amp;J210&amp;K210&amp;L210</f>
        <v>"14": "b1i1_100_ir4.wav",</v>
      </c>
      <c r="N210" s="0" t="str">
        <f aca="false">IF(OR(B210=113,B210=138),"probe","s")</f>
        <v>s</v>
      </c>
      <c r="O210" s="0" t="str">
        <f aca="false">IF(MID(J210,10,2)="ir","Minus","Plus")</f>
        <v>Minus</v>
      </c>
      <c r="P210" s="0" t="s">
        <v>13</v>
      </c>
      <c r="Q210" s="5" t="s">
        <v>14</v>
      </c>
      <c r="R210" s="0" t="s">
        <v>15</v>
      </c>
      <c r="S210" s="0" t="str">
        <f aca="false">P210&amp;N210&amp;O210&amp;Q210&amp;F210&amp;R210&amp;L210</f>
        <v>          {%            "class": "sMinus",%            "stim_name": "14"%          },</v>
      </c>
      <c r="AA210" s="5" t="n">
        <f aca="false">F210</f>
        <v>14</v>
      </c>
      <c r="AB210" s="5" t="s">
        <v>225</v>
      </c>
      <c r="AC210" s="5" t="str">
        <f aca="false">IF(MID(AB210,10,2)="ir","Minus","Plus")</f>
        <v>Minus</v>
      </c>
      <c r="AD210" s="5" t="str">
        <f aca="false">IF(AND(_xlfn.NUMBERVALUE(MID(AB210,6,3))&lt;141,_xlfn.NUMBERVALUE(MID(AB210,6,3))&gt;103),"s","s")</f>
        <v>s</v>
      </c>
      <c r="AE210" s="5" t="n">
        <f aca="false">IF(AND(AC210="Minus",AD210="probe"),3,IF(AND(AC210="Plus",AD210="probe"),1,IF(AND(AC210="Minus",AD210="s"),12,IF(AND(AC210="Plus",AD210="s"),4,0))))</f>
        <v>12</v>
      </c>
      <c r="AF210" s="6" t="s">
        <v>16</v>
      </c>
      <c r="AG210" s="5" t="str">
        <f aca="false">AF210&amp;AE210&amp;","</f>
        <v>                            12,</v>
      </c>
    </row>
    <row r="211" customFormat="false" ht="12.8" hidden="true" customHeight="false" outlineLevel="0" collapsed="false">
      <c r="A211" s="0" t="str">
        <f aca="false">LEFT(J211,4)</f>
        <v>b1i2</v>
      </c>
      <c r="B211" s="0" t="n">
        <f aca="false">IF(AND(C211&gt;97,C211&lt;103),100,IF(AND(C211&gt;110,C211&lt;116),113,IF(AND(C211&gt;122,C211&lt;128),125,IF(AND(C211&gt;135,C211&lt;141),138,150))))</f>
        <v>100</v>
      </c>
      <c r="C211" s="0" t="n">
        <f aca="false">_xlfn.NUMBERVALUE(MID(J211,6,3))</f>
        <v>100</v>
      </c>
      <c r="D211" s="0" t="str">
        <f aca="false">MID(J211,10,3)</f>
        <v>ir4</v>
      </c>
      <c r="E211" s="1" t="s">
        <v>9</v>
      </c>
      <c r="F211" s="0" t="n">
        <v>139</v>
      </c>
      <c r="G211" s="0" t="s">
        <v>10</v>
      </c>
      <c r="H211" s="0" t="s">
        <v>11</v>
      </c>
      <c r="I211" s="0" t="s">
        <v>9</v>
      </c>
      <c r="J211" s="0" t="s">
        <v>226</v>
      </c>
      <c r="K211" s="0" t="s">
        <v>9</v>
      </c>
      <c r="L211" s="0" t="str">
        <f aca="false">IF(ISBLANK(J212),"",",")</f>
        <v>,</v>
      </c>
      <c r="M211" s="0" t="str">
        <f aca="false">E211&amp;F211&amp;G211&amp;H211&amp;I211&amp;J211&amp;K211&amp;L211</f>
        <v>"139": "b1i2_100_ir4.wav",</v>
      </c>
      <c r="N211" s="0" t="str">
        <f aca="false">IF(OR(B211=113,B211=138),"probe","s")</f>
        <v>s</v>
      </c>
      <c r="O211" s="0" t="str">
        <f aca="false">IF(MID(J211,10,2)="ir","Minus","Plus")</f>
        <v>Minus</v>
      </c>
      <c r="P211" s="0" t="s">
        <v>13</v>
      </c>
      <c r="Q211" s="5" t="s">
        <v>14</v>
      </c>
      <c r="R211" s="0" t="s">
        <v>15</v>
      </c>
      <c r="S211" s="0" t="str">
        <f aca="false">P211&amp;N211&amp;O211&amp;Q211&amp;F211&amp;R211&amp;L211</f>
        <v>          {%            "class": "sMinus",%            "stim_name": "139"%          },</v>
      </c>
      <c r="AA211" s="5" t="n">
        <f aca="false">F211</f>
        <v>139</v>
      </c>
      <c r="AB211" s="5" t="s">
        <v>226</v>
      </c>
      <c r="AC211" s="5" t="str">
        <f aca="false">IF(MID(AB211,10,2)="ir","Minus","Plus")</f>
        <v>Minus</v>
      </c>
      <c r="AD211" s="5" t="str">
        <f aca="false">IF(AND(_xlfn.NUMBERVALUE(MID(AB211,6,3))&lt;141,_xlfn.NUMBERVALUE(MID(AB211,6,3))&gt;103),"s","probe")</f>
        <v>probe</v>
      </c>
      <c r="AE211" s="5" t="n">
        <f aca="false">IF(AND(AC211="Minus",AD211="probe"),3,IF(AND(AC211="Plus",AD211="probe"),1,IF(AND(AC211="Minus",AD211="s"),12,IF(AND(AC211="Plus",AD211="s"),4,0))))</f>
        <v>3</v>
      </c>
      <c r="AF211" s="6" t="s">
        <v>16</v>
      </c>
      <c r="AG211" s="5" t="str">
        <f aca="false">AF211&amp;AE211&amp;","</f>
        <v>                            3,</v>
      </c>
    </row>
    <row r="212" customFormat="false" ht="12.8" hidden="true" customHeight="false" outlineLevel="0" collapsed="false">
      <c r="A212" s="0" t="str">
        <f aca="false">LEFT(J212,4)</f>
        <v>b1s1</v>
      </c>
      <c r="B212" s="0" t="n">
        <f aca="false">IF(AND(C212&gt;97,C212&lt;103),100,IF(AND(C212&gt;110,C212&lt;116),113,IF(AND(C212&gt;122,C212&lt;128),125,IF(AND(C212&gt;135,C212&lt;141),138,150))))</f>
        <v>100</v>
      </c>
      <c r="C212" s="0" t="n">
        <f aca="false">_xlfn.NUMBERVALUE(MID(J212,6,3))</f>
        <v>100</v>
      </c>
      <c r="D212" s="0" t="str">
        <f aca="false">MID(J212,10,3)</f>
        <v>ir4</v>
      </c>
      <c r="E212" s="0" t="s">
        <v>9</v>
      </c>
      <c r="F212" s="0" t="n">
        <v>264</v>
      </c>
      <c r="G212" s="0" t="s">
        <v>10</v>
      </c>
      <c r="H212" s="0" t="s">
        <v>11</v>
      </c>
      <c r="I212" s="0" t="s">
        <v>9</v>
      </c>
      <c r="J212" s="0" t="s">
        <v>227</v>
      </c>
      <c r="K212" s="0" t="s">
        <v>9</v>
      </c>
      <c r="L212" s="0" t="str">
        <f aca="false">IF(ISBLANK(J213),"",",")</f>
        <v>,</v>
      </c>
      <c r="M212" s="0" t="str">
        <f aca="false">E212&amp;F212&amp;G212&amp;H212&amp;I212&amp;J212&amp;K212&amp;L212</f>
        <v>"264": "b1s1_100_ir4.wav",</v>
      </c>
      <c r="N212" s="0" t="str">
        <f aca="false">IF(OR(B212=113,B212=138),"probe","s")</f>
        <v>s</v>
      </c>
      <c r="O212" s="0" t="str">
        <f aca="false">IF(MID(J212,10,2)="ir","Minus","Plus")</f>
        <v>Minus</v>
      </c>
      <c r="P212" s="0" t="s">
        <v>13</v>
      </c>
      <c r="Q212" s="5" t="s">
        <v>14</v>
      </c>
      <c r="R212" s="0" t="s">
        <v>15</v>
      </c>
      <c r="S212" s="0" t="str">
        <f aca="false">P212&amp;N212&amp;O212&amp;Q212&amp;F212&amp;R212&amp;L212</f>
        <v>          {%            "class": "sMinus",%            "stim_name": "264"%          },</v>
      </c>
      <c r="AA212" s="5" t="n">
        <f aca="false">F212</f>
        <v>264</v>
      </c>
      <c r="AB212" s="5" t="s">
        <v>227</v>
      </c>
      <c r="AC212" s="5" t="str">
        <f aca="false">IF(MID(AB212,10,2)="ir","Minus","Plus")</f>
        <v>Minus</v>
      </c>
      <c r="AD212" s="5" t="str">
        <f aca="false">IF(AND(_xlfn.NUMBERVALUE(MID(AB212,6,3))&lt;141,_xlfn.NUMBERVALUE(MID(AB212,6,3))&gt;103),"s","probe")</f>
        <v>probe</v>
      </c>
      <c r="AE212" s="5" t="n">
        <f aca="false">IF(AND(AC212="Minus",AD212="probe"),3,IF(AND(AC212="Plus",AD212="probe"),1,IF(AND(AC212="Minus",AD212="s"),12,IF(AND(AC212="Plus",AD212="s"),4,0))))</f>
        <v>3</v>
      </c>
      <c r="AF212" s="6" t="s">
        <v>16</v>
      </c>
      <c r="AG212" s="5" t="str">
        <f aca="false">AF212&amp;AE212&amp;","</f>
        <v>                            3,</v>
      </c>
    </row>
    <row r="213" customFormat="false" ht="12.8" hidden="true" customHeight="false" outlineLevel="0" collapsed="false">
      <c r="A213" s="0" t="str">
        <f aca="false">LEFT(J213,4)</f>
        <v>b1s2</v>
      </c>
      <c r="B213" s="0" t="n">
        <f aca="false">IF(AND(C213&gt;97,C213&lt;103),100,IF(AND(C213&gt;110,C213&lt;116),113,IF(AND(C213&gt;122,C213&lt;128),125,IF(AND(C213&gt;135,C213&lt;141),138,150))))</f>
        <v>100</v>
      </c>
      <c r="C213" s="0" t="n">
        <f aca="false">_xlfn.NUMBERVALUE(MID(J213,6,3))</f>
        <v>100</v>
      </c>
      <c r="D213" s="0" t="str">
        <f aca="false">MID(J213,10,3)</f>
        <v>ir4</v>
      </c>
      <c r="E213" s="0" t="s">
        <v>9</v>
      </c>
      <c r="F213" s="0" t="n">
        <v>389</v>
      </c>
      <c r="G213" s="0" t="s">
        <v>10</v>
      </c>
      <c r="H213" s="0" t="s">
        <v>11</v>
      </c>
      <c r="I213" s="0" t="s">
        <v>9</v>
      </c>
      <c r="J213" s="0" t="s">
        <v>228</v>
      </c>
      <c r="K213" s="0" t="s">
        <v>9</v>
      </c>
      <c r="L213" s="0" t="str">
        <f aca="false">IF(ISBLANK(J214),"",",")</f>
        <v>,</v>
      </c>
      <c r="M213" s="0" t="str">
        <f aca="false">E213&amp;F213&amp;G213&amp;H213&amp;I213&amp;J213&amp;K213&amp;L213</f>
        <v>"389": "b1s2_100_ir4.wav",</v>
      </c>
      <c r="N213" s="0" t="str">
        <f aca="false">IF(OR(B213=113,B213=138),"probe","s")</f>
        <v>s</v>
      </c>
      <c r="O213" s="0" t="str">
        <f aca="false">IF(MID(J213,10,2)="ir","Minus","Plus")</f>
        <v>Minus</v>
      </c>
      <c r="P213" s="0" t="s">
        <v>13</v>
      </c>
      <c r="Q213" s="5" t="s">
        <v>14</v>
      </c>
      <c r="R213" s="0" t="s">
        <v>15</v>
      </c>
      <c r="S213" s="0" t="str">
        <f aca="false">P213&amp;N213&amp;O213&amp;Q213&amp;F213&amp;R213&amp;L213</f>
        <v>          {%            "class": "sMinus",%            "stim_name": "389"%          },</v>
      </c>
      <c r="AA213" s="5" t="n">
        <f aca="false">F213</f>
        <v>389</v>
      </c>
      <c r="AB213" s="5" t="s">
        <v>228</v>
      </c>
      <c r="AC213" s="5" t="str">
        <f aca="false">IF(MID(AB213,10,2)="ir","Minus","Plus")</f>
        <v>Minus</v>
      </c>
      <c r="AD213" s="5" t="str">
        <f aca="false">IF(AND(_xlfn.NUMBERVALUE(MID(AB213,6,3))&lt;141,_xlfn.NUMBERVALUE(MID(AB213,6,3))&gt;103),"s","probe")</f>
        <v>probe</v>
      </c>
      <c r="AE213" s="5" t="n">
        <f aca="false">IF(AND(AC213="Minus",AD213="probe"),3,IF(AND(AC213="Plus",AD213="probe"),1,IF(AND(AC213="Minus",AD213="s"),12,IF(AND(AC213="Plus",AD213="s"),4,0))))</f>
        <v>3</v>
      </c>
      <c r="AF213" s="6" t="s">
        <v>16</v>
      </c>
      <c r="AG213" s="5" t="str">
        <f aca="false">AF213&amp;AE213&amp;","</f>
        <v>                            3,</v>
      </c>
    </row>
    <row r="214" customFormat="false" ht="12.8" hidden="true" customHeight="false" outlineLevel="0" collapsed="false">
      <c r="A214" s="0" t="str">
        <f aca="false">LEFT(J214,4)</f>
        <v>b2i1</v>
      </c>
      <c r="B214" s="0" t="n">
        <f aca="false">IF(AND(C214&gt;97,C214&lt;103),100,IF(AND(C214&gt;110,C214&lt;116),113,IF(AND(C214&gt;122,C214&lt;128),125,IF(AND(C214&gt;135,C214&lt;141),138,150))))</f>
        <v>100</v>
      </c>
      <c r="C214" s="0" t="n">
        <f aca="false">_xlfn.NUMBERVALUE(MID(J214,6,3))</f>
        <v>100</v>
      </c>
      <c r="D214" s="0" t="str">
        <f aca="false">MID(J214,10,3)</f>
        <v>ir4</v>
      </c>
      <c r="E214" s="0" t="s">
        <v>9</v>
      </c>
      <c r="F214" s="0" t="n">
        <v>514</v>
      </c>
      <c r="G214" s="0" t="s">
        <v>10</v>
      </c>
      <c r="H214" s="0" t="s">
        <v>11</v>
      </c>
      <c r="I214" s="0" t="s">
        <v>9</v>
      </c>
      <c r="J214" s="0" t="s">
        <v>229</v>
      </c>
      <c r="K214" s="0" t="s">
        <v>9</v>
      </c>
      <c r="L214" s="0" t="str">
        <f aca="false">IF(ISBLANK(J215),"",",")</f>
        <v>,</v>
      </c>
      <c r="M214" s="0" t="str">
        <f aca="false">E214&amp;F214&amp;G214&amp;H214&amp;I214&amp;J214&amp;K214&amp;L214</f>
        <v>"514": "b2i1_100_ir4.wav",</v>
      </c>
      <c r="N214" s="0" t="str">
        <f aca="false">IF(OR(B214=113,B214=138),"probe","s")</f>
        <v>s</v>
      </c>
      <c r="O214" s="0" t="str">
        <f aca="false">IF(MID(J214,10,2)="ir","Minus","Plus")</f>
        <v>Minus</v>
      </c>
      <c r="P214" s="0" t="s">
        <v>13</v>
      </c>
      <c r="Q214" s="5" t="s">
        <v>14</v>
      </c>
      <c r="R214" s="0" t="s">
        <v>15</v>
      </c>
      <c r="S214" s="0" t="str">
        <f aca="false">P214&amp;N214&amp;O214&amp;Q214&amp;F214&amp;R214&amp;L214</f>
        <v>          {%            "class": "sMinus",%            "stim_name": "514"%          },</v>
      </c>
      <c r="AA214" s="5" t="n">
        <f aca="false">F214</f>
        <v>514</v>
      </c>
      <c r="AB214" s="5" t="s">
        <v>229</v>
      </c>
      <c r="AC214" s="5" t="str">
        <f aca="false">IF(MID(AB214,10,2)="ir","Minus","Plus")</f>
        <v>Minus</v>
      </c>
      <c r="AD214" s="5" t="str">
        <f aca="false">IF(AND(_xlfn.NUMBERVALUE(MID(AB214,6,3))&lt;141,_xlfn.NUMBERVALUE(MID(AB214,6,3))&gt;103),"s","probe")</f>
        <v>probe</v>
      </c>
      <c r="AE214" s="5" t="n">
        <f aca="false">IF(AND(AC214="Minus",AD214="probe"),3,IF(AND(AC214="Plus",AD214="probe"),1,IF(AND(AC214="Minus",AD214="s"),12,IF(AND(AC214="Plus",AD214="s"),4,0))))</f>
        <v>3</v>
      </c>
      <c r="AF214" s="6" t="s">
        <v>16</v>
      </c>
      <c r="AG214" s="5" t="str">
        <f aca="false">AF214&amp;AE214&amp;","</f>
        <v>                            3,</v>
      </c>
    </row>
    <row r="215" customFormat="false" ht="12.8" hidden="true" customHeight="false" outlineLevel="0" collapsed="false">
      <c r="A215" s="0" t="str">
        <f aca="false">LEFT(J215,4)</f>
        <v>b2i2</v>
      </c>
      <c r="B215" s="0" t="n">
        <f aca="false">IF(AND(C215&gt;97,C215&lt;103),100,IF(AND(C215&gt;110,C215&lt;116),113,IF(AND(C215&gt;122,C215&lt;128),125,IF(AND(C215&gt;135,C215&lt;141),138,150))))</f>
        <v>100</v>
      </c>
      <c r="C215" s="0" t="n">
        <f aca="false">_xlfn.NUMBERVALUE(MID(J215,6,3))</f>
        <v>100</v>
      </c>
      <c r="D215" s="0" t="str">
        <f aca="false">MID(J215,10,3)</f>
        <v>ir4</v>
      </c>
      <c r="E215" s="0" t="s">
        <v>9</v>
      </c>
      <c r="F215" s="0" t="n">
        <v>639</v>
      </c>
      <c r="G215" s="0" t="s">
        <v>10</v>
      </c>
      <c r="H215" s="0" t="s">
        <v>11</v>
      </c>
      <c r="I215" s="0" t="s">
        <v>9</v>
      </c>
      <c r="J215" s="0" t="s">
        <v>230</v>
      </c>
      <c r="K215" s="0" t="s">
        <v>9</v>
      </c>
      <c r="L215" s="0" t="str">
        <f aca="false">IF(ISBLANK(J216),"",",")</f>
        <v>,</v>
      </c>
      <c r="M215" s="0" t="str">
        <f aca="false">E215&amp;F215&amp;G215&amp;H215&amp;I215&amp;J215&amp;K215&amp;L215</f>
        <v>"639": "b2i2_100_ir4.wav",</v>
      </c>
      <c r="N215" s="0" t="str">
        <f aca="false">IF(OR(B215=113,B215=138),"probe","s")</f>
        <v>s</v>
      </c>
      <c r="O215" s="0" t="str">
        <f aca="false">IF(MID(J215,10,2)="ir","Minus","Plus")</f>
        <v>Minus</v>
      </c>
      <c r="P215" s="0" t="s">
        <v>13</v>
      </c>
      <c r="Q215" s="5" t="s">
        <v>14</v>
      </c>
      <c r="R215" s="0" t="s">
        <v>15</v>
      </c>
      <c r="S215" s="0" t="str">
        <f aca="false">P215&amp;N215&amp;O215&amp;Q215&amp;F215&amp;R215&amp;L215</f>
        <v>          {%            "class": "sMinus",%            "stim_name": "639"%          },</v>
      </c>
      <c r="AA215" s="5" t="n">
        <f aca="false">F215</f>
        <v>639</v>
      </c>
      <c r="AB215" s="5" t="s">
        <v>230</v>
      </c>
      <c r="AC215" s="5" t="str">
        <f aca="false">IF(MID(AB215,10,2)="ir","Minus","Plus")</f>
        <v>Minus</v>
      </c>
      <c r="AD215" s="5" t="str">
        <f aca="false">IF(AND(_xlfn.NUMBERVALUE(MID(AB215,6,3))&lt;141,_xlfn.NUMBERVALUE(MID(AB215,6,3))&gt;103),"s","probe")</f>
        <v>probe</v>
      </c>
      <c r="AE215" s="5" t="n">
        <f aca="false">IF(AND(AC215="Minus",AD215="probe"),3,IF(AND(AC215="Plus",AD215="probe"),1,IF(AND(AC215="Minus",AD215="s"),12,IF(AND(AC215="Plus",AD215="s"),4,0))))</f>
        <v>3</v>
      </c>
      <c r="AF215" s="6" t="s">
        <v>16</v>
      </c>
      <c r="AG215" s="5" t="str">
        <f aca="false">AF215&amp;AE215&amp;","</f>
        <v>                            3,</v>
      </c>
    </row>
    <row r="216" customFormat="false" ht="12.8" hidden="false" customHeight="false" outlineLevel="0" collapsed="false">
      <c r="A216" s="0" t="str">
        <f aca="false">LEFT(J216,4)</f>
        <v>b2s1</v>
      </c>
      <c r="B216" s="0" t="n">
        <f aca="false">IF(AND(C216&gt;97,C216&lt;103),100,IF(AND(C216&gt;110,C216&lt;116),113,IF(AND(C216&gt;122,C216&lt;128),125,IF(AND(C216&gt;135,C216&lt;141),138,150))))</f>
        <v>100</v>
      </c>
      <c r="C216" s="0" t="n">
        <f aca="false">_xlfn.NUMBERVALUE(MID(J216,6,3))</f>
        <v>100</v>
      </c>
      <c r="D216" s="0" t="str">
        <f aca="false">MID(J216,10,3)</f>
        <v>ir4</v>
      </c>
      <c r="E216" s="1" t="s">
        <v>9</v>
      </c>
      <c r="F216" s="0" t="n">
        <v>764</v>
      </c>
      <c r="G216" s="0" t="s">
        <v>10</v>
      </c>
      <c r="H216" s="0" t="s">
        <v>11</v>
      </c>
      <c r="I216" s="0" t="s">
        <v>9</v>
      </c>
      <c r="J216" s="0" t="s">
        <v>231</v>
      </c>
      <c r="K216" s="0" t="s">
        <v>9</v>
      </c>
      <c r="L216" s="0" t="str">
        <f aca="false">IF(ISBLANK(J217),"",",")</f>
        <v>,</v>
      </c>
      <c r="M216" s="0" t="str">
        <f aca="false">E216&amp;J216&amp;G216&amp;E216&amp;J216&amp;E216&amp;L216</f>
        <v>"b2s1_100_ir4.wav":"b2s1_100_ir4.wav",</v>
      </c>
      <c r="N216" s="0" t="str">
        <f aca="false">IF(OR(B216=113,B216=138),"probe","s")</f>
        <v>s</v>
      </c>
      <c r="O216" s="0" t="str">
        <f aca="false">IF(MID(J216,10,2)="ir","Minus","Plus")</f>
        <v>Minus</v>
      </c>
      <c r="P216" s="0" t="s">
        <v>13</v>
      </c>
      <c r="Q216" s="5" t="s">
        <v>14</v>
      </c>
      <c r="R216" s="0" t="s">
        <v>15</v>
      </c>
      <c r="S216" s="0" t="str">
        <f aca="false">P216&amp;N216&amp;O216&amp;Q216&amp;J216&amp;R216&amp;L216</f>
        <v>          {%            "class": "sMinus",%            "stim_name": "b2s1_100_ir4.wav"%          },</v>
      </c>
      <c r="AA216" s="5" t="n">
        <f aca="false">F216</f>
        <v>764</v>
      </c>
      <c r="AB216" s="5" t="s">
        <v>231</v>
      </c>
      <c r="AC216" s="5" t="str">
        <f aca="false">IF(MID(AB216,10,2)="ir","Minus","Plus")</f>
        <v>Minus</v>
      </c>
      <c r="AD216" s="5" t="str">
        <f aca="false">IF(AND(_xlfn.NUMBERVALUE(MID(AB216,6,3))&lt;141,_xlfn.NUMBERVALUE(MID(AB216,6,3))&gt;103),"s","probe")</f>
        <v>probe</v>
      </c>
      <c r="AE216" s="5" t="n">
        <f aca="false">IF(AND(AC216="Minus",AD216="probe"),3,IF(AND(AC216="Plus",AD216="probe"),1,IF(AND(AC216="Minus",AD216="s"),12,IF(AND(AC216="Plus",AD216="s"),4,0))))</f>
        <v>3</v>
      </c>
      <c r="AF216" s="6" t="s">
        <v>16</v>
      </c>
      <c r="AG216" s="5" t="str">
        <f aca="false">AF216&amp;AE216&amp;","</f>
        <v>                            3,</v>
      </c>
    </row>
    <row r="217" customFormat="false" ht="12.8" hidden="true" customHeight="false" outlineLevel="0" collapsed="false">
      <c r="A217" s="0" t="str">
        <f aca="false">LEFT(J217,4)</f>
        <v>b2s2</v>
      </c>
      <c r="B217" s="0" t="n">
        <f aca="false">IF(AND(C217&gt;97,C217&lt;103),100,IF(AND(C217&gt;110,C217&lt;116),113,IF(AND(C217&gt;122,C217&lt;128),125,IF(AND(C217&gt;135,C217&lt;141),138,150))))</f>
        <v>100</v>
      </c>
      <c r="C217" s="0" t="n">
        <f aca="false">_xlfn.NUMBERVALUE(MID(J217,6,3))</f>
        <v>100</v>
      </c>
      <c r="D217" s="0" t="str">
        <f aca="false">MID(J217,10,3)</f>
        <v>ir4</v>
      </c>
      <c r="E217" s="1" t="s">
        <v>9</v>
      </c>
      <c r="F217" s="0" t="n">
        <v>889</v>
      </c>
      <c r="G217" s="0" t="s">
        <v>10</v>
      </c>
      <c r="H217" s="0" t="s">
        <v>11</v>
      </c>
      <c r="I217" s="0" t="s">
        <v>9</v>
      </c>
      <c r="J217" s="0" t="s">
        <v>232</v>
      </c>
      <c r="K217" s="0" t="s">
        <v>9</v>
      </c>
      <c r="L217" s="0" t="str">
        <f aca="false">IF(ISBLANK(J218),"",",")</f>
        <v>,</v>
      </c>
      <c r="M217" s="0" t="str">
        <f aca="false">E217&amp;F217&amp;G217&amp;H217&amp;I217&amp;J217&amp;K217&amp;L217</f>
        <v>"889": "b2s2_100_ir4.wav",</v>
      </c>
      <c r="N217" s="0" t="str">
        <f aca="false">IF(OR(B217=113,B217=138),"probe","s")</f>
        <v>s</v>
      </c>
      <c r="O217" s="0" t="str">
        <f aca="false">IF(MID(J217,10,2)="ir","Minus","Plus")</f>
        <v>Minus</v>
      </c>
      <c r="P217" s="0" t="s">
        <v>13</v>
      </c>
      <c r="Q217" s="5" t="s">
        <v>14</v>
      </c>
      <c r="R217" s="0" t="s">
        <v>15</v>
      </c>
      <c r="S217" s="0" t="str">
        <f aca="false">P217&amp;N217&amp;O217&amp;Q217&amp;F217&amp;R217&amp;L217</f>
        <v>          {%            "class": "sMinus",%            "stim_name": "889"%          },</v>
      </c>
      <c r="AA217" s="5" t="n">
        <f aca="false">F217</f>
        <v>889</v>
      </c>
      <c r="AB217" s="5" t="s">
        <v>232</v>
      </c>
      <c r="AC217" s="5" t="str">
        <f aca="false">IF(MID(AB217,10,2)="ir","Minus","Plus")</f>
        <v>Minus</v>
      </c>
      <c r="AD217" s="5" t="str">
        <f aca="false">IF(AND(_xlfn.NUMBERVALUE(MID(AB217,6,3))&lt;141,_xlfn.NUMBERVALUE(MID(AB217,6,3))&gt;103),"s","probe")</f>
        <v>probe</v>
      </c>
      <c r="AE217" s="5" t="n">
        <f aca="false">IF(AND(AC217="Minus",AD217="probe"),3,IF(AND(AC217="Plus",AD217="probe"),1,IF(AND(AC217="Minus",AD217="s"),12,IF(AND(AC217="Plus",AD217="s"),4,0))))</f>
        <v>3</v>
      </c>
      <c r="AF217" s="6" t="s">
        <v>16</v>
      </c>
      <c r="AG217" s="5" t="str">
        <f aca="false">AF217&amp;AE217&amp;","</f>
        <v>                            3,</v>
      </c>
    </row>
    <row r="218" customFormat="false" ht="12.8" hidden="true" customHeight="false" outlineLevel="0" collapsed="false">
      <c r="A218" s="0" t="str">
        <f aca="false">LEFT(J218,4)</f>
        <v>b3i1</v>
      </c>
      <c r="B218" s="0" t="n">
        <f aca="false">IF(AND(C218&gt;97,C218&lt;103),100,IF(AND(C218&gt;110,C218&lt;116),113,IF(AND(C218&gt;122,C218&lt;128),125,IF(AND(C218&gt;135,C218&lt;141),138,150))))</f>
        <v>100</v>
      </c>
      <c r="C218" s="0" t="n">
        <f aca="false">_xlfn.NUMBERVALUE(MID(J218,6,3))</f>
        <v>100</v>
      </c>
      <c r="D218" s="0" t="str">
        <f aca="false">MID(J218,10,3)</f>
        <v>ir4</v>
      </c>
      <c r="E218" s="0" t="s">
        <v>9</v>
      </c>
      <c r="F218" s="0" t="n">
        <v>1014</v>
      </c>
      <c r="G218" s="0" t="s">
        <v>10</v>
      </c>
      <c r="H218" s="0" t="s">
        <v>11</v>
      </c>
      <c r="I218" s="0" t="s">
        <v>9</v>
      </c>
      <c r="J218" s="0" t="s">
        <v>233</v>
      </c>
      <c r="K218" s="0" t="s">
        <v>9</v>
      </c>
      <c r="L218" s="0" t="str">
        <f aca="false">IF(ISBLANK(J219),"",",")</f>
        <v>,</v>
      </c>
      <c r="M218" s="0" t="str">
        <f aca="false">E218&amp;F218&amp;G218&amp;H218&amp;I218&amp;J218&amp;K218&amp;L218</f>
        <v>"1014": "b3i1_100_ir4.wav",</v>
      </c>
      <c r="N218" s="0" t="str">
        <f aca="false">IF(OR(B218=113,B218=138),"probe","s")</f>
        <v>s</v>
      </c>
      <c r="O218" s="0" t="str">
        <f aca="false">IF(MID(J218,10,2)="ir","Minus","Plus")</f>
        <v>Minus</v>
      </c>
      <c r="P218" s="0" t="s">
        <v>13</v>
      </c>
      <c r="Q218" s="5" t="s">
        <v>14</v>
      </c>
      <c r="R218" s="0" t="s">
        <v>15</v>
      </c>
      <c r="S218" s="0" t="str">
        <f aca="false">P218&amp;N218&amp;O218&amp;Q218&amp;F218&amp;R218&amp;L218</f>
        <v>          {%            "class": "sMinus",%            "stim_name": "1014"%          },</v>
      </c>
      <c r="AA218" s="5" t="n">
        <f aca="false">F218</f>
        <v>1014</v>
      </c>
      <c r="AB218" s="5" t="s">
        <v>233</v>
      </c>
      <c r="AC218" s="5" t="str">
        <f aca="false">IF(MID(AB218,10,2)="ir","Minus","Plus")</f>
        <v>Minus</v>
      </c>
      <c r="AD218" s="5" t="str">
        <f aca="false">IF(AND(_xlfn.NUMBERVALUE(MID(AB218,6,3))&lt;141,_xlfn.NUMBERVALUE(MID(AB218,6,3))&gt;103),"s","probe")</f>
        <v>probe</v>
      </c>
      <c r="AE218" s="5" t="n">
        <f aca="false">IF(AND(AC218="Minus",AD218="probe"),3,IF(AND(AC218="Plus",AD218="probe"),1,IF(AND(AC218="Minus",AD218="s"),12,IF(AND(AC218="Plus",AD218="s"),4,0))))</f>
        <v>3</v>
      </c>
      <c r="AF218" s="6" t="s">
        <v>16</v>
      </c>
      <c r="AG218" s="5" t="str">
        <f aca="false">AF218&amp;AE218&amp;","</f>
        <v>                            3,</v>
      </c>
    </row>
    <row r="219" customFormat="false" ht="12.8" hidden="true" customHeight="false" outlineLevel="0" collapsed="false">
      <c r="A219" s="0" t="str">
        <f aca="false">LEFT(J219,4)</f>
        <v>b3i2</v>
      </c>
      <c r="B219" s="0" t="n">
        <f aca="false">IF(AND(C219&gt;97,C219&lt;103),100,IF(AND(C219&gt;110,C219&lt;116),113,IF(AND(C219&gt;122,C219&lt;128),125,IF(AND(C219&gt;135,C219&lt;141),138,150))))</f>
        <v>100</v>
      </c>
      <c r="C219" s="0" t="n">
        <f aca="false">_xlfn.NUMBERVALUE(MID(J219,6,3))</f>
        <v>100</v>
      </c>
      <c r="D219" s="0" t="str">
        <f aca="false">MID(J219,10,3)</f>
        <v>ir4</v>
      </c>
      <c r="E219" s="0" t="s">
        <v>9</v>
      </c>
      <c r="F219" s="0" t="n">
        <v>1139</v>
      </c>
      <c r="G219" s="0" t="s">
        <v>10</v>
      </c>
      <c r="H219" s="0" t="s">
        <v>11</v>
      </c>
      <c r="I219" s="0" t="s">
        <v>9</v>
      </c>
      <c r="J219" s="0" t="s">
        <v>234</v>
      </c>
      <c r="K219" s="0" t="s">
        <v>9</v>
      </c>
      <c r="L219" s="0" t="str">
        <f aca="false">IF(ISBLANK(J220),"",",")</f>
        <v>,</v>
      </c>
      <c r="M219" s="0" t="str">
        <f aca="false">E219&amp;F219&amp;G219&amp;H219&amp;I219&amp;J219&amp;K219&amp;L219</f>
        <v>"1139": "b3i2_100_ir4.wav",</v>
      </c>
      <c r="N219" s="0" t="str">
        <f aca="false">IF(OR(B219=113,B219=138),"probe","s")</f>
        <v>s</v>
      </c>
      <c r="O219" s="0" t="str">
        <f aca="false">IF(MID(J219,10,2)="ir","Minus","Plus")</f>
        <v>Minus</v>
      </c>
      <c r="P219" s="0" t="s">
        <v>13</v>
      </c>
      <c r="Q219" s="5" t="s">
        <v>14</v>
      </c>
      <c r="R219" s="0" t="s">
        <v>15</v>
      </c>
      <c r="S219" s="0" t="str">
        <f aca="false">P219&amp;N219&amp;O219&amp;Q219&amp;F219&amp;R219&amp;L219</f>
        <v>          {%            "class": "sMinus",%            "stim_name": "1139"%          },</v>
      </c>
      <c r="AA219" s="5" t="n">
        <f aca="false">F219</f>
        <v>1139</v>
      </c>
      <c r="AB219" s="5" t="s">
        <v>234</v>
      </c>
      <c r="AC219" s="5" t="str">
        <f aca="false">IF(MID(AB219,10,2)="ir","Minus","Plus")</f>
        <v>Minus</v>
      </c>
      <c r="AD219" s="5" t="str">
        <f aca="false">IF(AND(_xlfn.NUMBERVALUE(MID(AB219,6,3))&lt;141,_xlfn.NUMBERVALUE(MID(AB219,6,3))&gt;103),"s","probe")</f>
        <v>probe</v>
      </c>
      <c r="AE219" s="5" t="n">
        <f aca="false">IF(AND(AC219="Minus",AD219="probe"),3,IF(AND(AC219="Plus",AD219="probe"),1,IF(AND(AC219="Minus",AD219="s"),12,IF(AND(AC219="Plus",AD219="s"),4,0))))</f>
        <v>3</v>
      </c>
      <c r="AF219" s="6" t="s">
        <v>16</v>
      </c>
      <c r="AG219" s="5" t="str">
        <f aca="false">AF219&amp;AE219&amp;","</f>
        <v>                            3,</v>
      </c>
    </row>
    <row r="220" customFormat="false" ht="12.8" hidden="true" customHeight="false" outlineLevel="0" collapsed="false">
      <c r="A220" s="0" t="str">
        <f aca="false">LEFT(J220,4)</f>
        <v>b3s1</v>
      </c>
      <c r="B220" s="0" t="n">
        <f aca="false">IF(AND(C220&gt;97,C220&lt;103),100,IF(AND(C220&gt;110,C220&lt;116),113,IF(AND(C220&gt;122,C220&lt;128),125,IF(AND(C220&gt;135,C220&lt;141),138,150))))</f>
        <v>100</v>
      </c>
      <c r="C220" s="0" t="n">
        <f aca="false">_xlfn.NUMBERVALUE(MID(J220,6,3))</f>
        <v>100</v>
      </c>
      <c r="D220" s="0" t="str">
        <f aca="false">MID(J220,10,3)</f>
        <v>ir4</v>
      </c>
      <c r="E220" s="0" t="s">
        <v>9</v>
      </c>
      <c r="F220" s="0" t="n">
        <v>1264</v>
      </c>
      <c r="G220" s="0" t="s">
        <v>10</v>
      </c>
      <c r="H220" s="0" t="s">
        <v>11</v>
      </c>
      <c r="I220" s="0" t="s">
        <v>9</v>
      </c>
      <c r="J220" s="0" t="s">
        <v>235</v>
      </c>
      <c r="K220" s="0" t="s">
        <v>9</v>
      </c>
      <c r="L220" s="0" t="str">
        <f aca="false">IF(ISBLANK(J221),"",",")</f>
        <v>,</v>
      </c>
      <c r="M220" s="0" t="str">
        <f aca="false">E220&amp;F220&amp;G220&amp;H220&amp;I220&amp;J220&amp;K220&amp;L220</f>
        <v>"1264": "b3s1_100_ir4.wav",</v>
      </c>
      <c r="N220" s="0" t="str">
        <f aca="false">IF(OR(B220=113,B220=138),"probe","s")</f>
        <v>s</v>
      </c>
      <c r="O220" s="0" t="str">
        <f aca="false">IF(MID(J220,10,2)="ir","Minus","Plus")</f>
        <v>Minus</v>
      </c>
      <c r="P220" s="0" t="s">
        <v>13</v>
      </c>
      <c r="Q220" s="5" t="s">
        <v>14</v>
      </c>
      <c r="R220" s="0" t="s">
        <v>15</v>
      </c>
      <c r="S220" s="0" t="str">
        <f aca="false">P220&amp;N220&amp;O220&amp;Q220&amp;F220&amp;R220&amp;L220</f>
        <v>          {%            "class": "sMinus",%            "stim_name": "1264"%          },</v>
      </c>
      <c r="AA220" s="5" t="n">
        <f aca="false">F220</f>
        <v>1264</v>
      </c>
      <c r="AB220" s="5" t="s">
        <v>235</v>
      </c>
      <c r="AC220" s="5" t="str">
        <f aca="false">IF(MID(AB220,10,2)="ir","Minus","Plus")</f>
        <v>Minus</v>
      </c>
      <c r="AD220" s="5" t="str">
        <f aca="false">IF(AND(_xlfn.NUMBERVALUE(MID(AB220,6,3))&lt;141,_xlfn.NUMBERVALUE(MID(AB220,6,3))&gt;103),"s","probe")</f>
        <v>probe</v>
      </c>
      <c r="AE220" s="5" t="n">
        <f aca="false">IF(AND(AC220="Minus",AD220="probe"),3,IF(AND(AC220="Plus",AD220="probe"),1,IF(AND(AC220="Minus",AD220="s"),12,IF(AND(AC220="Plus",AD220="s"),4,0))))</f>
        <v>3</v>
      </c>
      <c r="AF220" s="6" t="s">
        <v>16</v>
      </c>
      <c r="AG220" s="5" t="str">
        <f aca="false">AF220&amp;AE220&amp;","</f>
        <v>                            3,</v>
      </c>
    </row>
    <row r="221" customFormat="false" ht="12.8" hidden="true" customHeight="false" outlineLevel="0" collapsed="false">
      <c r="A221" s="0" t="str">
        <f aca="false">LEFT(J221,4)</f>
        <v>b3s2</v>
      </c>
      <c r="B221" s="0" t="n">
        <f aca="false">IF(AND(C221&gt;97,C221&lt;103),100,IF(AND(C221&gt;110,C221&lt;116),113,IF(AND(C221&gt;122,C221&lt;128),125,IF(AND(C221&gt;135,C221&lt;141),138,150))))</f>
        <v>100</v>
      </c>
      <c r="C221" s="0" t="n">
        <f aca="false">_xlfn.NUMBERVALUE(MID(J221,6,3))</f>
        <v>100</v>
      </c>
      <c r="D221" s="0" t="str">
        <f aca="false">MID(J221,10,3)</f>
        <v>ir4</v>
      </c>
      <c r="E221" s="0" t="s">
        <v>9</v>
      </c>
      <c r="F221" s="0" t="n">
        <v>1389</v>
      </c>
      <c r="G221" s="0" t="s">
        <v>10</v>
      </c>
      <c r="H221" s="0" t="s">
        <v>11</v>
      </c>
      <c r="I221" s="0" t="s">
        <v>9</v>
      </c>
      <c r="J221" s="0" t="s">
        <v>236</v>
      </c>
      <c r="K221" s="0" t="s">
        <v>9</v>
      </c>
      <c r="L221" s="0" t="str">
        <f aca="false">IF(ISBLANK(J222),"",",")</f>
        <v>,</v>
      </c>
      <c r="M221" s="0" t="str">
        <f aca="false">E221&amp;F221&amp;G221&amp;H221&amp;I221&amp;J221&amp;K221&amp;L221</f>
        <v>"1389": "b3s2_100_ir4.wav",</v>
      </c>
      <c r="N221" s="0" t="str">
        <f aca="false">IF(OR(B221=113,B221=138),"probe","s")</f>
        <v>s</v>
      </c>
      <c r="O221" s="0" t="str">
        <f aca="false">IF(MID(J221,10,2)="ir","Minus","Plus")</f>
        <v>Minus</v>
      </c>
      <c r="P221" s="0" t="s">
        <v>13</v>
      </c>
      <c r="Q221" s="5" t="s">
        <v>14</v>
      </c>
      <c r="R221" s="0" t="s">
        <v>15</v>
      </c>
      <c r="S221" s="0" t="str">
        <f aca="false">P221&amp;N221&amp;O221&amp;Q221&amp;F221&amp;R221&amp;L221</f>
        <v>          {%            "class": "sMinus",%            "stim_name": "1389"%          },</v>
      </c>
      <c r="AA221" s="5" t="n">
        <f aca="false">F221</f>
        <v>1389</v>
      </c>
      <c r="AB221" s="5" t="s">
        <v>236</v>
      </c>
      <c r="AC221" s="5" t="str">
        <f aca="false">IF(MID(AB221,10,2)="ir","Minus","Plus")</f>
        <v>Minus</v>
      </c>
      <c r="AD221" s="5" t="str">
        <f aca="false">IF(AND(_xlfn.NUMBERVALUE(MID(AB221,6,3))&lt;141,_xlfn.NUMBERVALUE(MID(AB221,6,3))&gt;103),"s","probe")</f>
        <v>probe</v>
      </c>
      <c r="AE221" s="5" t="n">
        <f aca="false">IF(AND(AC221="Minus",AD221="probe"),3,IF(AND(AC221="Plus",AD221="probe"),1,IF(AND(AC221="Minus",AD221="s"),12,IF(AND(AC221="Plus",AD221="s"),4,0))))</f>
        <v>3</v>
      </c>
      <c r="AF221" s="6" t="s">
        <v>16</v>
      </c>
      <c r="AG221" s="5" t="str">
        <f aca="false">AF221&amp;AE221&amp;","</f>
        <v>                            3,</v>
      </c>
    </row>
    <row r="222" customFormat="false" ht="12.8" hidden="true" customHeight="false" outlineLevel="0" collapsed="false">
      <c r="A222" s="0" t="str">
        <f aca="false">LEFT(J222,4)</f>
        <v>b4i1</v>
      </c>
      <c r="B222" s="0" t="n">
        <f aca="false">IF(AND(C222&gt;97,C222&lt;103),100,IF(AND(C222&gt;110,C222&lt;116),113,IF(AND(C222&gt;122,C222&lt;128),125,IF(AND(C222&gt;135,C222&lt;141),138,150))))</f>
        <v>100</v>
      </c>
      <c r="C222" s="0" t="n">
        <f aca="false">_xlfn.NUMBERVALUE(MID(J222,6,3))</f>
        <v>100</v>
      </c>
      <c r="D222" s="0" t="str">
        <f aca="false">MID(J222,10,3)</f>
        <v>ir4</v>
      </c>
      <c r="E222" s="0" t="s">
        <v>9</v>
      </c>
      <c r="F222" s="0" t="n">
        <v>1514</v>
      </c>
      <c r="G222" s="0" t="s">
        <v>10</v>
      </c>
      <c r="H222" s="0" t="s">
        <v>11</v>
      </c>
      <c r="I222" s="0" t="s">
        <v>9</v>
      </c>
      <c r="J222" s="0" t="s">
        <v>237</v>
      </c>
      <c r="K222" s="0" t="s">
        <v>9</v>
      </c>
      <c r="L222" s="0" t="str">
        <f aca="false">IF(ISBLANK(J223),"",",")</f>
        <v>,</v>
      </c>
      <c r="M222" s="0" t="str">
        <f aca="false">E222&amp;F222&amp;G222&amp;H222&amp;I222&amp;J222&amp;K222&amp;L222</f>
        <v>"1514": "b4i1_100_ir4.wav",</v>
      </c>
      <c r="N222" s="0" t="str">
        <f aca="false">IF(OR(B222=113,B222=138),"probe","s")</f>
        <v>s</v>
      </c>
      <c r="O222" s="0" t="str">
        <f aca="false">IF(MID(J222,10,2)="ir","Minus","Plus")</f>
        <v>Minus</v>
      </c>
      <c r="P222" s="0" t="s">
        <v>13</v>
      </c>
      <c r="Q222" s="5" t="s">
        <v>14</v>
      </c>
      <c r="R222" s="0" t="s">
        <v>15</v>
      </c>
      <c r="S222" s="0" t="str">
        <f aca="false">P222&amp;N222&amp;O222&amp;Q222&amp;F222&amp;R222&amp;L222</f>
        <v>          {%            "class": "sMinus",%            "stim_name": "1514"%          },</v>
      </c>
      <c r="AA222" s="5" t="n">
        <f aca="false">F222</f>
        <v>1514</v>
      </c>
      <c r="AB222" s="5" t="s">
        <v>237</v>
      </c>
      <c r="AC222" s="5" t="str">
        <f aca="false">IF(MID(AB222,10,2)="ir","Minus","Plus")</f>
        <v>Minus</v>
      </c>
      <c r="AD222" s="5" t="str">
        <f aca="false">IF(AND(_xlfn.NUMBERVALUE(MID(AB222,6,3))&lt;141,_xlfn.NUMBERVALUE(MID(AB222,6,3))&gt;103),"s","probe")</f>
        <v>probe</v>
      </c>
      <c r="AE222" s="5" t="n">
        <f aca="false">IF(AND(AC222="Minus",AD222="probe"),3,IF(AND(AC222="Plus",AD222="probe"),1,IF(AND(AC222="Minus",AD222="s"),12,IF(AND(AC222="Plus",AD222="s"),4,0))))</f>
        <v>3</v>
      </c>
      <c r="AF222" s="6" t="s">
        <v>16</v>
      </c>
      <c r="AG222" s="5" t="str">
        <f aca="false">AF222&amp;AE222&amp;","</f>
        <v>                            3,</v>
      </c>
    </row>
    <row r="223" customFormat="false" ht="12.8" hidden="true" customHeight="false" outlineLevel="0" collapsed="false">
      <c r="A223" s="0" t="str">
        <f aca="false">LEFT(J223,4)</f>
        <v>b4i2</v>
      </c>
      <c r="B223" s="0" t="n">
        <f aca="false">IF(AND(C223&gt;97,C223&lt;103),100,IF(AND(C223&gt;110,C223&lt;116),113,IF(AND(C223&gt;122,C223&lt;128),125,IF(AND(C223&gt;135,C223&lt;141),138,150))))</f>
        <v>100</v>
      </c>
      <c r="C223" s="0" t="n">
        <f aca="false">_xlfn.NUMBERVALUE(MID(J223,6,3))</f>
        <v>100</v>
      </c>
      <c r="D223" s="0" t="str">
        <f aca="false">MID(J223,10,3)</f>
        <v>ir4</v>
      </c>
      <c r="E223" s="0" t="s">
        <v>9</v>
      </c>
      <c r="F223" s="0" t="n">
        <v>1639</v>
      </c>
      <c r="G223" s="0" t="s">
        <v>10</v>
      </c>
      <c r="H223" s="0" t="s">
        <v>11</v>
      </c>
      <c r="I223" s="0" t="s">
        <v>9</v>
      </c>
      <c r="J223" s="0" t="s">
        <v>238</v>
      </c>
      <c r="K223" s="0" t="s">
        <v>9</v>
      </c>
      <c r="L223" s="0" t="str">
        <f aca="false">IF(ISBLANK(J224),"",",")</f>
        <v>,</v>
      </c>
      <c r="M223" s="0" t="str">
        <f aca="false">E223&amp;F223&amp;G223&amp;H223&amp;I223&amp;J223&amp;K223&amp;L223</f>
        <v>"1639": "b4i2_100_ir4.wav",</v>
      </c>
      <c r="N223" s="0" t="str">
        <f aca="false">IF(OR(B223=113,B223=138),"probe","s")</f>
        <v>s</v>
      </c>
      <c r="O223" s="0" t="str">
        <f aca="false">IF(MID(J223,10,2)="ir","Minus","Plus")</f>
        <v>Minus</v>
      </c>
      <c r="P223" s="0" t="s">
        <v>13</v>
      </c>
      <c r="Q223" s="5" t="s">
        <v>14</v>
      </c>
      <c r="R223" s="0" t="s">
        <v>15</v>
      </c>
      <c r="S223" s="0" t="str">
        <f aca="false">P223&amp;N223&amp;O223&amp;Q223&amp;F223&amp;R223&amp;L223</f>
        <v>          {%            "class": "sMinus",%            "stim_name": "1639"%          },</v>
      </c>
      <c r="AA223" s="5" t="n">
        <f aca="false">F223</f>
        <v>1639</v>
      </c>
      <c r="AB223" s="5" t="s">
        <v>238</v>
      </c>
      <c r="AC223" s="5" t="str">
        <f aca="false">IF(MID(AB223,10,2)="ir","Minus","Plus")</f>
        <v>Minus</v>
      </c>
      <c r="AD223" s="5" t="str">
        <f aca="false">IF(AND(_xlfn.NUMBERVALUE(MID(AB223,6,3))&lt;141,_xlfn.NUMBERVALUE(MID(AB223,6,3))&gt;103),"s","probe")</f>
        <v>probe</v>
      </c>
      <c r="AE223" s="5" t="n">
        <f aca="false">IF(AND(AC223="Minus",AD223="probe"),3,IF(AND(AC223="Plus",AD223="probe"),1,IF(AND(AC223="Minus",AD223="s"),12,IF(AND(AC223="Plus",AD223="s"),4,0))))</f>
        <v>3</v>
      </c>
      <c r="AF223" s="6" t="s">
        <v>16</v>
      </c>
      <c r="AG223" s="5" t="str">
        <f aca="false">AF223&amp;AE223&amp;","</f>
        <v>                            3,</v>
      </c>
    </row>
    <row r="224" customFormat="false" ht="12.8" hidden="true" customHeight="false" outlineLevel="0" collapsed="false">
      <c r="A224" s="0" t="str">
        <f aca="false">LEFT(J224,4)</f>
        <v>b4s1</v>
      </c>
      <c r="B224" s="0" t="n">
        <f aca="false">IF(AND(C224&gt;97,C224&lt;103),100,IF(AND(C224&gt;110,C224&lt;116),113,IF(AND(C224&gt;122,C224&lt;128),125,IF(AND(C224&gt;135,C224&lt;141),138,150))))</f>
        <v>100</v>
      </c>
      <c r="C224" s="0" t="n">
        <f aca="false">_xlfn.NUMBERVALUE(MID(J224,6,3))</f>
        <v>100</v>
      </c>
      <c r="D224" s="0" t="str">
        <f aca="false">MID(J224,10,3)</f>
        <v>ir4</v>
      </c>
      <c r="E224" s="0" t="s">
        <v>9</v>
      </c>
      <c r="F224" s="0" t="n">
        <v>1764</v>
      </c>
      <c r="G224" s="0" t="s">
        <v>10</v>
      </c>
      <c r="H224" s="0" t="s">
        <v>11</v>
      </c>
      <c r="I224" s="0" t="s">
        <v>9</v>
      </c>
      <c r="J224" s="0" t="s">
        <v>239</v>
      </c>
      <c r="K224" s="0" t="s">
        <v>9</v>
      </c>
      <c r="L224" s="0" t="str">
        <f aca="false">IF(ISBLANK(J225),"",",")</f>
        <v>,</v>
      </c>
      <c r="M224" s="0" t="str">
        <f aca="false">E224&amp;F224&amp;G224&amp;H224&amp;I224&amp;J224&amp;K224&amp;L224</f>
        <v>"1764": "b4s1_100_ir4.wav",</v>
      </c>
      <c r="N224" s="0" t="str">
        <f aca="false">IF(OR(B224=113,B224=138),"probe","s")</f>
        <v>s</v>
      </c>
      <c r="O224" s="0" t="str">
        <f aca="false">IF(MID(J224,10,2)="ir","Minus","Plus")</f>
        <v>Minus</v>
      </c>
      <c r="P224" s="0" t="s">
        <v>13</v>
      </c>
      <c r="Q224" s="5" t="s">
        <v>14</v>
      </c>
      <c r="R224" s="0" t="s">
        <v>15</v>
      </c>
      <c r="S224" s="0" t="str">
        <f aca="false">P224&amp;N224&amp;O224&amp;Q224&amp;F224&amp;R224&amp;L224</f>
        <v>          {%            "class": "sMinus",%            "stim_name": "1764"%          },</v>
      </c>
      <c r="AA224" s="5" t="n">
        <f aca="false">F224</f>
        <v>1764</v>
      </c>
      <c r="AB224" s="5" t="s">
        <v>239</v>
      </c>
      <c r="AC224" s="5" t="str">
        <f aca="false">IF(MID(AB224,10,2)="ir","Minus","Plus")</f>
        <v>Minus</v>
      </c>
      <c r="AD224" s="5" t="str">
        <f aca="false">IF(AND(_xlfn.NUMBERVALUE(MID(AB224,6,3))&lt;141,_xlfn.NUMBERVALUE(MID(AB224,6,3))&gt;103),"s","probe")</f>
        <v>probe</v>
      </c>
      <c r="AE224" s="5" t="n">
        <f aca="false">IF(AND(AC224="Minus",AD224="probe"),3,IF(AND(AC224="Plus",AD224="probe"),1,IF(AND(AC224="Minus",AD224="s"),12,IF(AND(AC224="Plus",AD224="s"),4,0))))</f>
        <v>3</v>
      </c>
      <c r="AF224" s="6" t="s">
        <v>16</v>
      </c>
      <c r="AG224" s="5" t="str">
        <f aca="false">AF224&amp;AE224&amp;","</f>
        <v>                            3,</v>
      </c>
    </row>
    <row r="225" customFormat="false" ht="12.8" hidden="true" customHeight="false" outlineLevel="0" collapsed="false">
      <c r="A225" s="0" t="str">
        <f aca="false">LEFT(J225,4)</f>
        <v>b4s2</v>
      </c>
      <c r="B225" s="0" t="n">
        <f aca="false">IF(AND(C225&gt;97,C225&lt;103),100,IF(AND(C225&gt;110,C225&lt;116),113,IF(AND(C225&gt;122,C225&lt;128),125,IF(AND(C225&gt;135,C225&lt;141),138,150))))</f>
        <v>100</v>
      </c>
      <c r="C225" s="0" t="n">
        <f aca="false">_xlfn.NUMBERVALUE(MID(J225,6,3))</f>
        <v>100</v>
      </c>
      <c r="D225" s="0" t="str">
        <f aca="false">MID(J225,10,3)</f>
        <v>ir4</v>
      </c>
      <c r="E225" s="0" t="s">
        <v>9</v>
      </c>
      <c r="F225" s="0" t="n">
        <v>1889</v>
      </c>
      <c r="G225" s="0" t="s">
        <v>10</v>
      </c>
      <c r="H225" s="0" t="s">
        <v>11</v>
      </c>
      <c r="I225" s="0" t="s">
        <v>9</v>
      </c>
      <c r="J225" s="0" t="s">
        <v>240</v>
      </c>
      <c r="K225" s="0" t="s">
        <v>9</v>
      </c>
      <c r="L225" s="0" t="str">
        <f aca="false">IF(ISBLANK(J226),"",",")</f>
        <v>,</v>
      </c>
      <c r="M225" s="0" t="str">
        <f aca="false">E225&amp;F225&amp;G225&amp;H225&amp;I225&amp;J225&amp;K225&amp;L225</f>
        <v>"1889": "b4s2_100_ir4.wav",</v>
      </c>
      <c r="N225" s="0" t="str">
        <f aca="false">IF(OR(B225=113,B225=138),"probe","s")</f>
        <v>s</v>
      </c>
      <c r="O225" s="0" t="str">
        <f aca="false">IF(MID(J225,10,2)="ir","Minus","Plus")</f>
        <v>Minus</v>
      </c>
      <c r="P225" s="0" t="s">
        <v>13</v>
      </c>
      <c r="Q225" s="5" t="s">
        <v>14</v>
      </c>
      <c r="R225" s="0" t="s">
        <v>15</v>
      </c>
      <c r="S225" s="0" t="str">
        <f aca="false">P225&amp;N225&amp;O225&amp;Q225&amp;F225&amp;R225&amp;L225</f>
        <v>          {%            "class": "sMinus",%            "stim_name": "1889"%          },</v>
      </c>
      <c r="AA225" s="5" t="n">
        <f aca="false">F225</f>
        <v>1889</v>
      </c>
      <c r="AB225" s="5" t="s">
        <v>240</v>
      </c>
      <c r="AC225" s="5" t="str">
        <f aca="false">IF(MID(AB225,10,2)="ir","Minus","Plus")</f>
        <v>Minus</v>
      </c>
      <c r="AD225" s="5" t="str">
        <f aca="false">IF(AND(_xlfn.NUMBERVALUE(MID(AB225,6,3))&lt;141,_xlfn.NUMBERVALUE(MID(AB225,6,3))&gt;103),"s","probe")</f>
        <v>probe</v>
      </c>
      <c r="AE225" s="5" t="n">
        <f aca="false">IF(AND(AC225="Minus",AD225="probe"),3,IF(AND(AC225="Plus",AD225="probe"),1,IF(AND(AC225="Minus",AD225="s"),12,IF(AND(AC225="Plus",AD225="s"),4,0))))</f>
        <v>3</v>
      </c>
      <c r="AF225" s="6" t="s">
        <v>16</v>
      </c>
      <c r="AG225" s="5" t="str">
        <f aca="false">AF225&amp;AE225&amp;","</f>
        <v>                            3,</v>
      </c>
    </row>
    <row r="226" customFormat="false" ht="12.8" hidden="true" customHeight="false" outlineLevel="0" collapsed="false">
      <c r="A226" s="0" t="str">
        <f aca="false">LEFT(J226,4)</f>
        <v>b1i1</v>
      </c>
      <c r="B226" s="0" t="n">
        <f aca="false">IF(AND(C226&gt;97,C226&lt;103),100,IF(AND(C226&gt;110,C226&lt;116),113,IF(AND(C226&gt;122,C226&lt;128),125,IF(AND(C226&gt;135,C226&lt;141),138,150))))</f>
        <v>100</v>
      </c>
      <c r="C226" s="0" t="n">
        <f aca="false">_xlfn.NUMBERVALUE(MID(J226,6,3))</f>
        <v>100</v>
      </c>
      <c r="D226" s="0" t="str">
        <f aca="false">MID(J226,10,3)</f>
        <v>reg</v>
      </c>
      <c r="E226" s="1" t="s">
        <v>9</v>
      </c>
      <c r="F226" s="0" t="n">
        <v>15</v>
      </c>
      <c r="G226" s="0" t="s">
        <v>10</v>
      </c>
      <c r="H226" s="0" t="s">
        <v>11</v>
      </c>
      <c r="I226" s="0" t="s">
        <v>9</v>
      </c>
      <c r="J226" s="0" t="s">
        <v>241</v>
      </c>
      <c r="K226" s="0" t="s">
        <v>9</v>
      </c>
      <c r="L226" s="0" t="str">
        <f aca="false">IF(ISBLANK(J227),"",",")</f>
        <v>,</v>
      </c>
      <c r="M226" s="0" t="str">
        <f aca="false">E226&amp;F226&amp;G226&amp;H226&amp;I226&amp;J226&amp;K226&amp;L226</f>
        <v>"15": "b1i1_100_reg.wav",</v>
      </c>
      <c r="N226" s="0" t="str">
        <f aca="false">IF(OR(B226=113,B226=138),"probe","s")</f>
        <v>s</v>
      </c>
      <c r="O226" s="0" t="str">
        <f aca="false">IF(MID(J226,10,2)="ir","Minus","Plus")</f>
        <v>Plus</v>
      </c>
      <c r="P226" s="0" t="s">
        <v>13</v>
      </c>
      <c r="Q226" s="5" t="s">
        <v>14</v>
      </c>
      <c r="R226" s="0" t="s">
        <v>15</v>
      </c>
      <c r="S226" s="0" t="str">
        <f aca="false">P226&amp;N226&amp;O226&amp;Q226&amp;F226&amp;R226&amp;L226</f>
        <v>          {%            "class": "sPlus",%            "stim_name": "15"%          },</v>
      </c>
      <c r="AA226" s="5" t="n">
        <f aca="false">F226</f>
        <v>15</v>
      </c>
      <c r="AB226" s="5" t="s">
        <v>241</v>
      </c>
      <c r="AC226" s="5" t="str">
        <f aca="false">IF(MID(AB226,10,2)="ir","Minus","Plus")</f>
        <v>Plus</v>
      </c>
      <c r="AD226" s="5" t="str">
        <f aca="false">IF(AND(_xlfn.NUMBERVALUE(MID(AB226,6,3))&lt;141,_xlfn.NUMBERVALUE(MID(AB226,6,3))&gt;103),"s","s")</f>
        <v>s</v>
      </c>
      <c r="AE226" s="5" t="n">
        <f aca="false">IF(AND(AC226="Minus",AD226="probe"),3,IF(AND(AC226="Plus",AD226="probe"),1,IF(AND(AC226="Minus",AD226="s"),12,IF(AND(AC226="Plus",AD226="s"),4,0))))</f>
        <v>4</v>
      </c>
      <c r="AF226" s="6" t="s">
        <v>16</v>
      </c>
      <c r="AG226" s="5" t="str">
        <f aca="false">AF226&amp;AE226&amp;","</f>
        <v>                            4,</v>
      </c>
    </row>
    <row r="227" customFormat="false" ht="12.8" hidden="true" customHeight="false" outlineLevel="0" collapsed="false">
      <c r="A227" s="0" t="str">
        <f aca="false">LEFT(J227,4)</f>
        <v>b1i2</v>
      </c>
      <c r="B227" s="0" t="n">
        <f aca="false">IF(AND(C227&gt;97,C227&lt;103),100,IF(AND(C227&gt;110,C227&lt;116),113,IF(AND(C227&gt;122,C227&lt;128),125,IF(AND(C227&gt;135,C227&lt;141),138,150))))</f>
        <v>100</v>
      </c>
      <c r="C227" s="0" t="n">
        <f aca="false">_xlfn.NUMBERVALUE(MID(J227,6,3))</f>
        <v>100</v>
      </c>
      <c r="D227" s="0" t="str">
        <f aca="false">MID(J227,10,3)</f>
        <v>reg</v>
      </c>
      <c r="E227" s="1" t="s">
        <v>9</v>
      </c>
      <c r="F227" s="0" t="n">
        <v>140</v>
      </c>
      <c r="G227" s="0" t="s">
        <v>10</v>
      </c>
      <c r="H227" s="0" t="s">
        <v>11</v>
      </c>
      <c r="I227" s="0" t="s">
        <v>9</v>
      </c>
      <c r="J227" s="0" t="s">
        <v>242</v>
      </c>
      <c r="K227" s="0" t="s">
        <v>9</v>
      </c>
      <c r="L227" s="0" t="str">
        <f aca="false">IF(ISBLANK(J228),"",",")</f>
        <v>,</v>
      </c>
      <c r="M227" s="0" t="str">
        <f aca="false">E227&amp;F227&amp;G227&amp;H227&amp;I227&amp;J227&amp;K227&amp;L227</f>
        <v>"140": "b1i2_100_reg.wav",</v>
      </c>
      <c r="N227" s="0" t="str">
        <f aca="false">IF(OR(B227=113,B227=138),"probe","s")</f>
        <v>s</v>
      </c>
      <c r="O227" s="0" t="str">
        <f aca="false">IF(MID(J227,10,2)="ir","Minus","Plus")</f>
        <v>Plus</v>
      </c>
      <c r="P227" s="0" t="s">
        <v>13</v>
      </c>
      <c r="Q227" s="5" t="s">
        <v>14</v>
      </c>
      <c r="R227" s="0" t="s">
        <v>15</v>
      </c>
      <c r="S227" s="0" t="str">
        <f aca="false">P227&amp;N227&amp;O227&amp;Q227&amp;F227&amp;R227&amp;L227</f>
        <v>          {%            "class": "sPlus",%            "stim_name": "140"%          },</v>
      </c>
      <c r="AA227" s="5" t="n">
        <f aca="false">F227</f>
        <v>140</v>
      </c>
      <c r="AB227" s="5" t="s">
        <v>242</v>
      </c>
      <c r="AC227" s="5" t="str">
        <f aca="false">IF(MID(AB227,10,2)="ir","Minus","Plus")</f>
        <v>Plus</v>
      </c>
      <c r="AD227" s="5" t="str">
        <f aca="false">IF(AND(_xlfn.NUMBERVALUE(MID(AB227,6,3))&lt;141,_xlfn.NUMBERVALUE(MID(AB227,6,3))&gt;103),"s","probe")</f>
        <v>probe</v>
      </c>
      <c r="AE227" s="5" t="n">
        <f aca="false">IF(AND(AC227="Minus",AD227="probe"),3,IF(AND(AC227="Plus",AD227="probe"),1,IF(AND(AC227="Minus",AD227="s"),12,IF(AND(AC227="Plus",AD227="s"),4,0))))</f>
        <v>1</v>
      </c>
      <c r="AF227" s="6" t="s">
        <v>16</v>
      </c>
      <c r="AG227" s="5" t="str">
        <f aca="false">AF227&amp;AE227&amp;","</f>
        <v>                            1,</v>
      </c>
    </row>
    <row r="228" customFormat="false" ht="12.8" hidden="true" customHeight="false" outlineLevel="0" collapsed="false">
      <c r="A228" s="0" t="str">
        <f aca="false">LEFT(J228,4)</f>
        <v>b1s1</v>
      </c>
      <c r="B228" s="0" t="n">
        <f aca="false">IF(AND(C228&gt;97,C228&lt;103),100,IF(AND(C228&gt;110,C228&lt;116),113,IF(AND(C228&gt;122,C228&lt;128),125,IF(AND(C228&gt;135,C228&lt;141),138,150))))</f>
        <v>100</v>
      </c>
      <c r="C228" s="0" t="n">
        <f aca="false">_xlfn.NUMBERVALUE(MID(J228,6,3))</f>
        <v>100</v>
      </c>
      <c r="D228" s="0" t="str">
        <f aca="false">MID(J228,10,3)</f>
        <v>reg</v>
      </c>
      <c r="E228" s="0" t="s">
        <v>9</v>
      </c>
      <c r="F228" s="0" t="n">
        <v>265</v>
      </c>
      <c r="G228" s="0" t="s">
        <v>10</v>
      </c>
      <c r="H228" s="0" t="s">
        <v>11</v>
      </c>
      <c r="I228" s="0" t="s">
        <v>9</v>
      </c>
      <c r="J228" s="0" t="s">
        <v>243</v>
      </c>
      <c r="K228" s="0" t="s">
        <v>9</v>
      </c>
      <c r="L228" s="0" t="str">
        <f aca="false">IF(ISBLANK(J229),"",",")</f>
        <v>,</v>
      </c>
      <c r="M228" s="0" t="str">
        <f aca="false">E228&amp;F228&amp;G228&amp;H228&amp;I228&amp;J228&amp;K228&amp;L228</f>
        <v>"265": "b1s1_100_reg.wav",</v>
      </c>
      <c r="N228" s="0" t="str">
        <f aca="false">IF(OR(B228=113,B228=138),"probe","s")</f>
        <v>s</v>
      </c>
      <c r="O228" s="0" t="str">
        <f aca="false">IF(MID(J228,10,2)="ir","Minus","Plus")</f>
        <v>Plus</v>
      </c>
      <c r="P228" s="0" t="s">
        <v>13</v>
      </c>
      <c r="Q228" s="5" t="s">
        <v>14</v>
      </c>
      <c r="R228" s="0" t="s">
        <v>15</v>
      </c>
      <c r="S228" s="0" t="str">
        <f aca="false">P228&amp;N228&amp;O228&amp;Q228&amp;F228&amp;R228&amp;L228</f>
        <v>          {%            "class": "sPlus",%            "stim_name": "265"%          },</v>
      </c>
      <c r="AA228" s="5" t="n">
        <f aca="false">F228</f>
        <v>265</v>
      </c>
      <c r="AB228" s="5" t="s">
        <v>243</v>
      </c>
      <c r="AC228" s="5" t="str">
        <f aca="false">IF(MID(AB228,10,2)="ir","Minus","Plus")</f>
        <v>Plus</v>
      </c>
      <c r="AD228" s="5" t="str">
        <f aca="false">IF(AND(_xlfn.NUMBERVALUE(MID(AB228,6,3))&lt;141,_xlfn.NUMBERVALUE(MID(AB228,6,3))&gt;103),"s","probe")</f>
        <v>probe</v>
      </c>
      <c r="AE228" s="5" t="n">
        <f aca="false">IF(AND(AC228="Minus",AD228="probe"),3,IF(AND(AC228="Plus",AD228="probe"),1,IF(AND(AC228="Minus",AD228="s"),12,IF(AND(AC228="Plus",AD228="s"),4,0))))</f>
        <v>1</v>
      </c>
      <c r="AF228" s="6" t="s">
        <v>16</v>
      </c>
      <c r="AG228" s="5" t="str">
        <f aca="false">AF228&amp;AE228&amp;","</f>
        <v>                            1,</v>
      </c>
    </row>
    <row r="229" customFormat="false" ht="12.8" hidden="true" customHeight="false" outlineLevel="0" collapsed="false">
      <c r="A229" s="0" t="str">
        <f aca="false">LEFT(J229,4)</f>
        <v>b1s2</v>
      </c>
      <c r="B229" s="0" t="n">
        <f aca="false">IF(AND(C229&gt;97,C229&lt;103),100,IF(AND(C229&gt;110,C229&lt;116),113,IF(AND(C229&gt;122,C229&lt;128),125,IF(AND(C229&gt;135,C229&lt;141),138,150))))</f>
        <v>100</v>
      </c>
      <c r="C229" s="0" t="n">
        <f aca="false">_xlfn.NUMBERVALUE(MID(J229,6,3))</f>
        <v>100</v>
      </c>
      <c r="D229" s="0" t="str">
        <f aca="false">MID(J229,10,3)</f>
        <v>reg</v>
      </c>
      <c r="E229" s="0" t="s">
        <v>9</v>
      </c>
      <c r="F229" s="0" t="n">
        <v>390</v>
      </c>
      <c r="G229" s="0" t="s">
        <v>10</v>
      </c>
      <c r="H229" s="0" t="s">
        <v>11</v>
      </c>
      <c r="I229" s="0" t="s">
        <v>9</v>
      </c>
      <c r="J229" s="0" t="s">
        <v>244</v>
      </c>
      <c r="K229" s="0" t="s">
        <v>9</v>
      </c>
      <c r="L229" s="0" t="str">
        <f aca="false">IF(ISBLANK(J230),"",",")</f>
        <v>,</v>
      </c>
      <c r="M229" s="0" t="str">
        <f aca="false">E229&amp;F229&amp;G229&amp;H229&amp;I229&amp;J229&amp;K229&amp;L229</f>
        <v>"390": "b1s2_100_reg.wav",</v>
      </c>
      <c r="N229" s="0" t="str">
        <f aca="false">IF(OR(B229=113,B229=138),"probe","s")</f>
        <v>s</v>
      </c>
      <c r="O229" s="0" t="str">
        <f aca="false">IF(MID(J229,10,2)="ir","Minus","Plus")</f>
        <v>Plus</v>
      </c>
      <c r="P229" s="0" t="s">
        <v>13</v>
      </c>
      <c r="Q229" s="5" t="s">
        <v>14</v>
      </c>
      <c r="R229" s="0" t="s">
        <v>15</v>
      </c>
      <c r="S229" s="0" t="str">
        <f aca="false">P229&amp;N229&amp;O229&amp;Q229&amp;F229&amp;R229&amp;L229</f>
        <v>          {%            "class": "sPlus",%            "stim_name": "390"%          },</v>
      </c>
      <c r="AA229" s="5" t="n">
        <f aca="false">F229</f>
        <v>390</v>
      </c>
      <c r="AB229" s="5" t="s">
        <v>244</v>
      </c>
      <c r="AC229" s="5" t="str">
        <f aca="false">IF(MID(AB229,10,2)="ir","Minus","Plus")</f>
        <v>Plus</v>
      </c>
      <c r="AD229" s="5" t="str">
        <f aca="false">IF(AND(_xlfn.NUMBERVALUE(MID(AB229,6,3))&lt;141,_xlfn.NUMBERVALUE(MID(AB229,6,3))&gt;103),"s","probe")</f>
        <v>probe</v>
      </c>
      <c r="AE229" s="5" t="n">
        <f aca="false">IF(AND(AC229="Minus",AD229="probe"),3,IF(AND(AC229="Plus",AD229="probe"),1,IF(AND(AC229="Minus",AD229="s"),12,IF(AND(AC229="Plus",AD229="s"),4,0))))</f>
        <v>1</v>
      </c>
      <c r="AF229" s="6" t="s">
        <v>16</v>
      </c>
      <c r="AG229" s="5" t="str">
        <f aca="false">AF229&amp;AE229&amp;","</f>
        <v>                            1,</v>
      </c>
    </row>
    <row r="230" customFormat="false" ht="12.8" hidden="true" customHeight="false" outlineLevel="0" collapsed="false">
      <c r="A230" s="0" t="str">
        <f aca="false">LEFT(J230,4)</f>
        <v>b2i1</v>
      </c>
      <c r="B230" s="0" t="n">
        <f aca="false">IF(AND(C230&gt;97,C230&lt;103),100,IF(AND(C230&gt;110,C230&lt;116),113,IF(AND(C230&gt;122,C230&lt;128),125,IF(AND(C230&gt;135,C230&lt;141),138,150))))</f>
        <v>100</v>
      </c>
      <c r="C230" s="0" t="n">
        <f aca="false">_xlfn.NUMBERVALUE(MID(J230,6,3))</f>
        <v>100</v>
      </c>
      <c r="D230" s="0" t="str">
        <f aca="false">MID(J230,10,3)</f>
        <v>reg</v>
      </c>
      <c r="E230" s="0" t="s">
        <v>9</v>
      </c>
      <c r="F230" s="0" t="n">
        <v>515</v>
      </c>
      <c r="G230" s="0" t="s">
        <v>10</v>
      </c>
      <c r="H230" s="0" t="s">
        <v>11</v>
      </c>
      <c r="I230" s="0" t="s">
        <v>9</v>
      </c>
      <c r="J230" s="0" t="s">
        <v>245</v>
      </c>
      <c r="K230" s="0" t="s">
        <v>9</v>
      </c>
      <c r="L230" s="0" t="str">
        <f aca="false">IF(ISBLANK(J231),"",",")</f>
        <v>,</v>
      </c>
      <c r="M230" s="0" t="str">
        <f aca="false">E230&amp;F230&amp;G230&amp;H230&amp;I230&amp;J230&amp;K230&amp;L230</f>
        <v>"515": "b2i1_100_reg.wav",</v>
      </c>
      <c r="N230" s="0" t="str">
        <f aca="false">IF(OR(B230=113,B230=138),"probe","s")</f>
        <v>s</v>
      </c>
      <c r="O230" s="0" t="str">
        <f aca="false">IF(MID(J230,10,2)="ir","Minus","Plus")</f>
        <v>Plus</v>
      </c>
      <c r="P230" s="0" t="s">
        <v>13</v>
      </c>
      <c r="Q230" s="5" t="s">
        <v>14</v>
      </c>
      <c r="R230" s="0" t="s">
        <v>15</v>
      </c>
      <c r="S230" s="0" t="str">
        <f aca="false">P230&amp;N230&amp;O230&amp;Q230&amp;F230&amp;R230&amp;L230</f>
        <v>          {%            "class": "sPlus",%            "stim_name": "515"%          },</v>
      </c>
      <c r="AA230" s="5" t="n">
        <f aca="false">F230</f>
        <v>515</v>
      </c>
      <c r="AB230" s="5" t="s">
        <v>245</v>
      </c>
      <c r="AC230" s="5" t="str">
        <f aca="false">IF(MID(AB230,10,2)="ir","Minus","Plus")</f>
        <v>Plus</v>
      </c>
      <c r="AD230" s="5" t="str">
        <f aca="false">IF(AND(_xlfn.NUMBERVALUE(MID(AB230,6,3))&lt;141,_xlfn.NUMBERVALUE(MID(AB230,6,3))&gt;103),"s","probe")</f>
        <v>probe</v>
      </c>
      <c r="AE230" s="5" t="n">
        <f aca="false">IF(AND(AC230="Minus",AD230="probe"),3,IF(AND(AC230="Plus",AD230="probe"),1,IF(AND(AC230="Minus",AD230="s"),12,IF(AND(AC230="Plus",AD230="s"),4,0))))</f>
        <v>1</v>
      </c>
      <c r="AF230" s="6" t="s">
        <v>16</v>
      </c>
      <c r="AG230" s="5" t="str">
        <f aca="false">AF230&amp;AE230&amp;","</f>
        <v>                            1,</v>
      </c>
    </row>
    <row r="231" customFormat="false" ht="12.8" hidden="true" customHeight="false" outlineLevel="0" collapsed="false">
      <c r="A231" s="0" t="str">
        <f aca="false">LEFT(J231,4)</f>
        <v>b2i2</v>
      </c>
      <c r="B231" s="0" t="n">
        <f aca="false">IF(AND(C231&gt;97,C231&lt;103),100,IF(AND(C231&gt;110,C231&lt;116),113,IF(AND(C231&gt;122,C231&lt;128),125,IF(AND(C231&gt;135,C231&lt;141),138,150))))</f>
        <v>100</v>
      </c>
      <c r="C231" s="0" t="n">
        <f aca="false">_xlfn.NUMBERVALUE(MID(J231,6,3))</f>
        <v>100</v>
      </c>
      <c r="D231" s="0" t="str">
        <f aca="false">MID(J231,10,3)</f>
        <v>reg</v>
      </c>
      <c r="E231" s="0" t="s">
        <v>9</v>
      </c>
      <c r="F231" s="0" t="n">
        <v>640</v>
      </c>
      <c r="G231" s="0" t="s">
        <v>10</v>
      </c>
      <c r="H231" s="0" t="s">
        <v>11</v>
      </c>
      <c r="I231" s="0" t="s">
        <v>9</v>
      </c>
      <c r="J231" s="0" t="s">
        <v>246</v>
      </c>
      <c r="K231" s="0" t="s">
        <v>9</v>
      </c>
      <c r="L231" s="0" t="str">
        <f aca="false">IF(ISBLANK(J232),"",",")</f>
        <v>,</v>
      </c>
      <c r="M231" s="0" t="str">
        <f aca="false">E231&amp;F231&amp;G231&amp;H231&amp;I231&amp;J231&amp;K231&amp;L231</f>
        <v>"640": "b2i2_100_reg.wav",</v>
      </c>
      <c r="N231" s="0" t="str">
        <f aca="false">IF(OR(B231=113,B231=138),"probe","s")</f>
        <v>s</v>
      </c>
      <c r="O231" s="0" t="str">
        <f aca="false">IF(MID(J231,10,2)="ir","Minus","Plus")</f>
        <v>Plus</v>
      </c>
      <c r="P231" s="0" t="s">
        <v>13</v>
      </c>
      <c r="Q231" s="5" t="s">
        <v>14</v>
      </c>
      <c r="R231" s="0" t="s">
        <v>15</v>
      </c>
      <c r="S231" s="0" t="str">
        <f aca="false">P231&amp;N231&amp;O231&amp;Q231&amp;F231&amp;R231&amp;L231</f>
        <v>          {%            "class": "sPlus",%            "stim_name": "640"%          },</v>
      </c>
      <c r="AA231" s="5" t="n">
        <f aca="false">F231</f>
        <v>640</v>
      </c>
      <c r="AB231" s="5" t="s">
        <v>246</v>
      </c>
      <c r="AC231" s="5" t="str">
        <f aca="false">IF(MID(AB231,10,2)="ir","Minus","Plus")</f>
        <v>Plus</v>
      </c>
      <c r="AD231" s="5" t="str">
        <f aca="false">IF(AND(_xlfn.NUMBERVALUE(MID(AB231,6,3))&lt;141,_xlfn.NUMBERVALUE(MID(AB231,6,3))&gt;103),"s","probe")</f>
        <v>probe</v>
      </c>
      <c r="AE231" s="5" t="n">
        <f aca="false">IF(AND(AC231="Minus",AD231="probe"),3,IF(AND(AC231="Plus",AD231="probe"),1,IF(AND(AC231="Minus",AD231="s"),12,IF(AND(AC231="Plus",AD231="s"),4,0))))</f>
        <v>1</v>
      </c>
      <c r="AF231" s="6" t="s">
        <v>16</v>
      </c>
      <c r="AG231" s="5" t="str">
        <f aca="false">AF231&amp;AE231&amp;","</f>
        <v>                            1,</v>
      </c>
    </row>
    <row r="232" customFormat="false" ht="12.8" hidden="false" customHeight="false" outlineLevel="0" collapsed="false">
      <c r="A232" s="0" t="str">
        <f aca="false">LEFT(J232,4)</f>
        <v>b2s1</v>
      </c>
      <c r="B232" s="0" t="n">
        <f aca="false">IF(AND(C232&gt;97,C232&lt;103),100,IF(AND(C232&gt;110,C232&lt;116),113,IF(AND(C232&gt;122,C232&lt;128),125,IF(AND(C232&gt;135,C232&lt;141),138,150))))</f>
        <v>100</v>
      </c>
      <c r="C232" s="0" t="n">
        <f aca="false">_xlfn.NUMBERVALUE(MID(J232,6,3))</f>
        <v>100</v>
      </c>
      <c r="D232" s="0" t="str">
        <f aca="false">MID(J232,10,3)</f>
        <v>reg</v>
      </c>
      <c r="E232" s="1" t="s">
        <v>9</v>
      </c>
      <c r="F232" s="0" t="n">
        <v>765</v>
      </c>
      <c r="G232" s="0" t="s">
        <v>10</v>
      </c>
      <c r="H232" s="0" t="s">
        <v>11</v>
      </c>
      <c r="I232" s="0" t="s">
        <v>9</v>
      </c>
      <c r="J232" s="0" t="s">
        <v>247</v>
      </c>
      <c r="K232" s="0" t="s">
        <v>9</v>
      </c>
      <c r="L232" s="0" t="str">
        <f aca="false">IF(ISBLANK(J233),"",",")</f>
        <v>,</v>
      </c>
      <c r="M232" s="0" t="str">
        <f aca="false">E232&amp;J232&amp;G232&amp;E232&amp;J232&amp;E232&amp;L232</f>
        <v>"b2s1_100_reg.wav":"b2s1_100_reg.wav",</v>
      </c>
      <c r="N232" s="0" t="str">
        <f aca="false">IF(OR(B232=113,B232=138),"probe","s")</f>
        <v>s</v>
      </c>
      <c r="O232" s="0" t="str">
        <f aca="false">IF(MID(J232,10,2)="ir","Minus","Plus")</f>
        <v>Plus</v>
      </c>
      <c r="P232" s="0" t="s">
        <v>13</v>
      </c>
      <c r="Q232" s="5" t="s">
        <v>14</v>
      </c>
      <c r="R232" s="0" t="s">
        <v>15</v>
      </c>
      <c r="S232" s="0" t="str">
        <f aca="false">P232&amp;N232&amp;O232&amp;Q232&amp;J232&amp;R232&amp;L232</f>
        <v>          {%            "class": "sPlus",%            "stim_name": "b2s1_100_reg.wav"%          },</v>
      </c>
      <c r="AA232" s="5" t="n">
        <f aca="false">F232</f>
        <v>765</v>
      </c>
      <c r="AB232" s="5" t="s">
        <v>247</v>
      </c>
      <c r="AC232" s="5" t="str">
        <f aca="false">IF(MID(AB232,10,2)="ir","Minus","Plus")</f>
        <v>Plus</v>
      </c>
      <c r="AD232" s="5" t="str">
        <f aca="false">IF(AND(_xlfn.NUMBERVALUE(MID(AB232,6,3))&lt;141,_xlfn.NUMBERVALUE(MID(AB232,6,3))&gt;103),"s","probe")</f>
        <v>probe</v>
      </c>
      <c r="AE232" s="5" t="n">
        <f aca="false">IF(AND(AC232="Minus",AD232="probe"),3,IF(AND(AC232="Plus",AD232="probe"),1,IF(AND(AC232="Minus",AD232="s"),12,IF(AND(AC232="Plus",AD232="s"),4,0))))</f>
        <v>1</v>
      </c>
      <c r="AF232" s="6" t="s">
        <v>16</v>
      </c>
      <c r="AG232" s="5" t="str">
        <f aca="false">AF232&amp;AE232&amp;","</f>
        <v>                            1,</v>
      </c>
    </row>
    <row r="233" customFormat="false" ht="12.8" hidden="true" customHeight="false" outlineLevel="0" collapsed="false">
      <c r="A233" s="0" t="str">
        <f aca="false">LEFT(J233,4)</f>
        <v>b2s2</v>
      </c>
      <c r="B233" s="0" t="n">
        <f aca="false">IF(AND(C233&gt;97,C233&lt;103),100,IF(AND(C233&gt;110,C233&lt;116),113,IF(AND(C233&gt;122,C233&lt;128),125,IF(AND(C233&gt;135,C233&lt;141),138,150))))</f>
        <v>100</v>
      </c>
      <c r="C233" s="0" t="n">
        <f aca="false">_xlfn.NUMBERVALUE(MID(J233,6,3))</f>
        <v>100</v>
      </c>
      <c r="D233" s="0" t="str">
        <f aca="false">MID(J233,10,3)</f>
        <v>reg</v>
      </c>
      <c r="E233" s="1" t="s">
        <v>9</v>
      </c>
      <c r="F233" s="0" t="n">
        <v>890</v>
      </c>
      <c r="G233" s="0" t="s">
        <v>10</v>
      </c>
      <c r="H233" s="0" t="s">
        <v>11</v>
      </c>
      <c r="I233" s="0" t="s">
        <v>9</v>
      </c>
      <c r="J233" s="0" t="s">
        <v>248</v>
      </c>
      <c r="K233" s="0" t="s">
        <v>9</v>
      </c>
      <c r="L233" s="0" t="str">
        <f aca="false">IF(ISBLANK(J234),"",",")</f>
        <v>,</v>
      </c>
      <c r="M233" s="0" t="str">
        <f aca="false">E233&amp;F233&amp;G233&amp;H233&amp;I233&amp;J233&amp;K233&amp;L233</f>
        <v>"890": "b2s2_100_reg.wav",</v>
      </c>
      <c r="N233" s="0" t="str">
        <f aca="false">IF(OR(B233=113,B233=138),"probe","s")</f>
        <v>s</v>
      </c>
      <c r="O233" s="0" t="str">
        <f aca="false">IF(MID(J233,10,2)="ir","Minus","Plus")</f>
        <v>Plus</v>
      </c>
      <c r="P233" s="0" t="s">
        <v>13</v>
      </c>
      <c r="Q233" s="5" t="s">
        <v>14</v>
      </c>
      <c r="R233" s="0" t="s">
        <v>15</v>
      </c>
      <c r="S233" s="0" t="str">
        <f aca="false">P233&amp;N233&amp;O233&amp;Q233&amp;F233&amp;R233&amp;L233</f>
        <v>          {%            "class": "sPlus",%            "stim_name": "890"%          },</v>
      </c>
      <c r="AA233" s="5" t="n">
        <f aca="false">F233</f>
        <v>890</v>
      </c>
      <c r="AB233" s="5" t="s">
        <v>248</v>
      </c>
      <c r="AC233" s="5" t="str">
        <f aca="false">IF(MID(AB233,10,2)="ir","Minus","Plus")</f>
        <v>Plus</v>
      </c>
      <c r="AD233" s="5" t="str">
        <f aca="false">IF(AND(_xlfn.NUMBERVALUE(MID(AB233,6,3))&lt;141,_xlfn.NUMBERVALUE(MID(AB233,6,3))&gt;103),"s","probe")</f>
        <v>probe</v>
      </c>
      <c r="AE233" s="5" t="n">
        <f aca="false">IF(AND(AC233="Minus",AD233="probe"),3,IF(AND(AC233="Plus",AD233="probe"),1,IF(AND(AC233="Minus",AD233="s"),12,IF(AND(AC233="Plus",AD233="s"),4,0))))</f>
        <v>1</v>
      </c>
      <c r="AF233" s="6" t="s">
        <v>16</v>
      </c>
      <c r="AG233" s="5" t="str">
        <f aca="false">AF233&amp;AE233&amp;","</f>
        <v>                            1,</v>
      </c>
    </row>
    <row r="234" customFormat="false" ht="12.8" hidden="true" customHeight="false" outlineLevel="0" collapsed="false">
      <c r="A234" s="0" t="str">
        <f aca="false">LEFT(J234,4)</f>
        <v>b3i1</v>
      </c>
      <c r="B234" s="0" t="n">
        <f aca="false">IF(AND(C234&gt;97,C234&lt;103),100,IF(AND(C234&gt;110,C234&lt;116),113,IF(AND(C234&gt;122,C234&lt;128),125,IF(AND(C234&gt;135,C234&lt;141),138,150))))</f>
        <v>100</v>
      </c>
      <c r="C234" s="0" t="n">
        <f aca="false">_xlfn.NUMBERVALUE(MID(J234,6,3))</f>
        <v>100</v>
      </c>
      <c r="D234" s="0" t="str">
        <f aca="false">MID(J234,10,3)</f>
        <v>reg</v>
      </c>
      <c r="E234" s="0" t="s">
        <v>9</v>
      </c>
      <c r="F234" s="0" t="n">
        <v>1015</v>
      </c>
      <c r="G234" s="0" t="s">
        <v>10</v>
      </c>
      <c r="H234" s="0" t="s">
        <v>11</v>
      </c>
      <c r="I234" s="0" t="s">
        <v>9</v>
      </c>
      <c r="J234" s="0" t="s">
        <v>249</v>
      </c>
      <c r="K234" s="0" t="s">
        <v>9</v>
      </c>
      <c r="L234" s="0" t="str">
        <f aca="false">IF(ISBLANK(J235),"",",")</f>
        <v>,</v>
      </c>
      <c r="M234" s="0" t="str">
        <f aca="false">E234&amp;F234&amp;G234&amp;H234&amp;I234&amp;J234&amp;K234&amp;L234</f>
        <v>"1015": "b3i1_100_reg.wav",</v>
      </c>
      <c r="N234" s="0" t="str">
        <f aca="false">IF(OR(B234=113,B234=138),"probe","s")</f>
        <v>s</v>
      </c>
      <c r="O234" s="0" t="str">
        <f aca="false">IF(MID(J234,10,2)="ir","Minus","Plus")</f>
        <v>Plus</v>
      </c>
      <c r="P234" s="0" t="s">
        <v>13</v>
      </c>
      <c r="Q234" s="5" t="s">
        <v>14</v>
      </c>
      <c r="R234" s="0" t="s">
        <v>15</v>
      </c>
      <c r="S234" s="0" t="str">
        <f aca="false">P234&amp;N234&amp;O234&amp;Q234&amp;F234&amp;R234&amp;L234</f>
        <v>          {%            "class": "sPlus",%            "stim_name": "1015"%          },</v>
      </c>
      <c r="AA234" s="5" t="n">
        <f aca="false">F234</f>
        <v>1015</v>
      </c>
      <c r="AB234" s="5" t="s">
        <v>249</v>
      </c>
      <c r="AC234" s="5" t="str">
        <f aca="false">IF(MID(AB234,10,2)="ir","Minus","Plus")</f>
        <v>Plus</v>
      </c>
      <c r="AD234" s="5" t="str">
        <f aca="false">IF(AND(_xlfn.NUMBERVALUE(MID(AB234,6,3))&lt;141,_xlfn.NUMBERVALUE(MID(AB234,6,3))&gt;103),"s","probe")</f>
        <v>probe</v>
      </c>
      <c r="AE234" s="5" t="n">
        <f aca="false">IF(AND(AC234="Minus",AD234="probe"),3,IF(AND(AC234="Plus",AD234="probe"),1,IF(AND(AC234="Minus",AD234="s"),12,IF(AND(AC234="Plus",AD234="s"),4,0))))</f>
        <v>1</v>
      </c>
      <c r="AF234" s="6" t="s">
        <v>16</v>
      </c>
      <c r="AG234" s="5" t="str">
        <f aca="false">AF234&amp;AE234&amp;","</f>
        <v>                            1,</v>
      </c>
    </row>
    <row r="235" customFormat="false" ht="12.8" hidden="true" customHeight="false" outlineLevel="0" collapsed="false">
      <c r="A235" s="0" t="str">
        <f aca="false">LEFT(J235,4)</f>
        <v>b3i2</v>
      </c>
      <c r="B235" s="0" t="n">
        <f aca="false">IF(AND(C235&gt;97,C235&lt;103),100,IF(AND(C235&gt;110,C235&lt;116),113,IF(AND(C235&gt;122,C235&lt;128),125,IF(AND(C235&gt;135,C235&lt;141),138,150))))</f>
        <v>100</v>
      </c>
      <c r="C235" s="0" t="n">
        <f aca="false">_xlfn.NUMBERVALUE(MID(J235,6,3))</f>
        <v>100</v>
      </c>
      <c r="D235" s="0" t="str">
        <f aca="false">MID(J235,10,3)</f>
        <v>reg</v>
      </c>
      <c r="E235" s="0" t="s">
        <v>9</v>
      </c>
      <c r="F235" s="0" t="n">
        <v>1140</v>
      </c>
      <c r="G235" s="0" t="s">
        <v>10</v>
      </c>
      <c r="H235" s="0" t="s">
        <v>11</v>
      </c>
      <c r="I235" s="0" t="s">
        <v>9</v>
      </c>
      <c r="J235" s="0" t="s">
        <v>250</v>
      </c>
      <c r="K235" s="0" t="s">
        <v>9</v>
      </c>
      <c r="L235" s="0" t="str">
        <f aca="false">IF(ISBLANK(J236),"",",")</f>
        <v>,</v>
      </c>
      <c r="M235" s="0" t="str">
        <f aca="false">E235&amp;F235&amp;G235&amp;H235&amp;I235&amp;J235&amp;K235&amp;L235</f>
        <v>"1140": "b3i2_100_reg.wav",</v>
      </c>
      <c r="N235" s="0" t="str">
        <f aca="false">IF(OR(B235=113,B235=138),"probe","s")</f>
        <v>s</v>
      </c>
      <c r="O235" s="0" t="str">
        <f aca="false">IF(MID(J235,10,2)="ir","Minus","Plus")</f>
        <v>Plus</v>
      </c>
      <c r="P235" s="0" t="s">
        <v>13</v>
      </c>
      <c r="Q235" s="5" t="s">
        <v>14</v>
      </c>
      <c r="R235" s="0" t="s">
        <v>15</v>
      </c>
      <c r="S235" s="0" t="str">
        <f aca="false">P235&amp;N235&amp;O235&amp;Q235&amp;F235&amp;R235&amp;L235</f>
        <v>          {%            "class": "sPlus",%            "stim_name": "1140"%          },</v>
      </c>
      <c r="AA235" s="5" t="n">
        <f aca="false">F235</f>
        <v>1140</v>
      </c>
      <c r="AB235" s="5" t="s">
        <v>250</v>
      </c>
      <c r="AC235" s="5" t="str">
        <f aca="false">IF(MID(AB235,10,2)="ir","Minus","Plus")</f>
        <v>Plus</v>
      </c>
      <c r="AD235" s="5" t="str">
        <f aca="false">IF(AND(_xlfn.NUMBERVALUE(MID(AB235,6,3))&lt;141,_xlfn.NUMBERVALUE(MID(AB235,6,3))&gt;103),"s","probe")</f>
        <v>probe</v>
      </c>
      <c r="AE235" s="5" t="n">
        <f aca="false">IF(AND(AC235="Minus",AD235="probe"),3,IF(AND(AC235="Plus",AD235="probe"),1,IF(AND(AC235="Minus",AD235="s"),12,IF(AND(AC235="Plus",AD235="s"),4,0))))</f>
        <v>1</v>
      </c>
      <c r="AF235" s="6" t="s">
        <v>16</v>
      </c>
      <c r="AG235" s="5" t="str">
        <f aca="false">AF235&amp;AE235&amp;","</f>
        <v>                            1,</v>
      </c>
    </row>
    <row r="236" customFormat="false" ht="12.8" hidden="true" customHeight="false" outlineLevel="0" collapsed="false">
      <c r="A236" s="0" t="str">
        <f aca="false">LEFT(J236,4)</f>
        <v>b3s1</v>
      </c>
      <c r="B236" s="0" t="n">
        <f aca="false">IF(AND(C236&gt;97,C236&lt;103),100,IF(AND(C236&gt;110,C236&lt;116),113,IF(AND(C236&gt;122,C236&lt;128),125,IF(AND(C236&gt;135,C236&lt;141),138,150))))</f>
        <v>100</v>
      </c>
      <c r="C236" s="0" t="n">
        <f aca="false">_xlfn.NUMBERVALUE(MID(J236,6,3))</f>
        <v>100</v>
      </c>
      <c r="D236" s="0" t="str">
        <f aca="false">MID(J236,10,3)</f>
        <v>reg</v>
      </c>
      <c r="E236" s="0" t="s">
        <v>9</v>
      </c>
      <c r="F236" s="0" t="n">
        <v>1265</v>
      </c>
      <c r="G236" s="0" t="s">
        <v>10</v>
      </c>
      <c r="H236" s="0" t="s">
        <v>11</v>
      </c>
      <c r="I236" s="0" t="s">
        <v>9</v>
      </c>
      <c r="J236" s="0" t="s">
        <v>251</v>
      </c>
      <c r="K236" s="0" t="s">
        <v>9</v>
      </c>
      <c r="L236" s="0" t="str">
        <f aca="false">IF(ISBLANK(J237),"",",")</f>
        <v>,</v>
      </c>
      <c r="M236" s="0" t="str">
        <f aca="false">E236&amp;F236&amp;G236&amp;H236&amp;I236&amp;J236&amp;K236&amp;L236</f>
        <v>"1265": "b3s1_100_reg.wav",</v>
      </c>
      <c r="N236" s="0" t="str">
        <f aca="false">IF(OR(B236=113,B236=138),"probe","s")</f>
        <v>s</v>
      </c>
      <c r="O236" s="0" t="str">
        <f aca="false">IF(MID(J236,10,2)="ir","Minus","Plus")</f>
        <v>Plus</v>
      </c>
      <c r="P236" s="0" t="s">
        <v>13</v>
      </c>
      <c r="Q236" s="5" t="s">
        <v>14</v>
      </c>
      <c r="R236" s="0" t="s">
        <v>15</v>
      </c>
      <c r="S236" s="0" t="str">
        <f aca="false">P236&amp;N236&amp;O236&amp;Q236&amp;F236&amp;R236&amp;L236</f>
        <v>          {%            "class": "sPlus",%            "stim_name": "1265"%          },</v>
      </c>
      <c r="AA236" s="5" t="n">
        <f aca="false">F236</f>
        <v>1265</v>
      </c>
      <c r="AB236" s="5" t="s">
        <v>251</v>
      </c>
      <c r="AC236" s="5" t="str">
        <f aca="false">IF(MID(AB236,10,2)="ir","Minus","Plus")</f>
        <v>Plus</v>
      </c>
      <c r="AD236" s="5" t="str">
        <f aca="false">IF(AND(_xlfn.NUMBERVALUE(MID(AB236,6,3))&lt;141,_xlfn.NUMBERVALUE(MID(AB236,6,3))&gt;103),"s","probe")</f>
        <v>probe</v>
      </c>
      <c r="AE236" s="5" t="n">
        <f aca="false">IF(AND(AC236="Minus",AD236="probe"),3,IF(AND(AC236="Plus",AD236="probe"),1,IF(AND(AC236="Minus",AD236="s"),12,IF(AND(AC236="Plus",AD236="s"),4,0))))</f>
        <v>1</v>
      </c>
      <c r="AF236" s="6" t="s">
        <v>16</v>
      </c>
      <c r="AG236" s="5" t="str">
        <f aca="false">AF236&amp;AE236&amp;","</f>
        <v>                            1,</v>
      </c>
    </row>
    <row r="237" customFormat="false" ht="12.8" hidden="true" customHeight="false" outlineLevel="0" collapsed="false">
      <c r="A237" s="0" t="str">
        <f aca="false">LEFT(J237,4)</f>
        <v>b3s2</v>
      </c>
      <c r="B237" s="0" t="n">
        <f aca="false">IF(AND(C237&gt;97,C237&lt;103),100,IF(AND(C237&gt;110,C237&lt;116),113,IF(AND(C237&gt;122,C237&lt;128),125,IF(AND(C237&gt;135,C237&lt;141),138,150))))</f>
        <v>100</v>
      </c>
      <c r="C237" s="0" t="n">
        <f aca="false">_xlfn.NUMBERVALUE(MID(J237,6,3))</f>
        <v>100</v>
      </c>
      <c r="D237" s="0" t="str">
        <f aca="false">MID(J237,10,3)</f>
        <v>reg</v>
      </c>
      <c r="E237" s="0" t="s">
        <v>9</v>
      </c>
      <c r="F237" s="0" t="n">
        <v>1390</v>
      </c>
      <c r="G237" s="0" t="s">
        <v>10</v>
      </c>
      <c r="H237" s="0" t="s">
        <v>11</v>
      </c>
      <c r="I237" s="0" t="s">
        <v>9</v>
      </c>
      <c r="J237" s="0" t="s">
        <v>252</v>
      </c>
      <c r="K237" s="0" t="s">
        <v>9</v>
      </c>
      <c r="L237" s="0" t="str">
        <f aca="false">IF(ISBLANK(J238),"",",")</f>
        <v>,</v>
      </c>
      <c r="M237" s="0" t="str">
        <f aca="false">E237&amp;F237&amp;G237&amp;H237&amp;I237&amp;J237&amp;K237&amp;L237</f>
        <v>"1390": "b3s2_100_reg.wav",</v>
      </c>
      <c r="N237" s="0" t="str">
        <f aca="false">IF(OR(B237=113,B237=138),"probe","s")</f>
        <v>s</v>
      </c>
      <c r="O237" s="0" t="str">
        <f aca="false">IF(MID(J237,10,2)="ir","Minus","Plus")</f>
        <v>Plus</v>
      </c>
      <c r="P237" s="0" t="s">
        <v>13</v>
      </c>
      <c r="Q237" s="5" t="s">
        <v>14</v>
      </c>
      <c r="R237" s="0" t="s">
        <v>15</v>
      </c>
      <c r="S237" s="0" t="str">
        <f aca="false">P237&amp;N237&amp;O237&amp;Q237&amp;F237&amp;R237&amp;L237</f>
        <v>          {%            "class": "sPlus",%            "stim_name": "1390"%          },</v>
      </c>
      <c r="AA237" s="5" t="n">
        <f aca="false">F237</f>
        <v>1390</v>
      </c>
      <c r="AB237" s="5" t="s">
        <v>252</v>
      </c>
      <c r="AC237" s="5" t="str">
        <f aca="false">IF(MID(AB237,10,2)="ir","Minus","Plus")</f>
        <v>Plus</v>
      </c>
      <c r="AD237" s="5" t="str">
        <f aca="false">IF(AND(_xlfn.NUMBERVALUE(MID(AB237,6,3))&lt;141,_xlfn.NUMBERVALUE(MID(AB237,6,3))&gt;103),"s","probe")</f>
        <v>probe</v>
      </c>
      <c r="AE237" s="5" t="n">
        <f aca="false">IF(AND(AC237="Minus",AD237="probe"),3,IF(AND(AC237="Plus",AD237="probe"),1,IF(AND(AC237="Minus",AD237="s"),12,IF(AND(AC237="Plus",AD237="s"),4,0))))</f>
        <v>1</v>
      </c>
      <c r="AF237" s="6" t="s">
        <v>16</v>
      </c>
      <c r="AG237" s="5" t="str">
        <f aca="false">AF237&amp;AE237&amp;","</f>
        <v>                            1,</v>
      </c>
    </row>
    <row r="238" customFormat="false" ht="12.8" hidden="true" customHeight="false" outlineLevel="0" collapsed="false">
      <c r="A238" s="0" t="str">
        <f aca="false">LEFT(J238,4)</f>
        <v>b4i1</v>
      </c>
      <c r="B238" s="0" t="n">
        <f aca="false">IF(AND(C238&gt;97,C238&lt;103),100,IF(AND(C238&gt;110,C238&lt;116),113,IF(AND(C238&gt;122,C238&lt;128),125,IF(AND(C238&gt;135,C238&lt;141),138,150))))</f>
        <v>100</v>
      </c>
      <c r="C238" s="0" t="n">
        <f aca="false">_xlfn.NUMBERVALUE(MID(J238,6,3))</f>
        <v>100</v>
      </c>
      <c r="D238" s="0" t="str">
        <f aca="false">MID(J238,10,3)</f>
        <v>reg</v>
      </c>
      <c r="E238" s="0" t="s">
        <v>9</v>
      </c>
      <c r="F238" s="0" t="n">
        <v>1515</v>
      </c>
      <c r="G238" s="0" t="s">
        <v>10</v>
      </c>
      <c r="H238" s="0" t="s">
        <v>11</v>
      </c>
      <c r="I238" s="0" t="s">
        <v>9</v>
      </c>
      <c r="J238" s="0" t="s">
        <v>253</v>
      </c>
      <c r="K238" s="0" t="s">
        <v>9</v>
      </c>
      <c r="L238" s="0" t="str">
        <f aca="false">IF(ISBLANK(J239),"",",")</f>
        <v>,</v>
      </c>
      <c r="M238" s="0" t="str">
        <f aca="false">E238&amp;F238&amp;G238&amp;H238&amp;I238&amp;J238&amp;K238&amp;L238</f>
        <v>"1515": "b4i1_100_reg.wav",</v>
      </c>
      <c r="N238" s="0" t="str">
        <f aca="false">IF(OR(B238=113,B238=138),"probe","s")</f>
        <v>s</v>
      </c>
      <c r="O238" s="0" t="str">
        <f aca="false">IF(MID(J238,10,2)="ir","Minus","Plus")</f>
        <v>Plus</v>
      </c>
      <c r="P238" s="0" t="s">
        <v>13</v>
      </c>
      <c r="Q238" s="5" t="s">
        <v>14</v>
      </c>
      <c r="R238" s="0" t="s">
        <v>15</v>
      </c>
      <c r="S238" s="0" t="str">
        <f aca="false">P238&amp;N238&amp;O238&amp;Q238&amp;F238&amp;R238&amp;L238</f>
        <v>          {%            "class": "sPlus",%            "stim_name": "1515"%          },</v>
      </c>
      <c r="AA238" s="5" t="n">
        <f aca="false">F238</f>
        <v>1515</v>
      </c>
      <c r="AB238" s="5" t="s">
        <v>253</v>
      </c>
      <c r="AC238" s="5" t="str">
        <f aca="false">IF(MID(AB238,10,2)="ir","Minus","Plus")</f>
        <v>Plus</v>
      </c>
      <c r="AD238" s="5" t="str">
        <f aca="false">IF(AND(_xlfn.NUMBERVALUE(MID(AB238,6,3))&lt;141,_xlfn.NUMBERVALUE(MID(AB238,6,3))&gt;103),"s","probe")</f>
        <v>probe</v>
      </c>
      <c r="AE238" s="5" t="n">
        <f aca="false">IF(AND(AC238="Minus",AD238="probe"),3,IF(AND(AC238="Plus",AD238="probe"),1,IF(AND(AC238="Minus",AD238="s"),12,IF(AND(AC238="Plus",AD238="s"),4,0))))</f>
        <v>1</v>
      </c>
      <c r="AF238" s="6" t="s">
        <v>16</v>
      </c>
      <c r="AG238" s="5" t="str">
        <f aca="false">AF238&amp;AE238&amp;","</f>
        <v>                            1,</v>
      </c>
    </row>
    <row r="239" customFormat="false" ht="12.8" hidden="true" customHeight="false" outlineLevel="0" collapsed="false">
      <c r="A239" s="0" t="str">
        <f aca="false">LEFT(J239,4)</f>
        <v>b4i2</v>
      </c>
      <c r="B239" s="0" t="n">
        <f aca="false">IF(AND(C239&gt;97,C239&lt;103),100,IF(AND(C239&gt;110,C239&lt;116),113,IF(AND(C239&gt;122,C239&lt;128),125,IF(AND(C239&gt;135,C239&lt;141),138,150))))</f>
        <v>100</v>
      </c>
      <c r="C239" s="0" t="n">
        <f aca="false">_xlfn.NUMBERVALUE(MID(J239,6,3))</f>
        <v>100</v>
      </c>
      <c r="D239" s="0" t="str">
        <f aca="false">MID(J239,10,3)</f>
        <v>reg</v>
      </c>
      <c r="E239" s="0" t="s">
        <v>9</v>
      </c>
      <c r="F239" s="0" t="n">
        <v>1640</v>
      </c>
      <c r="G239" s="0" t="s">
        <v>10</v>
      </c>
      <c r="H239" s="0" t="s">
        <v>11</v>
      </c>
      <c r="I239" s="0" t="s">
        <v>9</v>
      </c>
      <c r="J239" s="0" t="s">
        <v>254</v>
      </c>
      <c r="K239" s="0" t="s">
        <v>9</v>
      </c>
      <c r="L239" s="0" t="str">
        <f aca="false">IF(ISBLANK(J240),"",",")</f>
        <v>,</v>
      </c>
      <c r="M239" s="0" t="str">
        <f aca="false">E239&amp;F239&amp;G239&amp;H239&amp;I239&amp;J239&amp;K239&amp;L239</f>
        <v>"1640": "b4i2_100_reg.wav",</v>
      </c>
      <c r="N239" s="0" t="str">
        <f aca="false">IF(OR(B239=113,B239=138),"probe","s")</f>
        <v>s</v>
      </c>
      <c r="O239" s="0" t="str">
        <f aca="false">IF(MID(J239,10,2)="ir","Minus","Plus")</f>
        <v>Plus</v>
      </c>
      <c r="P239" s="0" t="s">
        <v>13</v>
      </c>
      <c r="Q239" s="5" t="s">
        <v>14</v>
      </c>
      <c r="R239" s="0" t="s">
        <v>15</v>
      </c>
      <c r="S239" s="0" t="str">
        <f aca="false">P239&amp;N239&amp;O239&amp;Q239&amp;F239&amp;R239&amp;L239</f>
        <v>          {%            "class": "sPlus",%            "stim_name": "1640"%          },</v>
      </c>
      <c r="AA239" s="5" t="n">
        <f aca="false">F239</f>
        <v>1640</v>
      </c>
      <c r="AB239" s="5" t="s">
        <v>254</v>
      </c>
      <c r="AC239" s="5" t="str">
        <f aca="false">IF(MID(AB239,10,2)="ir","Minus","Plus")</f>
        <v>Plus</v>
      </c>
      <c r="AD239" s="5" t="str">
        <f aca="false">IF(AND(_xlfn.NUMBERVALUE(MID(AB239,6,3))&lt;141,_xlfn.NUMBERVALUE(MID(AB239,6,3))&gt;103),"s","probe")</f>
        <v>probe</v>
      </c>
      <c r="AE239" s="5" t="n">
        <f aca="false">IF(AND(AC239="Minus",AD239="probe"),3,IF(AND(AC239="Plus",AD239="probe"),1,IF(AND(AC239="Minus",AD239="s"),12,IF(AND(AC239="Plus",AD239="s"),4,0))))</f>
        <v>1</v>
      </c>
      <c r="AF239" s="6" t="s">
        <v>16</v>
      </c>
      <c r="AG239" s="5" t="str">
        <f aca="false">AF239&amp;AE239&amp;","</f>
        <v>                            1,</v>
      </c>
    </row>
    <row r="240" customFormat="false" ht="12.8" hidden="true" customHeight="false" outlineLevel="0" collapsed="false">
      <c r="A240" s="0" t="str">
        <f aca="false">LEFT(J240,4)</f>
        <v>b4s1</v>
      </c>
      <c r="B240" s="0" t="n">
        <f aca="false">IF(AND(C240&gt;97,C240&lt;103),100,IF(AND(C240&gt;110,C240&lt;116),113,IF(AND(C240&gt;122,C240&lt;128),125,IF(AND(C240&gt;135,C240&lt;141),138,150))))</f>
        <v>100</v>
      </c>
      <c r="C240" s="0" t="n">
        <f aca="false">_xlfn.NUMBERVALUE(MID(J240,6,3))</f>
        <v>100</v>
      </c>
      <c r="D240" s="0" t="str">
        <f aca="false">MID(J240,10,3)</f>
        <v>reg</v>
      </c>
      <c r="E240" s="0" t="s">
        <v>9</v>
      </c>
      <c r="F240" s="0" t="n">
        <v>1765</v>
      </c>
      <c r="G240" s="0" t="s">
        <v>10</v>
      </c>
      <c r="H240" s="0" t="s">
        <v>11</v>
      </c>
      <c r="I240" s="0" t="s">
        <v>9</v>
      </c>
      <c r="J240" s="0" t="s">
        <v>255</v>
      </c>
      <c r="K240" s="0" t="s">
        <v>9</v>
      </c>
      <c r="L240" s="0" t="str">
        <f aca="false">IF(ISBLANK(J241),"",",")</f>
        <v>,</v>
      </c>
      <c r="M240" s="0" t="str">
        <f aca="false">E240&amp;F240&amp;G240&amp;H240&amp;I240&amp;J240&amp;K240&amp;L240</f>
        <v>"1765": "b4s1_100_reg.wav",</v>
      </c>
      <c r="N240" s="0" t="str">
        <f aca="false">IF(OR(B240=113,B240=138),"probe","s")</f>
        <v>s</v>
      </c>
      <c r="O240" s="0" t="str">
        <f aca="false">IF(MID(J240,10,2)="ir","Minus","Plus")</f>
        <v>Plus</v>
      </c>
      <c r="P240" s="0" t="s">
        <v>13</v>
      </c>
      <c r="Q240" s="5" t="s">
        <v>14</v>
      </c>
      <c r="R240" s="0" t="s">
        <v>15</v>
      </c>
      <c r="S240" s="0" t="str">
        <f aca="false">P240&amp;N240&amp;O240&amp;Q240&amp;F240&amp;R240&amp;L240</f>
        <v>          {%            "class": "sPlus",%            "stim_name": "1765"%          },</v>
      </c>
      <c r="AA240" s="5" t="n">
        <f aca="false">F240</f>
        <v>1765</v>
      </c>
      <c r="AB240" s="5" t="s">
        <v>255</v>
      </c>
      <c r="AC240" s="5" t="str">
        <f aca="false">IF(MID(AB240,10,2)="ir","Minus","Plus")</f>
        <v>Plus</v>
      </c>
      <c r="AD240" s="5" t="str">
        <f aca="false">IF(AND(_xlfn.NUMBERVALUE(MID(AB240,6,3))&lt;141,_xlfn.NUMBERVALUE(MID(AB240,6,3))&gt;103),"s","probe")</f>
        <v>probe</v>
      </c>
      <c r="AE240" s="5" t="n">
        <f aca="false">IF(AND(AC240="Minus",AD240="probe"),3,IF(AND(AC240="Plus",AD240="probe"),1,IF(AND(AC240="Minus",AD240="s"),12,IF(AND(AC240="Plus",AD240="s"),4,0))))</f>
        <v>1</v>
      </c>
      <c r="AF240" s="6" t="s">
        <v>16</v>
      </c>
      <c r="AG240" s="5" t="str">
        <f aca="false">AF240&amp;AE240&amp;","</f>
        <v>                            1,</v>
      </c>
    </row>
    <row r="241" customFormat="false" ht="12.8" hidden="true" customHeight="false" outlineLevel="0" collapsed="false">
      <c r="A241" s="0" t="str">
        <f aca="false">LEFT(J241,4)</f>
        <v>b4s2</v>
      </c>
      <c r="B241" s="0" t="n">
        <f aca="false">IF(AND(C241&gt;97,C241&lt;103),100,IF(AND(C241&gt;110,C241&lt;116),113,IF(AND(C241&gt;122,C241&lt;128),125,IF(AND(C241&gt;135,C241&lt;141),138,150))))</f>
        <v>100</v>
      </c>
      <c r="C241" s="0" t="n">
        <f aca="false">_xlfn.NUMBERVALUE(MID(J241,6,3))</f>
        <v>100</v>
      </c>
      <c r="D241" s="0" t="str">
        <f aca="false">MID(J241,10,3)</f>
        <v>reg</v>
      </c>
      <c r="E241" s="0" t="s">
        <v>9</v>
      </c>
      <c r="F241" s="0" t="n">
        <v>1890</v>
      </c>
      <c r="G241" s="0" t="s">
        <v>10</v>
      </c>
      <c r="H241" s="0" t="s">
        <v>11</v>
      </c>
      <c r="I241" s="0" t="s">
        <v>9</v>
      </c>
      <c r="J241" s="0" t="s">
        <v>256</v>
      </c>
      <c r="K241" s="0" t="s">
        <v>9</v>
      </c>
      <c r="L241" s="0" t="str">
        <f aca="false">IF(ISBLANK(J242),"",",")</f>
        <v>,</v>
      </c>
      <c r="M241" s="0" t="str">
        <f aca="false">E241&amp;F241&amp;G241&amp;H241&amp;I241&amp;J241&amp;K241&amp;L241</f>
        <v>"1890": "b4s2_100_reg.wav",</v>
      </c>
      <c r="N241" s="0" t="str">
        <f aca="false">IF(OR(B241=113,B241=138),"probe","s")</f>
        <v>s</v>
      </c>
      <c r="O241" s="0" t="str">
        <f aca="false">IF(MID(J241,10,2)="ir","Minus","Plus")</f>
        <v>Plus</v>
      </c>
      <c r="P241" s="0" t="s">
        <v>13</v>
      </c>
      <c r="Q241" s="5" t="s">
        <v>14</v>
      </c>
      <c r="R241" s="0" t="s">
        <v>15</v>
      </c>
      <c r="S241" s="0" t="str">
        <f aca="false">P241&amp;N241&amp;O241&amp;Q241&amp;F241&amp;R241&amp;L241</f>
        <v>          {%            "class": "sPlus",%            "stim_name": "1890"%          },</v>
      </c>
      <c r="AA241" s="5" t="n">
        <f aca="false">F241</f>
        <v>1890</v>
      </c>
      <c r="AB241" s="5" t="s">
        <v>256</v>
      </c>
      <c r="AC241" s="5" t="str">
        <f aca="false">IF(MID(AB241,10,2)="ir","Minus","Plus")</f>
        <v>Plus</v>
      </c>
      <c r="AD241" s="5" t="str">
        <f aca="false">IF(AND(_xlfn.NUMBERVALUE(MID(AB241,6,3))&lt;141,_xlfn.NUMBERVALUE(MID(AB241,6,3))&gt;103),"s","probe")</f>
        <v>probe</v>
      </c>
      <c r="AE241" s="5" t="n">
        <f aca="false">IF(AND(AC241="Minus",AD241="probe"),3,IF(AND(AC241="Plus",AD241="probe"),1,IF(AND(AC241="Minus",AD241="s"),12,IF(AND(AC241="Plus",AD241="s"),4,0))))</f>
        <v>1</v>
      </c>
      <c r="AF241" s="6" t="s">
        <v>16</v>
      </c>
      <c r="AG241" s="5" t="str">
        <f aca="false">AF241&amp;AE241&amp;","</f>
        <v>                            1,</v>
      </c>
    </row>
    <row r="242" customFormat="false" ht="12.8" hidden="true" customHeight="false" outlineLevel="0" collapsed="false">
      <c r="A242" s="0" t="str">
        <f aca="false">LEFT(J242,4)</f>
        <v>b1i1</v>
      </c>
      <c r="B242" s="0" t="n">
        <f aca="false">IF(AND(C242&gt;97,C242&lt;103),100,IF(AND(C242&gt;110,C242&lt;116),113,IF(AND(C242&gt;122,C242&lt;128),125,IF(AND(C242&gt;135,C242&lt;141),138,150))))</f>
        <v>100</v>
      </c>
      <c r="C242" s="0" t="n">
        <f aca="false">_xlfn.NUMBERVALUE(MID(J242,6,3))</f>
        <v>101</v>
      </c>
      <c r="D242" s="0" t="str">
        <f aca="false">MID(J242,10,3)</f>
        <v>ir1</v>
      </c>
      <c r="E242" s="1" t="s">
        <v>9</v>
      </c>
      <c r="F242" s="0" t="n">
        <v>16</v>
      </c>
      <c r="G242" s="0" t="s">
        <v>10</v>
      </c>
      <c r="H242" s="0" t="s">
        <v>11</v>
      </c>
      <c r="I242" s="0" t="s">
        <v>9</v>
      </c>
      <c r="J242" s="0" t="s">
        <v>257</v>
      </c>
      <c r="K242" s="0" t="s">
        <v>9</v>
      </c>
      <c r="L242" s="0" t="str">
        <f aca="false">IF(ISBLANK(J243),"",",")</f>
        <v>,</v>
      </c>
      <c r="M242" s="0" t="str">
        <f aca="false">E242&amp;F242&amp;G242&amp;H242&amp;I242&amp;J242&amp;K242&amp;L242</f>
        <v>"16": "b1i1_101_ir1.wav",</v>
      </c>
      <c r="N242" s="0" t="str">
        <f aca="false">IF(OR(B242=113,B242=138),"probe","s")</f>
        <v>s</v>
      </c>
      <c r="O242" s="0" t="str">
        <f aca="false">IF(MID(J242,10,2)="ir","Minus","Plus")</f>
        <v>Minus</v>
      </c>
      <c r="P242" s="0" t="s">
        <v>13</v>
      </c>
      <c r="Q242" s="5" t="s">
        <v>14</v>
      </c>
      <c r="R242" s="0" t="s">
        <v>15</v>
      </c>
      <c r="S242" s="0" t="str">
        <f aca="false">P242&amp;N242&amp;O242&amp;Q242&amp;F242&amp;R242&amp;L242</f>
        <v>          {%            "class": "sMinus",%            "stim_name": "16"%          },</v>
      </c>
      <c r="AA242" s="5" t="n">
        <f aca="false">F242</f>
        <v>16</v>
      </c>
      <c r="AB242" s="5" t="s">
        <v>257</v>
      </c>
      <c r="AC242" s="5" t="str">
        <f aca="false">IF(MID(AB242,10,2)="ir","Minus","Plus")</f>
        <v>Minus</v>
      </c>
      <c r="AD242" s="5" t="str">
        <f aca="false">IF(AND(_xlfn.NUMBERVALUE(MID(AB242,6,3))&lt;141,_xlfn.NUMBERVALUE(MID(AB242,6,3))&gt;103),"s","s")</f>
        <v>s</v>
      </c>
      <c r="AE242" s="5" t="n">
        <f aca="false">IF(AND(AC242="Minus",AD242="probe"),3,IF(AND(AC242="Plus",AD242="probe"),1,IF(AND(AC242="Minus",AD242="s"),12,IF(AND(AC242="Plus",AD242="s"),4,0))))</f>
        <v>12</v>
      </c>
      <c r="AF242" s="6" t="s">
        <v>16</v>
      </c>
      <c r="AG242" s="5" t="str">
        <f aca="false">AF242&amp;AE242&amp;","</f>
        <v>                            12,</v>
      </c>
    </row>
    <row r="243" customFormat="false" ht="12.8" hidden="true" customHeight="false" outlineLevel="0" collapsed="false">
      <c r="A243" s="0" t="str">
        <f aca="false">LEFT(J243,4)</f>
        <v>b1i2</v>
      </c>
      <c r="B243" s="0" t="n">
        <f aca="false">IF(AND(C243&gt;97,C243&lt;103),100,IF(AND(C243&gt;110,C243&lt;116),113,IF(AND(C243&gt;122,C243&lt;128),125,IF(AND(C243&gt;135,C243&lt;141),138,150))))</f>
        <v>100</v>
      </c>
      <c r="C243" s="0" t="n">
        <f aca="false">_xlfn.NUMBERVALUE(MID(J243,6,3))</f>
        <v>101</v>
      </c>
      <c r="D243" s="0" t="str">
        <f aca="false">MID(J243,10,3)</f>
        <v>ir1</v>
      </c>
      <c r="E243" s="1" t="s">
        <v>9</v>
      </c>
      <c r="F243" s="0" t="n">
        <v>141</v>
      </c>
      <c r="G243" s="0" t="s">
        <v>10</v>
      </c>
      <c r="H243" s="0" t="s">
        <v>11</v>
      </c>
      <c r="I243" s="0" t="s">
        <v>9</v>
      </c>
      <c r="J243" s="0" t="s">
        <v>258</v>
      </c>
      <c r="K243" s="0" t="s">
        <v>9</v>
      </c>
      <c r="L243" s="0" t="str">
        <f aca="false">IF(ISBLANK(J244),"",",")</f>
        <v>,</v>
      </c>
      <c r="M243" s="0" t="str">
        <f aca="false">E243&amp;F243&amp;G243&amp;H243&amp;I243&amp;J243&amp;K243&amp;L243</f>
        <v>"141": "b1i2_101_ir1.wav",</v>
      </c>
      <c r="N243" s="0" t="str">
        <f aca="false">IF(OR(B243=113,B243=138),"probe","s")</f>
        <v>s</v>
      </c>
      <c r="O243" s="0" t="str">
        <f aca="false">IF(MID(J243,10,2)="ir","Minus","Plus")</f>
        <v>Minus</v>
      </c>
      <c r="P243" s="0" t="s">
        <v>13</v>
      </c>
      <c r="Q243" s="5" t="s">
        <v>14</v>
      </c>
      <c r="R243" s="0" t="s">
        <v>15</v>
      </c>
      <c r="S243" s="0" t="str">
        <f aca="false">P243&amp;N243&amp;O243&amp;Q243&amp;F243&amp;R243&amp;L243</f>
        <v>          {%            "class": "sMinus",%            "stim_name": "141"%          },</v>
      </c>
      <c r="AA243" s="5" t="n">
        <f aca="false">F243</f>
        <v>141</v>
      </c>
      <c r="AB243" s="5" t="s">
        <v>258</v>
      </c>
      <c r="AC243" s="5" t="str">
        <f aca="false">IF(MID(AB243,10,2)="ir","Minus","Plus")</f>
        <v>Minus</v>
      </c>
      <c r="AD243" s="5" t="str">
        <f aca="false">IF(AND(_xlfn.NUMBERVALUE(MID(AB243,6,3))&lt;141,_xlfn.NUMBERVALUE(MID(AB243,6,3))&gt;103),"s","probe")</f>
        <v>probe</v>
      </c>
      <c r="AE243" s="5" t="n">
        <f aca="false">IF(AND(AC243="Minus",AD243="probe"),3,IF(AND(AC243="Plus",AD243="probe"),1,IF(AND(AC243="Minus",AD243="s"),12,IF(AND(AC243="Plus",AD243="s"),4,0))))</f>
        <v>3</v>
      </c>
      <c r="AF243" s="6" t="s">
        <v>16</v>
      </c>
      <c r="AG243" s="5" t="str">
        <f aca="false">AF243&amp;AE243&amp;","</f>
        <v>                            3,</v>
      </c>
    </row>
    <row r="244" customFormat="false" ht="12.8" hidden="true" customHeight="false" outlineLevel="0" collapsed="false">
      <c r="A244" s="0" t="str">
        <f aca="false">LEFT(J244,4)</f>
        <v>b1s1</v>
      </c>
      <c r="B244" s="0" t="n">
        <f aca="false">IF(AND(C244&gt;97,C244&lt;103),100,IF(AND(C244&gt;110,C244&lt;116),113,IF(AND(C244&gt;122,C244&lt;128),125,IF(AND(C244&gt;135,C244&lt;141),138,150))))</f>
        <v>100</v>
      </c>
      <c r="C244" s="0" t="n">
        <f aca="false">_xlfn.NUMBERVALUE(MID(J244,6,3))</f>
        <v>101</v>
      </c>
      <c r="D244" s="0" t="str">
        <f aca="false">MID(J244,10,3)</f>
        <v>ir1</v>
      </c>
      <c r="E244" s="0" t="s">
        <v>9</v>
      </c>
      <c r="F244" s="0" t="n">
        <v>266</v>
      </c>
      <c r="G244" s="0" t="s">
        <v>10</v>
      </c>
      <c r="H244" s="0" t="s">
        <v>11</v>
      </c>
      <c r="I244" s="0" t="s">
        <v>9</v>
      </c>
      <c r="J244" s="0" t="s">
        <v>259</v>
      </c>
      <c r="K244" s="0" t="s">
        <v>9</v>
      </c>
      <c r="L244" s="0" t="str">
        <f aca="false">IF(ISBLANK(J245),"",",")</f>
        <v>,</v>
      </c>
      <c r="M244" s="0" t="str">
        <f aca="false">E244&amp;F244&amp;G244&amp;H244&amp;I244&amp;J244&amp;K244&amp;L244</f>
        <v>"266": "b1s1_101_ir1.wav",</v>
      </c>
      <c r="N244" s="0" t="str">
        <f aca="false">IF(OR(B244=113,B244=138),"probe","s")</f>
        <v>s</v>
      </c>
      <c r="O244" s="0" t="str">
        <f aca="false">IF(MID(J244,10,2)="ir","Minus","Plus")</f>
        <v>Minus</v>
      </c>
      <c r="P244" s="0" t="s">
        <v>13</v>
      </c>
      <c r="Q244" s="5" t="s">
        <v>14</v>
      </c>
      <c r="R244" s="0" t="s">
        <v>15</v>
      </c>
      <c r="S244" s="0" t="str">
        <f aca="false">P244&amp;N244&amp;O244&amp;Q244&amp;F244&amp;R244&amp;L244</f>
        <v>          {%            "class": "sMinus",%            "stim_name": "266"%          },</v>
      </c>
      <c r="AA244" s="5" t="n">
        <f aca="false">F244</f>
        <v>266</v>
      </c>
      <c r="AB244" s="5" t="s">
        <v>259</v>
      </c>
      <c r="AC244" s="5" t="str">
        <f aca="false">IF(MID(AB244,10,2)="ir","Minus","Plus")</f>
        <v>Minus</v>
      </c>
      <c r="AD244" s="5" t="str">
        <f aca="false">IF(AND(_xlfn.NUMBERVALUE(MID(AB244,6,3))&lt;141,_xlfn.NUMBERVALUE(MID(AB244,6,3))&gt;103),"s","probe")</f>
        <v>probe</v>
      </c>
      <c r="AE244" s="5" t="n">
        <f aca="false">IF(AND(AC244="Minus",AD244="probe"),3,IF(AND(AC244="Plus",AD244="probe"),1,IF(AND(AC244="Minus",AD244="s"),12,IF(AND(AC244="Plus",AD244="s"),4,0))))</f>
        <v>3</v>
      </c>
      <c r="AF244" s="6" t="s">
        <v>16</v>
      </c>
      <c r="AG244" s="5" t="str">
        <f aca="false">AF244&amp;AE244&amp;","</f>
        <v>                            3,</v>
      </c>
    </row>
    <row r="245" customFormat="false" ht="12.8" hidden="true" customHeight="false" outlineLevel="0" collapsed="false">
      <c r="A245" s="0" t="str">
        <f aca="false">LEFT(J245,4)</f>
        <v>b1s2</v>
      </c>
      <c r="B245" s="0" t="n">
        <f aca="false">IF(AND(C245&gt;97,C245&lt;103),100,IF(AND(C245&gt;110,C245&lt;116),113,IF(AND(C245&gt;122,C245&lt;128),125,IF(AND(C245&gt;135,C245&lt;141),138,150))))</f>
        <v>100</v>
      </c>
      <c r="C245" s="0" t="n">
        <f aca="false">_xlfn.NUMBERVALUE(MID(J245,6,3))</f>
        <v>101</v>
      </c>
      <c r="D245" s="0" t="str">
        <f aca="false">MID(J245,10,3)</f>
        <v>ir1</v>
      </c>
      <c r="E245" s="0" t="s">
        <v>9</v>
      </c>
      <c r="F245" s="0" t="n">
        <v>391</v>
      </c>
      <c r="G245" s="0" t="s">
        <v>10</v>
      </c>
      <c r="H245" s="0" t="s">
        <v>11</v>
      </c>
      <c r="I245" s="0" t="s">
        <v>9</v>
      </c>
      <c r="J245" s="0" t="s">
        <v>260</v>
      </c>
      <c r="K245" s="0" t="s">
        <v>9</v>
      </c>
      <c r="L245" s="0" t="str">
        <f aca="false">IF(ISBLANK(J246),"",",")</f>
        <v>,</v>
      </c>
      <c r="M245" s="0" t="str">
        <f aca="false">E245&amp;F245&amp;G245&amp;H245&amp;I245&amp;J245&amp;K245&amp;L245</f>
        <v>"391": "b1s2_101_ir1.wav",</v>
      </c>
      <c r="N245" s="0" t="str">
        <f aca="false">IF(OR(B245=113,B245=138),"probe","s")</f>
        <v>s</v>
      </c>
      <c r="O245" s="0" t="str">
        <f aca="false">IF(MID(J245,10,2)="ir","Minus","Plus")</f>
        <v>Minus</v>
      </c>
      <c r="P245" s="0" t="s">
        <v>13</v>
      </c>
      <c r="Q245" s="5" t="s">
        <v>14</v>
      </c>
      <c r="R245" s="0" t="s">
        <v>15</v>
      </c>
      <c r="S245" s="0" t="str">
        <f aca="false">P245&amp;N245&amp;O245&amp;Q245&amp;F245&amp;R245&amp;L245</f>
        <v>          {%            "class": "sMinus",%            "stim_name": "391"%          },</v>
      </c>
      <c r="AA245" s="5" t="n">
        <f aca="false">F245</f>
        <v>391</v>
      </c>
      <c r="AB245" s="5" t="s">
        <v>260</v>
      </c>
      <c r="AC245" s="5" t="str">
        <f aca="false">IF(MID(AB245,10,2)="ir","Minus","Plus")</f>
        <v>Minus</v>
      </c>
      <c r="AD245" s="5" t="str">
        <f aca="false">IF(AND(_xlfn.NUMBERVALUE(MID(AB245,6,3))&lt;141,_xlfn.NUMBERVALUE(MID(AB245,6,3))&gt;103),"s","probe")</f>
        <v>probe</v>
      </c>
      <c r="AE245" s="5" t="n">
        <f aca="false">IF(AND(AC245="Minus",AD245="probe"),3,IF(AND(AC245="Plus",AD245="probe"),1,IF(AND(AC245="Minus",AD245="s"),12,IF(AND(AC245="Plus",AD245="s"),4,0))))</f>
        <v>3</v>
      </c>
      <c r="AF245" s="6" t="s">
        <v>16</v>
      </c>
      <c r="AG245" s="5" t="str">
        <f aca="false">AF245&amp;AE245&amp;","</f>
        <v>                            3,</v>
      </c>
    </row>
    <row r="246" customFormat="false" ht="12.8" hidden="true" customHeight="false" outlineLevel="0" collapsed="false">
      <c r="A246" s="0" t="str">
        <f aca="false">LEFT(J246,4)</f>
        <v>b2i1</v>
      </c>
      <c r="B246" s="0" t="n">
        <f aca="false">IF(AND(C246&gt;97,C246&lt;103),100,IF(AND(C246&gt;110,C246&lt;116),113,IF(AND(C246&gt;122,C246&lt;128),125,IF(AND(C246&gt;135,C246&lt;141),138,150))))</f>
        <v>100</v>
      </c>
      <c r="C246" s="0" t="n">
        <f aca="false">_xlfn.NUMBERVALUE(MID(J246,6,3))</f>
        <v>101</v>
      </c>
      <c r="D246" s="0" t="str">
        <f aca="false">MID(J246,10,3)</f>
        <v>ir1</v>
      </c>
      <c r="E246" s="0" t="s">
        <v>9</v>
      </c>
      <c r="F246" s="0" t="n">
        <v>516</v>
      </c>
      <c r="G246" s="0" t="s">
        <v>10</v>
      </c>
      <c r="H246" s="0" t="s">
        <v>11</v>
      </c>
      <c r="I246" s="0" t="s">
        <v>9</v>
      </c>
      <c r="J246" s="0" t="s">
        <v>261</v>
      </c>
      <c r="K246" s="0" t="s">
        <v>9</v>
      </c>
      <c r="L246" s="0" t="str">
        <f aca="false">IF(ISBLANK(J247),"",",")</f>
        <v>,</v>
      </c>
      <c r="M246" s="0" t="str">
        <f aca="false">E246&amp;F246&amp;G246&amp;H246&amp;I246&amp;J246&amp;K246&amp;L246</f>
        <v>"516": "b2i1_101_ir1.wav",</v>
      </c>
      <c r="N246" s="0" t="str">
        <f aca="false">IF(OR(B246=113,B246=138),"probe","s")</f>
        <v>s</v>
      </c>
      <c r="O246" s="0" t="str">
        <f aca="false">IF(MID(J246,10,2)="ir","Minus","Plus")</f>
        <v>Minus</v>
      </c>
      <c r="P246" s="0" t="s">
        <v>13</v>
      </c>
      <c r="Q246" s="5" t="s">
        <v>14</v>
      </c>
      <c r="R246" s="0" t="s">
        <v>15</v>
      </c>
      <c r="S246" s="0" t="str">
        <f aca="false">P246&amp;N246&amp;O246&amp;Q246&amp;F246&amp;R246&amp;L246</f>
        <v>          {%            "class": "sMinus",%            "stim_name": "516"%          },</v>
      </c>
      <c r="AA246" s="5" t="n">
        <f aca="false">F246</f>
        <v>516</v>
      </c>
      <c r="AB246" s="5" t="s">
        <v>261</v>
      </c>
      <c r="AC246" s="5" t="str">
        <f aca="false">IF(MID(AB246,10,2)="ir","Minus","Plus")</f>
        <v>Minus</v>
      </c>
      <c r="AD246" s="5" t="str">
        <f aca="false">IF(AND(_xlfn.NUMBERVALUE(MID(AB246,6,3))&lt;141,_xlfn.NUMBERVALUE(MID(AB246,6,3))&gt;103),"s","probe")</f>
        <v>probe</v>
      </c>
      <c r="AE246" s="5" t="n">
        <f aca="false">IF(AND(AC246="Minus",AD246="probe"),3,IF(AND(AC246="Plus",AD246="probe"),1,IF(AND(AC246="Minus",AD246="s"),12,IF(AND(AC246="Plus",AD246="s"),4,0))))</f>
        <v>3</v>
      </c>
      <c r="AF246" s="6" t="s">
        <v>16</v>
      </c>
      <c r="AG246" s="5" t="str">
        <f aca="false">AF246&amp;AE246&amp;","</f>
        <v>                            3,</v>
      </c>
    </row>
    <row r="247" customFormat="false" ht="12.8" hidden="true" customHeight="false" outlineLevel="0" collapsed="false">
      <c r="A247" s="0" t="str">
        <f aca="false">LEFT(J247,4)</f>
        <v>b2i2</v>
      </c>
      <c r="B247" s="0" t="n">
        <f aca="false">IF(AND(C247&gt;97,C247&lt;103),100,IF(AND(C247&gt;110,C247&lt;116),113,IF(AND(C247&gt;122,C247&lt;128),125,IF(AND(C247&gt;135,C247&lt;141),138,150))))</f>
        <v>100</v>
      </c>
      <c r="C247" s="0" t="n">
        <f aca="false">_xlfn.NUMBERVALUE(MID(J247,6,3))</f>
        <v>101</v>
      </c>
      <c r="D247" s="0" t="str">
        <f aca="false">MID(J247,10,3)</f>
        <v>ir1</v>
      </c>
      <c r="E247" s="0" t="s">
        <v>9</v>
      </c>
      <c r="F247" s="0" t="n">
        <v>641</v>
      </c>
      <c r="G247" s="0" t="s">
        <v>10</v>
      </c>
      <c r="H247" s="0" t="s">
        <v>11</v>
      </c>
      <c r="I247" s="0" t="s">
        <v>9</v>
      </c>
      <c r="J247" s="0" t="s">
        <v>262</v>
      </c>
      <c r="K247" s="0" t="s">
        <v>9</v>
      </c>
      <c r="L247" s="0" t="str">
        <f aca="false">IF(ISBLANK(J248),"",",")</f>
        <v>,</v>
      </c>
      <c r="M247" s="0" t="str">
        <f aca="false">E247&amp;F247&amp;G247&amp;H247&amp;I247&amp;J247&amp;K247&amp;L247</f>
        <v>"641": "b2i2_101_ir1.wav",</v>
      </c>
      <c r="N247" s="0" t="str">
        <f aca="false">IF(OR(B247=113,B247=138),"probe","s")</f>
        <v>s</v>
      </c>
      <c r="O247" s="0" t="str">
        <f aca="false">IF(MID(J247,10,2)="ir","Minus","Plus")</f>
        <v>Minus</v>
      </c>
      <c r="P247" s="0" t="s">
        <v>13</v>
      </c>
      <c r="Q247" s="5" t="s">
        <v>14</v>
      </c>
      <c r="R247" s="0" t="s">
        <v>15</v>
      </c>
      <c r="S247" s="0" t="str">
        <f aca="false">P247&amp;N247&amp;O247&amp;Q247&amp;F247&amp;R247&amp;L247</f>
        <v>          {%            "class": "sMinus",%            "stim_name": "641"%          },</v>
      </c>
      <c r="AA247" s="5" t="n">
        <f aca="false">F247</f>
        <v>641</v>
      </c>
      <c r="AB247" s="5" t="s">
        <v>262</v>
      </c>
      <c r="AC247" s="5" t="str">
        <f aca="false">IF(MID(AB247,10,2)="ir","Minus","Plus")</f>
        <v>Minus</v>
      </c>
      <c r="AD247" s="5" t="str">
        <f aca="false">IF(AND(_xlfn.NUMBERVALUE(MID(AB247,6,3))&lt;141,_xlfn.NUMBERVALUE(MID(AB247,6,3))&gt;103),"s","probe")</f>
        <v>probe</v>
      </c>
      <c r="AE247" s="5" t="n">
        <f aca="false">IF(AND(AC247="Minus",AD247="probe"),3,IF(AND(AC247="Plus",AD247="probe"),1,IF(AND(AC247="Minus",AD247="s"),12,IF(AND(AC247="Plus",AD247="s"),4,0))))</f>
        <v>3</v>
      </c>
      <c r="AF247" s="6" t="s">
        <v>16</v>
      </c>
      <c r="AG247" s="5" t="str">
        <f aca="false">AF247&amp;AE247&amp;","</f>
        <v>                            3,</v>
      </c>
    </row>
    <row r="248" customFormat="false" ht="12.8" hidden="false" customHeight="false" outlineLevel="0" collapsed="false">
      <c r="A248" s="0" t="str">
        <f aca="false">LEFT(J248,4)</f>
        <v>b2s1</v>
      </c>
      <c r="B248" s="0" t="n">
        <f aca="false">IF(AND(C248&gt;97,C248&lt;103),100,IF(AND(C248&gt;110,C248&lt;116),113,IF(AND(C248&gt;122,C248&lt;128),125,IF(AND(C248&gt;135,C248&lt;141),138,150))))</f>
        <v>100</v>
      </c>
      <c r="C248" s="0" t="n">
        <f aca="false">_xlfn.NUMBERVALUE(MID(J248,6,3))</f>
        <v>101</v>
      </c>
      <c r="D248" s="0" t="str">
        <f aca="false">MID(J248,10,3)</f>
        <v>ir1</v>
      </c>
      <c r="E248" s="1" t="s">
        <v>9</v>
      </c>
      <c r="F248" s="0" t="n">
        <v>766</v>
      </c>
      <c r="G248" s="0" t="s">
        <v>10</v>
      </c>
      <c r="H248" s="0" t="s">
        <v>11</v>
      </c>
      <c r="I248" s="0" t="s">
        <v>9</v>
      </c>
      <c r="J248" s="0" t="s">
        <v>263</v>
      </c>
      <c r="K248" s="0" t="s">
        <v>9</v>
      </c>
      <c r="L248" s="0" t="str">
        <f aca="false">IF(ISBLANK(J249),"",",")</f>
        <v>,</v>
      </c>
      <c r="M248" s="0" t="str">
        <f aca="false">E248&amp;J248&amp;G248&amp;E248&amp;J248&amp;E248&amp;L248</f>
        <v>"b2s1_101_ir1.wav":"b2s1_101_ir1.wav",</v>
      </c>
      <c r="N248" s="0" t="str">
        <f aca="false">IF(OR(B248=113,B248=138),"probe","s")</f>
        <v>s</v>
      </c>
      <c r="O248" s="0" t="str">
        <f aca="false">IF(MID(J248,10,2)="ir","Minus","Plus")</f>
        <v>Minus</v>
      </c>
      <c r="P248" s="0" t="s">
        <v>13</v>
      </c>
      <c r="Q248" s="5" t="s">
        <v>14</v>
      </c>
      <c r="R248" s="0" t="s">
        <v>15</v>
      </c>
      <c r="S248" s="0" t="str">
        <f aca="false">P248&amp;N248&amp;O248&amp;Q248&amp;J248&amp;R248&amp;L248</f>
        <v>          {%            "class": "sMinus",%            "stim_name": "b2s1_101_ir1.wav"%          },</v>
      </c>
      <c r="AA248" s="5" t="n">
        <f aca="false">F248</f>
        <v>766</v>
      </c>
      <c r="AB248" s="5" t="s">
        <v>263</v>
      </c>
      <c r="AC248" s="5" t="str">
        <f aca="false">IF(MID(AB248,10,2)="ir","Minus","Plus")</f>
        <v>Minus</v>
      </c>
      <c r="AD248" s="5" t="str">
        <f aca="false">IF(AND(_xlfn.NUMBERVALUE(MID(AB248,6,3))&lt;141,_xlfn.NUMBERVALUE(MID(AB248,6,3))&gt;103),"s","probe")</f>
        <v>probe</v>
      </c>
      <c r="AE248" s="5" t="n">
        <f aca="false">IF(AND(AC248="Minus",AD248="probe"),3,IF(AND(AC248="Plus",AD248="probe"),1,IF(AND(AC248="Minus",AD248="s"),12,IF(AND(AC248="Plus",AD248="s"),4,0))))</f>
        <v>3</v>
      </c>
      <c r="AF248" s="6" t="s">
        <v>16</v>
      </c>
      <c r="AG248" s="5" t="str">
        <f aca="false">AF248&amp;AE248&amp;","</f>
        <v>                            3,</v>
      </c>
    </row>
    <row r="249" customFormat="false" ht="12.8" hidden="true" customHeight="false" outlineLevel="0" collapsed="false">
      <c r="A249" s="0" t="str">
        <f aca="false">LEFT(J249,4)</f>
        <v>b2s2</v>
      </c>
      <c r="B249" s="0" t="n">
        <f aca="false">IF(AND(C249&gt;97,C249&lt;103),100,IF(AND(C249&gt;110,C249&lt;116),113,IF(AND(C249&gt;122,C249&lt;128),125,IF(AND(C249&gt;135,C249&lt;141),138,150))))</f>
        <v>100</v>
      </c>
      <c r="C249" s="0" t="n">
        <f aca="false">_xlfn.NUMBERVALUE(MID(J249,6,3))</f>
        <v>101</v>
      </c>
      <c r="D249" s="0" t="str">
        <f aca="false">MID(J249,10,3)</f>
        <v>ir1</v>
      </c>
      <c r="E249" s="1" t="s">
        <v>9</v>
      </c>
      <c r="F249" s="0" t="n">
        <v>891</v>
      </c>
      <c r="G249" s="0" t="s">
        <v>10</v>
      </c>
      <c r="H249" s="0" t="s">
        <v>11</v>
      </c>
      <c r="I249" s="0" t="s">
        <v>9</v>
      </c>
      <c r="J249" s="0" t="s">
        <v>264</v>
      </c>
      <c r="K249" s="0" t="s">
        <v>9</v>
      </c>
      <c r="L249" s="0" t="str">
        <f aca="false">IF(ISBLANK(J250),"",",")</f>
        <v>,</v>
      </c>
      <c r="M249" s="0" t="str">
        <f aca="false">E249&amp;F249&amp;G249&amp;H249&amp;I249&amp;J249&amp;K249&amp;L249</f>
        <v>"891": "b2s2_101_ir1.wav",</v>
      </c>
      <c r="N249" s="0" t="str">
        <f aca="false">IF(OR(B249=113,B249=138),"probe","s")</f>
        <v>s</v>
      </c>
      <c r="O249" s="0" t="str">
        <f aca="false">IF(MID(J249,10,2)="ir","Minus","Plus")</f>
        <v>Minus</v>
      </c>
      <c r="P249" s="0" t="s">
        <v>13</v>
      </c>
      <c r="Q249" s="5" t="s">
        <v>14</v>
      </c>
      <c r="R249" s="0" t="s">
        <v>15</v>
      </c>
      <c r="S249" s="0" t="str">
        <f aca="false">P249&amp;N249&amp;O249&amp;Q249&amp;F249&amp;R249&amp;L249</f>
        <v>          {%            "class": "sMinus",%            "stim_name": "891"%          },</v>
      </c>
      <c r="AA249" s="5" t="n">
        <f aca="false">F249</f>
        <v>891</v>
      </c>
      <c r="AB249" s="5" t="s">
        <v>264</v>
      </c>
      <c r="AC249" s="5" t="str">
        <f aca="false">IF(MID(AB249,10,2)="ir","Minus","Plus")</f>
        <v>Minus</v>
      </c>
      <c r="AD249" s="5" t="str">
        <f aca="false">IF(AND(_xlfn.NUMBERVALUE(MID(AB249,6,3))&lt;141,_xlfn.NUMBERVALUE(MID(AB249,6,3))&gt;103),"s","probe")</f>
        <v>probe</v>
      </c>
      <c r="AE249" s="5" t="n">
        <f aca="false">IF(AND(AC249="Minus",AD249="probe"),3,IF(AND(AC249="Plus",AD249="probe"),1,IF(AND(AC249="Minus",AD249="s"),12,IF(AND(AC249="Plus",AD249="s"),4,0))))</f>
        <v>3</v>
      </c>
      <c r="AF249" s="6" t="s">
        <v>16</v>
      </c>
      <c r="AG249" s="5" t="str">
        <f aca="false">AF249&amp;AE249&amp;","</f>
        <v>                            3,</v>
      </c>
    </row>
    <row r="250" customFormat="false" ht="12.8" hidden="true" customHeight="false" outlineLevel="0" collapsed="false">
      <c r="A250" s="0" t="str">
        <f aca="false">LEFT(J250,4)</f>
        <v>b3i1</v>
      </c>
      <c r="B250" s="0" t="n">
        <f aca="false">IF(AND(C250&gt;97,C250&lt;103),100,IF(AND(C250&gt;110,C250&lt;116),113,IF(AND(C250&gt;122,C250&lt;128),125,IF(AND(C250&gt;135,C250&lt;141),138,150))))</f>
        <v>100</v>
      </c>
      <c r="C250" s="0" t="n">
        <f aca="false">_xlfn.NUMBERVALUE(MID(J250,6,3))</f>
        <v>101</v>
      </c>
      <c r="D250" s="0" t="str">
        <f aca="false">MID(J250,10,3)</f>
        <v>ir1</v>
      </c>
      <c r="E250" s="0" t="s">
        <v>9</v>
      </c>
      <c r="F250" s="0" t="n">
        <v>1016</v>
      </c>
      <c r="G250" s="0" t="s">
        <v>10</v>
      </c>
      <c r="H250" s="0" t="s">
        <v>11</v>
      </c>
      <c r="I250" s="0" t="s">
        <v>9</v>
      </c>
      <c r="J250" s="0" t="s">
        <v>265</v>
      </c>
      <c r="K250" s="0" t="s">
        <v>9</v>
      </c>
      <c r="L250" s="0" t="str">
        <f aca="false">IF(ISBLANK(J251),"",",")</f>
        <v>,</v>
      </c>
      <c r="M250" s="0" t="str">
        <f aca="false">E250&amp;F250&amp;G250&amp;H250&amp;I250&amp;J250&amp;K250&amp;L250</f>
        <v>"1016": "b3i1_101_ir1.wav",</v>
      </c>
      <c r="N250" s="0" t="str">
        <f aca="false">IF(OR(B250=113,B250=138),"probe","s")</f>
        <v>s</v>
      </c>
      <c r="O250" s="0" t="str">
        <f aca="false">IF(MID(J250,10,2)="ir","Minus","Plus")</f>
        <v>Minus</v>
      </c>
      <c r="P250" s="0" t="s">
        <v>13</v>
      </c>
      <c r="Q250" s="5" t="s">
        <v>14</v>
      </c>
      <c r="R250" s="0" t="s">
        <v>15</v>
      </c>
      <c r="S250" s="0" t="str">
        <f aca="false">P250&amp;N250&amp;O250&amp;Q250&amp;F250&amp;R250&amp;L250</f>
        <v>          {%            "class": "sMinus",%            "stim_name": "1016"%          },</v>
      </c>
      <c r="AA250" s="5" t="n">
        <f aca="false">F250</f>
        <v>1016</v>
      </c>
      <c r="AB250" s="5" t="s">
        <v>265</v>
      </c>
      <c r="AC250" s="5" t="str">
        <f aca="false">IF(MID(AB250,10,2)="ir","Minus","Plus")</f>
        <v>Minus</v>
      </c>
      <c r="AD250" s="5" t="str">
        <f aca="false">IF(AND(_xlfn.NUMBERVALUE(MID(AB250,6,3))&lt;141,_xlfn.NUMBERVALUE(MID(AB250,6,3))&gt;103),"s","probe")</f>
        <v>probe</v>
      </c>
      <c r="AE250" s="5" t="n">
        <f aca="false">IF(AND(AC250="Minus",AD250="probe"),3,IF(AND(AC250="Plus",AD250="probe"),1,IF(AND(AC250="Minus",AD250="s"),12,IF(AND(AC250="Plus",AD250="s"),4,0))))</f>
        <v>3</v>
      </c>
      <c r="AF250" s="6" t="s">
        <v>16</v>
      </c>
      <c r="AG250" s="5" t="str">
        <f aca="false">AF250&amp;AE250&amp;","</f>
        <v>                            3,</v>
      </c>
    </row>
    <row r="251" customFormat="false" ht="12.8" hidden="true" customHeight="false" outlineLevel="0" collapsed="false">
      <c r="A251" s="0" t="str">
        <f aca="false">LEFT(J251,4)</f>
        <v>b3i2</v>
      </c>
      <c r="B251" s="0" t="n">
        <f aca="false">IF(AND(C251&gt;97,C251&lt;103),100,IF(AND(C251&gt;110,C251&lt;116),113,IF(AND(C251&gt;122,C251&lt;128),125,IF(AND(C251&gt;135,C251&lt;141),138,150))))</f>
        <v>100</v>
      </c>
      <c r="C251" s="0" t="n">
        <f aca="false">_xlfn.NUMBERVALUE(MID(J251,6,3))</f>
        <v>101</v>
      </c>
      <c r="D251" s="0" t="str">
        <f aca="false">MID(J251,10,3)</f>
        <v>ir1</v>
      </c>
      <c r="E251" s="0" t="s">
        <v>9</v>
      </c>
      <c r="F251" s="0" t="n">
        <v>1141</v>
      </c>
      <c r="G251" s="0" t="s">
        <v>10</v>
      </c>
      <c r="H251" s="0" t="s">
        <v>11</v>
      </c>
      <c r="I251" s="0" t="s">
        <v>9</v>
      </c>
      <c r="J251" s="0" t="s">
        <v>266</v>
      </c>
      <c r="K251" s="0" t="s">
        <v>9</v>
      </c>
      <c r="L251" s="0" t="str">
        <f aca="false">IF(ISBLANK(J252),"",",")</f>
        <v>,</v>
      </c>
      <c r="M251" s="0" t="str">
        <f aca="false">E251&amp;F251&amp;G251&amp;H251&amp;I251&amp;J251&amp;K251&amp;L251</f>
        <v>"1141": "b3i2_101_ir1.wav",</v>
      </c>
      <c r="N251" s="0" t="str">
        <f aca="false">IF(OR(B251=113,B251=138),"probe","s")</f>
        <v>s</v>
      </c>
      <c r="O251" s="0" t="str">
        <f aca="false">IF(MID(J251,10,2)="ir","Minus","Plus")</f>
        <v>Minus</v>
      </c>
      <c r="P251" s="0" t="s">
        <v>13</v>
      </c>
      <c r="Q251" s="5" t="s">
        <v>14</v>
      </c>
      <c r="R251" s="0" t="s">
        <v>15</v>
      </c>
      <c r="S251" s="0" t="str">
        <f aca="false">P251&amp;N251&amp;O251&amp;Q251&amp;F251&amp;R251&amp;L251</f>
        <v>          {%            "class": "sMinus",%            "stim_name": "1141"%          },</v>
      </c>
      <c r="AA251" s="5" t="n">
        <f aca="false">F251</f>
        <v>1141</v>
      </c>
      <c r="AB251" s="5" t="s">
        <v>266</v>
      </c>
      <c r="AC251" s="5" t="str">
        <f aca="false">IF(MID(AB251,10,2)="ir","Minus","Plus")</f>
        <v>Minus</v>
      </c>
      <c r="AD251" s="5" t="str">
        <f aca="false">IF(AND(_xlfn.NUMBERVALUE(MID(AB251,6,3))&lt;141,_xlfn.NUMBERVALUE(MID(AB251,6,3))&gt;103),"s","probe")</f>
        <v>probe</v>
      </c>
      <c r="AE251" s="5" t="n">
        <f aca="false">IF(AND(AC251="Minus",AD251="probe"),3,IF(AND(AC251="Plus",AD251="probe"),1,IF(AND(AC251="Minus",AD251="s"),12,IF(AND(AC251="Plus",AD251="s"),4,0))))</f>
        <v>3</v>
      </c>
      <c r="AF251" s="6" t="s">
        <v>16</v>
      </c>
      <c r="AG251" s="5" t="str">
        <f aca="false">AF251&amp;AE251&amp;","</f>
        <v>                            3,</v>
      </c>
    </row>
    <row r="252" customFormat="false" ht="12.8" hidden="true" customHeight="false" outlineLevel="0" collapsed="false">
      <c r="A252" s="0" t="str">
        <f aca="false">LEFT(J252,4)</f>
        <v>b3s1</v>
      </c>
      <c r="B252" s="0" t="n">
        <f aca="false">IF(AND(C252&gt;97,C252&lt;103),100,IF(AND(C252&gt;110,C252&lt;116),113,IF(AND(C252&gt;122,C252&lt;128),125,IF(AND(C252&gt;135,C252&lt;141),138,150))))</f>
        <v>100</v>
      </c>
      <c r="C252" s="0" t="n">
        <f aca="false">_xlfn.NUMBERVALUE(MID(J252,6,3))</f>
        <v>101</v>
      </c>
      <c r="D252" s="0" t="str">
        <f aca="false">MID(J252,10,3)</f>
        <v>ir1</v>
      </c>
      <c r="E252" s="0" t="s">
        <v>9</v>
      </c>
      <c r="F252" s="0" t="n">
        <v>1266</v>
      </c>
      <c r="G252" s="0" t="s">
        <v>10</v>
      </c>
      <c r="H252" s="0" t="s">
        <v>11</v>
      </c>
      <c r="I252" s="0" t="s">
        <v>9</v>
      </c>
      <c r="J252" s="0" t="s">
        <v>267</v>
      </c>
      <c r="K252" s="0" t="s">
        <v>9</v>
      </c>
      <c r="L252" s="0" t="str">
        <f aca="false">IF(ISBLANK(J253),"",",")</f>
        <v>,</v>
      </c>
      <c r="M252" s="0" t="str">
        <f aca="false">E252&amp;F252&amp;G252&amp;H252&amp;I252&amp;J252&amp;K252&amp;L252</f>
        <v>"1266": "b3s1_101_ir1.wav",</v>
      </c>
      <c r="N252" s="0" t="str">
        <f aca="false">IF(OR(B252=113,B252=138),"probe","s")</f>
        <v>s</v>
      </c>
      <c r="O252" s="0" t="str">
        <f aca="false">IF(MID(J252,10,2)="ir","Minus","Plus")</f>
        <v>Minus</v>
      </c>
      <c r="P252" s="0" t="s">
        <v>13</v>
      </c>
      <c r="Q252" s="5" t="s">
        <v>14</v>
      </c>
      <c r="R252" s="0" t="s">
        <v>15</v>
      </c>
      <c r="S252" s="0" t="str">
        <f aca="false">P252&amp;N252&amp;O252&amp;Q252&amp;F252&amp;R252&amp;L252</f>
        <v>          {%            "class": "sMinus",%            "stim_name": "1266"%          },</v>
      </c>
      <c r="AA252" s="5" t="n">
        <f aca="false">F252</f>
        <v>1266</v>
      </c>
      <c r="AB252" s="5" t="s">
        <v>267</v>
      </c>
      <c r="AC252" s="5" t="str">
        <f aca="false">IF(MID(AB252,10,2)="ir","Minus","Plus")</f>
        <v>Minus</v>
      </c>
      <c r="AD252" s="5" t="str">
        <f aca="false">IF(AND(_xlfn.NUMBERVALUE(MID(AB252,6,3))&lt;141,_xlfn.NUMBERVALUE(MID(AB252,6,3))&gt;103),"s","probe")</f>
        <v>probe</v>
      </c>
      <c r="AE252" s="5" t="n">
        <f aca="false">IF(AND(AC252="Minus",AD252="probe"),3,IF(AND(AC252="Plus",AD252="probe"),1,IF(AND(AC252="Minus",AD252="s"),12,IF(AND(AC252="Plus",AD252="s"),4,0))))</f>
        <v>3</v>
      </c>
      <c r="AF252" s="6" t="s">
        <v>16</v>
      </c>
      <c r="AG252" s="5" t="str">
        <f aca="false">AF252&amp;AE252&amp;","</f>
        <v>                            3,</v>
      </c>
    </row>
    <row r="253" customFormat="false" ht="12.8" hidden="true" customHeight="false" outlineLevel="0" collapsed="false">
      <c r="A253" s="0" t="str">
        <f aca="false">LEFT(J253,4)</f>
        <v>b3s2</v>
      </c>
      <c r="B253" s="0" t="n">
        <f aca="false">IF(AND(C253&gt;97,C253&lt;103),100,IF(AND(C253&gt;110,C253&lt;116),113,IF(AND(C253&gt;122,C253&lt;128),125,IF(AND(C253&gt;135,C253&lt;141),138,150))))</f>
        <v>100</v>
      </c>
      <c r="C253" s="0" t="n">
        <f aca="false">_xlfn.NUMBERVALUE(MID(J253,6,3))</f>
        <v>101</v>
      </c>
      <c r="D253" s="0" t="str">
        <f aca="false">MID(J253,10,3)</f>
        <v>ir1</v>
      </c>
      <c r="E253" s="0" t="s">
        <v>9</v>
      </c>
      <c r="F253" s="0" t="n">
        <v>1391</v>
      </c>
      <c r="G253" s="0" t="s">
        <v>10</v>
      </c>
      <c r="H253" s="0" t="s">
        <v>11</v>
      </c>
      <c r="I253" s="0" t="s">
        <v>9</v>
      </c>
      <c r="J253" s="0" t="s">
        <v>268</v>
      </c>
      <c r="K253" s="0" t="s">
        <v>9</v>
      </c>
      <c r="L253" s="0" t="str">
        <f aca="false">IF(ISBLANK(J254),"",",")</f>
        <v>,</v>
      </c>
      <c r="M253" s="0" t="str">
        <f aca="false">E253&amp;F253&amp;G253&amp;H253&amp;I253&amp;J253&amp;K253&amp;L253</f>
        <v>"1391": "b3s2_101_ir1.wav",</v>
      </c>
      <c r="N253" s="0" t="str">
        <f aca="false">IF(OR(B253=113,B253=138),"probe","s")</f>
        <v>s</v>
      </c>
      <c r="O253" s="0" t="str">
        <f aca="false">IF(MID(J253,10,2)="ir","Minus","Plus")</f>
        <v>Minus</v>
      </c>
      <c r="P253" s="0" t="s">
        <v>13</v>
      </c>
      <c r="Q253" s="5" t="s">
        <v>14</v>
      </c>
      <c r="R253" s="0" t="s">
        <v>15</v>
      </c>
      <c r="S253" s="0" t="str">
        <f aca="false">P253&amp;N253&amp;O253&amp;Q253&amp;F253&amp;R253&amp;L253</f>
        <v>          {%            "class": "sMinus",%            "stim_name": "1391"%          },</v>
      </c>
      <c r="AA253" s="5" t="n">
        <f aca="false">F253</f>
        <v>1391</v>
      </c>
      <c r="AB253" s="5" t="s">
        <v>268</v>
      </c>
      <c r="AC253" s="5" t="str">
        <f aca="false">IF(MID(AB253,10,2)="ir","Minus","Plus")</f>
        <v>Minus</v>
      </c>
      <c r="AD253" s="5" t="str">
        <f aca="false">IF(AND(_xlfn.NUMBERVALUE(MID(AB253,6,3))&lt;141,_xlfn.NUMBERVALUE(MID(AB253,6,3))&gt;103),"s","probe")</f>
        <v>probe</v>
      </c>
      <c r="AE253" s="5" t="n">
        <f aca="false">IF(AND(AC253="Minus",AD253="probe"),3,IF(AND(AC253="Plus",AD253="probe"),1,IF(AND(AC253="Minus",AD253="s"),12,IF(AND(AC253="Plus",AD253="s"),4,0))))</f>
        <v>3</v>
      </c>
      <c r="AF253" s="6" t="s">
        <v>16</v>
      </c>
      <c r="AG253" s="5" t="str">
        <f aca="false">AF253&amp;AE253&amp;","</f>
        <v>                            3,</v>
      </c>
    </row>
    <row r="254" customFormat="false" ht="12.8" hidden="true" customHeight="false" outlineLevel="0" collapsed="false">
      <c r="A254" s="0" t="str">
        <f aca="false">LEFT(J254,4)</f>
        <v>b4i1</v>
      </c>
      <c r="B254" s="0" t="n">
        <f aca="false">IF(AND(C254&gt;97,C254&lt;103),100,IF(AND(C254&gt;110,C254&lt;116),113,IF(AND(C254&gt;122,C254&lt;128),125,IF(AND(C254&gt;135,C254&lt;141),138,150))))</f>
        <v>100</v>
      </c>
      <c r="C254" s="0" t="n">
        <f aca="false">_xlfn.NUMBERVALUE(MID(J254,6,3))</f>
        <v>101</v>
      </c>
      <c r="D254" s="0" t="str">
        <f aca="false">MID(J254,10,3)</f>
        <v>ir1</v>
      </c>
      <c r="E254" s="0" t="s">
        <v>9</v>
      </c>
      <c r="F254" s="0" t="n">
        <v>1516</v>
      </c>
      <c r="G254" s="0" t="s">
        <v>10</v>
      </c>
      <c r="H254" s="0" t="s">
        <v>11</v>
      </c>
      <c r="I254" s="0" t="s">
        <v>9</v>
      </c>
      <c r="J254" s="0" t="s">
        <v>269</v>
      </c>
      <c r="K254" s="0" t="s">
        <v>9</v>
      </c>
      <c r="L254" s="0" t="str">
        <f aca="false">IF(ISBLANK(J255),"",",")</f>
        <v>,</v>
      </c>
      <c r="M254" s="0" t="str">
        <f aca="false">E254&amp;F254&amp;G254&amp;H254&amp;I254&amp;J254&amp;K254&amp;L254</f>
        <v>"1516": "b4i1_101_ir1.wav",</v>
      </c>
      <c r="N254" s="0" t="str">
        <f aca="false">IF(OR(B254=113,B254=138),"probe","s")</f>
        <v>s</v>
      </c>
      <c r="O254" s="0" t="str">
        <f aca="false">IF(MID(J254,10,2)="ir","Minus","Plus")</f>
        <v>Minus</v>
      </c>
      <c r="P254" s="0" t="s">
        <v>13</v>
      </c>
      <c r="Q254" s="5" t="s">
        <v>14</v>
      </c>
      <c r="R254" s="0" t="s">
        <v>15</v>
      </c>
      <c r="S254" s="0" t="str">
        <f aca="false">P254&amp;N254&amp;O254&amp;Q254&amp;F254&amp;R254&amp;L254</f>
        <v>          {%            "class": "sMinus",%            "stim_name": "1516"%          },</v>
      </c>
      <c r="AA254" s="5" t="n">
        <f aca="false">F254</f>
        <v>1516</v>
      </c>
      <c r="AB254" s="5" t="s">
        <v>269</v>
      </c>
      <c r="AC254" s="5" t="str">
        <f aca="false">IF(MID(AB254,10,2)="ir","Minus","Plus")</f>
        <v>Minus</v>
      </c>
      <c r="AD254" s="5" t="str">
        <f aca="false">IF(AND(_xlfn.NUMBERVALUE(MID(AB254,6,3))&lt;141,_xlfn.NUMBERVALUE(MID(AB254,6,3))&gt;103),"s","probe")</f>
        <v>probe</v>
      </c>
      <c r="AE254" s="5" t="n">
        <f aca="false">IF(AND(AC254="Minus",AD254="probe"),3,IF(AND(AC254="Plus",AD254="probe"),1,IF(AND(AC254="Minus",AD254="s"),12,IF(AND(AC254="Plus",AD254="s"),4,0))))</f>
        <v>3</v>
      </c>
      <c r="AF254" s="6" t="s">
        <v>16</v>
      </c>
      <c r="AG254" s="5" t="str">
        <f aca="false">AF254&amp;AE254&amp;","</f>
        <v>                            3,</v>
      </c>
    </row>
    <row r="255" customFormat="false" ht="12.8" hidden="true" customHeight="false" outlineLevel="0" collapsed="false">
      <c r="A255" s="0" t="str">
        <f aca="false">LEFT(J255,4)</f>
        <v>b4i2</v>
      </c>
      <c r="B255" s="0" t="n">
        <f aca="false">IF(AND(C255&gt;97,C255&lt;103),100,IF(AND(C255&gt;110,C255&lt;116),113,IF(AND(C255&gt;122,C255&lt;128),125,IF(AND(C255&gt;135,C255&lt;141),138,150))))</f>
        <v>100</v>
      </c>
      <c r="C255" s="0" t="n">
        <f aca="false">_xlfn.NUMBERVALUE(MID(J255,6,3))</f>
        <v>101</v>
      </c>
      <c r="D255" s="0" t="str">
        <f aca="false">MID(J255,10,3)</f>
        <v>ir1</v>
      </c>
      <c r="E255" s="0" t="s">
        <v>9</v>
      </c>
      <c r="F255" s="0" t="n">
        <v>1641</v>
      </c>
      <c r="G255" s="0" t="s">
        <v>10</v>
      </c>
      <c r="H255" s="0" t="s">
        <v>11</v>
      </c>
      <c r="I255" s="0" t="s">
        <v>9</v>
      </c>
      <c r="J255" s="0" t="s">
        <v>270</v>
      </c>
      <c r="K255" s="0" t="s">
        <v>9</v>
      </c>
      <c r="L255" s="0" t="str">
        <f aca="false">IF(ISBLANK(J256),"",",")</f>
        <v>,</v>
      </c>
      <c r="M255" s="0" t="str">
        <f aca="false">E255&amp;F255&amp;G255&amp;H255&amp;I255&amp;J255&amp;K255&amp;L255</f>
        <v>"1641": "b4i2_101_ir1.wav",</v>
      </c>
      <c r="N255" s="0" t="str">
        <f aca="false">IF(OR(B255=113,B255=138),"probe","s")</f>
        <v>s</v>
      </c>
      <c r="O255" s="0" t="str">
        <f aca="false">IF(MID(J255,10,2)="ir","Minus","Plus")</f>
        <v>Minus</v>
      </c>
      <c r="P255" s="0" t="s">
        <v>13</v>
      </c>
      <c r="Q255" s="5" t="s">
        <v>14</v>
      </c>
      <c r="R255" s="0" t="s">
        <v>15</v>
      </c>
      <c r="S255" s="0" t="str">
        <f aca="false">P255&amp;N255&amp;O255&amp;Q255&amp;F255&amp;R255&amp;L255</f>
        <v>          {%            "class": "sMinus",%            "stim_name": "1641"%          },</v>
      </c>
      <c r="AA255" s="5" t="n">
        <f aca="false">F255</f>
        <v>1641</v>
      </c>
      <c r="AB255" s="5" t="s">
        <v>270</v>
      </c>
      <c r="AC255" s="5" t="str">
        <f aca="false">IF(MID(AB255,10,2)="ir","Minus","Plus")</f>
        <v>Minus</v>
      </c>
      <c r="AD255" s="5" t="str">
        <f aca="false">IF(AND(_xlfn.NUMBERVALUE(MID(AB255,6,3))&lt;141,_xlfn.NUMBERVALUE(MID(AB255,6,3))&gt;103),"s","probe")</f>
        <v>probe</v>
      </c>
      <c r="AE255" s="5" t="n">
        <f aca="false">IF(AND(AC255="Minus",AD255="probe"),3,IF(AND(AC255="Plus",AD255="probe"),1,IF(AND(AC255="Minus",AD255="s"),12,IF(AND(AC255="Plus",AD255="s"),4,0))))</f>
        <v>3</v>
      </c>
      <c r="AF255" s="6" t="s">
        <v>16</v>
      </c>
      <c r="AG255" s="5" t="str">
        <f aca="false">AF255&amp;AE255&amp;","</f>
        <v>                            3,</v>
      </c>
    </row>
    <row r="256" customFormat="false" ht="12.8" hidden="true" customHeight="false" outlineLevel="0" collapsed="false">
      <c r="A256" s="0" t="str">
        <f aca="false">LEFT(J256,4)</f>
        <v>b4s1</v>
      </c>
      <c r="B256" s="0" t="n">
        <f aca="false">IF(AND(C256&gt;97,C256&lt;103),100,IF(AND(C256&gt;110,C256&lt;116),113,IF(AND(C256&gt;122,C256&lt;128),125,IF(AND(C256&gt;135,C256&lt;141),138,150))))</f>
        <v>100</v>
      </c>
      <c r="C256" s="0" t="n">
        <f aca="false">_xlfn.NUMBERVALUE(MID(J256,6,3))</f>
        <v>101</v>
      </c>
      <c r="D256" s="0" t="str">
        <f aca="false">MID(J256,10,3)</f>
        <v>ir1</v>
      </c>
      <c r="E256" s="0" t="s">
        <v>9</v>
      </c>
      <c r="F256" s="0" t="n">
        <v>1766</v>
      </c>
      <c r="G256" s="0" t="s">
        <v>10</v>
      </c>
      <c r="H256" s="0" t="s">
        <v>11</v>
      </c>
      <c r="I256" s="0" t="s">
        <v>9</v>
      </c>
      <c r="J256" s="0" t="s">
        <v>271</v>
      </c>
      <c r="K256" s="0" t="s">
        <v>9</v>
      </c>
      <c r="L256" s="0" t="str">
        <f aca="false">IF(ISBLANK(J257),"",",")</f>
        <v>,</v>
      </c>
      <c r="M256" s="0" t="str">
        <f aca="false">E256&amp;F256&amp;G256&amp;H256&amp;I256&amp;J256&amp;K256&amp;L256</f>
        <v>"1766": "b4s1_101_ir1.wav",</v>
      </c>
      <c r="N256" s="0" t="str">
        <f aca="false">IF(OR(B256=113,B256=138),"probe","s")</f>
        <v>s</v>
      </c>
      <c r="O256" s="0" t="str">
        <f aca="false">IF(MID(J256,10,2)="ir","Minus","Plus")</f>
        <v>Minus</v>
      </c>
      <c r="P256" s="0" t="s">
        <v>13</v>
      </c>
      <c r="Q256" s="5" t="s">
        <v>14</v>
      </c>
      <c r="R256" s="0" t="s">
        <v>15</v>
      </c>
      <c r="S256" s="0" t="str">
        <f aca="false">P256&amp;N256&amp;O256&amp;Q256&amp;F256&amp;R256&amp;L256</f>
        <v>          {%            "class": "sMinus",%            "stim_name": "1766"%          },</v>
      </c>
      <c r="AA256" s="5" t="n">
        <f aca="false">F256</f>
        <v>1766</v>
      </c>
      <c r="AB256" s="5" t="s">
        <v>271</v>
      </c>
      <c r="AC256" s="5" t="str">
        <f aca="false">IF(MID(AB256,10,2)="ir","Minus","Plus")</f>
        <v>Minus</v>
      </c>
      <c r="AD256" s="5" t="str">
        <f aca="false">IF(AND(_xlfn.NUMBERVALUE(MID(AB256,6,3))&lt;141,_xlfn.NUMBERVALUE(MID(AB256,6,3))&gt;103),"s","probe")</f>
        <v>probe</v>
      </c>
      <c r="AE256" s="5" t="n">
        <f aca="false">IF(AND(AC256="Minus",AD256="probe"),3,IF(AND(AC256="Plus",AD256="probe"),1,IF(AND(AC256="Minus",AD256="s"),12,IF(AND(AC256="Plus",AD256="s"),4,0))))</f>
        <v>3</v>
      </c>
      <c r="AF256" s="6" t="s">
        <v>16</v>
      </c>
      <c r="AG256" s="5" t="str">
        <f aca="false">AF256&amp;AE256&amp;","</f>
        <v>                            3,</v>
      </c>
    </row>
    <row r="257" customFormat="false" ht="12.8" hidden="true" customHeight="false" outlineLevel="0" collapsed="false">
      <c r="A257" s="0" t="str">
        <f aca="false">LEFT(J257,4)</f>
        <v>b4s2</v>
      </c>
      <c r="B257" s="0" t="n">
        <f aca="false">IF(AND(C257&gt;97,C257&lt;103),100,IF(AND(C257&gt;110,C257&lt;116),113,IF(AND(C257&gt;122,C257&lt;128),125,IF(AND(C257&gt;135,C257&lt;141),138,150))))</f>
        <v>100</v>
      </c>
      <c r="C257" s="0" t="n">
        <f aca="false">_xlfn.NUMBERVALUE(MID(J257,6,3))</f>
        <v>101</v>
      </c>
      <c r="D257" s="0" t="str">
        <f aca="false">MID(J257,10,3)</f>
        <v>ir1</v>
      </c>
      <c r="E257" s="0" t="s">
        <v>9</v>
      </c>
      <c r="F257" s="0" t="n">
        <v>1891</v>
      </c>
      <c r="G257" s="0" t="s">
        <v>10</v>
      </c>
      <c r="H257" s="0" t="s">
        <v>11</v>
      </c>
      <c r="I257" s="0" t="s">
        <v>9</v>
      </c>
      <c r="J257" s="0" t="s">
        <v>272</v>
      </c>
      <c r="K257" s="0" t="s">
        <v>9</v>
      </c>
      <c r="L257" s="0" t="str">
        <f aca="false">IF(ISBLANK(J258),"",",")</f>
        <v>,</v>
      </c>
      <c r="M257" s="0" t="str">
        <f aca="false">E257&amp;F257&amp;G257&amp;H257&amp;I257&amp;J257&amp;K257&amp;L257</f>
        <v>"1891": "b4s2_101_ir1.wav",</v>
      </c>
      <c r="N257" s="0" t="str">
        <f aca="false">IF(OR(B257=113,B257=138),"probe","s")</f>
        <v>s</v>
      </c>
      <c r="O257" s="0" t="str">
        <f aca="false">IF(MID(J257,10,2)="ir","Minus","Plus")</f>
        <v>Minus</v>
      </c>
      <c r="P257" s="0" t="s">
        <v>13</v>
      </c>
      <c r="Q257" s="5" t="s">
        <v>14</v>
      </c>
      <c r="R257" s="0" t="s">
        <v>15</v>
      </c>
      <c r="S257" s="0" t="str">
        <f aca="false">P257&amp;N257&amp;O257&amp;Q257&amp;F257&amp;R257&amp;L257</f>
        <v>          {%            "class": "sMinus",%            "stim_name": "1891"%          },</v>
      </c>
      <c r="AA257" s="5" t="n">
        <f aca="false">F257</f>
        <v>1891</v>
      </c>
      <c r="AB257" s="5" t="s">
        <v>272</v>
      </c>
      <c r="AC257" s="5" t="str">
        <f aca="false">IF(MID(AB257,10,2)="ir","Minus","Plus")</f>
        <v>Minus</v>
      </c>
      <c r="AD257" s="5" t="str">
        <f aca="false">IF(AND(_xlfn.NUMBERVALUE(MID(AB257,6,3))&lt;141,_xlfn.NUMBERVALUE(MID(AB257,6,3))&gt;103),"s","probe")</f>
        <v>probe</v>
      </c>
      <c r="AE257" s="5" t="n">
        <f aca="false">IF(AND(AC257="Minus",AD257="probe"),3,IF(AND(AC257="Plus",AD257="probe"),1,IF(AND(AC257="Minus",AD257="s"),12,IF(AND(AC257="Plus",AD257="s"),4,0))))</f>
        <v>3</v>
      </c>
      <c r="AF257" s="6" t="s">
        <v>16</v>
      </c>
      <c r="AG257" s="5" t="str">
        <f aca="false">AF257&amp;AE257&amp;","</f>
        <v>                            3,</v>
      </c>
    </row>
    <row r="258" customFormat="false" ht="12.8" hidden="true" customHeight="false" outlineLevel="0" collapsed="false">
      <c r="A258" s="0" t="str">
        <f aca="false">LEFT(J258,4)</f>
        <v>b1i1</v>
      </c>
      <c r="B258" s="0" t="n">
        <f aca="false">IF(AND(C258&gt;97,C258&lt;103),100,IF(AND(C258&gt;110,C258&lt;116),113,IF(AND(C258&gt;122,C258&lt;128),125,IF(AND(C258&gt;135,C258&lt;141),138,150))))</f>
        <v>100</v>
      </c>
      <c r="C258" s="0" t="n">
        <f aca="false">_xlfn.NUMBERVALUE(MID(J258,6,3))</f>
        <v>101</v>
      </c>
      <c r="D258" s="0" t="str">
        <f aca="false">MID(J258,10,3)</f>
        <v>ir2</v>
      </c>
      <c r="E258" s="1" t="s">
        <v>9</v>
      </c>
      <c r="F258" s="0" t="n">
        <v>17</v>
      </c>
      <c r="G258" s="0" t="s">
        <v>10</v>
      </c>
      <c r="H258" s="0" t="s">
        <v>11</v>
      </c>
      <c r="I258" s="0" t="s">
        <v>9</v>
      </c>
      <c r="J258" s="0" t="s">
        <v>273</v>
      </c>
      <c r="K258" s="0" t="s">
        <v>9</v>
      </c>
      <c r="L258" s="0" t="str">
        <f aca="false">IF(ISBLANK(J259),"",",")</f>
        <v>,</v>
      </c>
      <c r="M258" s="0" t="str">
        <f aca="false">E258&amp;F258&amp;G258&amp;H258&amp;I258&amp;J258&amp;K258&amp;L258</f>
        <v>"17": "b1i1_101_ir2.wav",</v>
      </c>
      <c r="N258" s="0" t="str">
        <f aca="false">IF(OR(B258=113,B258=138),"probe","s")</f>
        <v>s</v>
      </c>
      <c r="O258" s="0" t="str">
        <f aca="false">IF(MID(J258,10,2)="ir","Minus","Plus")</f>
        <v>Minus</v>
      </c>
      <c r="P258" s="0" t="s">
        <v>13</v>
      </c>
      <c r="Q258" s="5" t="s">
        <v>14</v>
      </c>
      <c r="R258" s="0" t="s">
        <v>15</v>
      </c>
      <c r="S258" s="0" t="str">
        <f aca="false">P258&amp;N258&amp;O258&amp;Q258&amp;F258&amp;R258&amp;L258</f>
        <v>          {%            "class": "sMinus",%            "stim_name": "17"%          },</v>
      </c>
      <c r="AA258" s="5" t="n">
        <f aca="false">F258</f>
        <v>17</v>
      </c>
      <c r="AB258" s="5" t="s">
        <v>273</v>
      </c>
      <c r="AC258" s="5" t="str">
        <f aca="false">IF(MID(AB258,10,2)="ir","Minus","Plus")</f>
        <v>Minus</v>
      </c>
      <c r="AD258" s="5" t="str">
        <f aca="false">IF(AND(_xlfn.NUMBERVALUE(MID(AB258,6,3))&lt;141,_xlfn.NUMBERVALUE(MID(AB258,6,3))&gt;103),"s","s")</f>
        <v>s</v>
      </c>
      <c r="AE258" s="5" t="n">
        <f aca="false">IF(AND(AC258="Minus",AD258="probe"),3,IF(AND(AC258="Plus",AD258="probe"),1,IF(AND(AC258="Minus",AD258="s"),12,IF(AND(AC258="Plus",AD258="s"),4,0))))</f>
        <v>12</v>
      </c>
      <c r="AF258" s="6" t="s">
        <v>16</v>
      </c>
      <c r="AG258" s="5" t="str">
        <f aca="false">AF258&amp;AE258&amp;","</f>
        <v>                            12,</v>
      </c>
    </row>
    <row r="259" customFormat="false" ht="12.8" hidden="true" customHeight="false" outlineLevel="0" collapsed="false">
      <c r="A259" s="0" t="str">
        <f aca="false">LEFT(J259,4)</f>
        <v>b1i2</v>
      </c>
      <c r="B259" s="0" t="n">
        <f aca="false">IF(AND(C259&gt;97,C259&lt;103),100,IF(AND(C259&gt;110,C259&lt;116),113,IF(AND(C259&gt;122,C259&lt;128),125,IF(AND(C259&gt;135,C259&lt;141),138,150))))</f>
        <v>100</v>
      </c>
      <c r="C259" s="0" t="n">
        <f aca="false">_xlfn.NUMBERVALUE(MID(J259,6,3))</f>
        <v>101</v>
      </c>
      <c r="D259" s="0" t="str">
        <f aca="false">MID(J259,10,3)</f>
        <v>ir2</v>
      </c>
      <c r="E259" s="1" t="s">
        <v>9</v>
      </c>
      <c r="F259" s="0" t="n">
        <v>142</v>
      </c>
      <c r="G259" s="0" t="s">
        <v>10</v>
      </c>
      <c r="H259" s="0" t="s">
        <v>11</v>
      </c>
      <c r="I259" s="0" t="s">
        <v>9</v>
      </c>
      <c r="J259" s="0" t="s">
        <v>274</v>
      </c>
      <c r="K259" s="0" t="s">
        <v>9</v>
      </c>
      <c r="L259" s="0" t="str">
        <f aca="false">IF(ISBLANK(J260),"",",")</f>
        <v>,</v>
      </c>
      <c r="M259" s="0" t="str">
        <f aca="false">E259&amp;F259&amp;G259&amp;H259&amp;I259&amp;J259&amp;K259&amp;L259</f>
        <v>"142": "b1i2_101_ir2.wav",</v>
      </c>
      <c r="N259" s="0" t="str">
        <f aca="false">IF(OR(B259=113,B259=138),"probe","s")</f>
        <v>s</v>
      </c>
      <c r="O259" s="0" t="str">
        <f aca="false">IF(MID(J259,10,2)="ir","Minus","Plus")</f>
        <v>Minus</v>
      </c>
      <c r="P259" s="0" t="s">
        <v>13</v>
      </c>
      <c r="Q259" s="5" t="s">
        <v>14</v>
      </c>
      <c r="R259" s="0" t="s">
        <v>15</v>
      </c>
      <c r="S259" s="0" t="str">
        <f aca="false">P259&amp;N259&amp;O259&amp;Q259&amp;F259&amp;R259&amp;L259</f>
        <v>          {%            "class": "sMinus",%            "stim_name": "142"%          },</v>
      </c>
      <c r="AA259" s="5" t="n">
        <f aca="false">F259</f>
        <v>142</v>
      </c>
      <c r="AB259" s="5" t="s">
        <v>274</v>
      </c>
      <c r="AC259" s="5" t="str">
        <f aca="false">IF(MID(AB259,10,2)="ir","Minus","Plus")</f>
        <v>Minus</v>
      </c>
      <c r="AD259" s="5" t="str">
        <f aca="false">IF(AND(_xlfn.NUMBERVALUE(MID(AB259,6,3))&lt;141,_xlfn.NUMBERVALUE(MID(AB259,6,3))&gt;103),"s","probe")</f>
        <v>probe</v>
      </c>
      <c r="AE259" s="5" t="n">
        <f aca="false">IF(AND(AC259="Minus",AD259="probe"),3,IF(AND(AC259="Plus",AD259="probe"),1,IF(AND(AC259="Minus",AD259="s"),12,IF(AND(AC259="Plus",AD259="s"),4,0))))</f>
        <v>3</v>
      </c>
      <c r="AF259" s="6" t="s">
        <v>16</v>
      </c>
      <c r="AG259" s="5" t="str">
        <f aca="false">AF259&amp;AE259&amp;","</f>
        <v>                            3,</v>
      </c>
    </row>
    <row r="260" customFormat="false" ht="12.8" hidden="true" customHeight="false" outlineLevel="0" collapsed="false">
      <c r="A260" s="0" t="str">
        <f aca="false">LEFT(J260,4)</f>
        <v>b1s1</v>
      </c>
      <c r="B260" s="0" t="n">
        <f aca="false">IF(AND(C260&gt;97,C260&lt;103),100,IF(AND(C260&gt;110,C260&lt;116),113,IF(AND(C260&gt;122,C260&lt;128),125,IF(AND(C260&gt;135,C260&lt;141),138,150))))</f>
        <v>100</v>
      </c>
      <c r="C260" s="0" t="n">
        <f aca="false">_xlfn.NUMBERVALUE(MID(J260,6,3))</f>
        <v>101</v>
      </c>
      <c r="D260" s="0" t="str">
        <f aca="false">MID(J260,10,3)</f>
        <v>ir2</v>
      </c>
      <c r="E260" s="0" t="s">
        <v>9</v>
      </c>
      <c r="F260" s="0" t="n">
        <v>267</v>
      </c>
      <c r="G260" s="0" t="s">
        <v>10</v>
      </c>
      <c r="H260" s="0" t="s">
        <v>11</v>
      </c>
      <c r="I260" s="0" t="s">
        <v>9</v>
      </c>
      <c r="J260" s="0" t="s">
        <v>275</v>
      </c>
      <c r="K260" s="0" t="s">
        <v>9</v>
      </c>
      <c r="L260" s="0" t="str">
        <f aca="false">IF(ISBLANK(J261),"",",")</f>
        <v>,</v>
      </c>
      <c r="M260" s="0" t="str">
        <f aca="false">E260&amp;F260&amp;G260&amp;H260&amp;I260&amp;J260&amp;K260&amp;L260</f>
        <v>"267": "b1s1_101_ir2.wav",</v>
      </c>
      <c r="N260" s="0" t="str">
        <f aca="false">IF(OR(B260=113,B260=138),"probe","s")</f>
        <v>s</v>
      </c>
      <c r="O260" s="0" t="str">
        <f aca="false">IF(MID(J260,10,2)="ir","Minus","Plus")</f>
        <v>Minus</v>
      </c>
      <c r="P260" s="0" t="s">
        <v>13</v>
      </c>
      <c r="Q260" s="5" t="s">
        <v>14</v>
      </c>
      <c r="R260" s="0" t="s">
        <v>15</v>
      </c>
      <c r="S260" s="0" t="str">
        <f aca="false">P260&amp;N260&amp;O260&amp;Q260&amp;F260&amp;R260&amp;L260</f>
        <v>          {%            "class": "sMinus",%            "stim_name": "267"%          },</v>
      </c>
      <c r="AA260" s="5" t="n">
        <f aca="false">F260</f>
        <v>267</v>
      </c>
      <c r="AB260" s="5" t="s">
        <v>275</v>
      </c>
      <c r="AC260" s="5" t="str">
        <f aca="false">IF(MID(AB260,10,2)="ir","Minus","Plus")</f>
        <v>Minus</v>
      </c>
      <c r="AD260" s="5" t="str">
        <f aca="false">IF(AND(_xlfn.NUMBERVALUE(MID(AB260,6,3))&lt;141,_xlfn.NUMBERVALUE(MID(AB260,6,3))&gt;103),"s","probe")</f>
        <v>probe</v>
      </c>
      <c r="AE260" s="5" t="n">
        <f aca="false">IF(AND(AC260="Minus",AD260="probe"),3,IF(AND(AC260="Plus",AD260="probe"),1,IF(AND(AC260="Minus",AD260="s"),12,IF(AND(AC260="Plus",AD260="s"),4,0))))</f>
        <v>3</v>
      </c>
      <c r="AF260" s="6" t="s">
        <v>16</v>
      </c>
      <c r="AG260" s="5" t="str">
        <f aca="false">AF260&amp;AE260&amp;","</f>
        <v>                            3,</v>
      </c>
    </row>
    <row r="261" customFormat="false" ht="12.8" hidden="true" customHeight="false" outlineLevel="0" collapsed="false">
      <c r="A261" s="0" t="str">
        <f aca="false">LEFT(J261,4)</f>
        <v>b1s2</v>
      </c>
      <c r="B261" s="0" t="n">
        <f aca="false">IF(AND(C261&gt;97,C261&lt;103),100,IF(AND(C261&gt;110,C261&lt;116),113,IF(AND(C261&gt;122,C261&lt;128),125,IF(AND(C261&gt;135,C261&lt;141),138,150))))</f>
        <v>100</v>
      </c>
      <c r="C261" s="0" t="n">
        <f aca="false">_xlfn.NUMBERVALUE(MID(J261,6,3))</f>
        <v>101</v>
      </c>
      <c r="D261" s="0" t="str">
        <f aca="false">MID(J261,10,3)</f>
        <v>ir2</v>
      </c>
      <c r="E261" s="0" t="s">
        <v>9</v>
      </c>
      <c r="F261" s="0" t="n">
        <v>392</v>
      </c>
      <c r="G261" s="0" t="s">
        <v>10</v>
      </c>
      <c r="H261" s="0" t="s">
        <v>11</v>
      </c>
      <c r="I261" s="0" t="s">
        <v>9</v>
      </c>
      <c r="J261" s="0" t="s">
        <v>276</v>
      </c>
      <c r="K261" s="0" t="s">
        <v>9</v>
      </c>
      <c r="L261" s="0" t="str">
        <f aca="false">IF(ISBLANK(J262),"",",")</f>
        <v>,</v>
      </c>
      <c r="M261" s="0" t="str">
        <f aca="false">E261&amp;F261&amp;G261&amp;H261&amp;I261&amp;J261&amp;K261&amp;L261</f>
        <v>"392": "b1s2_101_ir2.wav",</v>
      </c>
      <c r="N261" s="0" t="str">
        <f aca="false">IF(OR(B261=113,B261=138),"probe","s")</f>
        <v>s</v>
      </c>
      <c r="O261" s="0" t="str">
        <f aca="false">IF(MID(J261,10,2)="ir","Minus","Plus")</f>
        <v>Minus</v>
      </c>
      <c r="P261" s="0" t="s">
        <v>13</v>
      </c>
      <c r="Q261" s="5" t="s">
        <v>14</v>
      </c>
      <c r="R261" s="0" t="s">
        <v>15</v>
      </c>
      <c r="S261" s="0" t="str">
        <f aca="false">P261&amp;N261&amp;O261&amp;Q261&amp;F261&amp;R261&amp;L261</f>
        <v>          {%            "class": "sMinus",%            "stim_name": "392"%          },</v>
      </c>
      <c r="AA261" s="5" t="n">
        <f aca="false">F261</f>
        <v>392</v>
      </c>
      <c r="AB261" s="5" t="s">
        <v>276</v>
      </c>
      <c r="AC261" s="5" t="str">
        <f aca="false">IF(MID(AB261,10,2)="ir","Minus","Plus")</f>
        <v>Minus</v>
      </c>
      <c r="AD261" s="5" t="str">
        <f aca="false">IF(AND(_xlfn.NUMBERVALUE(MID(AB261,6,3))&lt;141,_xlfn.NUMBERVALUE(MID(AB261,6,3))&gt;103),"s","probe")</f>
        <v>probe</v>
      </c>
      <c r="AE261" s="5" t="n">
        <f aca="false">IF(AND(AC261="Minus",AD261="probe"),3,IF(AND(AC261="Plus",AD261="probe"),1,IF(AND(AC261="Minus",AD261="s"),12,IF(AND(AC261="Plus",AD261="s"),4,0))))</f>
        <v>3</v>
      </c>
      <c r="AF261" s="6" t="s">
        <v>16</v>
      </c>
      <c r="AG261" s="5" t="str">
        <f aca="false">AF261&amp;AE261&amp;","</f>
        <v>                            3,</v>
      </c>
    </row>
    <row r="262" customFormat="false" ht="12.8" hidden="true" customHeight="false" outlineLevel="0" collapsed="false">
      <c r="A262" s="0" t="str">
        <f aca="false">LEFT(J262,4)</f>
        <v>b2i1</v>
      </c>
      <c r="B262" s="0" t="n">
        <f aca="false">IF(AND(C262&gt;97,C262&lt;103),100,IF(AND(C262&gt;110,C262&lt;116),113,IF(AND(C262&gt;122,C262&lt;128),125,IF(AND(C262&gt;135,C262&lt;141),138,150))))</f>
        <v>100</v>
      </c>
      <c r="C262" s="0" t="n">
        <f aca="false">_xlfn.NUMBERVALUE(MID(J262,6,3))</f>
        <v>101</v>
      </c>
      <c r="D262" s="0" t="str">
        <f aca="false">MID(J262,10,3)</f>
        <v>ir2</v>
      </c>
      <c r="E262" s="0" t="s">
        <v>9</v>
      </c>
      <c r="F262" s="0" t="n">
        <v>517</v>
      </c>
      <c r="G262" s="0" t="s">
        <v>10</v>
      </c>
      <c r="H262" s="0" t="s">
        <v>11</v>
      </c>
      <c r="I262" s="0" t="s">
        <v>9</v>
      </c>
      <c r="J262" s="0" t="s">
        <v>277</v>
      </c>
      <c r="K262" s="0" t="s">
        <v>9</v>
      </c>
      <c r="L262" s="0" t="str">
        <f aca="false">IF(ISBLANK(J263),"",",")</f>
        <v>,</v>
      </c>
      <c r="M262" s="0" t="str">
        <f aca="false">E262&amp;F262&amp;G262&amp;H262&amp;I262&amp;J262&amp;K262&amp;L262</f>
        <v>"517": "b2i1_101_ir2.wav",</v>
      </c>
      <c r="N262" s="0" t="str">
        <f aca="false">IF(OR(B262=113,B262=138),"probe","s")</f>
        <v>s</v>
      </c>
      <c r="O262" s="0" t="str">
        <f aca="false">IF(MID(J262,10,2)="ir","Minus","Plus")</f>
        <v>Minus</v>
      </c>
      <c r="P262" s="0" t="s">
        <v>13</v>
      </c>
      <c r="Q262" s="5" t="s">
        <v>14</v>
      </c>
      <c r="R262" s="0" t="s">
        <v>15</v>
      </c>
      <c r="S262" s="0" t="str">
        <f aca="false">P262&amp;N262&amp;O262&amp;Q262&amp;F262&amp;R262&amp;L262</f>
        <v>          {%            "class": "sMinus",%            "stim_name": "517"%          },</v>
      </c>
      <c r="AA262" s="5" t="n">
        <f aca="false">F262</f>
        <v>517</v>
      </c>
      <c r="AB262" s="5" t="s">
        <v>277</v>
      </c>
      <c r="AC262" s="5" t="str">
        <f aca="false">IF(MID(AB262,10,2)="ir","Minus","Plus")</f>
        <v>Minus</v>
      </c>
      <c r="AD262" s="5" t="str">
        <f aca="false">IF(AND(_xlfn.NUMBERVALUE(MID(AB262,6,3))&lt;141,_xlfn.NUMBERVALUE(MID(AB262,6,3))&gt;103),"s","probe")</f>
        <v>probe</v>
      </c>
      <c r="AE262" s="5" t="n">
        <f aca="false">IF(AND(AC262="Minus",AD262="probe"),3,IF(AND(AC262="Plus",AD262="probe"),1,IF(AND(AC262="Minus",AD262="s"),12,IF(AND(AC262="Plus",AD262="s"),4,0))))</f>
        <v>3</v>
      </c>
      <c r="AF262" s="6" t="s">
        <v>16</v>
      </c>
      <c r="AG262" s="5" t="str">
        <f aca="false">AF262&amp;AE262&amp;","</f>
        <v>                            3,</v>
      </c>
    </row>
    <row r="263" customFormat="false" ht="12.8" hidden="true" customHeight="false" outlineLevel="0" collapsed="false">
      <c r="A263" s="0" t="str">
        <f aca="false">LEFT(J263,4)</f>
        <v>b2i2</v>
      </c>
      <c r="B263" s="0" t="n">
        <f aca="false">IF(AND(C263&gt;97,C263&lt;103),100,IF(AND(C263&gt;110,C263&lt;116),113,IF(AND(C263&gt;122,C263&lt;128),125,IF(AND(C263&gt;135,C263&lt;141),138,150))))</f>
        <v>100</v>
      </c>
      <c r="C263" s="0" t="n">
        <f aca="false">_xlfn.NUMBERVALUE(MID(J263,6,3))</f>
        <v>101</v>
      </c>
      <c r="D263" s="0" t="str">
        <f aca="false">MID(J263,10,3)</f>
        <v>ir2</v>
      </c>
      <c r="E263" s="0" t="s">
        <v>9</v>
      </c>
      <c r="F263" s="0" t="n">
        <v>642</v>
      </c>
      <c r="G263" s="0" t="s">
        <v>10</v>
      </c>
      <c r="H263" s="0" t="s">
        <v>11</v>
      </c>
      <c r="I263" s="0" t="s">
        <v>9</v>
      </c>
      <c r="J263" s="0" t="s">
        <v>278</v>
      </c>
      <c r="K263" s="0" t="s">
        <v>9</v>
      </c>
      <c r="L263" s="0" t="str">
        <f aca="false">IF(ISBLANK(J264),"",",")</f>
        <v>,</v>
      </c>
      <c r="M263" s="0" t="str">
        <f aca="false">E263&amp;F263&amp;G263&amp;H263&amp;I263&amp;J263&amp;K263&amp;L263</f>
        <v>"642": "b2i2_101_ir2.wav",</v>
      </c>
      <c r="N263" s="0" t="str">
        <f aca="false">IF(OR(B263=113,B263=138),"probe","s")</f>
        <v>s</v>
      </c>
      <c r="O263" s="0" t="str">
        <f aca="false">IF(MID(J263,10,2)="ir","Minus","Plus")</f>
        <v>Minus</v>
      </c>
      <c r="P263" s="0" t="s">
        <v>13</v>
      </c>
      <c r="Q263" s="5" t="s">
        <v>14</v>
      </c>
      <c r="R263" s="0" t="s">
        <v>15</v>
      </c>
      <c r="S263" s="0" t="str">
        <f aca="false">P263&amp;N263&amp;O263&amp;Q263&amp;F263&amp;R263&amp;L263</f>
        <v>          {%            "class": "sMinus",%            "stim_name": "642"%          },</v>
      </c>
      <c r="AA263" s="5" t="n">
        <f aca="false">F263</f>
        <v>642</v>
      </c>
      <c r="AB263" s="5" t="s">
        <v>278</v>
      </c>
      <c r="AC263" s="5" t="str">
        <f aca="false">IF(MID(AB263,10,2)="ir","Minus","Plus")</f>
        <v>Minus</v>
      </c>
      <c r="AD263" s="5" t="str">
        <f aca="false">IF(AND(_xlfn.NUMBERVALUE(MID(AB263,6,3))&lt;141,_xlfn.NUMBERVALUE(MID(AB263,6,3))&gt;103),"s","probe")</f>
        <v>probe</v>
      </c>
      <c r="AE263" s="5" t="n">
        <f aca="false">IF(AND(AC263="Minus",AD263="probe"),3,IF(AND(AC263="Plus",AD263="probe"),1,IF(AND(AC263="Minus",AD263="s"),12,IF(AND(AC263="Plus",AD263="s"),4,0))))</f>
        <v>3</v>
      </c>
      <c r="AF263" s="6" t="s">
        <v>16</v>
      </c>
      <c r="AG263" s="5" t="str">
        <f aca="false">AF263&amp;AE263&amp;","</f>
        <v>                            3,</v>
      </c>
    </row>
    <row r="264" customFormat="false" ht="12.8" hidden="false" customHeight="false" outlineLevel="0" collapsed="false">
      <c r="A264" s="0" t="str">
        <f aca="false">LEFT(J264,4)</f>
        <v>b2s1</v>
      </c>
      <c r="B264" s="0" t="n">
        <f aca="false">IF(AND(C264&gt;97,C264&lt;103),100,IF(AND(C264&gt;110,C264&lt;116),113,IF(AND(C264&gt;122,C264&lt;128),125,IF(AND(C264&gt;135,C264&lt;141),138,150))))</f>
        <v>100</v>
      </c>
      <c r="C264" s="0" t="n">
        <f aca="false">_xlfn.NUMBERVALUE(MID(J264,6,3))</f>
        <v>101</v>
      </c>
      <c r="D264" s="0" t="str">
        <f aca="false">MID(J264,10,3)</f>
        <v>ir2</v>
      </c>
      <c r="E264" s="1" t="s">
        <v>9</v>
      </c>
      <c r="F264" s="0" t="n">
        <v>767</v>
      </c>
      <c r="G264" s="0" t="s">
        <v>10</v>
      </c>
      <c r="H264" s="0" t="s">
        <v>11</v>
      </c>
      <c r="I264" s="0" t="s">
        <v>9</v>
      </c>
      <c r="J264" s="0" t="s">
        <v>279</v>
      </c>
      <c r="K264" s="0" t="s">
        <v>9</v>
      </c>
      <c r="L264" s="0" t="str">
        <f aca="false">IF(ISBLANK(J265),"",",")</f>
        <v>,</v>
      </c>
      <c r="M264" s="0" t="str">
        <f aca="false">E264&amp;J264&amp;G264&amp;E264&amp;J264&amp;E264&amp;L264</f>
        <v>"b2s1_101_ir2.wav":"b2s1_101_ir2.wav",</v>
      </c>
      <c r="N264" s="0" t="str">
        <f aca="false">IF(OR(B264=113,B264=138),"probe","s")</f>
        <v>s</v>
      </c>
      <c r="O264" s="0" t="str">
        <f aca="false">IF(MID(J264,10,2)="ir","Minus","Plus")</f>
        <v>Minus</v>
      </c>
      <c r="P264" s="0" t="s">
        <v>13</v>
      </c>
      <c r="Q264" s="5" t="s">
        <v>14</v>
      </c>
      <c r="R264" s="0" t="s">
        <v>15</v>
      </c>
      <c r="S264" s="0" t="str">
        <f aca="false">P264&amp;N264&amp;O264&amp;Q264&amp;J264&amp;R264&amp;L264</f>
        <v>          {%            "class": "sMinus",%            "stim_name": "b2s1_101_ir2.wav"%          },</v>
      </c>
      <c r="AA264" s="5" t="n">
        <f aca="false">F264</f>
        <v>767</v>
      </c>
      <c r="AB264" s="5" t="s">
        <v>279</v>
      </c>
      <c r="AC264" s="5" t="str">
        <f aca="false">IF(MID(AB264,10,2)="ir","Minus","Plus")</f>
        <v>Minus</v>
      </c>
      <c r="AD264" s="5" t="str">
        <f aca="false">IF(AND(_xlfn.NUMBERVALUE(MID(AB264,6,3))&lt;141,_xlfn.NUMBERVALUE(MID(AB264,6,3))&gt;103),"s","probe")</f>
        <v>probe</v>
      </c>
      <c r="AE264" s="5" t="n">
        <f aca="false">IF(AND(AC264="Minus",AD264="probe"),3,IF(AND(AC264="Plus",AD264="probe"),1,IF(AND(AC264="Minus",AD264="s"),12,IF(AND(AC264="Plus",AD264="s"),4,0))))</f>
        <v>3</v>
      </c>
      <c r="AF264" s="6" t="s">
        <v>16</v>
      </c>
      <c r="AG264" s="5" t="str">
        <f aca="false">AF264&amp;AE264&amp;","</f>
        <v>                            3,</v>
      </c>
    </row>
    <row r="265" customFormat="false" ht="12.8" hidden="true" customHeight="false" outlineLevel="0" collapsed="false">
      <c r="A265" s="0" t="str">
        <f aca="false">LEFT(J265,4)</f>
        <v>b2s2</v>
      </c>
      <c r="B265" s="0" t="n">
        <f aca="false">IF(AND(C265&gt;97,C265&lt;103),100,IF(AND(C265&gt;110,C265&lt;116),113,IF(AND(C265&gt;122,C265&lt;128),125,IF(AND(C265&gt;135,C265&lt;141),138,150))))</f>
        <v>100</v>
      </c>
      <c r="C265" s="0" t="n">
        <f aca="false">_xlfn.NUMBERVALUE(MID(J265,6,3))</f>
        <v>101</v>
      </c>
      <c r="D265" s="0" t="str">
        <f aca="false">MID(J265,10,3)</f>
        <v>ir2</v>
      </c>
      <c r="E265" s="1" t="s">
        <v>9</v>
      </c>
      <c r="F265" s="0" t="n">
        <v>892</v>
      </c>
      <c r="G265" s="0" t="s">
        <v>10</v>
      </c>
      <c r="H265" s="0" t="s">
        <v>11</v>
      </c>
      <c r="I265" s="0" t="s">
        <v>9</v>
      </c>
      <c r="J265" s="0" t="s">
        <v>280</v>
      </c>
      <c r="K265" s="0" t="s">
        <v>9</v>
      </c>
      <c r="L265" s="0" t="str">
        <f aca="false">IF(ISBLANK(J266),"",",")</f>
        <v>,</v>
      </c>
      <c r="M265" s="0" t="str">
        <f aca="false">E265&amp;F265&amp;G265&amp;H265&amp;I265&amp;J265&amp;K265&amp;L265</f>
        <v>"892": "b2s2_101_ir2.wav",</v>
      </c>
      <c r="N265" s="0" t="str">
        <f aca="false">IF(OR(B265=113,B265=138),"probe","s")</f>
        <v>s</v>
      </c>
      <c r="O265" s="0" t="str">
        <f aca="false">IF(MID(J265,10,2)="ir","Minus","Plus")</f>
        <v>Minus</v>
      </c>
      <c r="P265" s="0" t="s">
        <v>13</v>
      </c>
      <c r="Q265" s="5" t="s">
        <v>14</v>
      </c>
      <c r="R265" s="0" t="s">
        <v>15</v>
      </c>
      <c r="S265" s="0" t="str">
        <f aca="false">P265&amp;N265&amp;O265&amp;Q265&amp;F265&amp;R265&amp;L265</f>
        <v>          {%            "class": "sMinus",%            "stim_name": "892"%          },</v>
      </c>
      <c r="AA265" s="5" t="n">
        <f aca="false">F265</f>
        <v>892</v>
      </c>
      <c r="AB265" s="5" t="s">
        <v>280</v>
      </c>
      <c r="AC265" s="5" t="str">
        <f aca="false">IF(MID(AB265,10,2)="ir","Minus","Plus")</f>
        <v>Minus</v>
      </c>
      <c r="AD265" s="5" t="str">
        <f aca="false">IF(AND(_xlfn.NUMBERVALUE(MID(AB265,6,3))&lt;141,_xlfn.NUMBERVALUE(MID(AB265,6,3))&gt;103),"s","probe")</f>
        <v>probe</v>
      </c>
      <c r="AE265" s="5" t="n">
        <f aca="false">IF(AND(AC265="Minus",AD265="probe"),3,IF(AND(AC265="Plus",AD265="probe"),1,IF(AND(AC265="Minus",AD265="s"),12,IF(AND(AC265="Plus",AD265="s"),4,0))))</f>
        <v>3</v>
      </c>
      <c r="AF265" s="6" t="s">
        <v>16</v>
      </c>
      <c r="AG265" s="5" t="str">
        <f aca="false">AF265&amp;AE265&amp;","</f>
        <v>                            3,</v>
      </c>
    </row>
    <row r="266" customFormat="false" ht="12.8" hidden="true" customHeight="false" outlineLevel="0" collapsed="false">
      <c r="A266" s="0" t="str">
        <f aca="false">LEFT(J266,4)</f>
        <v>b3i1</v>
      </c>
      <c r="B266" s="0" t="n">
        <f aca="false">IF(AND(C266&gt;97,C266&lt;103),100,IF(AND(C266&gt;110,C266&lt;116),113,IF(AND(C266&gt;122,C266&lt;128),125,IF(AND(C266&gt;135,C266&lt;141),138,150))))</f>
        <v>100</v>
      </c>
      <c r="C266" s="0" t="n">
        <f aca="false">_xlfn.NUMBERVALUE(MID(J266,6,3))</f>
        <v>101</v>
      </c>
      <c r="D266" s="0" t="str">
        <f aca="false">MID(J266,10,3)</f>
        <v>ir2</v>
      </c>
      <c r="E266" s="0" t="s">
        <v>9</v>
      </c>
      <c r="F266" s="0" t="n">
        <v>1017</v>
      </c>
      <c r="G266" s="0" t="s">
        <v>10</v>
      </c>
      <c r="H266" s="0" t="s">
        <v>11</v>
      </c>
      <c r="I266" s="0" t="s">
        <v>9</v>
      </c>
      <c r="J266" s="0" t="s">
        <v>281</v>
      </c>
      <c r="K266" s="0" t="s">
        <v>9</v>
      </c>
      <c r="L266" s="0" t="str">
        <f aca="false">IF(ISBLANK(J267),"",",")</f>
        <v>,</v>
      </c>
      <c r="M266" s="0" t="str">
        <f aca="false">E266&amp;F266&amp;G266&amp;H266&amp;I266&amp;J266&amp;K266&amp;L266</f>
        <v>"1017": "b3i1_101_ir2.wav",</v>
      </c>
      <c r="N266" s="0" t="str">
        <f aca="false">IF(OR(B266=113,B266=138),"probe","s")</f>
        <v>s</v>
      </c>
      <c r="O266" s="0" t="str">
        <f aca="false">IF(MID(J266,10,2)="ir","Minus","Plus")</f>
        <v>Minus</v>
      </c>
      <c r="P266" s="0" t="s">
        <v>13</v>
      </c>
      <c r="Q266" s="5" t="s">
        <v>14</v>
      </c>
      <c r="R266" s="0" t="s">
        <v>15</v>
      </c>
      <c r="S266" s="0" t="str">
        <f aca="false">P266&amp;N266&amp;O266&amp;Q266&amp;F266&amp;R266&amp;L266</f>
        <v>          {%            "class": "sMinus",%            "stim_name": "1017"%          },</v>
      </c>
      <c r="AA266" s="5" t="n">
        <f aca="false">F266</f>
        <v>1017</v>
      </c>
      <c r="AB266" s="5" t="s">
        <v>281</v>
      </c>
      <c r="AC266" s="5" t="str">
        <f aca="false">IF(MID(AB266,10,2)="ir","Minus","Plus")</f>
        <v>Minus</v>
      </c>
      <c r="AD266" s="5" t="str">
        <f aca="false">IF(AND(_xlfn.NUMBERVALUE(MID(AB266,6,3))&lt;141,_xlfn.NUMBERVALUE(MID(AB266,6,3))&gt;103),"s","probe")</f>
        <v>probe</v>
      </c>
      <c r="AE266" s="5" t="n">
        <f aca="false">IF(AND(AC266="Minus",AD266="probe"),3,IF(AND(AC266="Plus",AD266="probe"),1,IF(AND(AC266="Minus",AD266="s"),12,IF(AND(AC266="Plus",AD266="s"),4,0))))</f>
        <v>3</v>
      </c>
      <c r="AF266" s="6" t="s">
        <v>16</v>
      </c>
      <c r="AG266" s="5" t="str">
        <f aca="false">AF266&amp;AE266&amp;","</f>
        <v>                            3,</v>
      </c>
    </row>
    <row r="267" customFormat="false" ht="12.8" hidden="true" customHeight="false" outlineLevel="0" collapsed="false">
      <c r="A267" s="0" t="str">
        <f aca="false">LEFT(J267,4)</f>
        <v>b3i2</v>
      </c>
      <c r="B267" s="0" t="n">
        <f aca="false">IF(AND(C267&gt;97,C267&lt;103),100,IF(AND(C267&gt;110,C267&lt;116),113,IF(AND(C267&gt;122,C267&lt;128),125,IF(AND(C267&gt;135,C267&lt;141),138,150))))</f>
        <v>100</v>
      </c>
      <c r="C267" s="0" t="n">
        <f aca="false">_xlfn.NUMBERVALUE(MID(J267,6,3))</f>
        <v>101</v>
      </c>
      <c r="D267" s="0" t="str">
        <f aca="false">MID(J267,10,3)</f>
        <v>ir2</v>
      </c>
      <c r="E267" s="0" t="s">
        <v>9</v>
      </c>
      <c r="F267" s="0" t="n">
        <v>1142</v>
      </c>
      <c r="G267" s="0" t="s">
        <v>10</v>
      </c>
      <c r="H267" s="0" t="s">
        <v>11</v>
      </c>
      <c r="I267" s="0" t="s">
        <v>9</v>
      </c>
      <c r="J267" s="0" t="s">
        <v>282</v>
      </c>
      <c r="K267" s="0" t="s">
        <v>9</v>
      </c>
      <c r="L267" s="0" t="str">
        <f aca="false">IF(ISBLANK(J268),"",",")</f>
        <v>,</v>
      </c>
      <c r="M267" s="0" t="str">
        <f aca="false">E267&amp;F267&amp;G267&amp;H267&amp;I267&amp;J267&amp;K267&amp;L267</f>
        <v>"1142": "b3i2_101_ir2.wav",</v>
      </c>
      <c r="N267" s="0" t="str">
        <f aca="false">IF(OR(B267=113,B267=138),"probe","s")</f>
        <v>s</v>
      </c>
      <c r="O267" s="0" t="str">
        <f aca="false">IF(MID(J267,10,2)="ir","Minus","Plus")</f>
        <v>Minus</v>
      </c>
      <c r="P267" s="0" t="s">
        <v>13</v>
      </c>
      <c r="Q267" s="5" t="s">
        <v>14</v>
      </c>
      <c r="R267" s="0" t="s">
        <v>15</v>
      </c>
      <c r="S267" s="0" t="str">
        <f aca="false">P267&amp;N267&amp;O267&amp;Q267&amp;F267&amp;R267&amp;L267</f>
        <v>          {%            "class": "sMinus",%            "stim_name": "1142"%          },</v>
      </c>
      <c r="AA267" s="5" t="n">
        <f aca="false">F267</f>
        <v>1142</v>
      </c>
      <c r="AB267" s="5" t="s">
        <v>282</v>
      </c>
      <c r="AC267" s="5" t="str">
        <f aca="false">IF(MID(AB267,10,2)="ir","Minus","Plus")</f>
        <v>Minus</v>
      </c>
      <c r="AD267" s="5" t="str">
        <f aca="false">IF(AND(_xlfn.NUMBERVALUE(MID(AB267,6,3))&lt;141,_xlfn.NUMBERVALUE(MID(AB267,6,3))&gt;103),"s","probe")</f>
        <v>probe</v>
      </c>
      <c r="AE267" s="5" t="n">
        <f aca="false">IF(AND(AC267="Minus",AD267="probe"),3,IF(AND(AC267="Plus",AD267="probe"),1,IF(AND(AC267="Minus",AD267="s"),12,IF(AND(AC267="Plus",AD267="s"),4,0))))</f>
        <v>3</v>
      </c>
      <c r="AF267" s="6" t="s">
        <v>16</v>
      </c>
      <c r="AG267" s="5" t="str">
        <f aca="false">AF267&amp;AE267&amp;","</f>
        <v>                            3,</v>
      </c>
    </row>
    <row r="268" customFormat="false" ht="12.8" hidden="true" customHeight="false" outlineLevel="0" collapsed="false">
      <c r="A268" s="0" t="str">
        <f aca="false">LEFT(J268,4)</f>
        <v>b3s1</v>
      </c>
      <c r="B268" s="0" t="n">
        <f aca="false">IF(AND(C268&gt;97,C268&lt;103),100,IF(AND(C268&gt;110,C268&lt;116),113,IF(AND(C268&gt;122,C268&lt;128),125,IF(AND(C268&gt;135,C268&lt;141),138,150))))</f>
        <v>100</v>
      </c>
      <c r="C268" s="0" t="n">
        <f aca="false">_xlfn.NUMBERVALUE(MID(J268,6,3))</f>
        <v>101</v>
      </c>
      <c r="D268" s="0" t="str">
        <f aca="false">MID(J268,10,3)</f>
        <v>ir2</v>
      </c>
      <c r="E268" s="0" t="s">
        <v>9</v>
      </c>
      <c r="F268" s="0" t="n">
        <v>1267</v>
      </c>
      <c r="G268" s="0" t="s">
        <v>10</v>
      </c>
      <c r="H268" s="0" t="s">
        <v>11</v>
      </c>
      <c r="I268" s="0" t="s">
        <v>9</v>
      </c>
      <c r="J268" s="0" t="s">
        <v>283</v>
      </c>
      <c r="K268" s="0" t="s">
        <v>9</v>
      </c>
      <c r="L268" s="0" t="str">
        <f aca="false">IF(ISBLANK(J269),"",",")</f>
        <v>,</v>
      </c>
      <c r="M268" s="0" t="str">
        <f aca="false">E268&amp;F268&amp;G268&amp;H268&amp;I268&amp;J268&amp;K268&amp;L268</f>
        <v>"1267": "b3s1_101_ir2.wav",</v>
      </c>
      <c r="N268" s="0" t="str">
        <f aca="false">IF(OR(B268=113,B268=138),"probe","s")</f>
        <v>s</v>
      </c>
      <c r="O268" s="0" t="str">
        <f aca="false">IF(MID(J268,10,2)="ir","Minus","Plus")</f>
        <v>Minus</v>
      </c>
      <c r="P268" s="0" t="s">
        <v>13</v>
      </c>
      <c r="Q268" s="5" t="s">
        <v>14</v>
      </c>
      <c r="R268" s="0" t="s">
        <v>15</v>
      </c>
      <c r="S268" s="0" t="str">
        <f aca="false">P268&amp;N268&amp;O268&amp;Q268&amp;F268&amp;R268&amp;L268</f>
        <v>          {%            "class": "sMinus",%            "stim_name": "1267"%          },</v>
      </c>
      <c r="AA268" s="5" t="n">
        <f aca="false">F268</f>
        <v>1267</v>
      </c>
      <c r="AB268" s="5" t="s">
        <v>283</v>
      </c>
      <c r="AC268" s="5" t="str">
        <f aca="false">IF(MID(AB268,10,2)="ir","Minus","Plus")</f>
        <v>Minus</v>
      </c>
      <c r="AD268" s="5" t="str">
        <f aca="false">IF(AND(_xlfn.NUMBERVALUE(MID(AB268,6,3))&lt;141,_xlfn.NUMBERVALUE(MID(AB268,6,3))&gt;103),"s","probe")</f>
        <v>probe</v>
      </c>
      <c r="AE268" s="5" t="n">
        <f aca="false">IF(AND(AC268="Minus",AD268="probe"),3,IF(AND(AC268="Plus",AD268="probe"),1,IF(AND(AC268="Minus",AD268="s"),12,IF(AND(AC268="Plus",AD268="s"),4,0))))</f>
        <v>3</v>
      </c>
      <c r="AF268" s="6" t="s">
        <v>16</v>
      </c>
      <c r="AG268" s="5" t="str">
        <f aca="false">AF268&amp;AE268&amp;","</f>
        <v>                            3,</v>
      </c>
    </row>
    <row r="269" customFormat="false" ht="12.8" hidden="true" customHeight="false" outlineLevel="0" collapsed="false">
      <c r="A269" s="0" t="str">
        <f aca="false">LEFT(J269,4)</f>
        <v>b3s2</v>
      </c>
      <c r="B269" s="0" t="n">
        <f aca="false">IF(AND(C269&gt;97,C269&lt;103),100,IF(AND(C269&gt;110,C269&lt;116),113,IF(AND(C269&gt;122,C269&lt;128),125,IF(AND(C269&gt;135,C269&lt;141),138,150))))</f>
        <v>100</v>
      </c>
      <c r="C269" s="0" t="n">
        <f aca="false">_xlfn.NUMBERVALUE(MID(J269,6,3))</f>
        <v>101</v>
      </c>
      <c r="D269" s="0" t="str">
        <f aca="false">MID(J269,10,3)</f>
        <v>ir2</v>
      </c>
      <c r="E269" s="0" t="s">
        <v>9</v>
      </c>
      <c r="F269" s="0" t="n">
        <v>1392</v>
      </c>
      <c r="G269" s="0" t="s">
        <v>10</v>
      </c>
      <c r="H269" s="0" t="s">
        <v>11</v>
      </c>
      <c r="I269" s="0" t="s">
        <v>9</v>
      </c>
      <c r="J269" s="0" t="s">
        <v>284</v>
      </c>
      <c r="K269" s="0" t="s">
        <v>9</v>
      </c>
      <c r="L269" s="0" t="str">
        <f aca="false">IF(ISBLANK(J270),"",",")</f>
        <v>,</v>
      </c>
      <c r="M269" s="0" t="str">
        <f aca="false">E269&amp;F269&amp;G269&amp;H269&amp;I269&amp;J269&amp;K269&amp;L269</f>
        <v>"1392": "b3s2_101_ir2.wav",</v>
      </c>
      <c r="N269" s="0" t="str">
        <f aca="false">IF(OR(B269=113,B269=138),"probe","s")</f>
        <v>s</v>
      </c>
      <c r="O269" s="0" t="str">
        <f aca="false">IF(MID(J269,10,2)="ir","Minus","Plus")</f>
        <v>Minus</v>
      </c>
      <c r="P269" s="0" t="s">
        <v>13</v>
      </c>
      <c r="Q269" s="5" t="s">
        <v>14</v>
      </c>
      <c r="R269" s="0" t="s">
        <v>15</v>
      </c>
      <c r="S269" s="0" t="str">
        <f aca="false">P269&amp;N269&amp;O269&amp;Q269&amp;F269&amp;R269&amp;L269</f>
        <v>          {%            "class": "sMinus",%            "stim_name": "1392"%          },</v>
      </c>
      <c r="AA269" s="5" t="n">
        <f aca="false">F269</f>
        <v>1392</v>
      </c>
      <c r="AB269" s="5" t="s">
        <v>284</v>
      </c>
      <c r="AC269" s="5" t="str">
        <f aca="false">IF(MID(AB269,10,2)="ir","Minus","Plus")</f>
        <v>Minus</v>
      </c>
      <c r="AD269" s="5" t="str">
        <f aca="false">IF(AND(_xlfn.NUMBERVALUE(MID(AB269,6,3))&lt;141,_xlfn.NUMBERVALUE(MID(AB269,6,3))&gt;103),"s","probe")</f>
        <v>probe</v>
      </c>
      <c r="AE269" s="5" t="n">
        <f aca="false">IF(AND(AC269="Minus",AD269="probe"),3,IF(AND(AC269="Plus",AD269="probe"),1,IF(AND(AC269="Minus",AD269="s"),12,IF(AND(AC269="Plus",AD269="s"),4,0))))</f>
        <v>3</v>
      </c>
      <c r="AF269" s="6" t="s">
        <v>16</v>
      </c>
      <c r="AG269" s="5" t="str">
        <f aca="false">AF269&amp;AE269&amp;","</f>
        <v>                            3,</v>
      </c>
    </row>
    <row r="270" customFormat="false" ht="12.8" hidden="true" customHeight="false" outlineLevel="0" collapsed="false">
      <c r="A270" s="0" t="str">
        <f aca="false">LEFT(J270,4)</f>
        <v>b4i1</v>
      </c>
      <c r="B270" s="0" t="n">
        <f aca="false">IF(AND(C270&gt;97,C270&lt;103),100,IF(AND(C270&gt;110,C270&lt;116),113,IF(AND(C270&gt;122,C270&lt;128),125,IF(AND(C270&gt;135,C270&lt;141),138,150))))</f>
        <v>100</v>
      </c>
      <c r="C270" s="0" t="n">
        <f aca="false">_xlfn.NUMBERVALUE(MID(J270,6,3))</f>
        <v>101</v>
      </c>
      <c r="D270" s="0" t="str">
        <f aca="false">MID(J270,10,3)</f>
        <v>ir2</v>
      </c>
      <c r="E270" s="0" t="s">
        <v>9</v>
      </c>
      <c r="F270" s="0" t="n">
        <v>1517</v>
      </c>
      <c r="G270" s="0" t="s">
        <v>10</v>
      </c>
      <c r="H270" s="0" t="s">
        <v>11</v>
      </c>
      <c r="I270" s="0" t="s">
        <v>9</v>
      </c>
      <c r="J270" s="0" t="s">
        <v>285</v>
      </c>
      <c r="K270" s="0" t="s">
        <v>9</v>
      </c>
      <c r="L270" s="0" t="str">
        <f aca="false">IF(ISBLANK(J271),"",",")</f>
        <v>,</v>
      </c>
      <c r="M270" s="0" t="str">
        <f aca="false">E270&amp;F270&amp;G270&amp;H270&amp;I270&amp;J270&amp;K270&amp;L270</f>
        <v>"1517": "b4i1_101_ir2.wav",</v>
      </c>
      <c r="N270" s="0" t="str">
        <f aca="false">IF(OR(B270=113,B270=138),"probe","s")</f>
        <v>s</v>
      </c>
      <c r="O270" s="0" t="str">
        <f aca="false">IF(MID(J270,10,2)="ir","Minus","Plus")</f>
        <v>Minus</v>
      </c>
      <c r="P270" s="0" t="s">
        <v>13</v>
      </c>
      <c r="Q270" s="5" t="s">
        <v>14</v>
      </c>
      <c r="R270" s="0" t="s">
        <v>15</v>
      </c>
      <c r="S270" s="0" t="str">
        <f aca="false">P270&amp;N270&amp;O270&amp;Q270&amp;F270&amp;R270&amp;L270</f>
        <v>          {%            "class": "sMinus",%            "stim_name": "1517"%          },</v>
      </c>
      <c r="AA270" s="5" t="n">
        <f aca="false">F270</f>
        <v>1517</v>
      </c>
      <c r="AB270" s="5" t="s">
        <v>285</v>
      </c>
      <c r="AC270" s="5" t="str">
        <f aca="false">IF(MID(AB270,10,2)="ir","Minus","Plus")</f>
        <v>Minus</v>
      </c>
      <c r="AD270" s="5" t="str">
        <f aca="false">IF(AND(_xlfn.NUMBERVALUE(MID(AB270,6,3))&lt;141,_xlfn.NUMBERVALUE(MID(AB270,6,3))&gt;103),"s","probe")</f>
        <v>probe</v>
      </c>
      <c r="AE270" s="5" t="n">
        <f aca="false">IF(AND(AC270="Minus",AD270="probe"),3,IF(AND(AC270="Plus",AD270="probe"),1,IF(AND(AC270="Minus",AD270="s"),12,IF(AND(AC270="Plus",AD270="s"),4,0))))</f>
        <v>3</v>
      </c>
      <c r="AF270" s="6" t="s">
        <v>16</v>
      </c>
      <c r="AG270" s="5" t="str">
        <f aca="false">AF270&amp;AE270&amp;","</f>
        <v>                            3,</v>
      </c>
    </row>
    <row r="271" customFormat="false" ht="12.8" hidden="true" customHeight="false" outlineLevel="0" collapsed="false">
      <c r="A271" s="0" t="str">
        <f aca="false">LEFT(J271,4)</f>
        <v>b4i2</v>
      </c>
      <c r="B271" s="0" t="n">
        <f aca="false">IF(AND(C271&gt;97,C271&lt;103),100,IF(AND(C271&gt;110,C271&lt;116),113,IF(AND(C271&gt;122,C271&lt;128),125,IF(AND(C271&gt;135,C271&lt;141),138,150))))</f>
        <v>100</v>
      </c>
      <c r="C271" s="0" t="n">
        <f aca="false">_xlfn.NUMBERVALUE(MID(J271,6,3))</f>
        <v>101</v>
      </c>
      <c r="D271" s="0" t="str">
        <f aca="false">MID(J271,10,3)</f>
        <v>ir2</v>
      </c>
      <c r="E271" s="0" t="s">
        <v>9</v>
      </c>
      <c r="F271" s="0" t="n">
        <v>1642</v>
      </c>
      <c r="G271" s="0" t="s">
        <v>10</v>
      </c>
      <c r="H271" s="0" t="s">
        <v>11</v>
      </c>
      <c r="I271" s="0" t="s">
        <v>9</v>
      </c>
      <c r="J271" s="0" t="s">
        <v>286</v>
      </c>
      <c r="K271" s="0" t="s">
        <v>9</v>
      </c>
      <c r="L271" s="0" t="str">
        <f aca="false">IF(ISBLANK(J272),"",",")</f>
        <v>,</v>
      </c>
      <c r="M271" s="0" t="str">
        <f aca="false">E271&amp;F271&amp;G271&amp;H271&amp;I271&amp;J271&amp;K271&amp;L271</f>
        <v>"1642": "b4i2_101_ir2.wav",</v>
      </c>
      <c r="N271" s="0" t="str">
        <f aca="false">IF(OR(B271=113,B271=138),"probe","s")</f>
        <v>s</v>
      </c>
      <c r="O271" s="0" t="str">
        <f aca="false">IF(MID(J271,10,2)="ir","Minus","Plus")</f>
        <v>Minus</v>
      </c>
      <c r="P271" s="0" t="s">
        <v>13</v>
      </c>
      <c r="Q271" s="5" t="s">
        <v>14</v>
      </c>
      <c r="R271" s="0" t="s">
        <v>15</v>
      </c>
      <c r="S271" s="0" t="str">
        <f aca="false">P271&amp;N271&amp;O271&amp;Q271&amp;F271&amp;R271&amp;L271</f>
        <v>          {%            "class": "sMinus",%            "stim_name": "1642"%          },</v>
      </c>
      <c r="AA271" s="5" t="n">
        <f aca="false">F271</f>
        <v>1642</v>
      </c>
      <c r="AB271" s="5" t="s">
        <v>286</v>
      </c>
      <c r="AC271" s="5" t="str">
        <f aca="false">IF(MID(AB271,10,2)="ir","Minus","Plus")</f>
        <v>Minus</v>
      </c>
      <c r="AD271" s="5" t="str">
        <f aca="false">IF(AND(_xlfn.NUMBERVALUE(MID(AB271,6,3))&lt;141,_xlfn.NUMBERVALUE(MID(AB271,6,3))&gt;103),"s","probe")</f>
        <v>probe</v>
      </c>
      <c r="AE271" s="5" t="n">
        <f aca="false">IF(AND(AC271="Minus",AD271="probe"),3,IF(AND(AC271="Plus",AD271="probe"),1,IF(AND(AC271="Minus",AD271="s"),12,IF(AND(AC271="Plus",AD271="s"),4,0))))</f>
        <v>3</v>
      </c>
      <c r="AF271" s="6" t="s">
        <v>16</v>
      </c>
      <c r="AG271" s="5" t="str">
        <f aca="false">AF271&amp;AE271&amp;","</f>
        <v>                            3,</v>
      </c>
    </row>
    <row r="272" customFormat="false" ht="12.8" hidden="true" customHeight="false" outlineLevel="0" collapsed="false">
      <c r="A272" s="0" t="str">
        <f aca="false">LEFT(J272,4)</f>
        <v>b4s1</v>
      </c>
      <c r="B272" s="0" t="n">
        <f aca="false">IF(AND(C272&gt;97,C272&lt;103),100,IF(AND(C272&gt;110,C272&lt;116),113,IF(AND(C272&gt;122,C272&lt;128),125,IF(AND(C272&gt;135,C272&lt;141),138,150))))</f>
        <v>100</v>
      </c>
      <c r="C272" s="0" t="n">
        <f aca="false">_xlfn.NUMBERVALUE(MID(J272,6,3))</f>
        <v>101</v>
      </c>
      <c r="D272" s="0" t="str">
        <f aca="false">MID(J272,10,3)</f>
        <v>ir2</v>
      </c>
      <c r="E272" s="0" t="s">
        <v>9</v>
      </c>
      <c r="F272" s="0" t="n">
        <v>1767</v>
      </c>
      <c r="G272" s="0" t="s">
        <v>10</v>
      </c>
      <c r="H272" s="0" t="s">
        <v>11</v>
      </c>
      <c r="I272" s="0" t="s">
        <v>9</v>
      </c>
      <c r="J272" s="0" t="s">
        <v>287</v>
      </c>
      <c r="K272" s="0" t="s">
        <v>9</v>
      </c>
      <c r="L272" s="0" t="str">
        <f aca="false">IF(ISBLANK(J273),"",",")</f>
        <v>,</v>
      </c>
      <c r="M272" s="0" t="str">
        <f aca="false">E272&amp;F272&amp;G272&amp;H272&amp;I272&amp;J272&amp;K272&amp;L272</f>
        <v>"1767": "b4s1_101_ir2.wav",</v>
      </c>
      <c r="N272" s="0" t="str">
        <f aca="false">IF(OR(B272=113,B272=138),"probe","s")</f>
        <v>s</v>
      </c>
      <c r="O272" s="0" t="str">
        <f aca="false">IF(MID(J272,10,2)="ir","Minus","Plus")</f>
        <v>Minus</v>
      </c>
      <c r="P272" s="0" t="s">
        <v>13</v>
      </c>
      <c r="Q272" s="5" t="s">
        <v>14</v>
      </c>
      <c r="R272" s="0" t="s">
        <v>15</v>
      </c>
      <c r="S272" s="0" t="str">
        <f aca="false">P272&amp;N272&amp;O272&amp;Q272&amp;F272&amp;R272&amp;L272</f>
        <v>          {%            "class": "sMinus",%            "stim_name": "1767"%          },</v>
      </c>
      <c r="AA272" s="5" t="n">
        <f aca="false">F272</f>
        <v>1767</v>
      </c>
      <c r="AB272" s="5" t="s">
        <v>287</v>
      </c>
      <c r="AC272" s="5" t="str">
        <f aca="false">IF(MID(AB272,10,2)="ir","Minus","Plus")</f>
        <v>Minus</v>
      </c>
      <c r="AD272" s="5" t="str">
        <f aca="false">IF(AND(_xlfn.NUMBERVALUE(MID(AB272,6,3))&lt;141,_xlfn.NUMBERVALUE(MID(AB272,6,3))&gt;103),"s","probe")</f>
        <v>probe</v>
      </c>
      <c r="AE272" s="5" t="n">
        <f aca="false">IF(AND(AC272="Minus",AD272="probe"),3,IF(AND(AC272="Plus",AD272="probe"),1,IF(AND(AC272="Minus",AD272="s"),12,IF(AND(AC272="Plus",AD272="s"),4,0))))</f>
        <v>3</v>
      </c>
      <c r="AF272" s="6" t="s">
        <v>16</v>
      </c>
      <c r="AG272" s="5" t="str">
        <f aca="false">AF272&amp;AE272&amp;","</f>
        <v>                            3,</v>
      </c>
    </row>
    <row r="273" customFormat="false" ht="12.8" hidden="true" customHeight="false" outlineLevel="0" collapsed="false">
      <c r="A273" s="0" t="str">
        <f aca="false">LEFT(J273,4)</f>
        <v>b4s2</v>
      </c>
      <c r="B273" s="0" t="n">
        <f aca="false">IF(AND(C273&gt;97,C273&lt;103),100,IF(AND(C273&gt;110,C273&lt;116),113,IF(AND(C273&gt;122,C273&lt;128),125,IF(AND(C273&gt;135,C273&lt;141),138,150))))</f>
        <v>100</v>
      </c>
      <c r="C273" s="0" t="n">
        <f aca="false">_xlfn.NUMBERVALUE(MID(J273,6,3))</f>
        <v>101</v>
      </c>
      <c r="D273" s="0" t="str">
        <f aca="false">MID(J273,10,3)</f>
        <v>ir2</v>
      </c>
      <c r="E273" s="0" t="s">
        <v>9</v>
      </c>
      <c r="F273" s="0" t="n">
        <v>1892</v>
      </c>
      <c r="G273" s="0" t="s">
        <v>10</v>
      </c>
      <c r="H273" s="0" t="s">
        <v>11</v>
      </c>
      <c r="I273" s="0" t="s">
        <v>9</v>
      </c>
      <c r="J273" s="0" t="s">
        <v>288</v>
      </c>
      <c r="K273" s="0" t="s">
        <v>9</v>
      </c>
      <c r="L273" s="0" t="str">
        <f aca="false">IF(ISBLANK(J274),"",",")</f>
        <v>,</v>
      </c>
      <c r="M273" s="0" t="str">
        <f aca="false">E273&amp;F273&amp;G273&amp;H273&amp;I273&amp;J273&amp;K273&amp;L273</f>
        <v>"1892": "b4s2_101_ir2.wav",</v>
      </c>
      <c r="N273" s="0" t="str">
        <f aca="false">IF(OR(B273=113,B273=138),"probe","s")</f>
        <v>s</v>
      </c>
      <c r="O273" s="0" t="str">
        <f aca="false">IF(MID(J273,10,2)="ir","Minus","Plus")</f>
        <v>Minus</v>
      </c>
      <c r="P273" s="0" t="s">
        <v>13</v>
      </c>
      <c r="Q273" s="5" t="s">
        <v>14</v>
      </c>
      <c r="R273" s="0" t="s">
        <v>15</v>
      </c>
      <c r="S273" s="0" t="str">
        <f aca="false">P273&amp;N273&amp;O273&amp;Q273&amp;F273&amp;R273&amp;L273</f>
        <v>          {%            "class": "sMinus",%            "stim_name": "1892"%          },</v>
      </c>
      <c r="AA273" s="5" t="n">
        <f aca="false">F273</f>
        <v>1892</v>
      </c>
      <c r="AB273" s="5" t="s">
        <v>288</v>
      </c>
      <c r="AC273" s="5" t="str">
        <f aca="false">IF(MID(AB273,10,2)="ir","Minus","Plus")</f>
        <v>Minus</v>
      </c>
      <c r="AD273" s="5" t="str">
        <f aca="false">IF(AND(_xlfn.NUMBERVALUE(MID(AB273,6,3))&lt;141,_xlfn.NUMBERVALUE(MID(AB273,6,3))&gt;103),"s","probe")</f>
        <v>probe</v>
      </c>
      <c r="AE273" s="5" t="n">
        <f aca="false">IF(AND(AC273="Minus",AD273="probe"),3,IF(AND(AC273="Plus",AD273="probe"),1,IF(AND(AC273="Minus",AD273="s"),12,IF(AND(AC273="Plus",AD273="s"),4,0))))</f>
        <v>3</v>
      </c>
      <c r="AF273" s="6" t="s">
        <v>16</v>
      </c>
      <c r="AG273" s="5" t="str">
        <f aca="false">AF273&amp;AE273&amp;","</f>
        <v>                            3,</v>
      </c>
    </row>
    <row r="274" customFormat="false" ht="12.8" hidden="true" customHeight="false" outlineLevel="0" collapsed="false">
      <c r="A274" s="0" t="str">
        <f aca="false">LEFT(J274,4)</f>
        <v>b1i1</v>
      </c>
      <c r="B274" s="0" t="n">
        <f aca="false">IF(AND(C274&gt;97,C274&lt;103),100,IF(AND(C274&gt;110,C274&lt;116),113,IF(AND(C274&gt;122,C274&lt;128),125,IF(AND(C274&gt;135,C274&lt;141),138,150))))</f>
        <v>100</v>
      </c>
      <c r="C274" s="0" t="n">
        <f aca="false">_xlfn.NUMBERVALUE(MID(J274,6,3))</f>
        <v>101</v>
      </c>
      <c r="D274" s="0" t="str">
        <f aca="false">MID(J274,10,3)</f>
        <v>ir3</v>
      </c>
      <c r="E274" s="1" t="s">
        <v>9</v>
      </c>
      <c r="F274" s="0" t="n">
        <v>18</v>
      </c>
      <c r="G274" s="0" t="s">
        <v>10</v>
      </c>
      <c r="H274" s="0" t="s">
        <v>11</v>
      </c>
      <c r="I274" s="0" t="s">
        <v>9</v>
      </c>
      <c r="J274" s="0" t="s">
        <v>289</v>
      </c>
      <c r="K274" s="0" t="s">
        <v>9</v>
      </c>
      <c r="L274" s="0" t="str">
        <f aca="false">IF(ISBLANK(J275),"",",")</f>
        <v>,</v>
      </c>
      <c r="M274" s="0" t="str">
        <f aca="false">E274&amp;F274&amp;G274&amp;H274&amp;I274&amp;J274&amp;K274&amp;L274</f>
        <v>"18": "b1i1_101_ir3.wav",</v>
      </c>
      <c r="N274" s="0" t="str">
        <f aca="false">IF(OR(B274=113,B274=138),"probe","s")</f>
        <v>s</v>
      </c>
      <c r="O274" s="0" t="str">
        <f aca="false">IF(MID(J274,10,2)="ir","Minus","Plus")</f>
        <v>Minus</v>
      </c>
      <c r="P274" s="0" t="s">
        <v>13</v>
      </c>
      <c r="Q274" s="5" t="s">
        <v>14</v>
      </c>
      <c r="R274" s="0" t="s">
        <v>15</v>
      </c>
      <c r="S274" s="0" t="str">
        <f aca="false">P274&amp;N274&amp;O274&amp;Q274&amp;F274&amp;R274&amp;L274</f>
        <v>          {%            "class": "sMinus",%            "stim_name": "18"%          },</v>
      </c>
      <c r="AA274" s="5" t="n">
        <f aca="false">F274</f>
        <v>18</v>
      </c>
      <c r="AB274" s="5" t="s">
        <v>289</v>
      </c>
      <c r="AC274" s="5" t="str">
        <f aca="false">IF(MID(AB274,10,2)="ir","Minus","Plus")</f>
        <v>Minus</v>
      </c>
      <c r="AD274" s="5" t="str">
        <f aca="false">IF(AND(_xlfn.NUMBERVALUE(MID(AB274,6,3))&lt;141,_xlfn.NUMBERVALUE(MID(AB274,6,3))&gt;103),"s","s")</f>
        <v>s</v>
      </c>
      <c r="AE274" s="5" t="n">
        <f aca="false">IF(AND(AC274="Minus",AD274="probe"),3,IF(AND(AC274="Plus",AD274="probe"),1,IF(AND(AC274="Minus",AD274="s"),12,IF(AND(AC274="Plus",AD274="s"),4,0))))</f>
        <v>12</v>
      </c>
      <c r="AF274" s="6" t="s">
        <v>16</v>
      </c>
      <c r="AG274" s="5" t="str">
        <f aca="false">AF274&amp;AE274&amp;","</f>
        <v>                            12,</v>
      </c>
    </row>
    <row r="275" customFormat="false" ht="12.8" hidden="true" customHeight="false" outlineLevel="0" collapsed="false">
      <c r="A275" s="0" t="str">
        <f aca="false">LEFT(J275,4)</f>
        <v>b1i2</v>
      </c>
      <c r="B275" s="0" t="n">
        <f aca="false">IF(AND(C275&gt;97,C275&lt;103),100,IF(AND(C275&gt;110,C275&lt;116),113,IF(AND(C275&gt;122,C275&lt;128),125,IF(AND(C275&gt;135,C275&lt;141),138,150))))</f>
        <v>100</v>
      </c>
      <c r="C275" s="0" t="n">
        <f aca="false">_xlfn.NUMBERVALUE(MID(J275,6,3))</f>
        <v>101</v>
      </c>
      <c r="D275" s="0" t="str">
        <f aca="false">MID(J275,10,3)</f>
        <v>ir3</v>
      </c>
      <c r="E275" s="1" t="s">
        <v>9</v>
      </c>
      <c r="F275" s="0" t="n">
        <v>143</v>
      </c>
      <c r="G275" s="0" t="s">
        <v>10</v>
      </c>
      <c r="H275" s="0" t="s">
        <v>11</v>
      </c>
      <c r="I275" s="0" t="s">
        <v>9</v>
      </c>
      <c r="J275" s="0" t="s">
        <v>290</v>
      </c>
      <c r="K275" s="0" t="s">
        <v>9</v>
      </c>
      <c r="L275" s="0" t="str">
        <f aca="false">IF(ISBLANK(J276),"",",")</f>
        <v>,</v>
      </c>
      <c r="M275" s="0" t="str">
        <f aca="false">E275&amp;F275&amp;G275&amp;H275&amp;I275&amp;J275&amp;K275&amp;L275</f>
        <v>"143": "b1i2_101_ir3.wav",</v>
      </c>
      <c r="N275" s="0" t="str">
        <f aca="false">IF(OR(B275=113,B275=138),"probe","s")</f>
        <v>s</v>
      </c>
      <c r="O275" s="0" t="str">
        <f aca="false">IF(MID(J275,10,2)="ir","Minus","Plus")</f>
        <v>Minus</v>
      </c>
      <c r="P275" s="0" t="s">
        <v>13</v>
      </c>
      <c r="Q275" s="5" t="s">
        <v>14</v>
      </c>
      <c r="R275" s="0" t="s">
        <v>15</v>
      </c>
      <c r="S275" s="0" t="str">
        <f aca="false">P275&amp;N275&amp;O275&amp;Q275&amp;F275&amp;R275&amp;L275</f>
        <v>          {%            "class": "sMinus",%            "stim_name": "143"%          },</v>
      </c>
      <c r="AA275" s="5" t="n">
        <f aca="false">F275</f>
        <v>143</v>
      </c>
      <c r="AB275" s="5" t="s">
        <v>290</v>
      </c>
      <c r="AC275" s="5" t="str">
        <f aca="false">IF(MID(AB275,10,2)="ir","Minus","Plus")</f>
        <v>Minus</v>
      </c>
      <c r="AD275" s="5" t="str">
        <f aca="false">IF(AND(_xlfn.NUMBERVALUE(MID(AB275,6,3))&lt;141,_xlfn.NUMBERVALUE(MID(AB275,6,3))&gt;103),"s","probe")</f>
        <v>probe</v>
      </c>
      <c r="AE275" s="5" t="n">
        <f aca="false">IF(AND(AC275="Minus",AD275="probe"),3,IF(AND(AC275="Plus",AD275="probe"),1,IF(AND(AC275="Minus",AD275="s"),12,IF(AND(AC275="Plus",AD275="s"),4,0))))</f>
        <v>3</v>
      </c>
      <c r="AF275" s="6" t="s">
        <v>16</v>
      </c>
      <c r="AG275" s="5" t="str">
        <f aca="false">AF275&amp;AE275&amp;","</f>
        <v>                            3,</v>
      </c>
    </row>
    <row r="276" customFormat="false" ht="12.8" hidden="true" customHeight="false" outlineLevel="0" collapsed="false">
      <c r="A276" s="0" t="str">
        <f aca="false">LEFT(J276,4)</f>
        <v>b1s1</v>
      </c>
      <c r="B276" s="0" t="n">
        <f aca="false">IF(AND(C276&gt;97,C276&lt;103),100,IF(AND(C276&gt;110,C276&lt;116),113,IF(AND(C276&gt;122,C276&lt;128),125,IF(AND(C276&gt;135,C276&lt;141),138,150))))</f>
        <v>100</v>
      </c>
      <c r="C276" s="0" t="n">
        <f aca="false">_xlfn.NUMBERVALUE(MID(J276,6,3))</f>
        <v>101</v>
      </c>
      <c r="D276" s="0" t="str">
        <f aca="false">MID(J276,10,3)</f>
        <v>ir3</v>
      </c>
      <c r="E276" s="0" t="s">
        <v>9</v>
      </c>
      <c r="F276" s="0" t="n">
        <v>268</v>
      </c>
      <c r="G276" s="0" t="s">
        <v>10</v>
      </c>
      <c r="H276" s="0" t="s">
        <v>11</v>
      </c>
      <c r="I276" s="0" t="s">
        <v>9</v>
      </c>
      <c r="J276" s="0" t="s">
        <v>291</v>
      </c>
      <c r="K276" s="0" t="s">
        <v>9</v>
      </c>
      <c r="L276" s="0" t="str">
        <f aca="false">IF(ISBLANK(J277),"",",")</f>
        <v>,</v>
      </c>
      <c r="M276" s="0" t="str">
        <f aca="false">E276&amp;F276&amp;G276&amp;H276&amp;I276&amp;J276&amp;K276&amp;L276</f>
        <v>"268": "b1s1_101_ir3.wav",</v>
      </c>
      <c r="N276" s="0" t="str">
        <f aca="false">IF(OR(B276=113,B276=138),"probe","s")</f>
        <v>s</v>
      </c>
      <c r="O276" s="0" t="str">
        <f aca="false">IF(MID(J276,10,2)="ir","Minus","Plus")</f>
        <v>Minus</v>
      </c>
      <c r="P276" s="0" t="s">
        <v>13</v>
      </c>
      <c r="Q276" s="5" t="s">
        <v>14</v>
      </c>
      <c r="R276" s="0" t="s">
        <v>15</v>
      </c>
      <c r="S276" s="0" t="str">
        <f aca="false">P276&amp;N276&amp;O276&amp;Q276&amp;F276&amp;R276&amp;L276</f>
        <v>          {%            "class": "sMinus",%            "stim_name": "268"%          },</v>
      </c>
      <c r="AA276" s="5" t="n">
        <f aca="false">F276</f>
        <v>268</v>
      </c>
      <c r="AB276" s="5" t="s">
        <v>291</v>
      </c>
      <c r="AC276" s="5" t="str">
        <f aca="false">IF(MID(AB276,10,2)="ir","Minus","Plus")</f>
        <v>Minus</v>
      </c>
      <c r="AD276" s="5" t="str">
        <f aca="false">IF(AND(_xlfn.NUMBERVALUE(MID(AB276,6,3))&lt;141,_xlfn.NUMBERVALUE(MID(AB276,6,3))&gt;103),"s","probe")</f>
        <v>probe</v>
      </c>
      <c r="AE276" s="5" t="n">
        <f aca="false">IF(AND(AC276="Minus",AD276="probe"),3,IF(AND(AC276="Plus",AD276="probe"),1,IF(AND(AC276="Minus",AD276="s"),12,IF(AND(AC276="Plus",AD276="s"),4,0))))</f>
        <v>3</v>
      </c>
      <c r="AF276" s="6" t="s">
        <v>16</v>
      </c>
      <c r="AG276" s="5" t="str">
        <f aca="false">AF276&amp;AE276&amp;","</f>
        <v>                            3,</v>
      </c>
    </row>
    <row r="277" customFormat="false" ht="12.8" hidden="true" customHeight="false" outlineLevel="0" collapsed="false">
      <c r="A277" s="0" t="str">
        <f aca="false">LEFT(J277,4)</f>
        <v>b1s2</v>
      </c>
      <c r="B277" s="0" t="n">
        <f aca="false">IF(AND(C277&gt;97,C277&lt;103),100,IF(AND(C277&gt;110,C277&lt;116),113,IF(AND(C277&gt;122,C277&lt;128),125,IF(AND(C277&gt;135,C277&lt;141),138,150))))</f>
        <v>100</v>
      </c>
      <c r="C277" s="0" t="n">
        <f aca="false">_xlfn.NUMBERVALUE(MID(J277,6,3))</f>
        <v>101</v>
      </c>
      <c r="D277" s="0" t="str">
        <f aca="false">MID(J277,10,3)</f>
        <v>ir3</v>
      </c>
      <c r="E277" s="0" t="s">
        <v>9</v>
      </c>
      <c r="F277" s="0" t="n">
        <v>393</v>
      </c>
      <c r="G277" s="0" t="s">
        <v>10</v>
      </c>
      <c r="H277" s="0" t="s">
        <v>11</v>
      </c>
      <c r="I277" s="0" t="s">
        <v>9</v>
      </c>
      <c r="J277" s="0" t="s">
        <v>292</v>
      </c>
      <c r="K277" s="0" t="s">
        <v>9</v>
      </c>
      <c r="L277" s="0" t="str">
        <f aca="false">IF(ISBLANK(J278),"",",")</f>
        <v>,</v>
      </c>
      <c r="M277" s="0" t="str">
        <f aca="false">E277&amp;F277&amp;G277&amp;H277&amp;I277&amp;J277&amp;K277&amp;L277</f>
        <v>"393": "b1s2_101_ir3.wav",</v>
      </c>
      <c r="N277" s="0" t="str">
        <f aca="false">IF(OR(B277=113,B277=138),"probe","s")</f>
        <v>s</v>
      </c>
      <c r="O277" s="0" t="str">
        <f aca="false">IF(MID(J277,10,2)="ir","Minus","Plus")</f>
        <v>Minus</v>
      </c>
      <c r="P277" s="0" t="s">
        <v>13</v>
      </c>
      <c r="Q277" s="5" t="s">
        <v>14</v>
      </c>
      <c r="R277" s="0" t="s">
        <v>15</v>
      </c>
      <c r="S277" s="0" t="str">
        <f aca="false">P277&amp;N277&amp;O277&amp;Q277&amp;F277&amp;R277&amp;L277</f>
        <v>          {%            "class": "sMinus",%            "stim_name": "393"%          },</v>
      </c>
      <c r="AA277" s="5" t="n">
        <f aca="false">F277</f>
        <v>393</v>
      </c>
      <c r="AB277" s="5" t="s">
        <v>292</v>
      </c>
      <c r="AC277" s="5" t="str">
        <f aca="false">IF(MID(AB277,10,2)="ir","Minus","Plus")</f>
        <v>Minus</v>
      </c>
      <c r="AD277" s="5" t="str">
        <f aca="false">IF(AND(_xlfn.NUMBERVALUE(MID(AB277,6,3))&lt;141,_xlfn.NUMBERVALUE(MID(AB277,6,3))&gt;103),"s","probe")</f>
        <v>probe</v>
      </c>
      <c r="AE277" s="5" t="n">
        <f aca="false">IF(AND(AC277="Minus",AD277="probe"),3,IF(AND(AC277="Plus",AD277="probe"),1,IF(AND(AC277="Minus",AD277="s"),12,IF(AND(AC277="Plus",AD277="s"),4,0))))</f>
        <v>3</v>
      </c>
      <c r="AF277" s="6" t="s">
        <v>16</v>
      </c>
      <c r="AG277" s="5" t="str">
        <f aca="false">AF277&amp;AE277&amp;","</f>
        <v>                            3,</v>
      </c>
    </row>
    <row r="278" customFormat="false" ht="12.8" hidden="true" customHeight="false" outlineLevel="0" collapsed="false">
      <c r="A278" s="0" t="str">
        <f aca="false">LEFT(J278,4)</f>
        <v>b2i1</v>
      </c>
      <c r="B278" s="0" t="n">
        <f aca="false">IF(AND(C278&gt;97,C278&lt;103),100,IF(AND(C278&gt;110,C278&lt;116),113,IF(AND(C278&gt;122,C278&lt;128),125,IF(AND(C278&gt;135,C278&lt;141),138,150))))</f>
        <v>100</v>
      </c>
      <c r="C278" s="0" t="n">
        <f aca="false">_xlfn.NUMBERVALUE(MID(J278,6,3))</f>
        <v>101</v>
      </c>
      <c r="D278" s="0" t="str">
        <f aca="false">MID(J278,10,3)</f>
        <v>ir3</v>
      </c>
      <c r="E278" s="0" t="s">
        <v>9</v>
      </c>
      <c r="F278" s="0" t="n">
        <v>518</v>
      </c>
      <c r="G278" s="0" t="s">
        <v>10</v>
      </c>
      <c r="H278" s="0" t="s">
        <v>11</v>
      </c>
      <c r="I278" s="0" t="s">
        <v>9</v>
      </c>
      <c r="J278" s="0" t="s">
        <v>293</v>
      </c>
      <c r="K278" s="0" t="s">
        <v>9</v>
      </c>
      <c r="L278" s="0" t="str">
        <f aca="false">IF(ISBLANK(J279),"",",")</f>
        <v>,</v>
      </c>
      <c r="M278" s="0" t="str">
        <f aca="false">E278&amp;F278&amp;G278&amp;H278&amp;I278&amp;J278&amp;K278&amp;L278</f>
        <v>"518": "b2i1_101_ir3.wav",</v>
      </c>
      <c r="N278" s="0" t="str">
        <f aca="false">IF(OR(B278=113,B278=138),"probe","s")</f>
        <v>s</v>
      </c>
      <c r="O278" s="0" t="str">
        <f aca="false">IF(MID(J278,10,2)="ir","Minus","Plus")</f>
        <v>Minus</v>
      </c>
      <c r="P278" s="0" t="s">
        <v>13</v>
      </c>
      <c r="Q278" s="5" t="s">
        <v>14</v>
      </c>
      <c r="R278" s="0" t="s">
        <v>15</v>
      </c>
      <c r="S278" s="0" t="str">
        <f aca="false">P278&amp;N278&amp;O278&amp;Q278&amp;F278&amp;R278&amp;L278</f>
        <v>          {%            "class": "sMinus",%            "stim_name": "518"%          },</v>
      </c>
      <c r="AA278" s="5" t="n">
        <f aca="false">F278</f>
        <v>518</v>
      </c>
      <c r="AB278" s="5" t="s">
        <v>293</v>
      </c>
      <c r="AC278" s="5" t="str">
        <f aca="false">IF(MID(AB278,10,2)="ir","Minus","Plus")</f>
        <v>Minus</v>
      </c>
      <c r="AD278" s="5" t="str">
        <f aca="false">IF(AND(_xlfn.NUMBERVALUE(MID(AB278,6,3))&lt;141,_xlfn.NUMBERVALUE(MID(AB278,6,3))&gt;103),"s","probe")</f>
        <v>probe</v>
      </c>
      <c r="AE278" s="5" t="n">
        <f aca="false">IF(AND(AC278="Minus",AD278="probe"),3,IF(AND(AC278="Plus",AD278="probe"),1,IF(AND(AC278="Minus",AD278="s"),12,IF(AND(AC278="Plus",AD278="s"),4,0))))</f>
        <v>3</v>
      </c>
      <c r="AF278" s="6" t="s">
        <v>16</v>
      </c>
      <c r="AG278" s="5" t="str">
        <f aca="false">AF278&amp;AE278&amp;","</f>
        <v>                            3,</v>
      </c>
    </row>
    <row r="279" customFormat="false" ht="12.8" hidden="true" customHeight="false" outlineLevel="0" collapsed="false">
      <c r="A279" s="0" t="str">
        <f aca="false">LEFT(J279,4)</f>
        <v>b2i2</v>
      </c>
      <c r="B279" s="0" t="n">
        <f aca="false">IF(AND(C279&gt;97,C279&lt;103),100,IF(AND(C279&gt;110,C279&lt;116),113,IF(AND(C279&gt;122,C279&lt;128),125,IF(AND(C279&gt;135,C279&lt;141),138,150))))</f>
        <v>100</v>
      </c>
      <c r="C279" s="0" t="n">
        <f aca="false">_xlfn.NUMBERVALUE(MID(J279,6,3))</f>
        <v>101</v>
      </c>
      <c r="D279" s="0" t="str">
        <f aca="false">MID(J279,10,3)</f>
        <v>ir3</v>
      </c>
      <c r="E279" s="0" t="s">
        <v>9</v>
      </c>
      <c r="F279" s="0" t="n">
        <v>643</v>
      </c>
      <c r="G279" s="0" t="s">
        <v>10</v>
      </c>
      <c r="H279" s="0" t="s">
        <v>11</v>
      </c>
      <c r="I279" s="0" t="s">
        <v>9</v>
      </c>
      <c r="J279" s="0" t="s">
        <v>294</v>
      </c>
      <c r="K279" s="0" t="s">
        <v>9</v>
      </c>
      <c r="L279" s="0" t="str">
        <f aca="false">IF(ISBLANK(J280),"",",")</f>
        <v>,</v>
      </c>
      <c r="M279" s="0" t="str">
        <f aca="false">E279&amp;F279&amp;G279&amp;H279&amp;I279&amp;J279&amp;K279&amp;L279</f>
        <v>"643": "b2i2_101_ir3.wav",</v>
      </c>
      <c r="N279" s="0" t="str">
        <f aca="false">IF(OR(B279=113,B279=138),"probe","s")</f>
        <v>s</v>
      </c>
      <c r="O279" s="0" t="str">
        <f aca="false">IF(MID(J279,10,2)="ir","Minus","Plus")</f>
        <v>Minus</v>
      </c>
      <c r="P279" s="0" t="s">
        <v>13</v>
      </c>
      <c r="Q279" s="5" t="s">
        <v>14</v>
      </c>
      <c r="R279" s="0" t="s">
        <v>15</v>
      </c>
      <c r="S279" s="0" t="str">
        <f aca="false">P279&amp;N279&amp;O279&amp;Q279&amp;F279&amp;R279&amp;L279</f>
        <v>          {%            "class": "sMinus",%            "stim_name": "643"%          },</v>
      </c>
      <c r="AA279" s="5" t="n">
        <f aca="false">F279</f>
        <v>643</v>
      </c>
      <c r="AB279" s="5" t="s">
        <v>294</v>
      </c>
      <c r="AC279" s="5" t="str">
        <f aca="false">IF(MID(AB279,10,2)="ir","Minus","Plus")</f>
        <v>Minus</v>
      </c>
      <c r="AD279" s="5" t="str">
        <f aca="false">IF(AND(_xlfn.NUMBERVALUE(MID(AB279,6,3))&lt;141,_xlfn.NUMBERVALUE(MID(AB279,6,3))&gt;103),"s","probe")</f>
        <v>probe</v>
      </c>
      <c r="AE279" s="5" t="n">
        <f aca="false">IF(AND(AC279="Minus",AD279="probe"),3,IF(AND(AC279="Plus",AD279="probe"),1,IF(AND(AC279="Minus",AD279="s"),12,IF(AND(AC279="Plus",AD279="s"),4,0))))</f>
        <v>3</v>
      </c>
      <c r="AF279" s="6" t="s">
        <v>16</v>
      </c>
      <c r="AG279" s="5" t="str">
        <f aca="false">AF279&amp;AE279&amp;","</f>
        <v>                            3,</v>
      </c>
    </row>
    <row r="280" customFormat="false" ht="12.8" hidden="false" customHeight="false" outlineLevel="0" collapsed="false">
      <c r="A280" s="0" t="str">
        <f aca="false">LEFT(J280,4)</f>
        <v>b2s1</v>
      </c>
      <c r="B280" s="0" t="n">
        <f aca="false">IF(AND(C280&gt;97,C280&lt;103),100,IF(AND(C280&gt;110,C280&lt;116),113,IF(AND(C280&gt;122,C280&lt;128),125,IF(AND(C280&gt;135,C280&lt;141),138,150))))</f>
        <v>100</v>
      </c>
      <c r="C280" s="0" t="n">
        <f aca="false">_xlfn.NUMBERVALUE(MID(J280,6,3))</f>
        <v>101</v>
      </c>
      <c r="D280" s="0" t="str">
        <f aca="false">MID(J280,10,3)</f>
        <v>ir3</v>
      </c>
      <c r="E280" s="1" t="s">
        <v>9</v>
      </c>
      <c r="F280" s="0" t="n">
        <v>768</v>
      </c>
      <c r="G280" s="0" t="s">
        <v>10</v>
      </c>
      <c r="H280" s="0" t="s">
        <v>11</v>
      </c>
      <c r="I280" s="0" t="s">
        <v>9</v>
      </c>
      <c r="J280" s="0" t="s">
        <v>295</v>
      </c>
      <c r="K280" s="0" t="s">
        <v>9</v>
      </c>
      <c r="L280" s="0" t="str">
        <f aca="false">IF(ISBLANK(J281),"",",")</f>
        <v>,</v>
      </c>
      <c r="M280" s="0" t="str">
        <f aca="false">E280&amp;J280&amp;G280&amp;E280&amp;J280&amp;E280&amp;L280</f>
        <v>"b2s1_101_ir3.wav":"b2s1_101_ir3.wav",</v>
      </c>
      <c r="N280" s="0" t="str">
        <f aca="false">IF(OR(B280=113,B280=138),"probe","s")</f>
        <v>s</v>
      </c>
      <c r="O280" s="0" t="str">
        <f aca="false">IF(MID(J280,10,2)="ir","Minus","Plus")</f>
        <v>Minus</v>
      </c>
      <c r="P280" s="0" t="s">
        <v>13</v>
      </c>
      <c r="Q280" s="5" t="s">
        <v>14</v>
      </c>
      <c r="R280" s="0" t="s">
        <v>15</v>
      </c>
      <c r="S280" s="0" t="str">
        <f aca="false">P280&amp;N280&amp;O280&amp;Q280&amp;J280&amp;R280&amp;L280</f>
        <v>          {%            "class": "sMinus",%            "stim_name": "b2s1_101_ir3.wav"%          },</v>
      </c>
      <c r="AA280" s="5" t="n">
        <f aca="false">F280</f>
        <v>768</v>
      </c>
      <c r="AB280" s="5" t="s">
        <v>295</v>
      </c>
      <c r="AC280" s="5" t="str">
        <f aca="false">IF(MID(AB280,10,2)="ir","Minus","Plus")</f>
        <v>Minus</v>
      </c>
      <c r="AD280" s="5" t="str">
        <f aca="false">IF(AND(_xlfn.NUMBERVALUE(MID(AB280,6,3))&lt;141,_xlfn.NUMBERVALUE(MID(AB280,6,3))&gt;103),"s","probe")</f>
        <v>probe</v>
      </c>
      <c r="AE280" s="5" t="n">
        <f aca="false">IF(AND(AC280="Minus",AD280="probe"),3,IF(AND(AC280="Plus",AD280="probe"),1,IF(AND(AC280="Minus",AD280="s"),12,IF(AND(AC280="Plus",AD280="s"),4,0))))</f>
        <v>3</v>
      </c>
      <c r="AF280" s="6" t="s">
        <v>16</v>
      </c>
      <c r="AG280" s="5" t="str">
        <f aca="false">AF280&amp;AE280&amp;","</f>
        <v>                            3,</v>
      </c>
    </row>
    <row r="281" customFormat="false" ht="12.8" hidden="true" customHeight="false" outlineLevel="0" collapsed="false">
      <c r="A281" s="0" t="str">
        <f aca="false">LEFT(J281,4)</f>
        <v>b2s2</v>
      </c>
      <c r="B281" s="0" t="n">
        <f aca="false">IF(AND(C281&gt;97,C281&lt;103),100,IF(AND(C281&gt;110,C281&lt;116),113,IF(AND(C281&gt;122,C281&lt;128),125,IF(AND(C281&gt;135,C281&lt;141),138,150))))</f>
        <v>100</v>
      </c>
      <c r="C281" s="0" t="n">
        <f aca="false">_xlfn.NUMBERVALUE(MID(J281,6,3))</f>
        <v>101</v>
      </c>
      <c r="D281" s="0" t="str">
        <f aca="false">MID(J281,10,3)</f>
        <v>ir3</v>
      </c>
      <c r="E281" s="1" t="s">
        <v>9</v>
      </c>
      <c r="F281" s="0" t="n">
        <v>893</v>
      </c>
      <c r="G281" s="0" t="s">
        <v>10</v>
      </c>
      <c r="H281" s="0" t="s">
        <v>11</v>
      </c>
      <c r="I281" s="0" t="s">
        <v>9</v>
      </c>
      <c r="J281" s="0" t="s">
        <v>296</v>
      </c>
      <c r="K281" s="0" t="s">
        <v>9</v>
      </c>
      <c r="L281" s="0" t="str">
        <f aca="false">IF(ISBLANK(J282),"",",")</f>
        <v>,</v>
      </c>
      <c r="M281" s="0" t="str">
        <f aca="false">E281&amp;F281&amp;G281&amp;H281&amp;I281&amp;J281&amp;K281&amp;L281</f>
        <v>"893": "b2s2_101_ir3.wav",</v>
      </c>
      <c r="N281" s="0" t="str">
        <f aca="false">IF(OR(B281=113,B281=138),"probe","s")</f>
        <v>s</v>
      </c>
      <c r="O281" s="0" t="str">
        <f aca="false">IF(MID(J281,10,2)="ir","Minus","Plus")</f>
        <v>Minus</v>
      </c>
      <c r="P281" s="0" t="s">
        <v>13</v>
      </c>
      <c r="Q281" s="5" t="s">
        <v>14</v>
      </c>
      <c r="R281" s="0" t="s">
        <v>15</v>
      </c>
      <c r="S281" s="0" t="str">
        <f aca="false">P281&amp;N281&amp;O281&amp;Q281&amp;F281&amp;R281&amp;L281</f>
        <v>          {%            "class": "sMinus",%            "stim_name": "893"%          },</v>
      </c>
      <c r="AA281" s="5" t="n">
        <f aca="false">F281</f>
        <v>893</v>
      </c>
      <c r="AB281" s="5" t="s">
        <v>296</v>
      </c>
      <c r="AC281" s="5" t="str">
        <f aca="false">IF(MID(AB281,10,2)="ir","Minus","Plus")</f>
        <v>Minus</v>
      </c>
      <c r="AD281" s="5" t="str">
        <f aca="false">IF(AND(_xlfn.NUMBERVALUE(MID(AB281,6,3))&lt;141,_xlfn.NUMBERVALUE(MID(AB281,6,3))&gt;103),"s","probe")</f>
        <v>probe</v>
      </c>
      <c r="AE281" s="5" t="n">
        <f aca="false">IF(AND(AC281="Minus",AD281="probe"),3,IF(AND(AC281="Plus",AD281="probe"),1,IF(AND(AC281="Minus",AD281="s"),12,IF(AND(AC281="Plus",AD281="s"),4,0))))</f>
        <v>3</v>
      </c>
      <c r="AF281" s="6" t="s">
        <v>16</v>
      </c>
      <c r="AG281" s="5" t="str">
        <f aca="false">AF281&amp;AE281&amp;","</f>
        <v>                            3,</v>
      </c>
    </row>
    <row r="282" customFormat="false" ht="12.8" hidden="true" customHeight="false" outlineLevel="0" collapsed="false">
      <c r="A282" s="0" t="str">
        <f aca="false">LEFT(J282,4)</f>
        <v>b3i1</v>
      </c>
      <c r="B282" s="0" t="n">
        <f aca="false">IF(AND(C282&gt;97,C282&lt;103),100,IF(AND(C282&gt;110,C282&lt;116),113,IF(AND(C282&gt;122,C282&lt;128),125,IF(AND(C282&gt;135,C282&lt;141),138,150))))</f>
        <v>100</v>
      </c>
      <c r="C282" s="0" t="n">
        <f aca="false">_xlfn.NUMBERVALUE(MID(J282,6,3))</f>
        <v>101</v>
      </c>
      <c r="D282" s="0" t="str">
        <f aca="false">MID(J282,10,3)</f>
        <v>ir3</v>
      </c>
      <c r="E282" s="0" t="s">
        <v>9</v>
      </c>
      <c r="F282" s="0" t="n">
        <v>1018</v>
      </c>
      <c r="G282" s="0" t="s">
        <v>10</v>
      </c>
      <c r="H282" s="0" t="s">
        <v>11</v>
      </c>
      <c r="I282" s="0" t="s">
        <v>9</v>
      </c>
      <c r="J282" s="0" t="s">
        <v>297</v>
      </c>
      <c r="K282" s="0" t="s">
        <v>9</v>
      </c>
      <c r="L282" s="0" t="str">
        <f aca="false">IF(ISBLANK(J283),"",",")</f>
        <v>,</v>
      </c>
      <c r="M282" s="0" t="str">
        <f aca="false">E282&amp;F282&amp;G282&amp;H282&amp;I282&amp;J282&amp;K282&amp;L282</f>
        <v>"1018": "b3i1_101_ir3.wav",</v>
      </c>
      <c r="N282" s="0" t="str">
        <f aca="false">IF(OR(B282=113,B282=138),"probe","s")</f>
        <v>s</v>
      </c>
      <c r="O282" s="0" t="str">
        <f aca="false">IF(MID(J282,10,2)="ir","Minus","Plus")</f>
        <v>Minus</v>
      </c>
      <c r="P282" s="0" t="s">
        <v>13</v>
      </c>
      <c r="Q282" s="5" t="s">
        <v>14</v>
      </c>
      <c r="R282" s="0" t="s">
        <v>15</v>
      </c>
      <c r="S282" s="0" t="str">
        <f aca="false">P282&amp;N282&amp;O282&amp;Q282&amp;F282&amp;R282&amp;L282</f>
        <v>          {%            "class": "sMinus",%            "stim_name": "1018"%          },</v>
      </c>
      <c r="AA282" s="5" t="n">
        <f aca="false">F282</f>
        <v>1018</v>
      </c>
      <c r="AB282" s="5" t="s">
        <v>297</v>
      </c>
      <c r="AC282" s="5" t="str">
        <f aca="false">IF(MID(AB282,10,2)="ir","Minus","Plus")</f>
        <v>Minus</v>
      </c>
      <c r="AD282" s="5" t="str">
        <f aca="false">IF(AND(_xlfn.NUMBERVALUE(MID(AB282,6,3))&lt;141,_xlfn.NUMBERVALUE(MID(AB282,6,3))&gt;103),"s","probe")</f>
        <v>probe</v>
      </c>
      <c r="AE282" s="5" t="n">
        <f aca="false">IF(AND(AC282="Minus",AD282="probe"),3,IF(AND(AC282="Plus",AD282="probe"),1,IF(AND(AC282="Minus",AD282="s"),12,IF(AND(AC282="Plus",AD282="s"),4,0))))</f>
        <v>3</v>
      </c>
      <c r="AF282" s="6" t="s">
        <v>16</v>
      </c>
      <c r="AG282" s="5" t="str">
        <f aca="false">AF282&amp;AE282&amp;","</f>
        <v>                            3,</v>
      </c>
    </row>
    <row r="283" customFormat="false" ht="12.8" hidden="true" customHeight="false" outlineLevel="0" collapsed="false">
      <c r="A283" s="0" t="str">
        <f aca="false">LEFT(J283,4)</f>
        <v>b3i2</v>
      </c>
      <c r="B283" s="0" t="n">
        <f aca="false">IF(AND(C283&gt;97,C283&lt;103),100,IF(AND(C283&gt;110,C283&lt;116),113,IF(AND(C283&gt;122,C283&lt;128),125,IF(AND(C283&gt;135,C283&lt;141),138,150))))</f>
        <v>100</v>
      </c>
      <c r="C283" s="0" t="n">
        <f aca="false">_xlfn.NUMBERVALUE(MID(J283,6,3))</f>
        <v>101</v>
      </c>
      <c r="D283" s="0" t="str">
        <f aca="false">MID(J283,10,3)</f>
        <v>ir3</v>
      </c>
      <c r="E283" s="0" t="s">
        <v>9</v>
      </c>
      <c r="F283" s="0" t="n">
        <v>1143</v>
      </c>
      <c r="G283" s="0" t="s">
        <v>10</v>
      </c>
      <c r="H283" s="0" t="s">
        <v>11</v>
      </c>
      <c r="I283" s="0" t="s">
        <v>9</v>
      </c>
      <c r="J283" s="0" t="s">
        <v>298</v>
      </c>
      <c r="K283" s="0" t="s">
        <v>9</v>
      </c>
      <c r="L283" s="0" t="str">
        <f aca="false">IF(ISBLANK(J284),"",",")</f>
        <v>,</v>
      </c>
      <c r="M283" s="0" t="str">
        <f aca="false">E283&amp;F283&amp;G283&amp;H283&amp;I283&amp;J283&amp;K283&amp;L283</f>
        <v>"1143": "b3i2_101_ir3.wav",</v>
      </c>
      <c r="N283" s="0" t="str">
        <f aca="false">IF(OR(B283=113,B283=138),"probe","s")</f>
        <v>s</v>
      </c>
      <c r="O283" s="0" t="str">
        <f aca="false">IF(MID(J283,10,2)="ir","Minus","Plus")</f>
        <v>Minus</v>
      </c>
      <c r="P283" s="0" t="s">
        <v>13</v>
      </c>
      <c r="Q283" s="5" t="s">
        <v>14</v>
      </c>
      <c r="R283" s="0" t="s">
        <v>15</v>
      </c>
      <c r="S283" s="0" t="str">
        <f aca="false">P283&amp;N283&amp;O283&amp;Q283&amp;F283&amp;R283&amp;L283</f>
        <v>          {%            "class": "sMinus",%            "stim_name": "1143"%          },</v>
      </c>
      <c r="AA283" s="5" t="n">
        <f aca="false">F283</f>
        <v>1143</v>
      </c>
      <c r="AB283" s="5" t="s">
        <v>298</v>
      </c>
      <c r="AC283" s="5" t="str">
        <f aca="false">IF(MID(AB283,10,2)="ir","Minus","Plus")</f>
        <v>Minus</v>
      </c>
      <c r="AD283" s="5" t="str">
        <f aca="false">IF(AND(_xlfn.NUMBERVALUE(MID(AB283,6,3))&lt;141,_xlfn.NUMBERVALUE(MID(AB283,6,3))&gt;103),"s","probe")</f>
        <v>probe</v>
      </c>
      <c r="AE283" s="5" t="n">
        <f aca="false">IF(AND(AC283="Minus",AD283="probe"),3,IF(AND(AC283="Plus",AD283="probe"),1,IF(AND(AC283="Minus",AD283="s"),12,IF(AND(AC283="Plus",AD283="s"),4,0))))</f>
        <v>3</v>
      </c>
      <c r="AF283" s="6" t="s">
        <v>16</v>
      </c>
      <c r="AG283" s="5" t="str">
        <f aca="false">AF283&amp;AE283&amp;","</f>
        <v>                            3,</v>
      </c>
    </row>
    <row r="284" customFormat="false" ht="12.8" hidden="true" customHeight="false" outlineLevel="0" collapsed="false">
      <c r="A284" s="0" t="str">
        <f aca="false">LEFT(J284,4)</f>
        <v>b3s1</v>
      </c>
      <c r="B284" s="0" t="n">
        <f aca="false">IF(AND(C284&gt;97,C284&lt;103),100,IF(AND(C284&gt;110,C284&lt;116),113,IF(AND(C284&gt;122,C284&lt;128),125,IF(AND(C284&gt;135,C284&lt;141),138,150))))</f>
        <v>100</v>
      </c>
      <c r="C284" s="0" t="n">
        <f aca="false">_xlfn.NUMBERVALUE(MID(J284,6,3))</f>
        <v>101</v>
      </c>
      <c r="D284" s="0" t="str">
        <f aca="false">MID(J284,10,3)</f>
        <v>ir3</v>
      </c>
      <c r="E284" s="0" t="s">
        <v>9</v>
      </c>
      <c r="F284" s="0" t="n">
        <v>1268</v>
      </c>
      <c r="G284" s="0" t="s">
        <v>10</v>
      </c>
      <c r="H284" s="0" t="s">
        <v>11</v>
      </c>
      <c r="I284" s="0" t="s">
        <v>9</v>
      </c>
      <c r="J284" s="0" t="s">
        <v>299</v>
      </c>
      <c r="K284" s="0" t="s">
        <v>9</v>
      </c>
      <c r="L284" s="0" t="str">
        <f aca="false">IF(ISBLANK(J285),"",",")</f>
        <v>,</v>
      </c>
      <c r="M284" s="0" t="str">
        <f aca="false">E284&amp;F284&amp;G284&amp;H284&amp;I284&amp;J284&amp;K284&amp;L284</f>
        <v>"1268": "b3s1_101_ir3.wav",</v>
      </c>
      <c r="N284" s="0" t="str">
        <f aca="false">IF(OR(B284=113,B284=138),"probe","s")</f>
        <v>s</v>
      </c>
      <c r="O284" s="0" t="str">
        <f aca="false">IF(MID(J284,10,2)="ir","Minus","Plus")</f>
        <v>Minus</v>
      </c>
      <c r="P284" s="0" t="s">
        <v>13</v>
      </c>
      <c r="Q284" s="5" t="s">
        <v>14</v>
      </c>
      <c r="R284" s="0" t="s">
        <v>15</v>
      </c>
      <c r="S284" s="0" t="str">
        <f aca="false">P284&amp;N284&amp;O284&amp;Q284&amp;F284&amp;R284&amp;L284</f>
        <v>          {%            "class": "sMinus",%            "stim_name": "1268"%          },</v>
      </c>
      <c r="AA284" s="5" t="n">
        <f aca="false">F284</f>
        <v>1268</v>
      </c>
      <c r="AB284" s="5" t="s">
        <v>299</v>
      </c>
      <c r="AC284" s="5" t="str">
        <f aca="false">IF(MID(AB284,10,2)="ir","Minus","Plus")</f>
        <v>Minus</v>
      </c>
      <c r="AD284" s="5" t="str">
        <f aca="false">IF(AND(_xlfn.NUMBERVALUE(MID(AB284,6,3))&lt;141,_xlfn.NUMBERVALUE(MID(AB284,6,3))&gt;103),"s","probe")</f>
        <v>probe</v>
      </c>
      <c r="AE284" s="5" t="n">
        <f aca="false">IF(AND(AC284="Minus",AD284="probe"),3,IF(AND(AC284="Plus",AD284="probe"),1,IF(AND(AC284="Minus",AD284="s"),12,IF(AND(AC284="Plus",AD284="s"),4,0))))</f>
        <v>3</v>
      </c>
      <c r="AF284" s="6" t="s">
        <v>16</v>
      </c>
      <c r="AG284" s="5" t="str">
        <f aca="false">AF284&amp;AE284&amp;","</f>
        <v>                            3,</v>
      </c>
    </row>
    <row r="285" customFormat="false" ht="12.8" hidden="true" customHeight="false" outlineLevel="0" collapsed="false">
      <c r="A285" s="0" t="str">
        <f aca="false">LEFT(J285,4)</f>
        <v>b3s2</v>
      </c>
      <c r="B285" s="0" t="n">
        <f aca="false">IF(AND(C285&gt;97,C285&lt;103),100,IF(AND(C285&gt;110,C285&lt;116),113,IF(AND(C285&gt;122,C285&lt;128),125,IF(AND(C285&gt;135,C285&lt;141),138,150))))</f>
        <v>100</v>
      </c>
      <c r="C285" s="0" t="n">
        <f aca="false">_xlfn.NUMBERVALUE(MID(J285,6,3))</f>
        <v>101</v>
      </c>
      <c r="D285" s="0" t="str">
        <f aca="false">MID(J285,10,3)</f>
        <v>ir3</v>
      </c>
      <c r="E285" s="0" t="s">
        <v>9</v>
      </c>
      <c r="F285" s="0" t="n">
        <v>1393</v>
      </c>
      <c r="G285" s="0" t="s">
        <v>10</v>
      </c>
      <c r="H285" s="0" t="s">
        <v>11</v>
      </c>
      <c r="I285" s="0" t="s">
        <v>9</v>
      </c>
      <c r="J285" s="0" t="s">
        <v>300</v>
      </c>
      <c r="K285" s="0" t="s">
        <v>9</v>
      </c>
      <c r="L285" s="0" t="str">
        <f aca="false">IF(ISBLANK(J286),"",",")</f>
        <v>,</v>
      </c>
      <c r="M285" s="0" t="str">
        <f aca="false">E285&amp;F285&amp;G285&amp;H285&amp;I285&amp;J285&amp;K285&amp;L285</f>
        <v>"1393": "b3s2_101_ir3.wav",</v>
      </c>
      <c r="N285" s="0" t="str">
        <f aca="false">IF(OR(B285=113,B285=138),"probe","s")</f>
        <v>s</v>
      </c>
      <c r="O285" s="0" t="str">
        <f aca="false">IF(MID(J285,10,2)="ir","Minus","Plus")</f>
        <v>Minus</v>
      </c>
      <c r="P285" s="0" t="s">
        <v>13</v>
      </c>
      <c r="Q285" s="5" t="s">
        <v>14</v>
      </c>
      <c r="R285" s="0" t="s">
        <v>15</v>
      </c>
      <c r="S285" s="0" t="str">
        <f aca="false">P285&amp;N285&amp;O285&amp;Q285&amp;F285&amp;R285&amp;L285</f>
        <v>          {%            "class": "sMinus",%            "stim_name": "1393"%          },</v>
      </c>
      <c r="AA285" s="5" t="n">
        <f aca="false">F285</f>
        <v>1393</v>
      </c>
      <c r="AB285" s="5" t="s">
        <v>300</v>
      </c>
      <c r="AC285" s="5" t="str">
        <f aca="false">IF(MID(AB285,10,2)="ir","Minus","Plus")</f>
        <v>Minus</v>
      </c>
      <c r="AD285" s="5" t="str">
        <f aca="false">IF(AND(_xlfn.NUMBERVALUE(MID(AB285,6,3))&lt;141,_xlfn.NUMBERVALUE(MID(AB285,6,3))&gt;103),"s","probe")</f>
        <v>probe</v>
      </c>
      <c r="AE285" s="5" t="n">
        <f aca="false">IF(AND(AC285="Minus",AD285="probe"),3,IF(AND(AC285="Plus",AD285="probe"),1,IF(AND(AC285="Minus",AD285="s"),12,IF(AND(AC285="Plus",AD285="s"),4,0))))</f>
        <v>3</v>
      </c>
      <c r="AF285" s="6" t="s">
        <v>16</v>
      </c>
      <c r="AG285" s="5" t="str">
        <f aca="false">AF285&amp;AE285&amp;","</f>
        <v>                            3,</v>
      </c>
    </row>
    <row r="286" customFormat="false" ht="12.8" hidden="true" customHeight="false" outlineLevel="0" collapsed="false">
      <c r="A286" s="0" t="str">
        <f aca="false">LEFT(J286,4)</f>
        <v>b4i1</v>
      </c>
      <c r="B286" s="0" t="n">
        <f aca="false">IF(AND(C286&gt;97,C286&lt;103),100,IF(AND(C286&gt;110,C286&lt;116),113,IF(AND(C286&gt;122,C286&lt;128),125,IF(AND(C286&gt;135,C286&lt;141),138,150))))</f>
        <v>100</v>
      </c>
      <c r="C286" s="0" t="n">
        <f aca="false">_xlfn.NUMBERVALUE(MID(J286,6,3))</f>
        <v>101</v>
      </c>
      <c r="D286" s="0" t="str">
        <f aca="false">MID(J286,10,3)</f>
        <v>ir3</v>
      </c>
      <c r="E286" s="0" t="s">
        <v>9</v>
      </c>
      <c r="F286" s="0" t="n">
        <v>1518</v>
      </c>
      <c r="G286" s="0" t="s">
        <v>10</v>
      </c>
      <c r="H286" s="0" t="s">
        <v>11</v>
      </c>
      <c r="I286" s="0" t="s">
        <v>9</v>
      </c>
      <c r="J286" s="0" t="s">
        <v>301</v>
      </c>
      <c r="K286" s="0" t="s">
        <v>9</v>
      </c>
      <c r="L286" s="0" t="str">
        <f aca="false">IF(ISBLANK(J287),"",",")</f>
        <v>,</v>
      </c>
      <c r="M286" s="0" t="str">
        <f aca="false">E286&amp;F286&amp;G286&amp;H286&amp;I286&amp;J286&amp;K286&amp;L286</f>
        <v>"1518": "b4i1_101_ir3.wav",</v>
      </c>
      <c r="N286" s="0" t="str">
        <f aca="false">IF(OR(B286=113,B286=138),"probe","s")</f>
        <v>s</v>
      </c>
      <c r="O286" s="0" t="str">
        <f aca="false">IF(MID(J286,10,2)="ir","Minus","Plus")</f>
        <v>Minus</v>
      </c>
      <c r="P286" s="0" t="s">
        <v>13</v>
      </c>
      <c r="Q286" s="5" t="s">
        <v>14</v>
      </c>
      <c r="R286" s="0" t="s">
        <v>15</v>
      </c>
      <c r="S286" s="0" t="str">
        <f aca="false">P286&amp;N286&amp;O286&amp;Q286&amp;F286&amp;R286&amp;L286</f>
        <v>          {%            "class": "sMinus",%            "stim_name": "1518"%          },</v>
      </c>
      <c r="AA286" s="5" t="n">
        <f aca="false">F286</f>
        <v>1518</v>
      </c>
      <c r="AB286" s="5" t="s">
        <v>301</v>
      </c>
      <c r="AC286" s="5" t="str">
        <f aca="false">IF(MID(AB286,10,2)="ir","Minus","Plus")</f>
        <v>Minus</v>
      </c>
      <c r="AD286" s="5" t="str">
        <f aca="false">IF(AND(_xlfn.NUMBERVALUE(MID(AB286,6,3))&lt;141,_xlfn.NUMBERVALUE(MID(AB286,6,3))&gt;103),"s","probe")</f>
        <v>probe</v>
      </c>
      <c r="AE286" s="5" t="n">
        <f aca="false">IF(AND(AC286="Minus",AD286="probe"),3,IF(AND(AC286="Plus",AD286="probe"),1,IF(AND(AC286="Minus",AD286="s"),12,IF(AND(AC286="Plus",AD286="s"),4,0))))</f>
        <v>3</v>
      </c>
      <c r="AF286" s="6" t="s">
        <v>16</v>
      </c>
      <c r="AG286" s="5" t="str">
        <f aca="false">AF286&amp;AE286&amp;","</f>
        <v>                            3,</v>
      </c>
    </row>
    <row r="287" customFormat="false" ht="12.8" hidden="true" customHeight="false" outlineLevel="0" collapsed="false">
      <c r="A287" s="0" t="str">
        <f aca="false">LEFT(J287,4)</f>
        <v>b4i2</v>
      </c>
      <c r="B287" s="0" t="n">
        <f aca="false">IF(AND(C287&gt;97,C287&lt;103),100,IF(AND(C287&gt;110,C287&lt;116),113,IF(AND(C287&gt;122,C287&lt;128),125,IF(AND(C287&gt;135,C287&lt;141),138,150))))</f>
        <v>100</v>
      </c>
      <c r="C287" s="0" t="n">
        <f aca="false">_xlfn.NUMBERVALUE(MID(J287,6,3))</f>
        <v>101</v>
      </c>
      <c r="D287" s="0" t="str">
        <f aca="false">MID(J287,10,3)</f>
        <v>ir3</v>
      </c>
      <c r="E287" s="0" t="s">
        <v>9</v>
      </c>
      <c r="F287" s="0" t="n">
        <v>1643</v>
      </c>
      <c r="G287" s="0" t="s">
        <v>10</v>
      </c>
      <c r="H287" s="0" t="s">
        <v>11</v>
      </c>
      <c r="I287" s="0" t="s">
        <v>9</v>
      </c>
      <c r="J287" s="0" t="s">
        <v>302</v>
      </c>
      <c r="K287" s="0" t="s">
        <v>9</v>
      </c>
      <c r="L287" s="0" t="str">
        <f aca="false">IF(ISBLANK(J288),"",",")</f>
        <v>,</v>
      </c>
      <c r="M287" s="0" t="str">
        <f aca="false">E287&amp;F287&amp;G287&amp;H287&amp;I287&amp;J287&amp;K287&amp;L287</f>
        <v>"1643": "b4i2_101_ir3.wav",</v>
      </c>
      <c r="N287" s="0" t="str">
        <f aca="false">IF(OR(B287=113,B287=138),"probe","s")</f>
        <v>s</v>
      </c>
      <c r="O287" s="0" t="str">
        <f aca="false">IF(MID(J287,10,2)="ir","Minus","Plus")</f>
        <v>Minus</v>
      </c>
      <c r="P287" s="0" t="s">
        <v>13</v>
      </c>
      <c r="Q287" s="5" t="s">
        <v>14</v>
      </c>
      <c r="R287" s="0" t="s">
        <v>15</v>
      </c>
      <c r="S287" s="0" t="str">
        <f aca="false">P287&amp;N287&amp;O287&amp;Q287&amp;F287&amp;R287&amp;L287</f>
        <v>          {%            "class": "sMinus",%            "stim_name": "1643"%          },</v>
      </c>
      <c r="AA287" s="5" t="n">
        <f aca="false">F287</f>
        <v>1643</v>
      </c>
      <c r="AB287" s="5" t="s">
        <v>302</v>
      </c>
      <c r="AC287" s="5" t="str">
        <f aca="false">IF(MID(AB287,10,2)="ir","Minus","Plus")</f>
        <v>Minus</v>
      </c>
      <c r="AD287" s="5" t="str">
        <f aca="false">IF(AND(_xlfn.NUMBERVALUE(MID(AB287,6,3))&lt;141,_xlfn.NUMBERVALUE(MID(AB287,6,3))&gt;103),"s","probe")</f>
        <v>probe</v>
      </c>
      <c r="AE287" s="5" t="n">
        <f aca="false">IF(AND(AC287="Minus",AD287="probe"),3,IF(AND(AC287="Plus",AD287="probe"),1,IF(AND(AC287="Minus",AD287="s"),12,IF(AND(AC287="Plus",AD287="s"),4,0))))</f>
        <v>3</v>
      </c>
      <c r="AF287" s="6" t="s">
        <v>16</v>
      </c>
      <c r="AG287" s="5" t="str">
        <f aca="false">AF287&amp;AE287&amp;","</f>
        <v>                            3,</v>
      </c>
    </row>
    <row r="288" customFormat="false" ht="12.8" hidden="true" customHeight="false" outlineLevel="0" collapsed="false">
      <c r="A288" s="0" t="str">
        <f aca="false">LEFT(J288,4)</f>
        <v>b4s1</v>
      </c>
      <c r="B288" s="0" t="n">
        <f aca="false">IF(AND(C288&gt;97,C288&lt;103),100,IF(AND(C288&gt;110,C288&lt;116),113,IF(AND(C288&gt;122,C288&lt;128),125,IF(AND(C288&gt;135,C288&lt;141),138,150))))</f>
        <v>100</v>
      </c>
      <c r="C288" s="0" t="n">
        <f aca="false">_xlfn.NUMBERVALUE(MID(J288,6,3))</f>
        <v>101</v>
      </c>
      <c r="D288" s="0" t="str">
        <f aca="false">MID(J288,10,3)</f>
        <v>ir3</v>
      </c>
      <c r="E288" s="0" t="s">
        <v>9</v>
      </c>
      <c r="F288" s="0" t="n">
        <v>1768</v>
      </c>
      <c r="G288" s="0" t="s">
        <v>10</v>
      </c>
      <c r="H288" s="0" t="s">
        <v>11</v>
      </c>
      <c r="I288" s="0" t="s">
        <v>9</v>
      </c>
      <c r="J288" s="0" t="s">
        <v>303</v>
      </c>
      <c r="K288" s="0" t="s">
        <v>9</v>
      </c>
      <c r="L288" s="0" t="str">
        <f aca="false">IF(ISBLANK(J289),"",",")</f>
        <v>,</v>
      </c>
      <c r="M288" s="0" t="str">
        <f aca="false">E288&amp;F288&amp;G288&amp;H288&amp;I288&amp;J288&amp;K288&amp;L288</f>
        <v>"1768": "b4s1_101_ir3.wav",</v>
      </c>
      <c r="N288" s="0" t="str">
        <f aca="false">IF(OR(B288=113,B288=138),"probe","s")</f>
        <v>s</v>
      </c>
      <c r="O288" s="0" t="str">
        <f aca="false">IF(MID(J288,10,2)="ir","Minus","Plus")</f>
        <v>Minus</v>
      </c>
      <c r="P288" s="0" t="s">
        <v>13</v>
      </c>
      <c r="Q288" s="5" t="s">
        <v>14</v>
      </c>
      <c r="R288" s="0" t="s">
        <v>15</v>
      </c>
      <c r="S288" s="0" t="str">
        <f aca="false">P288&amp;N288&amp;O288&amp;Q288&amp;F288&amp;R288&amp;L288</f>
        <v>          {%            "class": "sMinus",%            "stim_name": "1768"%          },</v>
      </c>
      <c r="AA288" s="5" t="n">
        <f aca="false">F288</f>
        <v>1768</v>
      </c>
      <c r="AB288" s="5" t="s">
        <v>303</v>
      </c>
      <c r="AC288" s="5" t="str">
        <f aca="false">IF(MID(AB288,10,2)="ir","Minus","Plus")</f>
        <v>Minus</v>
      </c>
      <c r="AD288" s="5" t="str">
        <f aca="false">IF(AND(_xlfn.NUMBERVALUE(MID(AB288,6,3))&lt;141,_xlfn.NUMBERVALUE(MID(AB288,6,3))&gt;103),"s","probe")</f>
        <v>probe</v>
      </c>
      <c r="AE288" s="5" t="n">
        <f aca="false">IF(AND(AC288="Minus",AD288="probe"),3,IF(AND(AC288="Plus",AD288="probe"),1,IF(AND(AC288="Minus",AD288="s"),12,IF(AND(AC288="Plus",AD288="s"),4,0))))</f>
        <v>3</v>
      </c>
      <c r="AF288" s="6" t="s">
        <v>16</v>
      </c>
      <c r="AG288" s="5" t="str">
        <f aca="false">AF288&amp;AE288&amp;","</f>
        <v>                            3,</v>
      </c>
    </row>
    <row r="289" customFormat="false" ht="12.8" hidden="true" customHeight="false" outlineLevel="0" collapsed="false">
      <c r="A289" s="0" t="str">
        <f aca="false">LEFT(J289,4)</f>
        <v>b4s2</v>
      </c>
      <c r="B289" s="0" t="n">
        <f aca="false">IF(AND(C289&gt;97,C289&lt;103),100,IF(AND(C289&gt;110,C289&lt;116),113,IF(AND(C289&gt;122,C289&lt;128),125,IF(AND(C289&gt;135,C289&lt;141),138,150))))</f>
        <v>100</v>
      </c>
      <c r="C289" s="0" t="n">
        <f aca="false">_xlfn.NUMBERVALUE(MID(J289,6,3))</f>
        <v>101</v>
      </c>
      <c r="D289" s="0" t="str">
        <f aca="false">MID(J289,10,3)</f>
        <v>ir3</v>
      </c>
      <c r="E289" s="0" t="s">
        <v>9</v>
      </c>
      <c r="F289" s="0" t="n">
        <v>1893</v>
      </c>
      <c r="G289" s="0" t="s">
        <v>10</v>
      </c>
      <c r="H289" s="0" t="s">
        <v>11</v>
      </c>
      <c r="I289" s="0" t="s">
        <v>9</v>
      </c>
      <c r="J289" s="0" t="s">
        <v>304</v>
      </c>
      <c r="K289" s="0" t="s">
        <v>9</v>
      </c>
      <c r="L289" s="0" t="str">
        <f aca="false">IF(ISBLANK(J290),"",",")</f>
        <v>,</v>
      </c>
      <c r="M289" s="0" t="str">
        <f aca="false">E289&amp;F289&amp;G289&amp;H289&amp;I289&amp;J289&amp;K289&amp;L289</f>
        <v>"1893": "b4s2_101_ir3.wav",</v>
      </c>
      <c r="N289" s="0" t="str">
        <f aca="false">IF(OR(B289=113,B289=138),"probe","s")</f>
        <v>s</v>
      </c>
      <c r="O289" s="0" t="str">
        <f aca="false">IF(MID(J289,10,2)="ir","Minus","Plus")</f>
        <v>Minus</v>
      </c>
      <c r="P289" s="0" t="s">
        <v>13</v>
      </c>
      <c r="Q289" s="5" t="s">
        <v>14</v>
      </c>
      <c r="R289" s="0" t="s">
        <v>15</v>
      </c>
      <c r="S289" s="0" t="str">
        <f aca="false">P289&amp;N289&amp;O289&amp;Q289&amp;F289&amp;R289&amp;L289</f>
        <v>          {%            "class": "sMinus",%            "stim_name": "1893"%          },</v>
      </c>
      <c r="AA289" s="5" t="n">
        <f aca="false">F289</f>
        <v>1893</v>
      </c>
      <c r="AB289" s="5" t="s">
        <v>304</v>
      </c>
      <c r="AC289" s="5" t="str">
        <f aca="false">IF(MID(AB289,10,2)="ir","Minus","Plus")</f>
        <v>Minus</v>
      </c>
      <c r="AD289" s="5" t="str">
        <f aca="false">IF(AND(_xlfn.NUMBERVALUE(MID(AB289,6,3))&lt;141,_xlfn.NUMBERVALUE(MID(AB289,6,3))&gt;103),"s","probe")</f>
        <v>probe</v>
      </c>
      <c r="AE289" s="5" t="n">
        <f aca="false">IF(AND(AC289="Minus",AD289="probe"),3,IF(AND(AC289="Plus",AD289="probe"),1,IF(AND(AC289="Minus",AD289="s"),12,IF(AND(AC289="Plus",AD289="s"),4,0))))</f>
        <v>3</v>
      </c>
      <c r="AF289" s="6" t="s">
        <v>16</v>
      </c>
      <c r="AG289" s="5" t="str">
        <f aca="false">AF289&amp;AE289&amp;","</f>
        <v>                            3,</v>
      </c>
    </row>
    <row r="290" customFormat="false" ht="12.8" hidden="true" customHeight="false" outlineLevel="0" collapsed="false">
      <c r="A290" s="0" t="str">
        <f aca="false">LEFT(J290,4)</f>
        <v>b1i1</v>
      </c>
      <c r="B290" s="0" t="n">
        <f aca="false">IF(AND(C290&gt;97,C290&lt;103),100,IF(AND(C290&gt;110,C290&lt;116),113,IF(AND(C290&gt;122,C290&lt;128),125,IF(AND(C290&gt;135,C290&lt;141),138,150))))</f>
        <v>100</v>
      </c>
      <c r="C290" s="0" t="n">
        <f aca="false">_xlfn.NUMBERVALUE(MID(J290,6,3))</f>
        <v>101</v>
      </c>
      <c r="D290" s="0" t="str">
        <f aca="false">MID(J290,10,3)</f>
        <v>ir4</v>
      </c>
      <c r="E290" s="1" t="s">
        <v>9</v>
      </c>
      <c r="F290" s="0" t="n">
        <v>19</v>
      </c>
      <c r="G290" s="0" t="s">
        <v>10</v>
      </c>
      <c r="H290" s="0" t="s">
        <v>11</v>
      </c>
      <c r="I290" s="0" t="s">
        <v>9</v>
      </c>
      <c r="J290" s="0" t="s">
        <v>305</v>
      </c>
      <c r="K290" s="0" t="s">
        <v>9</v>
      </c>
      <c r="L290" s="0" t="str">
        <f aca="false">IF(ISBLANK(J291),"",",")</f>
        <v>,</v>
      </c>
      <c r="M290" s="0" t="str">
        <f aca="false">E290&amp;F290&amp;G290&amp;H290&amp;I290&amp;J290&amp;K290&amp;L290</f>
        <v>"19": "b1i1_101_ir4.wav",</v>
      </c>
      <c r="N290" s="0" t="str">
        <f aca="false">IF(OR(B290=113,B290=138),"probe","s")</f>
        <v>s</v>
      </c>
      <c r="O290" s="0" t="str">
        <f aca="false">IF(MID(J290,10,2)="ir","Minus","Plus")</f>
        <v>Minus</v>
      </c>
      <c r="P290" s="0" t="s">
        <v>13</v>
      </c>
      <c r="Q290" s="5" t="s">
        <v>14</v>
      </c>
      <c r="R290" s="0" t="s">
        <v>15</v>
      </c>
      <c r="S290" s="0" t="str">
        <f aca="false">P290&amp;N290&amp;O290&amp;Q290&amp;F290&amp;R290&amp;L290</f>
        <v>          {%            "class": "sMinus",%            "stim_name": "19"%          },</v>
      </c>
      <c r="AA290" s="5" t="n">
        <f aca="false">F290</f>
        <v>19</v>
      </c>
      <c r="AB290" s="5" t="s">
        <v>305</v>
      </c>
      <c r="AC290" s="5" t="str">
        <f aca="false">IF(MID(AB290,10,2)="ir","Minus","Plus")</f>
        <v>Minus</v>
      </c>
      <c r="AD290" s="5" t="str">
        <f aca="false">IF(AND(_xlfn.NUMBERVALUE(MID(AB290,6,3))&lt;141,_xlfn.NUMBERVALUE(MID(AB290,6,3))&gt;103),"s","s")</f>
        <v>s</v>
      </c>
      <c r="AE290" s="5" t="n">
        <f aca="false">IF(AND(AC290="Minus",AD290="probe"),3,IF(AND(AC290="Plus",AD290="probe"),1,IF(AND(AC290="Minus",AD290="s"),12,IF(AND(AC290="Plus",AD290="s"),4,0))))</f>
        <v>12</v>
      </c>
      <c r="AF290" s="6" t="s">
        <v>16</v>
      </c>
      <c r="AG290" s="5" t="str">
        <f aca="false">AF290&amp;AE290&amp;","</f>
        <v>                            12,</v>
      </c>
    </row>
    <row r="291" customFormat="false" ht="12.8" hidden="true" customHeight="false" outlineLevel="0" collapsed="false">
      <c r="A291" s="0" t="str">
        <f aca="false">LEFT(J291,4)</f>
        <v>b1i2</v>
      </c>
      <c r="B291" s="0" t="n">
        <f aca="false">IF(AND(C291&gt;97,C291&lt;103),100,IF(AND(C291&gt;110,C291&lt;116),113,IF(AND(C291&gt;122,C291&lt;128),125,IF(AND(C291&gt;135,C291&lt;141),138,150))))</f>
        <v>100</v>
      </c>
      <c r="C291" s="0" t="n">
        <f aca="false">_xlfn.NUMBERVALUE(MID(J291,6,3))</f>
        <v>101</v>
      </c>
      <c r="D291" s="0" t="str">
        <f aca="false">MID(J291,10,3)</f>
        <v>ir4</v>
      </c>
      <c r="E291" s="1" t="s">
        <v>9</v>
      </c>
      <c r="F291" s="0" t="n">
        <v>144</v>
      </c>
      <c r="G291" s="0" t="s">
        <v>10</v>
      </c>
      <c r="H291" s="0" t="s">
        <v>11</v>
      </c>
      <c r="I291" s="0" t="s">
        <v>9</v>
      </c>
      <c r="J291" s="0" t="s">
        <v>306</v>
      </c>
      <c r="K291" s="0" t="s">
        <v>9</v>
      </c>
      <c r="L291" s="0" t="str">
        <f aca="false">IF(ISBLANK(J292),"",",")</f>
        <v>,</v>
      </c>
      <c r="M291" s="0" t="str">
        <f aca="false">E291&amp;F291&amp;G291&amp;H291&amp;I291&amp;J291&amp;K291&amp;L291</f>
        <v>"144": "b1i2_101_ir4.wav",</v>
      </c>
      <c r="N291" s="0" t="str">
        <f aca="false">IF(OR(B291=113,B291=138),"probe","s")</f>
        <v>s</v>
      </c>
      <c r="O291" s="0" t="str">
        <f aca="false">IF(MID(J291,10,2)="ir","Minus","Plus")</f>
        <v>Minus</v>
      </c>
      <c r="P291" s="0" t="s">
        <v>13</v>
      </c>
      <c r="Q291" s="5" t="s">
        <v>14</v>
      </c>
      <c r="R291" s="0" t="s">
        <v>15</v>
      </c>
      <c r="S291" s="0" t="str">
        <f aca="false">P291&amp;N291&amp;O291&amp;Q291&amp;F291&amp;R291&amp;L291</f>
        <v>          {%            "class": "sMinus",%            "stim_name": "144"%          },</v>
      </c>
      <c r="AA291" s="5" t="n">
        <f aca="false">F291</f>
        <v>144</v>
      </c>
      <c r="AB291" s="5" t="s">
        <v>306</v>
      </c>
      <c r="AC291" s="5" t="str">
        <f aca="false">IF(MID(AB291,10,2)="ir","Minus","Plus")</f>
        <v>Minus</v>
      </c>
      <c r="AD291" s="5" t="str">
        <f aca="false">IF(AND(_xlfn.NUMBERVALUE(MID(AB291,6,3))&lt;141,_xlfn.NUMBERVALUE(MID(AB291,6,3))&gt;103),"s","probe")</f>
        <v>probe</v>
      </c>
      <c r="AE291" s="5" t="n">
        <f aca="false">IF(AND(AC291="Minus",AD291="probe"),3,IF(AND(AC291="Plus",AD291="probe"),1,IF(AND(AC291="Minus",AD291="s"),12,IF(AND(AC291="Plus",AD291="s"),4,0))))</f>
        <v>3</v>
      </c>
      <c r="AF291" s="6" t="s">
        <v>16</v>
      </c>
      <c r="AG291" s="5" t="str">
        <f aca="false">AF291&amp;AE291&amp;","</f>
        <v>                            3,</v>
      </c>
    </row>
    <row r="292" customFormat="false" ht="12.8" hidden="true" customHeight="false" outlineLevel="0" collapsed="false">
      <c r="A292" s="0" t="str">
        <f aca="false">LEFT(J292,4)</f>
        <v>b1s1</v>
      </c>
      <c r="B292" s="0" t="n">
        <f aca="false">IF(AND(C292&gt;97,C292&lt;103),100,IF(AND(C292&gt;110,C292&lt;116),113,IF(AND(C292&gt;122,C292&lt;128),125,IF(AND(C292&gt;135,C292&lt;141),138,150))))</f>
        <v>100</v>
      </c>
      <c r="C292" s="0" t="n">
        <f aca="false">_xlfn.NUMBERVALUE(MID(J292,6,3))</f>
        <v>101</v>
      </c>
      <c r="D292" s="0" t="str">
        <f aca="false">MID(J292,10,3)</f>
        <v>ir4</v>
      </c>
      <c r="E292" s="0" t="s">
        <v>9</v>
      </c>
      <c r="F292" s="0" t="n">
        <v>269</v>
      </c>
      <c r="G292" s="0" t="s">
        <v>10</v>
      </c>
      <c r="H292" s="0" t="s">
        <v>11</v>
      </c>
      <c r="I292" s="0" t="s">
        <v>9</v>
      </c>
      <c r="J292" s="0" t="s">
        <v>307</v>
      </c>
      <c r="K292" s="0" t="s">
        <v>9</v>
      </c>
      <c r="L292" s="0" t="str">
        <f aca="false">IF(ISBLANK(J293),"",",")</f>
        <v>,</v>
      </c>
      <c r="M292" s="0" t="str">
        <f aca="false">E292&amp;F292&amp;G292&amp;H292&amp;I292&amp;J292&amp;K292&amp;L292</f>
        <v>"269": "b1s1_101_ir4.wav",</v>
      </c>
      <c r="N292" s="0" t="str">
        <f aca="false">IF(OR(B292=113,B292=138),"probe","s")</f>
        <v>s</v>
      </c>
      <c r="O292" s="0" t="str">
        <f aca="false">IF(MID(J292,10,2)="ir","Minus","Plus")</f>
        <v>Minus</v>
      </c>
      <c r="P292" s="0" t="s">
        <v>13</v>
      </c>
      <c r="Q292" s="5" t="s">
        <v>14</v>
      </c>
      <c r="R292" s="0" t="s">
        <v>15</v>
      </c>
      <c r="S292" s="0" t="str">
        <f aca="false">P292&amp;N292&amp;O292&amp;Q292&amp;F292&amp;R292&amp;L292</f>
        <v>          {%            "class": "sMinus",%            "stim_name": "269"%          },</v>
      </c>
      <c r="AA292" s="5" t="n">
        <f aca="false">F292</f>
        <v>269</v>
      </c>
      <c r="AB292" s="5" t="s">
        <v>307</v>
      </c>
      <c r="AC292" s="5" t="str">
        <f aca="false">IF(MID(AB292,10,2)="ir","Minus","Plus")</f>
        <v>Minus</v>
      </c>
      <c r="AD292" s="5" t="str">
        <f aca="false">IF(AND(_xlfn.NUMBERVALUE(MID(AB292,6,3))&lt;141,_xlfn.NUMBERVALUE(MID(AB292,6,3))&gt;103),"s","probe")</f>
        <v>probe</v>
      </c>
      <c r="AE292" s="5" t="n">
        <f aca="false">IF(AND(AC292="Minus",AD292="probe"),3,IF(AND(AC292="Plus",AD292="probe"),1,IF(AND(AC292="Minus",AD292="s"),12,IF(AND(AC292="Plus",AD292="s"),4,0))))</f>
        <v>3</v>
      </c>
      <c r="AF292" s="6" t="s">
        <v>16</v>
      </c>
      <c r="AG292" s="5" t="str">
        <f aca="false">AF292&amp;AE292&amp;","</f>
        <v>                            3,</v>
      </c>
    </row>
    <row r="293" customFormat="false" ht="12.8" hidden="true" customHeight="false" outlineLevel="0" collapsed="false">
      <c r="A293" s="0" t="str">
        <f aca="false">LEFT(J293,4)</f>
        <v>b1s2</v>
      </c>
      <c r="B293" s="0" t="n">
        <f aca="false">IF(AND(C293&gt;97,C293&lt;103),100,IF(AND(C293&gt;110,C293&lt;116),113,IF(AND(C293&gt;122,C293&lt;128),125,IF(AND(C293&gt;135,C293&lt;141),138,150))))</f>
        <v>100</v>
      </c>
      <c r="C293" s="0" t="n">
        <f aca="false">_xlfn.NUMBERVALUE(MID(J293,6,3))</f>
        <v>101</v>
      </c>
      <c r="D293" s="0" t="str">
        <f aca="false">MID(J293,10,3)</f>
        <v>ir4</v>
      </c>
      <c r="E293" s="0" t="s">
        <v>9</v>
      </c>
      <c r="F293" s="0" t="n">
        <v>394</v>
      </c>
      <c r="G293" s="0" t="s">
        <v>10</v>
      </c>
      <c r="H293" s="0" t="s">
        <v>11</v>
      </c>
      <c r="I293" s="0" t="s">
        <v>9</v>
      </c>
      <c r="J293" s="0" t="s">
        <v>308</v>
      </c>
      <c r="K293" s="0" t="s">
        <v>9</v>
      </c>
      <c r="L293" s="0" t="str">
        <f aca="false">IF(ISBLANK(J294),"",",")</f>
        <v>,</v>
      </c>
      <c r="M293" s="0" t="str">
        <f aca="false">E293&amp;F293&amp;G293&amp;H293&amp;I293&amp;J293&amp;K293&amp;L293</f>
        <v>"394": "b1s2_101_ir4.wav",</v>
      </c>
      <c r="N293" s="0" t="str">
        <f aca="false">IF(OR(B293=113,B293=138),"probe","s")</f>
        <v>s</v>
      </c>
      <c r="O293" s="0" t="str">
        <f aca="false">IF(MID(J293,10,2)="ir","Minus","Plus")</f>
        <v>Minus</v>
      </c>
      <c r="P293" s="0" t="s">
        <v>13</v>
      </c>
      <c r="Q293" s="5" t="s">
        <v>14</v>
      </c>
      <c r="R293" s="0" t="s">
        <v>15</v>
      </c>
      <c r="S293" s="0" t="str">
        <f aca="false">P293&amp;N293&amp;O293&amp;Q293&amp;F293&amp;R293&amp;L293</f>
        <v>          {%            "class": "sMinus",%            "stim_name": "394"%          },</v>
      </c>
      <c r="AA293" s="5" t="n">
        <f aca="false">F293</f>
        <v>394</v>
      </c>
      <c r="AB293" s="5" t="s">
        <v>308</v>
      </c>
      <c r="AC293" s="5" t="str">
        <f aca="false">IF(MID(AB293,10,2)="ir","Minus","Plus")</f>
        <v>Minus</v>
      </c>
      <c r="AD293" s="5" t="str">
        <f aca="false">IF(AND(_xlfn.NUMBERVALUE(MID(AB293,6,3))&lt;141,_xlfn.NUMBERVALUE(MID(AB293,6,3))&gt;103),"s","probe")</f>
        <v>probe</v>
      </c>
      <c r="AE293" s="5" t="n">
        <f aca="false">IF(AND(AC293="Minus",AD293="probe"),3,IF(AND(AC293="Plus",AD293="probe"),1,IF(AND(AC293="Minus",AD293="s"),12,IF(AND(AC293="Plus",AD293="s"),4,0))))</f>
        <v>3</v>
      </c>
      <c r="AF293" s="6" t="s">
        <v>16</v>
      </c>
      <c r="AG293" s="5" t="str">
        <f aca="false">AF293&amp;AE293&amp;","</f>
        <v>                            3,</v>
      </c>
    </row>
    <row r="294" customFormat="false" ht="12.8" hidden="true" customHeight="false" outlineLevel="0" collapsed="false">
      <c r="A294" s="0" t="str">
        <f aca="false">LEFT(J294,4)</f>
        <v>b2i1</v>
      </c>
      <c r="B294" s="0" t="n">
        <f aca="false">IF(AND(C294&gt;97,C294&lt;103),100,IF(AND(C294&gt;110,C294&lt;116),113,IF(AND(C294&gt;122,C294&lt;128),125,IF(AND(C294&gt;135,C294&lt;141),138,150))))</f>
        <v>100</v>
      </c>
      <c r="C294" s="0" t="n">
        <f aca="false">_xlfn.NUMBERVALUE(MID(J294,6,3))</f>
        <v>101</v>
      </c>
      <c r="D294" s="0" t="str">
        <f aca="false">MID(J294,10,3)</f>
        <v>ir4</v>
      </c>
      <c r="E294" s="0" t="s">
        <v>9</v>
      </c>
      <c r="F294" s="0" t="n">
        <v>519</v>
      </c>
      <c r="G294" s="0" t="s">
        <v>10</v>
      </c>
      <c r="H294" s="0" t="s">
        <v>11</v>
      </c>
      <c r="I294" s="0" t="s">
        <v>9</v>
      </c>
      <c r="J294" s="0" t="s">
        <v>309</v>
      </c>
      <c r="K294" s="0" t="s">
        <v>9</v>
      </c>
      <c r="L294" s="0" t="str">
        <f aca="false">IF(ISBLANK(J295),"",",")</f>
        <v>,</v>
      </c>
      <c r="M294" s="0" t="str">
        <f aca="false">E294&amp;F294&amp;G294&amp;H294&amp;I294&amp;J294&amp;K294&amp;L294</f>
        <v>"519": "b2i1_101_ir4.wav",</v>
      </c>
      <c r="N294" s="0" t="str">
        <f aca="false">IF(OR(B294=113,B294=138),"probe","s")</f>
        <v>s</v>
      </c>
      <c r="O294" s="0" t="str">
        <f aca="false">IF(MID(J294,10,2)="ir","Minus","Plus")</f>
        <v>Minus</v>
      </c>
      <c r="P294" s="0" t="s">
        <v>13</v>
      </c>
      <c r="Q294" s="5" t="s">
        <v>14</v>
      </c>
      <c r="R294" s="0" t="s">
        <v>15</v>
      </c>
      <c r="S294" s="0" t="str">
        <f aca="false">P294&amp;N294&amp;O294&amp;Q294&amp;F294&amp;R294&amp;L294</f>
        <v>          {%            "class": "sMinus",%            "stim_name": "519"%          },</v>
      </c>
      <c r="AA294" s="5" t="n">
        <f aca="false">F294</f>
        <v>519</v>
      </c>
      <c r="AB294" s="5" t="s">
        <v>309</v>
      </c>
      <c r="AC294" s="5" t="str">
        <f aca="false">IF(MID(AB294,10,2)="ir","Minus","Plus")</f>
        <v>Minus</v>
      </c>
      <c r="AD294" s="5" t="str">
        <f aca="false">IF(AND(_xlfn.NUMBERVALUE(MID(AB294,6,3))&lt;141,_xlfn.NUMBERVALUE(MID(AB294,6,3))&gt;103),"s","probe")</f>
        <v>probe</v>
      </c>
      <c r="AE294" s="5" t="n">
        <f aca="false">IF(AND(AC294="Minus",AD294="probe"),3,IF(AND(AC294="Plus",AD294="probe"),1,IF(AND(AC294="Minus",AD294="s"),12,IF(AND(AC294="Plus",AD294="s"),4,0))))</f>
        <v>3</v>
      </c>
      <c r="AF294" s="6" t="s">
        <v>16</v>
      </c>
      <c r="AG294" s="5" t="str">
        <f aca="false">AF294&amp;AE294&amp;","</f>
        <v>                            3,</v>
      </c>
    </row>
    <row r="295" customFormat="false" ht="12.8" hidden="true" customHeight="false" outlineLevel="0" collapsed="false">
      <c r="A295" s="0" t="str">
        <f aca="false">LEFT(J295,4)</f>
        <v>b2i2</v>
      </c>
      <c r="B295" s="0" t="n">
        <f aca="false">IF(AND(C295&gt;97,C295&lt;103),100,IF(AND(C295&gt;110,C295&lt;116),113,IF(AND(C295&gt;122,C295&lt;128),125,IF(AND(C295&gt;135,C295&lt;141),138,150))))</f>
        <v>100</v>
      </c>
      <c r="C295" s="0" t="n">
        <f aca="false">_xlfn.NUMBERVALUE(MID(J295,6,3))</f>
        <v>101</v>
      </c>
      <c r="D295" s="0" t="str">
        <f aca="false">MID(J295,10,3)</f>
        <v>ir4</v>
      </c>
      <c r="E295" s="0" t="s">
        <v>9</v>
      </c>
      <c r="F295" s="0" t="n">
        <v>644</v>
      </c>
      <c r="G295" s="0" t="s">
        <v>10</v>
      </c>
      <c r="H295" s="0" t="s">
        <v>11</v>
      </c>
      <c r="I295" s="0" t="s">
        <v>9</v>
      </c>
      <c r="J295" s="0" t="s">
        <v>310</v>
      </c>
      <c r="K295" s="0" t="s">
        <v>9</v>
      </c>
      <c r="L295" s="0" t="str">
        <f aca="false">IF(ISBLANK(J296),"",",")</f>
        <v>,</v>
      </c>
      <c r="M295" s="0" t="str">
        <f aca="false">E295&amp;F295&amp;G295&amp;H295&amp;I295&amp;J295&amp;K295&amp;L295</f>
        <v>"644": "b2i2_101_ir4.wav",</v>
      </c>
      <c r="N295" s="0" t="str">
        <f aca="false">IF(OR(B295=113,B295=138),"probe","s")</f>
        <v>s</v>
      </c>
      <c r="O295" s="0" t="str">
        <f aca="false">IF(MID(J295,10,2)="ir","Minus","Plus")</f>
        <v>Minus</v>
      </c>
      <c r="P295" s="0" t="s">
        <v>13</v>
      </c>
      <c r="Q295" s="5" t="s">
        <v>14</v>
      </c>
      <c r="R295" s="0" t="s">
        <v>15</v>
      </c>
      <c r="S295" s="0" t="str">
        <f aca="false">P295&amp;N295&amp;O295&amp;Q295&amp;F295&amp;R295&amp;L295</f>
        <v>          {%            "class": "sMinus",%            "stim_name": "644"%          },</v>
      </c>
      <c r="AA295" s="5" t="n">
        <f aca="false">F295</f>
        <v>644</v>
      </c>
      <c r="AB295" s="5" t="s">
        <v>310</v>
      </c>
      <c r="AC295" s="5" t="str">
        <f aca="false">IF(MID(AB295,10,2)="ir","Minus","Plus")</f>
        <v>Minus</v>
      </c>
      <c r="AD295" s="5" t="str">
        <f aca="false">IF(AND(_xlfn.NUMBERVALUE(MID(AB295,6,3))&lt;141,_xlfn.NUMBERVALUE(MID(AB295,6,3))&gt;103),"s","probe")</f>
        <v>probe</v>
      </c>
      <c r="AE295" s="5" t="n">
        <f aca="false">IF(AND(AC295="Minus",AD295="probe"),3,IF(AND(AC295="Plus",AD295="probe"),1,IF(AND(AC295="Minus",AD295="s"),12,IF(AND(AC295="Plus",AD295="s"),4,0))))</f>
        <v>3</v>
      </c>
      <c r="AF295" s="6" t="s">
        <v>16</v>
      </c>
      <c r="AG295" s="5" t="str">
        <f aca="false">AF295&amp;AE295&amp;","</f>
        <v>                            3,</v>
      </c>
    </row>
    <row r="296" customFormat="false" ht="12.8" hidden="false" customHeight="false" outlineLevel="0" collapsed="false">
      <c r="A296" s="0" t="str">
        <f aca="false">LEFT(J296,4)</f>
        <v>b2s1</v>
      </c>
      <c r="B296" s="0" t="n">
        <f aca="false">IF(AND(C296&gt;97,C296&lt;103),100,IF(AND(C296&gt;110,C296&lt;116),113,IF(AND(C296&gt;122,C296&lt;128),125,IF(AND(C296&gt;135,C296&lt;141),138,150))))</f>
        <v>100</v>
      </c>
      <c r="C296" s="0" t="n">
        <f aca="false">_xlfn.NUMBERVALUE(MID(J296,6,3))</f>
        <v>101</v>
      </c>
      <c r="D296" s="0" t="str">
        <f aca="false">MID(J296,10,3)</f>
        <v>ir4</v>
      </c>
      <c r="E296" s="1" t="s">
        <v>9</v>
      </c>
      <c r="F296" s="0" t="n">
        <v>769</v>
      </c>
      <c r="G296" s="0" t="s">
        <v>10</v>
      </c>
      <c r="H296" s="0" t="s">
        <v>11</v>
      </c>
      <c r="I296" s="0" t="s">
        <v>9</v>
      </c>
      <c r="J296" s="0" t="s">
        <v>311</v>
      </c>
      <c r="K296" s="0" t="s">
        <v>9</v>
      </c>
      <c r="L296" s="0" t="str">
        <f aca="false">IF(ISBLANK(J297),"",",")</f>
        <v>,</v>
      </c>
      <c r="M296" s="0" t="str">
        <f aca="false">E296&amp;J296&amp;G296&amp;E296&amp;J296&amp;E296&amp;L296</f>
        <v>"b2s1_101_ir4.wav":"b2s1_101_ir4.wav",</v>
      </c>
      <c r="N296" s="0" t="str">
        <f aca="false">IF(OR(B296=113,B296=138),"probe","s")</f>
        <v>s</v>
      </c>
      <c r="O296" s="0" t="str">
        <f aca="false">IF(MID(J296,10,2)="ir","Minus","Plus")</f>
        <v>Minus</v>
      </c>
      <c r="P296" s="0" t="s">
        <v>13</v>
      </c>
      <c r="Q296" s="5" t="s">
        <v>14</v>
      </c>
      <c r="R296" s="0" t="s">
        <v>15</v>
      </c>
      <c r="S296" s="0" t="str">
        <f aca="false">P296&amp;N296&amp;O296&amp;Q296&amp;J296&amp;R296&amp;L296</f>
        <v>          {%            "class": "sMinus",%            "stim_name": "b2s1_101_ir4.wav"%          },</v>
      </c>
      <c r="AA296" s="5" t="n">
        <f aca="false">F296</f>
        <v>769</v>
      </c>
      <c r="AB296" s="5" t="s">
        <v>311</v>
      </c>
      <c r="AC296" s="5" t="str">
        <f aca="false">IF(MID(AB296,10,2)="ir","Minus","Plus")</f>
        <v>Minus</v>
      </c>
      <c r="AD296" s="5" t="str">
        <f aca="false">IF(AND(_xlfn.NUMBERVALUE(MID(AB296,6,3))&lt;141,_xlfn.NUMBERVALUE(MID(AB296,6,3))&gt;103),"s","probe")</f>
        <v>probe</v>
      </c>
      <c r="AE296" s="5" t="n">
        <f aca="false">IF(AND(AC296="Minus",AD296="probe"),3,IF(AND(AC296="Plus",AD296="probe"),1,IF(AND(AC296="Minus",AD296="s"),12,IF(AND(AC296="Plus",AD296="s"),4,0))))</f>
        <v>3</v>
      </c>
      <c r="AF296" s="6" t="s">
        <v>16</v>
      </c>
      <c r="AG296" s="5" t="str">
        <f aca="false">AF296&amp;AE296&amp;","</f>
        <v>                            3,</v>
      </c>
    </row>
    <row r="297" customFormat="false" ht="12.8" hidden="true" customHeight="false" outlineLevel="0" collapsed="false">
      <c r="A297" s="0" t="str">
        <f aca="false">LEFT(J297,4)</f>
        <v>b2s2</v>
      </c>
      <c r="B297" s="0" t="n">
        <f aca="false">IF(AND(C297&gt;97,C297&lt;103),100,IF(AND(C297&gt;110,C297&lt;116),113,IF(AND(C297&gt;122,C297&lt;128),125,IF(AND(C297&gt;135,C297&lt;141),138,150))))</f>
        <v>100</v>
      </c>
      <c r="C297" s="0" t="n">
        <f aca="false">_xlfn.NUMBERVALUE(MID(J297,6,3))</f>
        <v>101</v>
      </c>
      <c r="D297" s="0" t="str">
        <f aca="false">MID(J297,10,3)</f>
        <v>ir4</v>
      </c>
      <c r="E297" s="1" t="s">
        <v>9</v>
      </c>
      <c r="F297" s="0" t="n">
        <v>894</v>
      </c>
      <c r="G297" s="0" t="s">
        <v>10</v>
      </c>
      <c r="H297" s="0" t="s">
        <v>11</v>
      </c>
      <c r="I297" s="0" t="s">
        <v>9</v>
      </c>
      <c r="J297" s="0" t="s">
        <v>312</v>
      </c>
      <c r="K297" s="0" t="s">
        <v>9</v>
      </c>
      <c r="L297" s="0" t="str">
        <f aca="false">IF(ISBLANK(J298),"",",")</f>
        <v>,</v>
      </c>
      <c r="M297" s="0" t="str">
        <f aca="false">E297&amp;F297&amp;G297&amp;H297&amp;I297&amp;J297&amp;K297&amp;L297</f>
        <v>"894": "b2s2_101_ir4.wav",</v>
      </c>
      <c r="N297" s="0" t="str">
        <f aca="false">IF(OR(B297=113,B297=138),"probe","s")</f>
        <v>s</v>
      </c>
      <c r="O297" s="0" t="str">
        <f aca="false">IF(MID(J297,10,2)="ir","Minus","Plus")</f>
        <v>Minus</v>
      </c>
      <c r="P297" s="0" t="s">
        <v>13</v>
      </c>
      <c r="Q297" s="5" t="s">
        <v>14</v>
      </c>
      <c r="R297" s="0" t="s">
        <v>15</v>
      </c>
      <c r="S297" s="0" t="str">
        <f aca="false">P297&amp;N297&amp;O297&amp;Q297&amp;F297&amp;R297&amp;L297</f>
        <v>          {%            "class": "sMinus",%            "stim_name": "894"%          },</v>
      </c>
      <c r="AA297" s="5" t="n">
        <f aca="false">F297</f>
        <v>894</v>
      </c>
      <c r="AB297" s="5" t="s">
        <v>312</v>
      </c>
      <c r="AC297" s="5" t="str">
        <f aca="false">IF(MID(AB297,10,2)="ir","Minus","Plus")</f>
        <v>Minus</v>
      </c>
      <c r="AD297" s="5" t="str">
        <f aca="false">IF(AND(_xlfn.NUMBERVALUE(MID(AB297,6,3))&lt;141,_xlfn.NUMBERVALUE(MID(AB297,6,3))&gt;103),"s","probe")</f>
        <v>probe</v>
      </c>
      <c r="AE297" s="5" t="n">
        <f aca="false">IF(AND(AC297="Minus",AD297="probe"),3,IF(AND(AC297="Plus",AD297="probe"),1,IF(AND(AC297="Minus",AD297="s"),12,IF(AND(AC297="Plus",AD297="s"),4,0))))</f>
        <v>3</v>
      </c>
      <c r="AF297" s="6" t="s">
        <v>16</v>
      </c>
      <c r="AG297" s="5" t="str">
        <f aca="false">AF297&amp;AE297&amp;","</f>
        <v>                            3,</v>
      </c>
    </row>
    <row r="298" customFormat="false" ht="12.8" hidden="true" customHeight="false" outlineLevel="0" collapsed="false">
      <c r="A298" s="0" t="str">
        <f aca="false">LEFT(J298,4)</f>
        <v>b3i1</v>
      </c>
      <c r="B298" s="0" t="n">
        <f aca="false">IF(AND(C298&gt;97,C298&lt;103),100,IF(AND(C298&gt;110,C298&lt;116),113,IF(AND(C298&gt;122,C298&lt;128),125,IF(AND(C298&gt;135,C298&lt;141),138,150))))</f>
        <v>100</v>
      </c>
      <c r="C298" s="0" t="n">
        <f aca="false">_xlfn.NUMBERVALUE(MID(J298,6,3))</f>
        <v>101</v>
      </c>
      <c r="D298" s="0" t="str">
        <f aca="false">MID(J298,10,3)</f>
        <v>ir4</v>
      </c>
      <c r="E298" s="0" t="s">
        <v>9</v>
      </c>
      <c r="F298" s="0" t="n">
        <v>1019</v>
      </c>
      <c r="G298" s="0" t="s">
        <v>10</v>
      </c>
      <c r="H298" s="0" t="s">
        <v>11</v>
      </c>
      <c r="I298" s="0" t="s">
        <v>9</v>
      </c>
      <c r="J298" s="0" t="s">
        <v>313</v>
      </c>
      <c r="K298" s="0" t="s">
        <v>9</v>
      </c>
      <c r="L298" s="0" t="str">
        <f aca="false">IF(ISBLANK(J299),"",",")</f>
        <v>,</v>
      </c>
      <c r="M298" s="0" t="str">
        <f aca="false">E298&amp;F298&amp;G298&amp;H298&amp;I298&amp;J298&amp;K298&amp;L298</f>
        <v>"1019": "b3i1_101_ir4.wav",</v>
      </c>
      <c r="N298" s="0" t="str">
        <f aca="false">IF(OR(B298=113,B298=138),"probe","s")</f>
        <v>s</v>
      </c>
      <c r="O298" s="0" t="str">
        <f aca="false">IF(MID(J298,10,2)="ir","Minus","Plus")</f>
        <v>Minus</v>
      </c>
      <c r="P298" s="0" t="s">
        <v>13</v>
      </c>
      <c r="Q298" s="5" t="s">
        <v>14</v>
      </c>
      <c r="R298" s="0" t="s">
        <v>15</v>
      </c>
      <c r="S298" s="0" t="str">
        <f aca="false">P298&amp;N298&amp;O298&amp;Q298&amp;F298&amp;R298&amp;L298</f>
        <v>          {%            "class": "sMinus",%            "stim_name": "1019"%          },</v>
      </c>
      <c r="AA298" s="5" t="n">
        <f aca="false">F298</f>
        <v>1019</v>
      </c>
      <c r="AB298" s="5" t="s">
        <v>313</v>
      </c>
      <c r="AC298" s="5" t="str">
        <f aca="false">IF(MID(AB298,10,2)="ir","Minus","Plus")</f>
        <v>Minus</v>
      </c>
      <c r="AD298" s="5" t="str">
        <f aca="false">IF(AND(_xlfn.NUMBERVALUE(MID(AB298,6,3))&lt;141,_xlfn.NUMBERVALUE(MID(AB298,6,3))&gt;103),"s","probe")</f>
        <v>probe</v>
      </c>
      <c r="AE298" s="5" t="n">
        <f aca="false">IF(AND(AC298="Minus",AD298="probe"),3,IF(AND(AC298="Plus",AD298="probe"),1,IF(AND(AC298="Minus",AD298="s"),12,IF(AND(AC298="Plus",AD298="s"),4,0))))</f>
        <v>3</v>
      </c>
      <c r="AF298" s="6" t="s">
        <v>16</v>
      </c>
      <c r="AG298" s="5" t="str">
        <f aca="false">AF298&amp;AE298&amp;","</f>
        <v>                            3,</v>
      </c>
    </row>
    <row r="299" customFormat="false" ht="12.8" hidden="true" customHeight="false" outlineLevel="0" collapsed="false">
      <c r="A299" s="0" t="str">
        <f aca="false">LEFT(J299,4)</f>
        <v>b3i2</v>
      </c>
      <c r="B299" s="0" t="n">
        <f aca="false">IF(AND(C299&gt;97,C299&lt;103),100,IF(AND(C299&gt;110,C299&lt;116),113,IF(AND(C299&gt;122,C299&lt;128),125,IF(AND(C299&gt;135,C299&lt;141),138,150))))</f>
        <v>100</v>
      </c>
      <c r="C299" s="0" t="n">
        <f aca="false">_xlfn.NUMBERVALUE(MID(J299,6,3))</f>
        <v>101</v>
      </c>
      <c r="D299" s="0" t="str">
        <f aca="false">MID(J299,10,3)</f>
        <v>ir4</v>
      </c>
      <c r="E299" s="0" t="s">
        <v>9</v>
      </c>
      <c r="F299" s="0" t="n">
        <v>1144</v>
      </c>
      <c r="G299" s="0" t="s">
        <v>10</v>
      </c>
      <c r="H299" s="0" t="s">
        <v>11</v>
      </c>
      <c r="I299" s="0" t="s">
        <v>9</v>
      </c>
      <c r="J299" s="0" t="s">
        <v>314</v>
      </c>
      <c r="K299" s="0" t="s">
        <v>9</v>
      </c>
      <c r="L299" s="0" t="str">
        <f aca="false">IF(ISBLANK(J300),"",",")</f>
        <v>,</v>
      </c>
      <c r="M299" s="0" t="str">
        <f aca="false">E299&amp;F299&amp;G299&amp;H299&amp;I299&amp;J299&amp;K299&amp;L299</f>
        <v>"1144": "b3i2_101_ir4.wav",</v>
      </c>
      <c r="N299" s="0" t="str">
        <f aca="false">IF(OR(B299=113,B299=138),"probe","s")</f>
        <v>s</v>
      </c>
      <c r="O299" s="0" t="str">
        <f aca="false">IF(MID(J299,10,2)="ir","Minus","Plus")</f>
        <v>Minus</v>
      </c>
      <c r="P299" s="0" t="s">
        <v>13</v>
      </c>
      <c r="Q299" s="5" t="s">
        <v>14</v>
      </c>
      <c r="R299" s="0" t="s">
        <v>15</v>
      </c>
      <c r="S299" s="0" t="str">
        <f aca="false">P299&amp;N299&amp;O299&amp;Q299&amp;F299&amp;R299&amp;L299</f>
        <v>          {%            "class": "sMinus",%            "stim_name": "1144"%          },</v>
      </c>
      <c r="AA299" s="5" t="n">
        <f aca="false">F299</f>
        <v>1144</v>
      </c>
      <c r="AB299" s="5" t="s">
        <v>314</v>
      </c>
      <c r="AC299" s="5" t="str">
        <f aca="false">IF(MID(AB299,10,2)="ir","Minus","Plus")</f>
        <v>Minus</v>
      </c>
      <c r="AD299" s="5" t="str">
        <f aca="false">IF(AND(_xlfn.NUMBERVALUE(MID(AB299,6,3))&lt;141,_xlfn.NUMBERVALUE(MID(AB299,6,3))&gt;103),"s","probe")</f>
        <v>probe</v>
      </c>
      <c r="AE299" s="5" t="n">
        <f aca="false">IF(AND(AC299="Minus",AD299="probe"),3,IF(AND(AC299="Plus",AD299="probe"),1,IF(AND(AC299="Minus",AD299="s"),12,IF(AND(AC299="Plus",AD299="s"),4,0))))</f>
        <v>3</v>
      </c>
      <c r="AF299" s="6" t="s">
        <v>16</v>
      </c>
      <c r="AG299" s="5" t="str">
        <f aca="false">AF299&amp;AE299&amp;","</f>
        <v>                            3,</v>
      </c>
    </row>
    <row r="300" customFormat="false" ht="12.8" hidden="true" customHeight="false" outlineLevel="0" collapsed="false">
      <c r="A300" s="0" t="str">
        <f aca="false">LEFT(J300,4)</f>
        <v>b3s1</v>
      </c>
      <c r="B300" s="0" t="n">
        <f aca="false">IF(AND(C300&gt;97,C300&lt;103),100,IF(AND(C300&gt;110,C300&lt;116),113,IF(AND(C300&gt;122,C300&lt;128),125,IF(AND(C300&gt;135,C300&lt;141),138,150))))</f>
        <v>100</v>
      </c>
      <c r="C300" s="0" t="n">
        <f aca="false">_xlfn.NUMBERVALUE(MID(J300,6,3))</f>
        <v>101</v>
      </c>
      <c r="D300" s="0" t="str">
        <f aca="false">MID(J300,10,3)</f>
        <v>ir4</v>
      </c>
      <c r="E300" s="0" t="s">
        <v>9</v>
      </c>
      <c r="F300" s="0" t="n">
        <v>1269</v>
      </c>
      <c r="G300" s="0" t="s">
        <v>10</v>
      </c>
      <c r="H300" s="0" t="s">
        <v>11</v>
      </c>
      <c r="I300" s="0" t="s">
        <v>9</v>
      </c>
      <c r="J300" s="0" t="s">
        <v>315</v>
      </c>
      <c r="K300" s="0" t="s">
        <v>9</v>
      </c>
      <c r="L300" s="0" t="str">
        <f aca="false">IF(ISBLANK(J301),"",",")</f>
        <v>,</v>
      </c>
      <c r="M300" s="0" t="str">
        <f aca="false">E300&amp;F300&amp;G300&amp;H300&amp;I300&amp;J300&amp;K300&amp;L300</f>
        <v>"1269": "b3s1_101_ir4.wav",</v>
      </c>
      <c r="N300" s="0" t="str">
        <f aca="false">IF(OR(B300=113,B300=138),"probe","s")</f>
        <v>s</v>
      </c>
      <c r="O300" s="0" t="str">
        <f aca="false">IF(MID(J300,10,2)="ir","Minus","Plus")</f>
        <v>Minus</v>
      </c>
      <c r="P300" s="0" t="s">
        <v>13</v>
      </c>
      <c r="Q300" s="5" t="s">
        <v>14</v>
      </c>
      <c r="R300" s="0" t="s">
        <v>15</v>
      </c>
      <c r="S300" s="0" t="str">
        <f aca="false">P300&amp;N300&amp;O300&amp;Q300&amp;F300&amp;R300&amp;L300</f>
        <v>          {%            "class": "sMinus",%            "stim_name": "1269"%          },</v>
      </c>
      <c r="AA300" s="5" t="n">
        <f aca="false">F300</f>
        <v>1269</v>
      </c>
      <c r="AB300" s="5" t="s">
        <v>315</v>
      </c>
      <c r="AC300" s="5" t="str">
        <f aca="false">IF(MID(AB300,10,2)="ir","Minus","Plus")</f>
        <v>Minus</v>
      </c>
      <c r="AD300" s="5" t="str">
        <f aca="false">IF(AND(_xlfn.NUMBERVALUE(MID(AB300,6,3))&lt;141,_xlfn.NUMBERVALUE(MID(AB300,6,3))&gt;103),"s","probe")</f>
        <v>probe</v>
      </c>
      <c r="AE300" s="5" t="n">
        <f aca="false">IF(AND(AC300="Minus",AD300="probe"),3,IF(AND(AC300="Plus",AD300="probe"),1,IF(AND(AC300="Minus",AD300="s"),12,IF(AND(AC300="Plus",AD300="s"),4,0))))</f>
        <v>3</v>
      </c>
      <c r="AF300" s="6" t="s">
        <v>16</v>
      </c>
      <c r="AG300" s="5" t="str">
        <f aca="false">AF300&amp;AE300&amp;","</f>
        <v>                            3,</v>
      </c>
    </row>
    <row r="301" customFormat="false" ht="12.8" hidden="true" customHeight="false" outlineLevel="0" collapsed="false">
      <c r="A301" s="0" t="str">
        <f aca="false">LEFT(J301,4)</f>
        <v>b3s2</v>
      </c>
      <c r="B301" s="0" t="n">
        <f aca="false">IF(AND(C301&gt;97,C301&lt;103),100,IF(AND(C301&gt;110,C301&lt;116),113,IF(AND(C301&gt;122,C301&lt;128),125,IF(AND(C301&gt;135,C301&lt;141),138,150))))</f>
        <v>100</v>
      </c>
      <c r="C301" s="0" t="n">
        <f aca="false">_xlfn.NUMBERVALUE(MID(J301,6,3))</f>
        <v>101</v>
      </c>
      <c r="D301" s="0" t="str">
        <f aca="false">MID(J301,10,3)</f>
        <v>ir4</v>
      </c>
      <c r="E301" s="0" t="s">
        <v>9</v>
      </c>
      <c r="F301" s="0" t="n">
        <v>1394</v>
      </c>
      <c r="G301" s="0" t="s">
        <v>10</v>
      </c>
      <c r="H301" s="0" t="s">
        <v>11</v>
      </c>
      <c r="I301" s="0" t="s">
        <v>9</v>
      </c>
      <c r="J301" s="0" t="s">
        <v>316</v>
      </c>
      <c r="K301" s="0" t="s">
        <v>9</v>
      </c>
      <c r="L301" s="0" t="str">
        <f aca="false">IF(ISBLANK(J302),"",",")</f>
        <v>,</v>
      </c>
      <c r="M301" s="0" t="str">
        <f aca="false">E301&amp;F301&amp;G301&amp;H301&amp;I301&amp;J301&amp;K301&amp;L301</f>
        <v>"1394": "b3s2_101_ir4.wav",</v>
      </c>
      <c r="N301" s="0" t="str">
        <f aca="false">IF(OR(B301=113,B301=138),"probe","s")</f>
        <v>s</v>
      </c>
      <c r="O301" s="0" t="str">
        <f aca="false">IF(MID(J301,10,2)="ir","Minus","Plus")</f>
        <v>Minus</v>
      </c>
      <c r="P301" s="0" t="s">
        <v>13</v>
      </c>
      <c r="Q301" s="5" t="s">
        <v>14</v>
      </c>
      <c r="R301" s="0" t="s">
        <v>15</v>
      </c>
      <c r="S301" s="0" t="str">
        <f aca="false">P301&amp;N301&amp;O301&amp;Q301&amp;F301&amp;R301&amp;L301</f>
        <v>          {%            "class": "sMinus",%            "stim_name": "1394"%          },</v>
      </c>
      <c r="AA301" s="5" t="n">
        <f aca="false">F301</f>
        <v>1394</v>
      </c>
      <c r="AB301" s="5" t="s">
        <v>316</v>
      </c>
      <c r="AC301" s="5" t="str">
        <f aca="false">IF(MID(AB301,10,2)="ir","Minus","Plus")</f>
        <v>Minus</v>
      </c>
      <c r="AD301" s="5" t="str">
        <f aca="false">IF(AND(_xlfn.NUMBERVALUE(MID(AB301,6,3))&lt;141,_xlfn.NUMBERVALUE(MID(AB301,6,3))&gt;103),"s","probe")</f>
        <v>probe</v>
      </c>
      <c r="AE301" s="5" t="n">
        <f aca="false">IF(AND(AC301="Minus",AD301="probe"),3,IF(AND(AC301="Plus",AD301="probe"),1,IF(AND(AC301="Minus",AD301="s"),12,IF(AND(AC301="Plus",AD301="s"),4,0))))</f>
        <v>3</v>
      </c>
      <c r="AF301" s="6" t="s">
        <v>16</v>
      </c>
      <c r="AG301" s="5" t="str">
        <f aca="false">AF301&amp;AE301&amp;","</f>
        <v>                            3,</v>
      </c>
    </row>
    <row r="302" customFormat="false" ht="12.8" hidden="true" customHeight="false" outlineLevel="0" collapsed="false">
      <c r="A302" s="0" t="str">
        <f aca="false">LEFT(J302,4)</f>
        <v>b4i1</v>
      </c>
      <c r="B302" s="0" t="n">
        <f aca="false">IF(AND(C302&gt;97,C302&lt;103),100,IF(AND(C302&gt;110,C302&lt;116),113,IF(AND(C302&gt;122,C302&lt;128),125,IF(AND(C302&gt;135,C302&lt;141),138,150))))</f>
        <v>100</v>
      </c>
      <c r="C302" s="0" t="n">
        <f aca="false">_xlfn.NUMBERVALUE(MID(J302,6,3))</f>
        <v>101</v>
      </c>
      <c r="D302" s="0" t="str">
        <f aca="false">MID(J302,10,3)</f>
        <v>ir4</v>
      </c>
      <c r="E302" s="0" t="s">
        <v>9</v>
      </c>
      <c r="F302" s="0" t="n">
        <v>1519</v>
      </c>
      <c r="G302" s="0" t="s">
        <v>10</v>
      </c>
      <c r="H302" s="0" t="s">
        <v>11</v>
      </c>
      <c r="I302" s="0" t="s">
        <v>9</v>
      </c>
      <c r="J302" s="0" t="s">
        <v>317</v>
      </c>
      <c r="K302" s="0" t="s">
        <v>9</v>
      </c>
      <c r="L302" s="0" t="str">
        <f aca="false">IF(ISBLANK(J303),"",",")</f>
        <v>,</v>
      </c>
      <c r="M302" s="0" t="str">
        <f aca="false">E302&amp;F302&amp;G302&amp;H302&amp;I302&amp;J302&amp;K302&amp;L302</f>
        <v>"1519": "b4i1_101_ir4.wav",</v>
      </c>
      <c r="N302" s="0" t="str">
        <f aca="false">IF(OR(B302=113,B302=138),"probe","s")</f>
        <v>s</v>
      </c>
      <c r="O302" s="0" t="str">
        <f aca="false">IF(MID(J302,10,2)="ir","Minus","Plus")</f>
        <v>Minus</v>
      </c>
      <c r="P302" s="0" t="s">
        <v>13</v>
      </c>
      <c r="Q302" s="5" t="s">
        <v>14</v>
      </c>
      <c r="R302" s="0" t="s">
        <v>15</v>
      </c>
      <c r="S302" s="0" t="str">
        <f aca="false">P302&amp;N302&amp;O302&amp;Q302&amp;F302&amp;R302&amp;L302</f>
        <v>          {%            "class": "sMinus",%            "stim_name": "1519"%          },</v>
      </c>
      <c r="AA302" s="5" t="n">
        <f aca="false">F302</f>
        <v>1519</v>
      </c>
      <c r="AB302" s="5" t="s">
        <v>317</v>
      </c>
      <c r="AC302" s="5" t="str">
        <f aca="false">IF(MID(AB302,10,2)="ir","Minus","Plus")</f>
        <v>Minus</v>
      </c>
      <c r="AD302" s="5" t="str">
        <f aca="false">IF(AND(_xlfn.NUMBERVALUE(MID(AB302,6,3))&lt;141,_xlfn.NUMBERVALUE(MID(AB302,6,3))&gt;103),"s","probe")</f>
        <v>probe</v>
      </c>
      <c r="AE302" s="5" t="n">
        <f aca="false">IF(AND(AC302="Minus",AD302="probe"),3,IF(AND(AC302="Plus",AD302="probe"),1,IF(AND(AC302="Minus",AD302="s"),12,IF(AND(AC302="Plus",AD302="s"),4,0))))</f>
        <v>3</v>
      </c>
      <c r="AF302" s="6" t="s">
        <v>16</v>
      </c>
      <c r="AG302" s="5" t="str">
        <f aca="false">AF302&amp;AE302&amp;","</f>
        <v>                            3,</v>
      </c>
    </row>
    <row r="303" customFormat="false" ht="12.8" hidden="true" customHeight="false" outlineLevel="0" collapsed="false">
      <c r="A303" s="0" t="str">
        <f aca="false">LEFT(J303,4)</f>
        <v>b4i2</v>
      </c>
      <c r="B303" s="0" t="n">
        <f aca="false">IF(AND(C303&gt;97,C303&lt;103),100,IF(AND(C303&gt;110,C303&lt;116),113,IF(AND(C303&gt;122,C303&lt;128),125,IF(AND(C303&gt;135,C303&lt;141),138,150))))</f>
        <v>100</v>
      </c>
      <c r="C303" s="0" t="n">
        <f aca="false">_xlfn.NUMBERVALUE(MID(J303,6,3))</f>
        <v>101</v>
      </c>
      <c r="D303" s="0" t="str">
        <f aca="false">MID(J303,10,3)</f>
        <v>ir4</v>
      </c>
      <c r="E303" s="0" t="s">
        <v>9</v>
      </c>
      <c r="F303" s="0" t="n">
        <v>1644</v>
      </c>
      <c r="G303" s="0" t="s">
        <v>10</v>
      </c>
      <c r="H303" s="0" t="s">
        <v>11</v>
      </c>
      <c r="I303" s="0" t="s">
        <v>9</v>
      </c>
      <c r="J303" s="0" t="s">
        <v>318</v>
      </c>
      <c r="K303" s="0" t="s">
        <v>9</v>
      </c>
      <c r="L303" s="0" t="str">
        <f aca="false">IF(ISBLANK(J304),"",",")</f>
        <v>,</v>
      </c>
      <c r="M303" s="0" t="str">
        <f aca="false">E303&amp;F303&amp;G303&amp;H303&amp;I303&amp;J303&amp;K303&amp;L303</f>
        <v>"1644": "b4i2_101_ir4.wav",</v>
      </c>
      <c r="N303" s="0" t="str">
        <f aca="false">IF(OR(B303=113,B303=138),"probe","s")</f>
        <v>s</v>
      </c>
      <c r="O303" s="0" t="str">
        <f aca="false">IF(MID(J303,10,2)="ir","Minus","Plus")</f>
        <v>Minus</v>
      </c>
      <c r="P303" s="0" t="s">
        <v>13</v>
      </c>
      <c r="Q303" s="5" t="s">
        <v>14</v>
      </c>
      <c r="R303" s="0" t="s">
        <v>15</v>
      </c>
      <c r="S303" s="0" t="str">
        <f aca="false">P303&amp;N303&amp;O303&amp;Q303&amp;F303&amp;R303&amp;L303</f>
        <v>          {%            "class": "sMinus",%            "stim_name": "1644"%          },</v>
      </c>
      <c r="AA303" s="5" t="n">
        <f aca="false">F303</f>
        <v>1644</v>
      </c>
      <c r="AB303" s="5" t="s">
        <v>318</v>
      </c>
      <c r="AC303" s="5" t="str">
        <f aca="false">IF(MID(AB303,10,2)="ir","Minus","Plus")</f>
        <v>Minus</v>
      </c>
      <c r="AD303" s="5" t="str">
        <f aca="false">IF(AND(_xlfn.NUMBERVALUE(MID(AB303,6,3))&lt;141,_xlfn.NUMBERVALUE(MID(AB303,6,3))&gt;103),"s","probe")</f>
        <v>probe</v>
      </c>
      <c r="AE303" s="5" t="n">
        <f aca="false">IF(AND(AC303="Minus",AD303="probe"),3,IF(AND(AC303="Plus",AD303="probe"),1,IF(AND(AC303="Minus",AD303="s"),12,IF(AND(AC303="Plus",AD303="s"),4,0))))</f>
        <v>3</v>
      </c>
      <c r="AF303" s="6" t="s">
        <v>16</v>
      </c>
      <c r="AG303" s="5" t="str">
        <f aca="false">AF303&amp;AE303&amp;","</f>
        <v>                            3,</v>
      </c>
    </row>
    <row r="304" customFormat="false" ht="12.8" hidden="true" customHeight="false" outlineLevel="0" collapsed="false">
      <c r="A304" s="0" t="str">
        <f aca="false">LEFT(J304,4)</f>
        <v>b4s1</v>
      </c>
      <c r="B304" s="0" t="n">
        <f aca="false">IF(AND(C304&gt;97,C304&lt;103),100,IF(AND(C304&gt;110,C304&lt;116),113,IF(AND(C304&gt;122,C304&lt;128),125,IF(AND(C304&gt;135,C304&lt;141),138,150))))</f>
        <v>100</v>
      </c>
      <c r="C304" s="0" t="n">
        <f aca="false">_xlfn.NUMBERVALUE(MID(J304,6,3))</f>
        <v>101</v>
      </c>
      <c r="D304" s="0" t="str">
        <f aca="false">MID(J304,10,3)</f>
        <v>ir4</v>
      </c>
      <c r="E304" s="0" t="s">
        <v>9</v>
      </c>
      <c r="F304" s="0" t="n">
        <v>1769</v>
      </c>
      <c r="G304" s="0" t="s">
        <v>10</v>
      </c>
      <c r="H304" s="0" t="s">
        <v>11</v>
      </c>
      <c r="I304" s="0" t="s">
        <v>9</v>
      </c>
      <c r="J304" s="0" t="s">
        <v>319</v>
      </c>
      <c r="K304" s="0" t="s">
        <v>9</v>
      </c>
      <c r="L304" s="0" t="str">
        <f aca="false">IF(ISBLANK(J305),"",",")</f>
        <v>,</v>
      </c>
      <c r="M304" s="0" t="str">
        <f aca="false">E304&amp;F304&amp;G304&amp;H304&amp;I304&amp;J304&amp;K304&amp;L304</f>
        <v>"1769": "b4s1_101_ir4.wav",</v>
      </c>
      <c r="N304" s="0" t="str">
        <f aca="false">IF(OR(B304=113,B304=138),"probe","s")</f>
        <v>s</v>
      </c>
      <c r="O304" s="0" t="str">
        <f aca="false">IF(MID(J304,10,2)="ir","Minus","Plus")</f>
        <v>Minus</v>
      </c>
      <c r="P304" s="0" t="s">
        <v>13</v>
      </c>
      <c r="Q304" s="5" t="s">
        <v>14</v>
      </c>
      <c r="R304" s="0" t="s">
        <v>15</v>
      </c>
      <c r="S304" s="0" t="str">
        <f aca="false">P304&amp;N304&amp;O304&amp;Q304&amp;F304&amp;R304&amp;L304</f>
        <v>          {%            "class": "sMinus",%            "stim_name": "1769"%          },</v>
      </c>
      <c r="AA304" s="5" t="n">
        <f aca="false">F304</f>
        <v>1769</v>
      </c>
      <c r="AB304" s="5" t="s">
        <v>319</v>
      </c>
      <c r="AC304" s="5" t="str">
        <f aca="false">IF(MID(AB304,10,2)="ir","Minus","Plus")</f>
        <v>Minus</v>
      </c>
      <c r="AD304" s="5" t="str">
        <f aca="false">IF(AND(_xlfn.NUMBERVALUE(MID(AB304,6,3))&lt;141,_xlfn.NUMBERVALUE(MID(AB304,6,3))&gt;103),"s","probe")</f>
        <v>probe</v>
      </c>
      <c r="AE304" s="5" t="n">
        <f aca="false">IF(AND(AC304="Minus",AD304="probe"),3,IF(AND(AC304="Plus",AD304="probe"),1,IF(AND(AC304="Minus",AD304="s"),12,IF(AND(AC304="Plus",AD304="s"),4,0))))</f>
        <v>3</v>
      </c>
      <c r="AF304" s="6" t="s">
        <v>16</v>
      </c>
      <c r="AG304" s="5" t="str">
        <f aca="false">AF304&amp;AE304&amp;","</f>
        <v>                            3,</v>
      </c>
    </row>
    <row r="305" customFormat="false" ht="12.8" hidden="true" customHeight="false" outlineLevel="0" collapsed="false">
      <c r="A305" s="0" t="str">
        <f aca="false">LEFT(J305,4)</f>
        <v>b4s2</v>
      </c>
      <c r="B305" s="0" t="n">
        <f aca="false">IF(AND(C305&gt;97,C305&lt;103),100,IF(AND(C305&gt;110,C305&lt;116),113,IF(AND(C305&gt;122,C305&lt;128),125,IF(AND(C305&gt;135,C305&lt;141),138,150))))</f>
        <v>100</v>
      </c>
      <c r="C305" s="0" t="n">
        <f aca="false">_xlfn.NUMBERVALUE(MID(J305,6,3))</f>
        <v>101</v>
      </c>
      <c r="D305" s="0" t="str">
        <f aca="false">MID(J305,10,3)</f>
        <v>ir4</v>
      </c>
      <c r="E305" s="0" t="s">
        <v>9</v>
      </c>
      <c r="F305" s="0" t="n">
        <v>1894</v>
      </c>
      <c r="G305" s="0" t="s">
        <v>10</v>
      </c>
      <c r="H305" s="0" t="s">
        <v>11</v>
      </c>
      <c r="I305" s="0" t="s">
        <v>9</v>
      </c>
      <c r="J305" s="0" t="s">
        <v>320</v>
      </c>
      <c r="K305" s="0" t="s">
        <v>9</v>
      </c>
      <c r="L305" s="0" t="str">
        <f aca="false">IF(ISBLANK(J306),"",",")</f>
        <v>,</v>
      </c>
      <c r="M305" s="0" t="str">
        <f aca="false">E305&amp;F305&amp;G305&amp;H305&amp;I305&amp;J305&amp;K305&amp;L305</f>
        <v>"1894": "b4s2_101_ir4.wav",</v>
      </c>
      <c r="N305" s="0" t="str">
        <f aca="false">IF(OR(B305=113,B305=138),"probe","s")</f>
        <v>s</v>
      </c>
      <c r="O305" s="0" t="str">
        <f aca="false">IF(MID(J305,10,2)="ir","Minus","Plus")</f>
        <v>Minus</v>
      </c>
      <c r="P305" s="0" t="s">
        <v>13</v>
      </c>
      <c r="Q305" s="5" t="s">
        <v>14</v>
      </c>
      <c r="R305" s="0" t="s">
        <v>15</v>
      </c>
      <c r="S305" s="0" t="str">
        <f aca="false">P305&amp;N305&amp;O305&amp;Q305&amp;F305&amp;R305&amp;L305</f>
        <v>          {%            "class": "sMinus",%            "stim_name": "1894"%          },</v>
      </c>
      <c r="AA305" s="5" t="n">
        <f aca="false">F305</f>
        <v>1894</v>
      </c>
      <c r="AB305" s="5" t="s">
        <v>320</v>
      </c>
      <c r="AC305" s="5" t="str">
        <f aca="false">IF(MID(AB305,10,2)="ir","Minus","Plus")</f>
        <v>Minus</v>
      </c>
      <c r="AD305" s="5" t="str">
        <f aca="false">IF(AND(_xlfn.NUMBERVALUE(MID(AB305,6,3))&lt;141,_xlfn.NUMBERVALUE(MID(AB305,6,3))&gt;103),"s","probe")</f>
        <v>probe</v>
      </c>
      <c r="AE305" s="5" t="n">
        <f aca="false">IF(AND(AC305="Minus",AD305="probe"),3,IF(AND(AC305="Plus",AD305="probe"),1,IF(AND(AC305="Minus",AD305="s"),12,IF(AND(AC305="Plus",AD305="s"),4,0))))</f>
        <v>3</v>
      </c>
      <c r="AF305" s="6" t="s">
        <v>16</v>
      </c>
      <c r="AG305" s="5" t="str">
        <f aca="false">AF305&amp;AE305&amp;","</f>
        <v>                            3,</v>
      </c>
    </row>
    <row r="306" customFormat="false" ht="12.8" hidden="true" customHeight="false" outlineLevel="0" collapsed="false">
      <c r="A306" s="0" t="str">
        <f aca="false">LEFT(J306,4)</f>
        <v>b1i1</v>
      </c>
      <c r="B306" s="0" t="n">
        <f aca="false">IF(AND(C306&gt;97,C306&lt;103),100,IF(AND(C306&gt;110,C306&lt;116),113,IF(AND(C306&gt;122,C306&lt;128),125,IF(AND(C306&gt;135,C306&lt;141),138,150))))</f>
        <v>100</v>
      </c>
      <c r="C306" s="0" t="n">
        <f aca="false">_xlfn.NUMBERVALUE(MID(J306,6,3))</f>
        <v>101</v>
      </c>
      <c r="D306" s="0" t="str">
        <f aca="false">MID(J306,10,3)</f>
        <v>reg</v>
      </c>
      <c r="E306" s="1" t="s">
        <v>9</v>
      </c>
      <c r="F306" s="0" t="n">
        <v>20</v>
      </c>
      <c r="G306" s="0" t="s">
        <v>10</v>
      </c>
      <c r="H306" s="0" t="s">
        <v>11</v>
      </c>
      <c r="I306" s="0" t="s">
        <v>9</v>
      </c>
      <c r="J306" s="0" t="s">
        <v>321</v>
      </c>
      <c r="K306" s="0" t="s">
        <v>9</v>
      </c>
      <c r="L306" s="0" t="str">
        <f aca="false">IF(ISBLANK(J307),"",",")</f>
        <v>,</v>
      </c>
      <c r="M306" s="0" t="str">
        <f aca="false">E306&amp;F306&amp;G306&amp;H306&amp;I306&amp;J306&amp;K306&amp;L306</f>
        <v>"20": "b1i1_101_reg.wav",</v>
      </c>
      <c r="N306" s="0" t="str">
        <f aca="false">IF(OR(B306=113,B306=138),"probe","s")</f>
        <v>s</v>
      </c>
      <c r="O306" s="0" t="str">
        <f aca="false">IF(MID(J306,10,2)="ir","Minus","Plus")</f>
        <v>Plus</v>
      </c>
      <c r="P306" s="0" t="s">
        <v>13</v>
      </c>
      <c r="Q306" s="5" t="s">
        <v>14</v>
      </c>
      <c r="R306" s="0" t="s">
        <v>15</v>
      </c>
      <c r="S306" s="0" t="str">
        <f aca="false">P306&amp;N306&amp;O306&amp;Q306&amp;F306&amp;R306&amp;L306</f>
        <v>          {%            "class": "sPlus",%            "stim_name": "20"%          },</v>
      </c>
      <c r="AA306" s="5" t="n">
        <f aca="false">F306</f>
        <v>20</v>
      </c>
      <c r="AB306" s="5" t="s">
        <v>321</v>
      </c>
      <c r="AC306" s="5" t="str">
        <f aca="false">IF(MID(AB306,10,2)="ir","Minus","Plus")</f>
        <v>Plus</v>
      </c>
      <c r="AD306" s="5" t="str">
        <f aca="false">IF(AND(_xlfn.NUMBERVALUE(MID(AB306,6,3))&lt;141,_xlfn.NUMBERVALUE(MID(AB306,6,3))&gt;103),"s","s")</f>
        <v>s</v>
      </c>
      <c r="AE306" s="5" t="n">
        <f aca="false">IF(AND(AC306="Minus",AD306="probe"),3,IF(AND(AC306="Plus",AD306="probe"),1,IF(AND(AC306="Minus",AD306="s"),12,IF(AND(AC306="Plus",AD306="s"),4,0))))</f>
        <v>4</v>
      </c>
      <c r="AF306" s="6" t="s">
        <v>16</v>
      </c>
      <c r="AG306" s="5" t="str">
        <f aca="false">AF306&amp;AE306&amp;","</f>
        <v>                            4,</v>
      </c>
    </row>
    <row r="307" customFormat="false" ht="12.8" hidden="true" customHeight="false" outlineLevel="0" collapsed="false">
      <c r="A307" s="0" t="str">
        <f aca="false">LEFT(J307,4)</f>
        <v>b1i2</v>
      </c>
      <c r="B307" s="0" t="n">
        <f aca="false">IF(AND(C307&gt;97,C307&lt;103),100,IF(AND(C307&gt;110,C307&lt;116),113,IF(AND(C307&gt;122,C307&lt;128),125,IF(AND(C307&gt;135,C307&lt;141),138,150))))</f>
        <v>100</v>
      </c>
      <c r="C307" s="0" t="n">
        <f aca="false">_xlfn.NUMBERVALUE(MID(J307,6,3))</f>
        <v>101</v>
      </c>
      <c r="D307" s="0" t="str">
        <f aca="false">MID(J307,10,3)</f>
        <v>reg</v>
      </c>
      <c r="E307" s="1" t="s">
        <v>9</v>
      </c>
      <c r="F307" s="0" t="n">
        <v>145</v>
      </c>
      <c r="G307" s="0" t="s">
        <v>10</v>
      </c>
      <c r="H307" s="0" t="s">
        <v>11</v>
      </c>
      <c r="I307" s="0" t="s">
        <v>9</v>
      </c>
      <c r="J307" s="0" t="s">
        <v>322</v>
      </c>
      <c r="K307" s="0" t="s">
        <v>9</v>
      </c>
      <c r="L307" s="0" t="str">
        <f aca="false">IF(ISBLANK(J308),"",",")</f>
        <v>,</v>
      </c>
      <c r="M307" s="0" t="str">
        <f aca="false">E307&amp;F307&amp;G307&amp;H307&amp;I307&amp;J307&amp;K307&amp;L307</f>
        <v>"145": "b1i2_101_reg.wav",</v>
      </c>
      <c r="N307" s="0" t="str">
        <f aca="false">IF(OR(B307=113,B307=138),"probe","s")</f>
        <v>s</v>
      </c>
      <c r="O307" s="0" t="str">
        <f aca="false">IF(MID(J307,10,2)="ir","Minus","Plus")</f>
        <v>Plus</v>
      </c>
      <c r="P307" s="0" t="s">
        <v>13</v>
      </c>
      <c r="Q307" s="5" t="s">
        <v>14</v>
      </c>
      <c r="R307" s="0" t="s">
        <v>15</v>
      </c>
      <c r="S307" s="0" t="str">
        <f aca="false">P307&amp;N307&amp;O307&amp;Q307&amp;F307&amp;R307&amp;L307</f>
        <v>          {%            "class": "sPlus",%            "stim_name": "145"%          },</v>
      </c>
      <c r="AA307" s="5" t="n">
        <f aca="false">F307</f>
        <v>145</v>
      </c>
      <c r="AB307" s="5" t="s">
        <v>322</v>
      </c>
      <c r="AC307" s="5" t="str">
        <f aca="false">IF(MID(AB307,10,2)="ir","Minus","Plus")</f>
        <v>Plus</v>
      </c>
      <c r="AD307" s="5" t="str">
        <f aca="false">IF(AND(_xlfn.NUMBERVALUE(MID(AB307,6,3))&lt;141,_xlfn.NUMBERVALUE(MID(AB307,6,3))&gt;103),"s","probe")</f>
        <v>probe</v>
      </c>
      <c r="AE307" s="5" t="n">
        <f aca="false">IF(AND(AC307="Minus",AD307="probe"),3,IF(AND(AC307="Plus",AD307="probe"),1,IF(AND(AC307="Minus",AD307="s"),12,IF(AND(AC307="Plus",AD307="s"),4,0))))</f>
        <v>1</v>
      </c>
      <c r="AF307" s="6" t="s">
        <v>16</v>
      </c>
      <c r="AG307" s="5" t="str">
        <f aca="false">AF307&amp;AE307&amp;","</f>
        <v>                            1,</v>
      </c>
    </row>
    <row r="308" customFormat="false" ht="12.8" hidden="true" customHeight="false" outlineLevel="0" collapsed="false">
      <c r="A308" s="0" t="str">
        <f aca="false">LEFT(J308,4)</f>
        <v>b1s1</v>
      </c>
      <c r="B308" s="0" t="n">
        <f aca="false">IF(AND(C308&gt;97,C308&lt;103),100,IF(AND(C308&gt;110,C308&lt;116),113,IF(AND(C308&gt;122,C308&lt;128),125,IF(AND(C308&gt;135,C308&lt;141),138,150))))</f>
        <v>100</v>
      </c>
      <c r="C308" s="0" t="n">
        <f aca="false">_xlfn.NUMBERVALUE(MID(J308,6,3))</f>
        <v>101</v>
      </c>
      <c r="D308" s="0" t="str">
        <f aca="false">MID(J308,10,3)</f>
        <v>reg</v>
      </c>
      <c r="E308" s="0" t="s">
        <v>9</v>
      </c>
      <c r="F308" s="0" t="n">
        <v>270</v>
      </c>
      <c r="G308" s="0" t="s">
        <v>10</v>
      </c>
      <c r="H308" s="0" t="s">
        <v>11</v>
      </c>
      <c r="I308" s="0" t="s">
        <v>9</v>
      </c>
      <c r="J308" s="0" t="s">
        <v>323</v>
      </c>
      <c r="K308" s="0" t="s">
        <v>9</v>
      </c>
      <c r="L308" s="0" t="str">
        <f aca="false">IF(ISBLANK(J309),"",",")</f>
        <v>,</v>
      </c>
      <c r="M308" s="0" t="str">
        <f aca="false">E308&amp;F308&amp;G308&amp;H308&amp;I308&amp;J308&amp;K308&amp;L308</f>
        <v>"270": "b1s1_101_reg.wav",</v>
      </c>
      <c r="N308" s="0" t="str">
        <f aca="false">IF(OR(B308=113,B308=138),"probe","s")</f>
        <v>s</v>
      </c>
      <c r="O308" s="0" t="str">
        <f aca="false">IF(MID(J308,10,2)="ir","Minus","Plus")</f>
        <v>Plus</v>
      </c>
      <c r="P308" s="0" t="s">
        <v>13</v>
      </c>
      <c r="Q308" s="5" t="s">
        <v>14</v>
      </c>
      <c r="R308" s="0" t="s">
        <v>15</v>
      </c>
      <c r="S308" s="0" t="str">
        <f aca="false">P308&amp;N308&amp;O308&amp;Q308&amp;F308&amp;R308&amp;L308</f>
        <v>          {%            "class": "sPlus",%            "stim_name": "270"%          },</v>
      </c>
      <c r="AA308" s="5" t="n">
        <f aca="false">F308</f>
        <v>270</v>
      </c>
      <c r="AB308" s="5" t="s">
        <v>323</v>
      </c>
      <c r="AC308" s="5" t="str">
        <f aca="false">IF(MID(AB308,10,2)="ir","Minus","Plus")</f>
        <v>Plus</v>
      </c>
      <c r="AD308" s="5" t="str">
        <f aca="false">IF(AND(_xlfn.NUMBERVALUE(MID(AB308,6,3))&lt;141,_xlfn.NUMBERVALUE(MID(AB308,6,3))&gt;103),"s","probe")</f>
        <v>probe</v>
      </c>
      <c r="AE308" s="5" t="n">
        <f aca="false">IF(AND(AC308="Minus",AD308="probe"),3,IF(AND(AC308="Plus",AD308="probe"),1,IF(AND(AC308="Minus",AD308="s"),12,IF(AND(AC308="Plus",AD308="s"),4,0))))</f>
        <v>1</v>
      </c>
      <c r="AF308" s="6" t="s">
        <v>16</v>
      </c>
      <c r="AG308" s="5" t="str">
        <f aca="false">AF308&amp;AE308&amp;","</f>
        <v>                            1,</v>
      </c>
    </row>
    <row r="309" customFormat="false" ht="12.8" hidden="true" customHeight="false" outlineLevel="0" collapsed="false">
      <c r="A309" s="0" t="str">
        <f aca="false">LEFT(J309,4)</f>
        <v>b1s2</v>
      </c>
      <c r="B309" s="0" t="n">
        <f aca="false">IF(AND(C309&gt;97,C309&lt;103),100,IF(AND(C309&gt;110,C309&lt;116),113,IF(AND(C309&gt;122,C309&lt;128),125,IF(AND(C309&gt;135,C309&lt;141),138,150))))</f>
        <v>100</v>
      </c>
      <c r="C309" s="0" t="n">
        <f aca="false">_xlfn.NUMBERVALUE(MID(J309,6,3))</f>
        <v>101</v>
      </c>
      <c r="D309" s="0" t="str">
        <f aca="false">MID(J309,10,3)</f>
        <v>reg</v>
      </c>
      <c r="E309" s="0" t="s">
        <v>9</v>
      </c>
      <c r="F309" s="0" t="n">
        <v>395</v>
      </c>
      <c r="G309" s="0" t="s">
        <v>10</v>
      </c>
      <c r="H309" s="0" t="s">
        <v>11</v>
      </c>
      <c r="I309" s="0" t="s">
        <v>9</v>
      </c>
      <c r="J309" s="0" t="s">
        <v>324</v>
      </c>
      <c r="K309" s="0" t="s">
        <v>9</v>
      </c>
      <c r="L309" s="0" t="str">
        <f aca="false">IF(ISBLANK(J310),"",",")</f>
        <v>,</v>
      </c>
      <c r="M309" s="0" t="str">
        <f aca="false">E309&amp;F309&amp;G309&amp;H309&amp;I309&amp;J309&amp;K309&amp;L309</f>
        <v>"395": "b1s2_101_reg.wav",</v>
      </c>
      <c r="N309" s="0" t="str">
        <f aca="false">IF(OR(B309=113,B309=138),"probe","s")</f>
        <v>s</v>
      </c>
      <c r="O309" s="0" t="str">
        <f aca="false">IF(MID(J309,10,2)="ir","Minus","Plus")</f>
        <v>Plus</v>
      </c>
      <c r="P309" s="0" t="s">
        <v>13</v>
      </c>
      <c r="Q309" s="5" t="s">
        <v>14</v>
      </c>
      <c r="R309" s="0" t="s">
        <v>15</v>
      </c>
      <c r="S309" s="0" t="str">
        <f aca="false">P309&amp;N309&amp;O309&amp;Q309&amp;F309&amp;R309&amp;L309</f>
        <v>          {%            "class": "sPlus",%            "stim_name": "395"%          },</v>
      </c>
      <c r="AA309" s="5" t="n">
        <f aca="false">F309</f>
        <v>395</v>
      </c>
      <c r="AB309" s="5" t="s">
        <v>324</v>
      </c>
      <c r="AC309" s="5" t="str">
        <f aca="false">IF(MID(AB309,10,2)="ir","Minus","Plus")</f>
        <v>Plus</v>
      </c>
      <c r="AD309" s="5" t="str">
        <f aca="false">IF(AND(_xlfn.NUMBERVALUE(MID(AB309,6,3))&lt;141,_xlfn.NUMBERVALUE(MID(AB309,6,3))&gt;103),"s","probe")</f>
        <v>probe</v>
      </c>
      <c r="AE309" s="5" t="n">
        <f aca="false">IF(AND(AC309="Minus",AD309="probe"),3,IF(AND(AC309="Plus",AD309="probe"),1,IF(AND(AC309="Minus",AD309="s"),12,IF(AND(AC309="Plus",AD309="s"),4,0))))</f>
        <v>1</v>
      </c>
      <c r="AF309" s="6" t="s">
        <v>16</v>
      </c>
      <c r="AG309" s="5" t="str">
        <f aca="false">AF309&amp;AE309&amp;","</f>
        <v>                            1,</v>
      </c>
    </row>
    <row r="310" customFormat="false" ht="12.8" hidden="true" customHeight="false" outlineLevel="0" collapsed="false">
      <c r="A310" s="0" t="str">
        <f aca="false">LEFT(J310,4)</f>
        <v>b2i1</v>
      </c>
      <c r="B310" s="0" t="n">
        <f aca="false">IF(AND(C310&gt;97,C310&lt;103),100,IF(AND(C310&gt;110,C310&lt;116),113,IF(AND(C310&gt;122,C310&lt;128),125,IF(AND(C310&gt;135,C310&lt;141),138,150))))</f>
        <v>100</v>
      </c>
      <c r="C310" s="0" t="n">
        <f aca="false">_xlfn.NUMBERVALUE(MID(J310,6,3))</f>
        <v>101</v>
      </c>
      <c r="D310" s="0" t="str">
        <f aca="false">MID(J310,10,3)</f>
        <v>reg</v>
      </c>
      <c r="E310" s="0" t="s">
        <v>9</v>
      </c>
      <c r="F310" s="0" t="n">
        <v>520</v>
      </c>
      <c r="G310" s="0" t="s">
        <v>10</v>
      </c>
      <c r="H310" s="0" t="s">
        <v>11</v>
      </c>
      <c r="I310" s="0" t="s">
        <v>9</v>
      </c>
      <c r="J310" s="0" t="s">
        <v>325</v>
      </c>
      <c r="K310" s="0" t="s">
        <v>9</v>
      </c>
      <c r="L310" s="0" t="str">
        <f aca="false">IF(ISBLANK(J311),"",",")</f>
        <v>,</v>
      </c>
      <c r="M310" s="0" t="str">
        <f aca="false">E310&amp;F310&amp;G310&amp;H310&amp;I310&amp;J310&amp;K310&amp;L310</f>
        <v>"520": "b2i1_101_reg.wav",</v>
      </c>
      <c r="N310" s="0" t="str">
        <f aca="false">IF(OR(B310=113,B310=138),"probe","s")</f>
        <v>s</v>
      </c>
      <c r="O310" s="0" t="str">
        <f aca="false">IF(MID(J310,10,2)="ir","Minus","Plus")</f>
        <v>Plus</v>
      </c>
      <c r="P310" s="0" t="s">
        <v>13</v>
      </c>
      <c r="Q310" s="5" t="s">
        <v>14</v>
      </c>
      <c r="R310" s="0" t="s">
        <v>15</v>
      </c>
      <c r="S310" s="0" t="str">
        <f aca="false">P310&amp;N310&amp;O310&amp;Q310&amp;F310&amp;R310&amp;L310</f>
        <v>          {%            "class": "sPlus",%            "stim_name": "520"%          },</v>
      </c>
      <c r="AA310" s="5" t="n">
        <f aca="false">F310</f>
        <v>520</v>
      </c>
      <c r="AB310" s="5" t="s">
        <v>325</v>
      </c>
      <c r="AC310" s="5" t="str">
        <f aca="false">IF(MID(AB310,10,2)="ir","Minus","Plus")</f>
        <v>Plus</v>
      </c>
      <c r="AD310" s="5" t="str">
        <f aca="false">IF(AND(_xlfn.NUMBERVALUE(MID(AB310,6,3))&lt;141,_xlfn.NUMBERVALUE(MID(AB310,6,3))&gt;103),"s","probe")</f>
        <v>probe</v>
      </c>
      <c r="AE310" s="5" t="n">
        <f aca="false">IF(AND(AC310="Minus",AD310="probe"),3,IF(AND(AC310="Plus",AD310="probe"),1,IF(AND(AC310="Minus",AD310="s"),12,IF(AND(AC310="Plus",AD310="s"),4,0))))</f>
        <v>1</v>
      </c>
      <c r="AF310" s="6" t="s">
        <v>16</v>
      </c>
      <c r="AG310" s="5" t="str">
        <f aca="false">AF310&amp;AE310&amp;","</f>
        <v>                            1,</v>
      </c>
    </row>
    <row r="311" customFormat="false" ht="12.8" hidden="true" customHeight="false" outlineLevel="0" collapsed="false">
      <c r="A311" s="0" t="str">
        <f aca="false">LEFT(J311,4)</f>
        <v>b2i2</v>
      </c>
      <c r="B311" s="0" t="n">
        <f aca="false">IF(AND(C311&gt;97,C311&lt;103),100,IF(AND(C311&gt;110,C311&lt;116),113,IF(AND(C311&gt;122,C311&lt;128),125,IF(AND(C311&gt;135,C311&lt;141),138,150))))</f>
        <v>100</v>
      </c>
      <c r="C311" s="0" t="n">
        <f aca="false">_xlfn.NUMBERVALUE(MID(J311,6,3))</f>
        <v>101</v>
      </c>
      <c r="D311" s="0" t="str">
        <f aca="false">MID(J311,10,3)</f>
        <v>reg</v>
      </c>
      <c r="E311" s="0" t="s">
        <v>9</v>
      </c>
      <c r="F311" s="0" t="n">
        <v>645</v>
      </c>
      <c r="G311" s="0" t="s">
        <v>10</v>
      </c>
      <c r="H311" s="0" t="s">
        <v>11</v>
      </c>
      <c r="I311" s="0" t="s">
        <v>9</v>
      </c>
      <c r="J311" s="0" t="s">
        <v>326</v>
      </c>
      <c r="K311" s="0" t="s">
        <v>9</v>
      </c>
      <c r="L311" s="0" t="str">
        <f aca="false">IF(ISBLANK(J312),"",",")</f>
        <v>,</v>
      </c>
      <c r="M311" s="0" t="str">
        <f aca="false">E311&amp;F311&amp;G311&amp;H311&amp;I311&amp;J311&amp;K311&amp;L311</f>
        <v>"645": "b2i2_101_reg.wav",</v>
      </c>
      <c r="N311" s="0" t="str">
        <f aca="false">IF(OR(B311=113,B311=138),"probe","s")</f>
        <v>s</v>
      </c>
      <c r="O311" s="0" t="str">
        <f aca="false">IF(MID(J311,10,2)="ir","Minus","Plus")</f>
        <v>Plus</v>
      </c>
      <c r="P311" s="0" t="s">
        <v>13</v>
      </c>
      <c r="Q311" s="5" t="s">
        <v>14</v>
      </c>
      <c r="R311" s="0" t="s">
        <v>15</v>
      </c>
      <c r="S311" s="0" t="str">
        <f aca="false">P311&amp;N311&amp;O311&amp;Q311&amp;F311&amp;R311&amp;L311</f>
        <v>          {%            "class": "sPlus",%            "stim_name": "645"%          },</v>
      </c>
      <c r="AA311" s="5" t="n">
        <f aca="false">F311</f>
        <v>645</v>
      </c>
      <c r="AB311" s="5" t="s">
        <v>326</v>
      </c>
      <c r="AC311" s="5" t="str">
        <f aca="false">IF(MID(AB311,10,2)="ir","Minus","Plus")</f>
        <v>Plus</v>
      </c>
      <c r="AD311" s="5" t="str">
        <f aca="false">IF(AND(_xlfn.NUMBERVALUE(MID(AB311,6,3))&lt;141,_xlfn.NUMBERVALUE(MID(AB311,6,3))&gt;103),"s","probe")</f>
        <v>probe</v>
      </c>
      <c r="AE311" s="5" t="n">
        <f aca="false">IF(AND(AC311="Minus",AD311="probe"),3,IF(AND(AC311="Plus",AD311="probe"),1,IF(AND(AC311="Minus",AD311="s"),12,IF(AND(AC311="Plus",AD311="s"),4,0))))</f>
        <v>1</v>
      </c>
      <c r="AF311" s="6" t="s">
        <v>16</v>
      </c>
      <c r="AG311" s="5" t="str">
        <f aca="false">AF311&amp;AE311&amp;","</f>
        <v>                            1,</v>
      </c>
    </row>
    <row r="312" customFormat="false" ht="12.8" hidden="false" customHeight="false" outlineLevel="0" collapsed="false">
      <c r="A312" s="0" t="str">
        <f aca="false">LEFT(J312,4)</f>
        <v>b2s1</v>
      </c>
      <c r="B312" s="0" t="n">
        <f aca="false">IF(AND(C312&gt;97,C312&lt;103),100,IF(AND(C312&gt;110,C312&lt;116),113,IF(AND(C312&gt;122,C312&lt;128),125,IF(AND(C312&gt;135,C312&lt;141),138,150))))</f>
        <v>100</v>
      </c>
      <c r="C312" s="0" t="n">
        <f aca="false">_xlfn.NUMBERVALUE(MID(J312,6,3))</f>
        <v>101</v>
      </c>
      <c r="D312" s="0" t="str">
        <f aca="false">MID(J312,10,3)</f>
        <v>reg</v>
      </c>
      <c r="E312" s="1" t="s">
        <v>9</v>
      </c>
      <c r="F312" s="0" t="n">
        <v>770</v>
      </c>
      <c r="G312" s="0" t="s">
        <v>10</v>
      </c>
      <c r="H312" s="0" t="s">
        <v>11</v>
      </c>
      <c r="I312" s="0" t="s">
        <v>9</v>
      </c>
      <c r="J312" s="0" t="s">
        <v>327</v>
      </c>
      <c r="K312" s="0" t="s">
        <v>9</v>
      </c>
      <c r="L312" s="0" t="str">
        <f aca="false">IF(ISBLANK(J313),"",",")</f>
        <v>,</v>
      </c>
      <c r="M312" s="0" t="str">
        <f aca="false">E312&amp;J312&amp;G312&amp;E312&amp;J312&amp;E312&amp;L312</f>
        <v>"b2s1_101_reg.wav":"b2s1_101_reg.wav",</v>
      </c>
      <c r="N312" s="0" t="str">
        <f aca="false">IF(OR(B312=113,B312=138),"probe","s")</f>
        <v>s</v>
      </c>
      <c r="O312" s="0" t="str">
        <f aca="false">IF(MID(J312,10,2)="ir","Minus","Plus")</f>
        <v>Plus</v>
      </c>
      <c r="P312" s="0" t="s">
        <v>13</v>
      </c>
      <c r="Q312" s="5" t="s">
        <v>14</v>
      </c>
      <c r="R312" s="0" t="s">
        <v>15</v>
      </c>
      <c r="S312" s="0" t="str">
        <f aca="false">P312&amp;N312&amp;O312&amp;Q312&amp;J312&amp;R312&amp;L312</f>
        <v>          {%            "class": "sPlus",%            "stim_name": "b2s1_101_reg.wav"%          },</v>
      </c>
      <c r="AA312" s="5" t="n">
        <f aca="false">F312</f>
        <v>770</v>
      </c>
      <c r="AB312" s="5" t="s">
        <v>327</v>
      </c>
      <c r="AC312" s="5" t="str">
        <f aca="false">IF(MID(AB312,10,2)="ir","Minus","Plus")</f>
        <v>Plus</v>
      </c>
      <c r="AD312" s="5" t="str">
        <f aca="false">IF(AND(_xlfn.NUMBERVALUE(MID(AB312,6,3))&lt;141,_xlfn.NUMBERVALUE(MID(AB312,6,3))&gt;103),"s","probe")</f>
        <v>probe</v>
      </c>
      <c r="AE312" s="5" t="n">
        <f aca="false">IF(AND(AC312="Minus",AD312="probe"),3,IF(AND(AC312="Plus",AD312="probe"),1,IF(AND(AC312="Minus",AD312="s"),12,IF(AND(AC312="Plus",AD312="s"),4,0))))</f>
        <v>1</v>
      </c>
      <c r="AF312" s="6" t="s">
        <v>16</v>
      </c>
      <c r="AG312" s="5" t="str">
        <f aca="false">AF312&amp;AE312&amp;","</f>
        <v>                            1,</v>
      </c>
    </row>
    <row r="313" customFormat="false" ht="12.8" hidden="true" customHeight="false" outlineLevel="0" collapsed="false">
      <c r="A313" s="0" t="str">
        <f aca="false">LEFT(J313,4)</f>
        <v>b2s2</v>
      </c>
      <c r="B313" s="0" t="n">
        <f aca="false">IF(AND(C313&gt;97,C313&lt;103),100,IF(AND(C313&gt;110,C313&lt;116),113,IF(AND(C313&gt;122,C313&lt;128),125,IF(AND(C313&gt;135,C313&lt;141),138,150))))</f>
        <v>100</v>
      </c>
      <c r="C313" s="0" t="n">
        <f aca="false">_xlfn.NUMBERVALUE(MID(J313,6,3))</f>
        <v>101</v>
      </c>
      <c r="D313" s="0" t="str">
        <f aca="false">MID(J313,10,3)</f>
        <v>reg</v>
      </c>
      <c r="E313" s="1" t="s">
        <v>9</v>
      </c>
      <c r="F313" s="0" t="n">
        <v>895</v>
      </c>
      <c r="G313" s="0" t="s">
        <v>10</v>
      </c>
      <c r="H313" s="0" t="s">
        <v>11</v>
      </c>
      <c r="I313" s="0" t="s">
        <v>9</v>
      </c>
      <c r="J313" s="0" t="s">
        <v>328</v>
      </c>
      <c r="K313" s="0" t="s">
        <v>9</v>
      </c>
      <c r="L313" s="0" t="str">
        <f aca="false">IF(ISBLANK(J314),"",",")</f>
        <v>,</v>
      </c>
      <c r="M313" s="0" t="str">
        <f aca="false">E313&amp;F313&amp;G313&amp;H313&amp;I313&amp;J313&amp;K313&amp;L313</f>
        <v>"895": "b2s2_101_reg.wav",</v>
      </c>
      <c r="N313" s="0" t="str">
        <f aca="false">IF(OR(B313=113,B313=138),"probe","s")</f>
        <v>s</v>
      </c>
      <c r="O313" s="0" t="str">
        <f aca="false">IF(MID(J313,10,2)="ir","Minus","Plus")</f>
        <v>Plus</v>
      </c>
      <c r="P313" s="0" t="s">
        <v>13</v>
      </c>
      <c r="Q313" s="5" t="s">
        <v>14</v>
      </c>
      <c r="R313" s="0" t="s">
        <v>15</v>
      </c>
      <c r="S313" s="0" t="str">
        <f aca="false">P313&amp;N313&amp;O313&amp;Q313&amp;F313&amp;R313&amp;L313</f>
        <v>          {%            "class": "sPlus",%            "stim_name": "895"%          },</v>
      </c>
      <c r="AA313" s="5" t="n">
        <f aca="false">F313</f>
        <v>895</v>
      </c>
      <c r="AB313" s="5" t="s">
        <v>328</v>
      </c>
      <c r="AC313" s="5" t="str">
        <f aca="false">IF(MID(AB313,10,2)="ir","Minus","Plus")</f>
        <v>Plus</v>
      </c>
      <c r="AD313" s="5" t="str">
        <f aca="false">IF(AND(_xlfn.NUMBERVALUE(MID(AB313,6,3))&lt;141,_xlfn.NUMBERVALUE(MID(AB313,6,3))&gt;103),"s","probe")</f>
        <v>probe</v>
      </c>
      <c r="AE313" s="5" t="n">
        <f aca="false">IF(AND(AC313="Minus",AD313="probe"),3,IF(AND(AC313="Plus",AD313="probe"),1,IF(AND(AC313="Minus",AD313="s"),12,IF(AND(AC313="Plus",AD313="s"),4,0))))</f>
        <v>1</v>
      </c>
      <c r="AF313" s="6" t="s">
        <v>16</v>
      </c>
      <c r="AG313" s="5" t="str">
        <f aca="false">AF313&amp;AE313&amp;","</f>
        <v>                            1,</v>
      </c>
    </row>
    <row r="314" customFormat="false" ht="12.8" hidden="true" customHeight="false" outlineLevel="0" collapsed="false">
      <c r="A314" s="0" t="str">
        <f aca="false">LEFT(J314,4)</f>
        <v>b3i1</v>
      </c>
      <c r="B314" s="0" t="n">
        <f aca="false">IF(AND(C314&gt;97,C314&lt;103),100,IF(AND(C314&gt;110,C314&lt;116),113,IF(AND(C314&gt;122,C314&lt;128),125,IF(AND(C314&gt;135,C314&lt;141),138,150))))</f>
        <v>100</v>
      </c>
      <c r="C314" s="0" t="n">
        <f aca="false">_xlfn.NUMBERVALUE(MID(J314,6,3))</f>
        <v>101</v>
      </c>
      <c r="D314" s="0" t="str">
        <f aca="false">MID(J314,10,3)</f>
        <v>reg</v>
      </c>
      <c r="E314" s="0" t="s">
        <v>9</v>
      </c>
      <c r="F314" s="0" t="n">
        <v>1020</v>
      </c>
      <c r="G314" s="0" t="s">
        <v>10</v>
      </c>
      <c r="H314" s="0" t="s">
        <v>11</v>
      </c>
      <c r="I314" s="0" t="s">
        <v>9</v>
      </c>
      <c r="J314" s="0" t="s">
        <v>329</v>
      </c>
      <c r="K314" s="0" t="s">
        <v>9</v>
      </c>
      <c r="L314" s="0" t="str">
        <f aca="false">IF(ISBLANK(J315),"",",")</f>
        <v>,</v>
      </c>
      <c r="M314" s="0" t="str">
        <f aca="false">E314&amp;F314&amp;G314&amp;H314&amp;I314&amp;J314&amp;K314&amp;L314</f>
        <v>"1020": "b3i1_101_reg.wav",</v>
      </c>
      <c r="N314" s="0" t="str">
        <f aca="false">IF(OR(B314=113,B314=138),"probe","s")</f>
        <v>s</v>
      </c>
      <c r="O314" s="0" t="str">
        <f aca="false">IF(MID(J314,10,2)="ir","Minus","Plus")</f>
        <v>Plus</v>
      </c>
      <c r="P314" s="0" t="s">
        <v>13</v>
      </c>
      <c r="Q314" s="5" t="s">
        <v>14</v>
      </c>
      <c r="R314" s="0" t="s">
        <v>15</v>
      </c>
      <c r="S314" s="0" t="str">
        <f aca="false">P314&amp;N314&amp;O314&amp;Q314&amp;F314&amp;R314&amp;L314</f>
        <v>          {%            "class": "sPlus",%            "stim_name": "1020"%          },</v>
      </c>
      <c r="AA314" s="5" t="n">
        <f aca="false">F314</f>
        <v>1020</v>
      </c>
      <c r="AB314" s="5" t="s">
        <v>329</v>
      </c>
      <c r="AC314" s="5" t="str">
        <f aca="false">IF(MID(AB314,10,2)="ir","Minus","Plus")</f>
        <v>Plus</v>
      </c>
      <c r="AD314" s="5" t="str">
        <f aca="false">IF(AND(_xlfn.NUMBERVALUE(MID(AB314,6,3))&lt;141,_xlfn.NUMBERVALUE(MID(AB314,6,3))&gt;103),"s","probe")</f>
        <v>probe</v>
      </c>
      <c r="AE314" s="5" t="n">
        <f aca="false">IF(AND(AC314="Minus",AD314="probe"),3,IF(AND(AC314="Plus",AD314="probe"),1,IF(AND(AC314="Minus",AD314="s"),12,IF(AND(AC314="Plus",AD314="s"),4,0))))</f>
        <v>1</v>
      </c>
      <c r="AF314" s="6" t="s">
        <v>16</v>
      </c>
      <c r="AG314" s="5" t="str">
        <f aca="false">AF314&amp;AE314&amp;","</f>
        <v>                            1,</v>
      </c>
    </row>
    <row r="315" customFormat="false" ht="12.8" hidden="true" customHeight="false" outlineLevel="0" collapsed="false">
      <c r="A315" s="0" t="str">
        <f aca="false">LEFT(J315,4)</f>
        <v>b3i2</v>
      </c>
      <c r="B315" s="0" t="n">
        <f aca="false">IF(AND(C315&gt;97,C315&lt;103),100,IF(AND(C315&gt;110,C315&lt;116),113,IF(AND(C315&gt;122,C315&lt;128),125,IF(AND(C315&gt;135,C315&lt;141),138,150))))</f>
        <v>100</v>
      </c>
      <c r="C315" s="0" t="n">
        <f aca="false">_xlfn.NUMBERVALUE(MID(J315,6,3))</f>
        <v>101</v>
      </c>
      <c r="D315" s="0" t="str">
        <f aca="false">MID(J315,10,3)</f>
        <v>reg</v>
      </c>
      <c r="E315" s="0" t="s">
        <v>9</v>
      </c>
      <c r="F315" s="0" t="n">
        <v>1145</v>
      </c>
      <c r="G315" s="0" t="s">
        <v>10</v>
      </c>
      <c r="H315" s="0" t="s">
        <v>11</v>
      </c>
      <c r="I315" s="0" t="s">
        <v>9</v>
      </c>
      <c r="J315" s="0" t="s">
        <v>330</v>
      </c>
      <c r="K315" s="0" t="s">
        <v>9</v>
      </c>
      <c r="L315" s="0" t="str">
        <f aca="false">IF(ISBLANK(J316),"",",")</f>
        <v>,</v>
      </c>
      <c r="M315" s="0" t="str">
        <f aca="false">E315&amp;F315&amp;G315&amp;H315&amp;I315&amp;J315&amp;K315&amp;L315</f>
        <v>"1145": "b3i2_101_reg.wav",</v>
      </c>
      <c r="N315" s="0" t="str">
        <f aca="false">IF(OR(B315=113,B315=138),"probe","s")</f>
        <v>s</v>
      </c>
      <c r="O315" s="0" t="str">
        <f aca="false">IF(MID(J315,10,2)="ir","Minus","Plus")</f>
        <v>Plus</v>
      </c>
      <c r="P315" s="0" t="s">
        <v>13</v>
      </c>
      <c r="Q315" s="5" t="s">
        <v>14</v>
      </c>
      <c r="R315" s="0" t="s">
        <v>15</v>
      </c>
      <c r="S315" s="0" t="str">
        <f aca="false">P315&amp;N315&amp;O315&amp;Q315&amp;F315&amp;R315&amp;L315</f>
        <v>          {%            "class": "sPlus",%            "stim_name": "1145"%          },</v>
      </c>
      <c r="AA315" s="5" t="n">
        <f aca="false">F315</f>
        <v>1145</v>
      </c>
      <c r="AB315" s="5" t="s">
        <v>330</v>
      </c>
      <c r="AC315" s="5" t="str">
        <f aca="false">IF(MID(AB315,10,2)="ir","Minus","Plus")</f>
        <v>Plus</v>
      </c>
      <c r="AD315" s="5" t="str">
        <f aca="false">IF(AND(_xlfn.NUMBERVALUE(MID(AB315,6,3))&lt;141,_xlfn.NUMBERVALUE(MID(AB315,6,3))&gt;103),"s","probe")</f>
        <v>probe</v>
      </c>
      <c r="AE315" s="5" t="n">
        <f aca="false">IF(AND(AC315="Minus",AD315="probe"),3,IF(AND(AC315="Plus",AD315="probe"),1,IF(AND(AC315="Minus",AD315="s"),12,IF(AND(AC315="Plus",AD315="s"),4,0))))</f>
        <v>1</v>
      </c>
      <c r="AF315" s="6" t="s">
        <v>16</v>
      </c>
      <c r="AG315" s="5" t="str">
        <f aca="false">AF315&amp;AE315&amp;","</f>
        <v>                            1,</v>
      </c>
    </row>
    <row r="316" customFormat="false" ht="12.8" hidden="true" customHeight="false" outlineLevel="0" collapsed="false">
      <c r="A316" s="0" t="str">
        <f aca="false">LEFT(J316,4)</f>
        <v>b3s1</v>
      </c>
      <c r="B316" s="0" t="n">
        <f aca="false">IF(AND(C316&gt;97,C316&lt;103),100,IF(AND(C316&gt;110,C316&lt;116),113,IF(AND(C316&gt;122,C316&lt;128),125,IF(AND(C316&gt;135,C316&lt;141),138,150))))</f>
        <v>100</v>
      </c>
      <c r="C316" s="0" t="n">
        <f aca="false">_xlfn.NUMBERVALUE(MID(J316,6,3))</f>
        <v>101</v>
      </c>
      <c r="D316" s="0" t="str">
        <f aca="false">MID(J316,10,3)</f>
        <v>reg</v>
      </c>
      <c r="E316" s="0" t="s">
        <v>9</v>
      </c>
      <c r="F316" s="0" t="n">
        <v>1270</v>
      </c>
      <c r="G316" s="0" t="s">
        <v>10</v>
      </c>
      <c r="H316" s="0" t="s">
        <v>11</v>
      </c>
      <c r="I316" s="0" t="s">
        <v>9</v>
      </c>
      <c r="J316" s="0" t="s">
        <v>331</v>
      </c>
      <c r="K316" s="0" t="s">
        <v>9</v>
      </c>
      <c r="L316" s="0" t="str">
        <f aca="false">IF(ISBLANK(J317),"",",")</f>
        <v>,</v>
      </c>
      <c r="M316" s="0" t="str">
        <f aca="false">E316&amp;F316&amp;G316&amp;H316&amp;I316&amp;J316&amp;K316&amp;L316</f>
        <v>"1270": "b3s1_101_reg.wav",</v>
      </c>
      <c r="N316" s="0" t="str">
        <f aca="false">IF(OR(B316=113,B316=138),"probe","s")</f>
        <v>s</v>
      </c>
      <c r="O316" s="0" t="str">
        <f aca="false">IF(MID(J316,10,2)="ir","Minus","Plus")</f>
        <v>Plus</v>
      </c>
      <c r="P316" s="0" t="s">
        <v>13</v>
      </c>
      <c r="Q316" s="5" t="s">
        <v>14</v>
      </c>
      <c r="R316" s="0" t="s">
        <v>15</v>
      </c>
      <c r="S316" s="0" t="str">
        <f aca="false">P316&amp;N316&amp;O316&amp;Q316&amp;F316&amp;R316&amp;L316</f>
        <v>          {%            "class": "sPlus",%            "stim_name": "1270"%          },</v>
      </c>
      <c r="AA316" s="5" t="n">
        <f aca="false">F316</f>
        <v>1270</v>
      </c>
      <c r="AB316" s="5" t="s">
        <v>331</v>
      </c>
      <c r="AC316" s="5" t="str">
        <f aca="false">IF(MID(AB316,10,2)="ir","Minus","Plus")</f>
        <v>Plus</v>
      </c>
      <c r="AD316" s="5" t="str">
        <f aca="false">IF(AND(_xlfn.NUMBERVALUE(MID(AB316,6,3))&lt;141,_xlfn.NUMBERVALUE(MID(AB316,6,3))&gt;103),"s","probe")</f>
        <v>probe</v>
      </c>
      <c r="AE316" s="5" t="n">
        <f aca="false">IF(AND(AC316="Minus",AD316="probe"),3,IF(AND(AC316="Plus",AD316="probe"),1,IF(AND(AC316="Minus",AD316="s"),12,IF(AND(AC316="Plus",AD316="s"),4,0))))</f>
        <v>1</v>
      </c>
      <c r="AF316" s="6" t="s">
        <v>16</v>
      </c>
      <c r="AG316" s="5" t="str">
        <f aca="false">AF316&amp;AE316&amp;","</f>
        <v>                            1,</v>
      </c>
    </row>
    <row r="317" customFormat="false" ht="12.8" hidden="true" customHeight="false" outlineLevel="0" collapsed="false">
      <c r="A317" s="0" t="str">
        <f aca="false">LEFT(J317,4)</f>
        <v>b3s2</v>
      </c>
      <c r="B317" s="0" t="n">
        <f aca="false">IF(AND(C317&gt;97,C317&lt;103),100,IF(AND(C317&gt;110,C317&lt;116),113,IF(AND(C317&gt;122,C317&lt;128),125,IF(AND(C317&gt;135,C317&lt;141),138,150))))</f>
        <v>100</v>
      </c>
      <c r="C317" s="0" t="n">
        <f aca="false">_xlfn.NUMBERVALUE(MID(J317,6,3))</f>
        <v>101</v>
      </c>
      <c r="D317" s="0" t="str">
        <f aca="false">MID(J317,10,3)</f>
        <v>reg</v>
      </c>
      <c r="E317" s="0" t="s">
        <v>9</v>
      </c>
      <c r="F317" s="0" t="n">
        <v>1395</v>
      </c>
      <c r="G317" s="0" t="s">
        <v>10</v>
      </c>
      <c r="H317" s="0" t="s">
        <v>11</v>
      </c>
      <c r="I317" s="0" t="s">
        <v>9</v>
      </c>
      <c r="J317" s="0" t="s">
        <v>332</v>
      </c>
      <c r="K317" s="0" t="s">
        <v>9</v>
      </c>
      <c r="L317" s="0" t="str">
        <f aca="false">IF(ISBLANK(J318),"",",")</f>
        <v>,</v>
      </c>
      <c r="M317" s="0" t="str">
        <f aca="false">E317&amp;F317&amp;G317&amp;H317&amp;I317&amp;J317&amp;K317&amp;L317</f>
        <v>"1395": "b3s2_101_reg.wav",</v>
      </c>
      <c r="N317" s="0" t="str">
        <f aca="false">IF(OR(B317=113,B317=138),"probe","s")</f>
        <v>s</v>
      </c>
      <c r="O317" s="0" t="str">
        <f aca="false">IF(MID(J317,10,2)="ir","Minus","Plus")</f>
        <v>Plus</v>
      </c>
      <c r="P317" s="0" t="s">
        <v>13</v>
      </c>
      <c r="Q317" s="5" t="s">
        <v>14</v>
      </c>
      <c r="R317" s="0" t="s">
        <v>15</v>
      </c>
      <c r="S317" s="0" t="str">
        <f aca="false">P317&amp;N317&amp;O317&amp;Q317&amp;F317&amp;R317&amp;L317</f>
        <v>          {%            "class": "sPlus",%            "stim_name": "1395"%          },</v>
      </c>
      <c r="AA317" s="5" t="n">
        <f aca="false">F317</f>
        <v>1395</v>
      </c>
      <c r="AB317" s="5" t="s">
        <v>332</v>
      </c>
      <c r="AC317" s="5" t="str">
        <f aca="false">IF(MID(AB317,10,2)="ir","Minus","Plus")</f>
        <v>Plus</v>
      </c>
      <c r="AD317" s="5" t="str">
        <f aca="false">IF(AND(_xlfn.NUMBERVALUE(MID(AB317,6,3))&lt;141,_xlfn.NUMBERVALUE(MID(AB317,6,3))&gt;103),"s","probe")</f>
        <v>probe</v>
      </c>
      <c r="AE317" s="5" t="n">
        <f aca="false">IF(AND(AC317="Minus",AD317="probe"),3,IF(AND(AC317="Plus",AD317="probe"),1,IF(AND(AC317="Minus",AD317="s"),12,IF(AND(AC317="Plus",AD317="s"),4,0))))</f>
        <v>1</v>
      </c>
      <c r="AF317" s="6" t="s">
        <v>16</v>
      </c>
      <c r="AG317" s="5" t="str">
        <f aca="false">AF317&amp;AE317&amp;","</f>
        <v>                            1,</v>
      </c>
    </row>
    <row r="318" customFormat="false" ht="12.8" hidden="true" customHeight="false" outlineLevel="0" collapsed="false">
      <c r="A318" s="0" t="str">
        <f aca="false">LEFT(J318,4)</f>
        <v>b4i1</v>
      </c>
      <c r="B318" s="0" t="n">
        <f aca="false">IF(AND(C318&gt;97,C318&lt;103),100,IF(AND(C318&gt;110,C318&lt;116),113,IF(AND(C318&gt;122,C318&lt;128),125,IF(AND(C318&gt;135,C318&lt;141),138,150))))</f>
        <v>100</v>
      </c>
      <c r="C318" s="0" t="n">
        <f aca="false">_xlfn.NUMBERVALUE(MID(J318,6,3))</f>
        <v>101</v>
      </c>
      <c r="D318" s="0" t="str">
        <f aca="false">MID(J318,10,3)</f>
        <v>reg</v>
      </c>
      <c r="E318" s="0" t="s">
        <v>9</v>
      </c>
      <c r="F318" s="0" t="n">
        <v>1520</v>
      </c>
      <c r="G318" s="0" t="s">
        <v>10</v>
      </c>
      <c r="H318" s="0" t="s">
        <v>11</v>
      </c>
      <c r="I318" s="0" t="s">
        <v>9</v>
      </c>
      <c r="J318" s="0" t="s">
        <v>333</v>
      </c>
      <c r="K318" s="0" t="s">
        <v>9</v>
      </c>
      <c r="L318" s="0" t="str">
        <f aca="false">IF(ISBLANK(J319),"",",")</f>
        <v>,</v>
      </c>
      <c r="M318" s="0" t="str">
        <f aca="false">E318&amp;F318&amp;G318&amp;H318&amp;I318&amp;J318&amp;K318&amp;L318</f>
        <v>"1520": "b4i1_101_reg.wav",</v>
      </c>
      <c r="N318" s="0" t="str">
        <f aca="false">IF(OR(B318=113,B318=138),"probe","s")</f>
        <v>s</v>
      </c>
      <c r="O318" s="0" t="str">
        <f aca="false">IF(MID(J318,10,2)="ir","Minus","Plus")</f>
        <v>Plus</v>
      </c>
      <c r="P318" s="0" t="s">
        <v>13</v>
      </c>
      <c r="Q318" s="5" t="s">
        <v>14</v>
      </c>
      <c r="R318" s="0" t="s">
        <v>15</v>
      </c>
      <c r="S318" s="0" t="str">
        <f aca="false">P318&amp;N318&amp;O318&amp;Q318&amp;F318&amp;R318&amp;L318</f>
        <v>          {%            "class": "sPlus",%            "stim_name": "1520"%          },</v>
      </c>
      <c r="AA318" s="5" t="n">
        <f aca="false">F318</f>
        <v>1520</v>
      </c>
      <c r="AB318" s="5" t="s">
        <v>333</v>
      </c>
      <c r="AC318" s="5" t="str">
        <f aca="false">IF(MID(AB318,10,2)="ir","Minus","Plus")</f>
        <v>Plus</v>
      </c>
      <c r="AD318" s="5" t="str">
        <f aca="false">IF(AND(_xlfn.NUMBERVALUE(MID(AB318,6,3))&lt;141,_xlfn.NUMBERVALUE(MID(AB318,6,3))&gt;103),"s","probe")</f>
        <v>probe</v>
      </c>
      <c r="AE318" s="5" t="n">
        <f aca="false">IF(AND(AC318="Minus",AD318="probe"),3,IF(AND(AC318="Plus",AD318="probe"),1,IF(AND(AC318="Minus",AD318="s"),12,IF(AND(AC318="Plus",AD318="s"),4,0))))</f>
        <v>1</v>
      </c>
      <c r="AF318" s="6" t="s">
        <v>16</v>
      </c>
      <c r="AG318" s="5" t="str">
        <f aca="false">AF318&amp;AE318&amp;","</f>
        <v>                            1,</v>
      </c>
    </row>
    <row r="319" customFormat="false" ht="12.8" hidden="true" customHeight="false" outlineLevel="0" collapsed="false">
      <c r="A319" s="0" t="str">
        <f aca="false">LEFT(J319,4)</f>
        <v>b4i2</v>
      </c>
      <c r="B319" s="0" t="n">
        <f aca="false">IF(AND(C319&gt;97,C319&lt;103),100,IF(AND(C319&gt;110,C319&lt;116),113,IF(AND(C319&gt;122,C319&lt;128),125,IF(AND(C319&gt;135,C319&lt;141),138,150))))</f>
        <v>100</v>
      </c>
      <c r="C319" s="0" t="n">
        <f aca="false">_xlfn.NUMBERVALUE(MID(J319,6,3))</f>
        <v>101</v>
      </c>
      <c r="D319" s="0" t="str">
        <f aca="false">MID(J319,10,3)</f>
        <v>reg</v>
      </c>
      <c r="E319" s="0" t="s">
        <v>9</v>
      </c>
      <c r="F319" s="0" t="n">
        <v>1645</v>
      </c>
      <c r="G319" s="0" t="s">
        <v>10</v>
      </c>
      <c r="H319" s="0" t="s">
        <v>11</v>
      </c>
      <c r="I319" s="0" t="s">
        <v>9</v>
      </c>
      <c r="J319" s="0" t="s">
        <v>334</v>
      </c>
      <c r="K319" s="0" t="s">
        <v>9</v>
      </c>
      <c r="L319" s="0" t="str">
        <f aca="false">IF(ISBLANK(J320),"",",")</f>
        <v>,</v>
      </c>
      <c r="M319" s="0" t="str">
        <f aca="false">E319&amp;F319&amp;G319&amp;H319&amp;I319&amp;J319&amp;K319&amp;L319</f>
        <v>"1645": "b4i2_101_reg.wav",</v>
      </c>
      <c r="N319" s="0" t="str">
        <f aca="false">IF(OR(B319=113,B319=138),"probe","s")</f>
        <v>s</v>
      </c>
      <c r="O319" s="0" t="str">
        <f aca="false">IF(MID(J319,10,2)="ir","Minus","Plus")</f>
        <v>Plus</v>
      </c>
      <c r="P319" s="0" t="s">
        <v>13</v>
      </c>
      <c r="Q319" s="5" t="s">
        <v>14</v>
      </c>
      <c r="R319" s="0" t="s">
        <v>15</v>
      </c>
      <c r="S319" s="0" t="str">
        <f aca="false">P319&amp;N319&amp;O319&amp;Q319&amp;F319&amp;R319&amp;L319</f>
        <v>          {%            "class": "sPlus",%            "stim_name": "1645"%          },</v>
      </c>
      <c r="AA319" s="5" t="n">
        <f aca="false">F319</f>
        <v>1645</v>
      </c>
      <c r="AB319" s="5" t="s">
        <v>334</v>
      </c>
      <c r="AC319" s="5" t="str">
        <f aca="false">IF(MID(AB319,10,2)="ir","Minus","Plus")</f>
        <v>Plus</v>
      </c>
      <c r="AD319" s="5" t="str">
        <f aca="false">IF(AND(_xlfn.NUMBERVALUE(MID(AB319,6,3))&lt;141,_xlfn.NUMBERVALUE(MID(AB319,6,3))&gt;103),"s","probe")</f>
        <v>probe</v>
      </c>
      <c r="AE319" s="5" t="n">
        <f aca="false">IF(AND(AC319="Minus",AD319="probe"),3,IF(AND(AC319="Plus",AD319="probe"),1,IF(AND(AC319="Minus",AD319="s"),12,IF(AND(AC319="Plus",AD319="s"),4,0))))</f>
        <v>1</v>
      </c>
      <c r="AF319" s="6" t="s">
        <v>16</v>
      </c>
      <c r="AG319" s="5" t="str">
        <f aca="false">AF319&amp;AE319&amp;","</f>
        <v>                            1,</v>
      </c>
    </row>
    <row r="320" customFormat="false" ht="12.8" hidden="true" customHeight="false" outlineLevel="0" collapsed="false">
      <c r="A320" s="0" t="str">
        <f aca="false">LEFT(J320,4)</f>
        <v>b4s1</v>
      </c>
      <c r="B320" s="0" t="n">
        <f aca="false">IF(AND(C320&gt;97,C320&lt;103),100,IF(AND(C320&gt;110,C320&lt;116),113,IF(AND(C320&gt;122,C320&lt;128),125,IF(AND(C320&gt;135,C320&lt;141),138,150))))</f>
        <v>100</v>
      </c>
      <c r="C320" s="0" t="n">
        <f aca="false">_xlfn.NUMBERVALUE(MID(J320,6,3))</f>
        <v>101</v>
      </c>
      <c r="D320" s="0" t="str">
        <f aca="false">MID(J320,10,3)</f>
        <v>reg</v>
      </c>
      <c r="E320" s="0" t="s">
        <v>9</v>
      </c>
      <c r="F320" s="0" t="n">
        <v>1770</v>
      </c>
      <c r="G320" s="0" t="s">
        <v>10</v>
      </c>
      <c r="H320" s="0" t="s">
        <v>11</v>
      </c>
      <c r="I320" s="0" t="s">
        <v>9</v>
      </c>
      <c r="J320" s="0" t="s">
        <v>335</v>
      </c>
      <c r="K320" s="0" t="s">
        <v>9</v>
      </c>
      <c r="L320" s="0" t="str">
        <f aca="false">IF(ISBLANK(J321),"",",")</f>
        <v>,</v>
      </c>
      <c r="M320" s="0" t="str">
        <f aca="false">E320&amp;F320&amp;G320&amp;H320&amp;I320&amp;J320&amp;K320&amp;L320</f>
        <v>"1770": "b4s1_101_reg.wav",</v>
      </c>
      <c r="N320" s="0" t="str">
        <f aca="false">IF(OR(B320=113,B320=138),"probe","s")</f>
        <v>s</v>
      </c>
      <c r="O320" s="0" t="str">
        <f aca="false">IF(MID(J320,10,2)="ir","Minus","Plus")</f>
        <v>Plus</v>
      </c>
      <c r="P320" s="0" t="s">
        <v>13</v>
      </c>
      <c r="Q320" s="5" t="s">
        <v>14</v>
      </c>
      <c r="R320" s="0" t="s">
        <v>15</v>
      </c>
      <c r="S320" s="0" t="str">
        <f aca="false">P320&amp;N320&amp;O320&amp;Q320&amp;F320&amp;R320&amp;L320</f>
        <v>          {%            "class": "sPlus",%            "stim_name": "1770"%          },</v>
      </c>
      <c r="AA320" s="5" t="n">
        <f aca="false">F320</f>
        <v>1770</v>
      </c>
      <c r="AB320" s="5" t="s">
        <v>335</v>
      </c>
      <c r="AC320" s="5" t="str">
        <f aca="false">IF(MID(AB320,10,2)="ir","Minus","Plus")</f>
        <v>Plus</v>
      </c>
      <c r="AD320" s="5" t="str">
        <f aca="false">IF(AND(_xlfn.NUMBERVALUE(MID(AB320,6,3))&lt;141,_xlfn.NUMBERVALUE(MID(AB320,6,3))&gt;103),"s","probe")</f>
        <v>probe</v>
      </c>
      <c r="AE320" s="5" t="n">
        <f aca="false">IF(AND(AC320="Minus",AD320="probe"),3,IF(AND(AC320="Plus",AD320="probe"),1,IF(AND(AC320="Minus",AD320="s"),12,IF(AND(AC320="Plus",AD320="s"),4,0))))</f>
        <v>1</v>
      </c>
      <c r="AF320" s="6" t="s">
        <v>16</v>
      </c>
      <c r="AG320" s="5" t="str">
        <f aca="false">AF320&amp;AE320&amp;","</f>
        <v>                            1,</v>
      </c>
    </row>
    <row r="321" customFormat="false" ht="12.8" hidden="true" customHeight="false" outlineLevel="0" collapsed="false">
      <c r="A321" s="0" t="str">
        <f aca="false">LEFT(J321,4)</f>
        <v>b4s2</v>
      </c>
      <c r="B321" s="0" t="n">
        <f aca="false">IF(AND(C321&gt;97,C321&lt;103),100,IF(AND(C321&gt;110,C321&lt;116),113,IF(AND(C321&gt;122,C321&lt;128),125,IF(AND(C321&gt;135,C321&lt;141),138,150))))</f>
        <v>100</v>
      </c>
      <c r="C321" s="0" t="n">
        <f aca="false">_xlfn.NUMBERVALUE(MID(J321,6,3))</f>
        <v>101</v>
      </c>
      <c r="D321" s="0" t="str">
        <f aca="false">MID(J321,10,3)</f>
        <v>reg</v>
      </c>
      <c r="E321" s="0" t="s">
        <v>9</v>
      </c>
      <c r="F321" s="0" t="n">
        <v>1895</v>
      </c>
      <c r="G321" s="0" t="s">
        <v>10</v>
      </c>
      <c r="H321" s="0" t="s">
        <v>11</v>
      </c>
      <c r="I321" s="0" t="s">
        <v>9</v>
      </c>
      <c r="J321" s="0" t="s">
        <v>336</v>
      </c>
      <c r="K321" s="0" t="s">
        <v>9</v>
      </c>
      <c r="L321" s="0" t="str">
        <f aca="false">IF(ISBLANK(J322),"",",")</f>
        <v>,</v>
      </c>
      <c r="M321" s="0" t="str">
        <f aca="false">E321&amp;F321&amp;G321&amp;H321&amp;I321&amp;J321&amp;K321&amp;L321</f>
        <v>"1895": "b4s2_101_reg.wav",</v>
      </c>
      <c r="N321" s="0" t="str">
        <f aca="false">IF(OR(B321=113,B321=138),"probe","s")</f>
        <v>s</v>
      </c>
      <c r="O321" s="0" t="str">
        <f aca="false">IF(MID(J321,10,2)="ir","Minus","Plus")</f>
        <v>Plus</v>
      </c>
      <c r="P321" s="0" t="s">
        <v>13</v>
      </c>
      <c r="Q321" s="5" t="s">
        <v>14</v>
      </c>
      <c r="R321" s="0" t="s">
        <v>15</v>
      </c>
      <c r="S321" s="0" t="str">
        <f aca="false">P321&amp;N321&amp;O321&amp;Q321&amp;F321&amp;R321&amp;L321</f>
        <v>          {%            "class": "sPlus",%            "stim_name": "1895"%          },</v>
      </c>
      <c r="AA321" s="5" t="n">
        <f aca="false">F321</f>
        <v>1895</v>
      </c>
      <c r="AB321" s="5" t="s">
        <v>336</v>
      </c>
      <c r="AC321" s="5" t="str">
        <f aca="false">IF(MID(AB321,10,2)="ir","Minus","Plus")</f>
        <v>Plus</v>
      </c>
      <c r="AD321" s="5" t="str">
        <f aca="false">IF(AND(_xlfn.NUMBERVALUE(MID(AB321,6,3))&lt;141,_xlfn.NUMBERVALUE(MID(AB321,6,3))&gt;103),"s","probe")</f>
        <v>probe</v>
      </c>
      <c r="AE321" s="5" t="n">
        <f aca="false">IF(AND(AC321="Minus",AD321="probe"),3,IF(AND(AC321="Plus",AD321="probe"),1,IF(AND(AC321="Minus",AD321="s"),12,IF(AND(AC321="Plus",AD321="s"),4,0))))</f>
        <v>1</v>
      </c>
      <c r="AF321" s="6" t="s">
        <v>16</v>
      </c>
      <c r="AG321" s="5" t="str">
        <f aca="false">AF321&amp;AE321&amp;","</f>
        <v>                            1,</v>
      </c>
    </row>
    <row r="322" customFormat="false" ht="12.8" hidden="true" customHeight="false" outlineLevel="0" collapsed="false">
      <c r="A322" s="0" t="str">
        <f aca="false">LEFT(J322,4)</f>
        <v>b1i1</v>
      </c>
      <c r="B322" s="0" t="n">
        <f aca="false">IF(AND(C322&gt;97,C322&lt;103),100,IF(AND(C322&gt;110,C322&lt;116),113,IF(AND(C322&gt;122,C322&lt;128),125,IF(AND(C322&gt;135,C322&lt;141),138,150))))</f>
        <v>100</v>
      </c>
      <c r="C322" s="0" t="n">
        <f aca="false">_xlfn.NUMBERVALUE(MID(J322,6,3))</f>
        <v>102</v>
      </c>
      <c r="D322" s="0" t="str">
        <f aca="false">MID(J322,10,3)</f>
        <v>ir1</v>
      </c>
      <c r="E322" s="1" t="s">
        <v>9</v>
      </c>
      <c r="F322" s="0" t="n">
        <v>21</v>
      </c>
      <c r="G322" s="0" t="s">
        <v>10</v>
      </c>
      <c r="H322" s="0" t="s">
        <v>11</v>
      </c>
      <c r="I322" s="0" t="s">
        <v>9</v>
      </c>
      <c r="J322" s="0" t="s">
        <v>337</v>
      </c>
      <c r="K322" s="0" t="s">
        <v>9</v>
      </c>
      <c r="L322" s="0" t="str">
        <f aca="false">IF(ISBLANK(J323),"",",")</f>
        <v>,</v>
      </c>
      <c r="M322" s="0" t="str">
        <f aca="false">E322&amp;F322&amp;G322&amp;H322&amp;I322&amp;J322&amp;K322&amp;L322</f>
        <v>"21": "b1i1_102_ir1.wav",</v>
      </c>
      <c r="N322" s="0" t="str">
        <f aca="false">IF(OR(B322=113,B322=138),"probe","s")</f>
        <v>s</v>
      </c>
      <c r="O322" s="0" t="str">
        <f aca="false">IF(MID(J322,10,2)="ir","Minus","Plus")</f>
        <v>Minus</v>
      </c>
      <c r="P322" s="0" t="s">
        <v>13</v>
      </c>
      <c r="Q322" s="5" t="s">
        <v>14</v>
      </c>
      <c r="R322" s="0" t="s">
        <v>15</v>
      </c>
      <c r="S322" s="0" t="str">
        <f aca="false">P322&amp;N322&amp;O322&amp;Q322&amp;F322&amp;R322&amp;L322</f>
        <v>          {%            "class": "sMinus",%            "stim_name": "21"%          },</v>
      </c>
      <c r="AA322" s="5" t="n">
        <f aca="false">F322</f>
        <v>21</v>
      </c>
      <c r="AB322" s="5" t="s">
        <v>337</v>
      </c>
      <c r="AC322" s="5" t="str">
        <f aca="false">IF(MID(AB322,10,2)="ir","Minus","Plus")</f>
        <v>Minus</v>
      </c>
      <c r="AD322" s="5" t="str">
        <f aca="false">IF(AND(_xlfn.NUMBERVALUE(MID(AB322,6,3))&lt;141,_xlfn.NUMBERVALUE(MID(AB322,6,3))&gt;103),"s","s")</f>
        <v>s</v>
      </c>
      <c r="AE322" s="5" t="n">
        <f aca="false">IF(AND(AC322="Minus",AD322="probe"),3,IF(AND(AC322="Plus",AD322="probe"),1,IF(AND(AC322="Minus",AD322="s"),12,IF(AND(AC322="Plus",AD322="s"),4,0))))</f>
        <v>12</v>
      </c>
      <c r="AF322" s="6" t="s">
        <v>16</v>
      </c>
      <c r="AG322" s="5" t="str">
        <f aca="false">AF322&amp;AE322&amp;","</f>
        <v>                            12,</v>
      </c>
    </row>
    <row r="323" customFormat="false" ht="12.8" hidden="true" customHeight="false" outlineLevel="0" collapsed="false">
      <c r="A323" s="0" t="str">
        <f aca="false">LEFT(J323,4)</f>
        <v>b1i2</v>
      </c>
      <c r="B323" s="0" t="n">
        <f aca="false">IF(AND(C323&gt;97,C323&lt;103),100,IF(AND(C323&gt;110,C323&lt;116),113,IF(AND(C323&gt;122,C323&lt;128),125,IF(AND(C323&gt;135,C323&lt;141),138,150))))</f>
        <v>100</v>
      </c>
      <c r="C323" s="0" t="n">
        <f aca="false">_xlfn.NUMBERVALUE(MID(J323,6,3))</f>
        <v>102</v>
      </c>
      <c r="D323" s="0" t="str">
        <f aca="false">MID(J323,10,3)</f>
        <v>ir1</v>
      </c>
      <c r="E323" s="1" t="s">
        <v>9</v>
      </c>
      <c r="F323" s="0" t="n">
        <v>146</v>
      </c>
      <c r="G323" s="0" t="s">
        <v>10</v>
      </c>
      <c r="H323" s="0" t="s">
        <v>11</v>
      </c>
      <c r="I323" s="0" t="s">
        <v>9</v>
      </c>
      <c r="J323" s="0" t="s">
        <v>338</v>
      </c>
      <c r="K323" s="0" t="s">
        <v>9</v>
      </c>
      <c r="L323" s="0" t="str">
        <f aca="false">IF(ISBLANK(J324),"",",")</f>
        <v>,</v>
      </c>
      <c r="M323" s="0" t="str">
        <f aca="false">E323&amp;F323&amp;G323&amp;H323&amp;I323&amp;J323&amp;K323&amp;L323</f>
        <v>"146": "b1i2_102_ir1.wav",</v>
      </c>
      <c r="N323" s="0" t="str">
        <f aca="false">IF(OR(B323=113,B323=138),"probe","s")</f>
        <v>s</v>
      </c>
      <c r="O323" s="0" t="str">
        <f aca="false">IF(MID(J323,10,2)="ir","Minus","Plus")</f>
        <v>Minus</v>
      </c>
      <c r="P323" s="0" t="s">
        <v>13</v>
      </c>
      <c r="Q323" s="5" t="s">
        <v>14</v>
      </c>
      <c r="R323" s="0" t="s">
        <v>15</v>
      </c>
      <c r="S323" s="0" t="str">
        <f aca="false">P323&amp;N323&amp;O323&amp;Q323&amp;F323&amp;R323&amp;L323</f>
        <v>          {%            "class": "sMinus",%            "stim_name": "146"%          },</v>
      </c>
      <c r="AA323" s="5" t="n">
        <f aca="false">F323</f>
        <v>146</v>
      </c>
      <c r="AB323" s="5" t="s">
        <v>338</v>
      </c>
      <c r="AC323" s="5" t="str">
        <f aca="false">IF(MID(AB323,10,2)="ir","Minus","Plus")</f>
        <v>Minus</v>
      </c>
      <c r="AD323" s="5" t="str">
        <f aca="false">IF(AND(_xlfn.NUMBERVALUE(MID(AB323,6,3))&lt;141,_xlfn.NUMBERVALUE(MID(AB323,6,3))&gt;103),"s","probe")</f>
        <v>probe</v>
      </c>
      <c r="AE323" s="5" t="n">
        <f aca="false">IF(AND(AC323="Minus",AD323="probe"),3,IF(AND(AC323="Plus",AD323="probe"),1,IF(AND(AC323="Minus",AD323="s"),12,IF(AND(AC323="Plus",AD323="s"),4,0))))</f>
        <v>3</v>
      </c>
      <c r="AF323" s="6" t="s">
        <v>16</v>
      </c>
      <c r="AG323" s="5" t="str">
        <f aca="false">AF323&amp;AE323&amp;","</f>
        <v>                            3,</v>
      </c>
    </row>
    <row r="324" customFormat="false" ht="12.8" hidden="true" customHeight="false" outlineLevel="0" collapsed="false">
      <c r="A324" s="0" t="str">
        <f aca="false">LEFT(J324,4)</f>
        <v>b1s1</v>
      </c>
      <c r="B324" s="0" t="n">
        <f aca="false">IF(AND(C324&gt;97,C324&lt;103),100,IF(AND(C324&gt;110,C324&lt;116),113,IF(AND(C324&gt;122,C324&lt;128),125,IF(AND(C324&gt;135,C324&lt;141),138,150))))</f>
        <v>100</v>
      </c>
      <c r="C324" s="0" t="n">
        <f aca="false">_xlfn.NUMBERVALUE(MID(J324,6,3))</f>
        <v>102</v>
      </c>
      <c r="D324" s="0" t="str">
        <f aca="false">MID(J324,10,3)</f>
        <v>ir1</v>
      </c>
      <c r="E324" s="0" t="s">
        <v>9</v>
      </c>
      <c r="F324" s="0" t="n">
        <v>271</v>
      </c>
      <c r="G324" s="0" t="s">
        <v>10</v>
      </c>
      <c r="H324" s="0" t="s">
        <v>11</v>
      </c>
      <c r="I324" s="0" t="s">
        <v>9</v>
      </c>
      <c r="J324" s="0" t="s">
        <v>339</v>
      </c>
      <c r="K324" s="0" t="s">
        <v>9</v>
      </c>
      <c r="L324" s="0" t="str">
        <f aca="false">IF(ISBLANK(J325),"",",")</f>
        <v>,</v>
      </c>
      <c r="M324" s="0" t="str">
        <f aca="false">E324&amp;F324&amp;G324&amp;H324&amp;I324&amp;J324&amp;K324&amp;L324</f>
        <v>"271": "b1s1_102_ir1.wav",</v>
      </c>
      <c r="N324" s="0" t="str">
        <f aca="false">IF(OR(B324=113,B324=138),"probe","s")</f>
        <v>s</v>
      </c>
      <c r="O324" s="0" t="str">
        <f aca="false">IF(MID(J324,10,2)="ir","Minus","Plus")</f>
        <v>Minus</v>
      </c>
      <c r="P324" s="0" t="s">
        <v>13</v>
      </c>
      <c r="Q324" s="5" t="s">
        <v>14</v>
      </c>
      <c r="R324" s="0" t="s">
        <v>15</v>
      </c>
      <c r="S324" s="0" t="str">
        <f aca="false">P324&amp;N324&amp;O324&amp;Q324&amp;F324&amp;R324&amp;L324</f>
        <v>          {%            "class": "sMinus",%            "stim_name": "271"%          },</v>
      </c>
      <c r="AA324" s="5" t="n">
        <f aca="false">F324</f>
        <v>271</v>
      </c>
      <c r="AB324" s="5" t="s">
        <v>339</v>
      </c>
      <c r="AC324" s="5" t="str">
        <f aca="false">IF(MID(AB324,10,2)="ir","Minus","Plus")</f>
        <v>Minus</v>
      </c>
      <c r="AD324" s="5" t="str">
        <f aca="false">IF(AND(_xlfn.NUMBERVALUE(MID(AB324,6,3))&lt;141,_xlfn.NUMBERVALUE(MID(AB324,6,3))&gt;103),"s","probe")</f>
        <v>probe</v>
      </c>
      <c r="AE324" s="5" t="n">
        <f aca="false">IF(AND(AC324="Minus",AD324="probe"),3,IF(AND(AC324="Plus",AD324="probe"),1,IF(AND(AC324="Minus",AD324="s"),12,IF(AND(AC324="Plus",AD324="s"),4,0))))</f>
        <v>3</v>
      </c>
      <c r="AF324" s="6" t="s">
        <v>16</v>
      </c>
      <c r="AG324" s="5" t="str">
        <f aca="false">AF324&amp;AE324&amp;","</f>
        <v>                            3,</v>
      </c>
    </row>
    <row r="325" customFormat="false" ht="12.8" hidden="true" customHeight="false" outlineLevel="0" collapsed="false">
      <c r="A325" s="0" t="str">
        <f aca="false">LEFT(J325,4)</f>
        <v>b1s2</v>
      </c>
      <c r="B325" s="0" t="n">
        <f aca="false">IF(AND(C325&gt;97,C325&lt;103),100,IF(AND(C325&gt;110,C325&lt;116),113,IF(AND(C325&gt;122,C325&lt;128),125,IF(AND(C325&gt;135,C325&lt;141),138,150))))</f>
        <v>100</v>
      </c>
      <c r="C325" s="0" t="n">
        <f aca="false">_xlfn.NUMBERVALUE(MID(J325,6,3))</f>
        <v>102</v>
      </c>
      <c r="D325" s="0" t="str">
        <f aca="false">MID(J325,10,3)</f>
        <v>ir1</v>
      </c>
      <c r="E325" s="0" t="s">
        <v>9</v>
      </c>
      <c r="F325" s="0" t="n">
        <v>396</v>
      </c>
      <c r="G325" s="0" t="s">
        <v>10</v>
      </c>
      <c r="H325" s="0" t="s">
        <v>11</v>
      </c>
      <c r="I325" s="0" t="s">
        <v>9</v>
      </c>
      <c r="J325" s="0" t="s">
        <v>340</v>
      </c>
      <c r="K325" s="0" t="s">
        <v>9</v>
      </c>
      <c r="L325" s="0" t="str">
        <f aca="false">IF(ISBLANK(J326),"",",")</f>
        <v>,</v>
      </c>
      <c r="M325" s="0" t="str">
        <f aca="false">E325&amp;F325&amp;G325&amp;H325&amp;I325&amp;J325&amp;K325&amp;L325</f>
        <v>"396": "b1s2_102_ir1.wav",</v>
      </c>
      <c r="N325" s="0" t="str">
        <f aca="false">IF(OR(B325=113,B325=138),"probe","s")</f>
        <v>s</v>
      </c>
      <c r="O325" s="0" t="str">
        <f aca="false">IF(MID(J325,10,2)="ir","Minus","Plus")</f>
        <v>Minus</v>
      </c>
      <c r="P325" s="0" t="s">
        <v>13</v>
      </c>
      <c r="Q325" s="5" t="s">
        <v>14</v>
      </c>
      <c r="R325" s="0" t="s">
        <v>15</v>
      </c>
      <c r="S325" s="0" t="str">
        <f aca="false">P325&amp;N325&amp;O325&amp;Q325&amp;F325&amp;R325&amp;L325</f>
        <v>          {%            "class": "sMinus",%            "stim_name": "396"%          },</v>
      </c>
      <c r="AA325" s="5" t="n">
        <f aca="false">F325</f>
        <v>396</v>
      </c>
      <c r="AB325" s="5" t="s">
        <v>340</v>
      </c>
      <c r="AC325" s="5" t="str">
        <f aca="false">IF(MID(AB325,10,2)="ir","Minus","Plus")</f>
        <v>Minus</v>
      </c>
      <c r="AD325" s="5" t="str">
        <f aca="false">IF(AND(_xlfn.NUMBERVALUE(MID(AB325,6,3))&lt;141,_xlfn.NUMBERVALUE(MID(AB325,6,3))&gt;103),"s","probe")</f>
        <v>probe</v>
      </c>
      <c r="AE325" s="5" t="n">
        <f aca="false">IF(AND(AC325="Minus",AD325="probe"),3,IF(AND(AC325="Plus",AD325="probe"),1,IF(AND(AC325="Minus",AD325="s"),12,IF(AND(AC325="Plus",AD325="s"),4,0))))</f>
        <v>3</v>
      </c>
      <c r="AF325" s="6" t="s">
        <v>16</v>
      </c>
      <c r="AG325" s="5" t="str">
        <f aca="false">AF325&amp;AE325&amp;","</f>
        <v>                            3,</v>
      </c>
    </row>
    <row r="326" customFormat="false" ht="12.8" hidden="true" customHeight="false" outlineLevel="0" collapsed="false">
      <c r="A326" s="0" t="str">
        <f aca="false">LEFT(J326,4)</f>
        <v>b2i1</v>
      </c>
      <c r="B326" s="0" t="n">
        <f aca="false">IF(AND(C326&gt;97,C326&lt;103),100,IF(AND(C326&gt;110,C326&lt;116),113,IF(AND(C326&gt;122,C326&lt;128),125,IF(AND(C326&gt;135,C326&lt;141),138,150))))</f>
        <v>100</v>
      </c>
      <c r="C326" s="0" t="n">
        <f aca="false">_xlfn.NUMBERVALUE(MID(J326,6,3))</f>
        <v>102</v>
      </c>
      <c r="D326" s="0" t="str">
        <f aca="false">MID(J326,10,3)</f>
        <v>ir1</v>
      </c>
      <c r="E326" s="0" t="s">
        <v>9</v>
      </c>
      <c r="F326" s="0" t="n">
        <v>521</v>
      </c>
      <c r="G326" s="0" t="s">
        <v>10</v>
      </c>
      <c r="H326" s="0" t="s">
        <v>11</v>
      </c>
      <c r="I326" s="0" t="s">
        <v>9</v>
      </c>
      <c r="J326" s="0" t="s">
        <v>341</v>
      </c>
      <c r="K326" s="0" t="s">
        <v>9</v>
      </c>
      <c r="L326" s="0" t="str">
        <f aca="false">IF(ISBLANK(J327),"",",")</f>
        <v>,</v>
      </c>
      <c r="M326" s="0" t="str">
        <f aca="false">E326&amp;F326&amp;G326&amp;H326&amp;I326&amp;J326&amp;K326&amp;L326</f>
        <v>"521": "b2i1_102_ir1.wav",</v>
      </c>
      <c r="N326" s="0" t="str">
        <f aca="false">IF(OR(B326=113,B326=138),"probe","s")</f>
        <v>s</v>
      </c>
      <c r="O326" s="0" t="str">
        <f aca="false">IF(MID(J326,10,2)="ir","Minus","Plus")</f>
        <v>Minus</v>
      </c>
      <c r="P326" s="0" t="s">
        <v>13</v>
      </c>
      <c r="Q326" s="5" t="s">
        <v>14</v>
      </c>
      <c r="R326" s="0" t="s">
        <v>15</v>
      </c>
      <c r="S326" s="0" t="str">
        <f aca="false">P326&amp;N326&amp;O326&amp;Q326&amp;F326&amp;R326&amp;L326</f>
        <v>          {%            "class": "sMinus",%            "stim_name": "521"%          },</v>
      </c>
      <c r="AA326" s="5" t="n">
        <f aca="false">F326</f>
        <v>521</v>
      </c>
      <c r="AB326" s="5" t="s">
        <v>341</v>
      </c>
      <c r="AC326" s="5" t="str">
        <f aca="false">IF(MID(AB326,10,2)="ir","Minus","Plus")</f>
        <v>Minus</v>
      </c>
      <c r="AD326" s="5" t="str">
        <f aca="false">IF(AND(_xlfn.NUMBERVALUE(MID(AB326,6,3))&lt;141,_xlfn.NUMBERVALUE(MID(AB326,6,3))&gt;103),"s","probe")</f>
        <v>probe</v>
      </c>
      <c r="AE326" s="5" t="n">
        <f aca="false">IF(AND(AC326="Minus",AD326="probe"),3,IF(AND(AC326="Plus",AD326="probe"),1,IF(AND(AC326="Minus",AD326="s"),12,IF(AND(AC326="Plus",AD326="s"),4,0))))</f>
        <v>3</v>
      </c>
      <c r="AF326" s="6" t="s">
        <v>16</v>
      </c>
      <c r="AG326" s="5" t="str">
        <f aca="false">AF326&amp;AE326&amp;","</f>
        <v>                            3,</v>
      </c>
    </row>
    <row r="327" customFormat="false" ht="12.8" hidden="true" customHeight="false" outlineLevel="0" collapsed="false">
      <c r="A327" s="0" t="str">
        <f aca="false">LEFT(J327,4)</f>
        <v>b2i2</v>
      </c>
      <c r="B327" s="0" t="n">
        <f aca="false">IF(AND(C327&gt;97,C327&lt;103),100,IF(AND(C327&gt;110,C327&lt;116),113,IF(AND(C327&gt;122,C327&lt;128),125,IF(AND(C327&gt;135,C327&lt;141),138,150))))</f>
        <v>100</v>
      </c>
      <c r="C327" s="0" t="n">
        <f aca="false">_xlfn.NUMBERVALUE(MID(J327,6,3))</f>
        <v>102</v>
      </c>
      <c r="D327" s="0" t="str">
        <f aca="false">MID(J327,10,3)</f>
        <v>ir1</v>
      </c>
      <c r="E327" s="0" t="s">
        <v>9</v>
      </c>
      <c r="F327" s="0" t="n">
        <v>646</v>
      </c>
      <c r="G327" s="0" t="s">
        <v>10</v>
      </c>
      <c r="H327" s="0" t="s">
        <v>11</v>
      </c>
      <c r="I327" s="0" t="s">
        <v>9</v>
      </c>
      <c r="J327" s="0" t="s">
        <v>342</v>
      </c>
      <c r="K327" s="0" t="s">
        <v>9</v>
      </c>
      <c r="L327" s="0" t="str">
        <f aca="false">IF(ISBLANK(J328),"",",")</f>
        <v>,</v>
      </c>
      <c r="M327" s="0" t="str">
        <f aca="false">E327&amp;F327&amp;G327&amp;H327&amp;I327&amp;J327&amp;K327&amp;L327</f>
        <v>"646": "b2i2_102_ir1.wav",</v>
      </c>
      <c r="N327" s="0" t="str">
        <f aca="false">IF(OR(B327=113,B327=138),"probe","s")</f>
        <v>s</v>
      </c>
      <c r="O327" s="0" t="str">
        <f aca="false">IF(MID(J327,10,2)="ir","Minus","Plus")</f>
        <v>Minus</v>
      </c>
      <c r="P327" s="0" t="s">
        <v>13</v>
      </c>
      <c r="Q327" s="5" t="s">
        <v>14</v>
      </c>
      <c r="R327" s="0" t="s">
        <v>15</v>
      </c>
      <c r="S327" s="0" t="str">
        <f aca="false">P327&amp;N327&amp;O327&amp;Q327&amp;F327&amp;R327&amp;L327</f>
        <v>          {%            "class": "sMinus",%            "stim_name": "646"%          },</v>
      </c>
      <c r="AA327" s="5" t="n">
        <f aca="false">F327</f>
        <v>646</v>
      </c>
      <c r="AB327" s="5" t="s">
        <v>342</v>
      </c>
      <c r="AC327" s="5" t="str">
        <f aca="false">IF(MID(AB327,10,2)="ir","Minus","Plus")</f>
        <v>Minus</v>
      </c>
      <c r="AD327" s="5" t="str">
        <f aca="false">IF(AND(_xlfn.NUMBERVALUE(MID(AB327,6,3))&lt;141,_xlfn.NUMBERVALUE(MID(AB327,6,3))&gt;103),"s","probe")</f>
        <v>probe</v>
      </c>
      <c r="AE327" s="5" t="n">
        <f aca="false">IF(AND(AC327="Minus",AD327="probe"),3,IF(AND(AC327="Plus",AD327="probe"),1,IF(AND(AC327="Minus",AD327="s"),12,IF(AND(AC327="Plus",AD327="s"),4,0))))</f>
        <v>3</v>
      </c>
      <c r="AF327" s="6" t="s">
        <v>16</v>
      </c>
      <c r="AG327" s="5" t="str">
        <f aca="false">AF327&amp;AE327&amp;","</f>
        <v>                            3,</v>
      </c>
    </row>
    <row r="328" customFormat="false" ht="12.8" hidden="false" customHeight="false" outlineLevel="0" collapsed="false">
      <c r="A328" s="0" t="str">
        <f aca="false">LEFT(J328,4)</f>
        <v>b2s1</v>
      </c>
      <c r="B328" s="0" t="n">
        <f aca="false">IF(AND(C328&gt;97,C328&lt;103),100,IF(AND(C328&gt;110,C328&lt;116),113,IF(AND(C328&gt;122,C328&lt;128),125,IF(AND(C328&gt;135,C328&lt;141),138,150))))</f>
        <v>100</v>
      </c>
      <c r="C328" s="0" t="n">
        <f aca="false">_xlfn.NUMBERVALUE(MID(J328,6,3))</f>
        <v>102</v>
      </c>
      <c r="D328" s="0" t="str">
        <f aca="false">MID(J328,10,3)</f>
        <v>ir1</v>
      </c>
      <c r="E328" s="1" t="s">
        <v>9</v>
      </c>
      <c r="F328" s="0" t="n">
        <v>771</v>
      </c>
      <c r="G328" s="0" t="s">
        <v>10</v>
      </c>
      <c r="H328" s="0" t="s">
        <v>11</v>
      </c>
      <c r="I328" s="0" t="s">
        <v>9</v>
      </c>
      <c r="J328" s="0" t="s">
        <v>343</v>
      </c>
      <c r="K328" s="0" t="s">
        <v>9</v>
      </c>
      <c r="L328" s="0" t="str">
        <f aca="false">IF(ISBLANK(J329),"",",")</f>
        <v>,</v>
      </c>
      <c r="M328" s="0" t="str">
        <f aca="false">E328&amp;J328&amp;G328&amp;E328&amp;J328&amp;E328&amp;L328</f>
        <v>"b2s1_102_ir1.wav":"b2s1_102_ir1.wav",</v>
      </c>
      <c r="N328" s="0" t="str">
        <f aca="false">IF(OR(B328=113,B328=138),"probe","s")</f>
        <v>s</v>
      </c>
      <c r="O328" s="0" t="str">
        <f aca="false">IF(MID(J328,10,2)="ir","Minus","Plus")</f>
        <v>Minus</v>
      </c>
      <c r="P328" s="0" t="s">
        <v>13</v>
      </c>
      <c r="Q328" s="5" t="s">
        <v>14</v>
      </c>
      <c r="R328" s="0" t="s">
        <v>15</v>
      </c>
      <c r="S328" s="0" t="str">
        <f aca="false">P328&amp;N328&amp;O328&amp;Q328&amp;J328&amp;R328&amp;L328</f>
        <v>          {%            "class": "sMinus",%            "stim_name": "b2s1_102_ir1.wav"%          },</v>
      </c>
      <c r="AA328" s="5" t="n">
        <f aca="false">F328</f>
        <v>771</v>
      </c>
      <c r="AB328" s="5" t="s">
        <v>343</v>
      </c>
      <c r="AC328" s="5" t="str">
        <f aca="false">IF(MID(AB328,10,2)="ir","Minus","Plus")</f>
        <v>Minus</v>
      </c>
      <c r="AD328" s="5" t="str">
        <f aca="false">IF(AND(_xlfn.NUMBERVALUE(MID(AB328,6,3))&lt;141,_xlfn.NUMBERVALUE(MID(AB328,6,3))&gt;103),"s","probe")</f>
        <v>probe</v>
      </c>
      <c r="AE328" s="5" t="n">
        <f aca="false">IF(AND(AC328="Minus",AD328="probe"),3,IF(AND(AC328="Plus",AD328="probe"),1,IF(AND(AC328="Minus",AD328="s"),12,IF(AND(AC328="Plus",AD328="s"),4,0))))</f>
        <v>3</v>
      </c>
      <c r="AF328" s="6" t="s">
        <v>16</v>
      </c>
      <c r="AG328" s="5" t="str">
        <f aca="false">AF328&amp;AE328&amp;","</f>
        <v>                            3,</v>
      </c>
    </row>
    <row r="329" customFormat="false" ht="12.8" hidden="true" customHeight="false" outlineLevel="0" collapsed="false">
      <c r="A329" s="0" t="str">
        <f aca="false">LEFT(J329,4)</f>
        <v>b2s2</v>
      </c>
      <c r="B329" s="0" t="n">
        <f aca="false">IF(AND(C329&gt;97,C329&lt;103),100,IF(AND(C329&gt;110,C329&lt;116),113,IF(AND(C329&gt;122,C329&lt;128),125,IF(AND(C329&gt;135,C329&lt;141),138,150))))</f>
        <v>100</v>
      </c>
      <c r="C329" s="0" t="n">
        <f aca="false">_xlfn.NUMBERVALUE(MID(J329,6,3))</f>
        <v>102</v>
      </c>
      <c r="D329" s="0" t="str">
        <f aca="false">MID(J329,10,3)</f>
        <v>ir1</v>
      </c>
      <c r="E329" s="1" t="s">
        <v>9</v>
      </c>
      <c r="F329" s="0" t="n">
        <v>896</v>
      </c>
      <c r="G329" s="0" t="s">
        <v>10</v>
      </c>
      <c r="H329" s="0" t="s">
        <v>11</v>
      </c>
      <c r="I329" s="0" t="s">
        <v>9</v>
      </c>
      <c r="J329" s="0" t="s">
        <v>344</v>
      </c>
      <c r="K329" s="0" t="s">
        <v>9</v>
      </c>
      <c r="L329" s="0" t="str">
        <f aca="false">IF(ISBLANK(J330),"",",")</f>
        <v>,</v>
      </c>
      <c r="M329" s="0" t="str">
        <f aca="false">E329&amp;F329&amp;G329&amp;H329&amp;I329&amp;J329&amp;K329&amp;L329</f>
        <v>"896": "b2s2_102_ir1.wav",</v>
      </c>
      <c r="N329" s="0" t="str">
        <f aca="false">IF(OR(B329=113,B329=138),"probe","s")</f>
        <v>s</v>
      </c>
      <c r="O329" s="0" t="str">
        <f aca="false">IF(MID(J329,10,2)="ir","Minus","Plus")</f>
        <v>Minus</v>
      </c>
      <c r="P329" s="0" t="s">
        <v>13</v>
      </c>
      <c r="Q329" s="5" t="s">
        <v>14</v>
      </c>
      <c r="R329" s="0" t="s">
        <v>15</v>
      </c>
      <c r="S329" s="0" t="str">
        <f aca="false">P329&amp;N329&amp;O329&amp;Q329&amp;F329&amp;R329&amp;L329</f>
        <v>          {%            "class": "sMinus",%            "stim_name": "896"%          },</v>
      </c>
      <c r="AA329" s="5" t="n">
        <f aca="false">F329</f>
        <v>896</v>
      </c>
      <c r="AB329" s="5" t="s">
        <v>344</v>
      </c>
      <c r="AC329" s="5" t="str">
        <f aca="false">IF(MID(AB329,10,2)="ir","Minus","Plus")</f>
        <v>Minus</v>
      </c>
      <c r="AD329" s="5" t="str">
        <f aca="false">IF(AND(_xlfn.NUMBERVALUE(MID(AB329,6,3))&lt;141,_xlfn.NUMBERVALUE(MID(AB329,6,3))&gt;103),"s","probe")</f>
        <v>probe</v>
      </c>
      <c r="AE329" s="5" t="n">
        <f aca="false">IF(AND(AC329="Minus",AD329="probe"),3,IF(AND(AC329="Plus",AD329="probe"),1,IF(AND(AC329="Minus",AD329="s"),12,IF(AND(AC329="Plus",AD329="s"),4,0))))</f>
        <v>3</v>
      </c>
      <c r="AF329" s="6" t="s">
        <v>16</v>
      </c>
      <c r="AG329" s="5" t="str">
        <f aca="false">AF329&amp;AE329&amp;","</f>
        <v>                            3,</v>
      </c>
    </row>
    <row r="330" customFormat="false" ht="12.8" hidden="true" customHeight="false" outlineLevel="0" collapsed="false">
      <c r="A330" s="0" t="str">
        <f aca="false">LEFT(J330,4)</f>
        <v>b3i1</v>
      </c>
      <c r="B330" s="0" t="n">
        <f aca="false">IF(AND(C330&gt;97,C330&lt;103),100,IF(AND(C330&gt;110,C330&lt;116),113,IF(AND(C330&gt;122,C330&lt;128),125,IF(AND(C330&gt;135,C330&lt;141),138,150))))</f>
        <v>100</v>
      </c>
      <c r="C330" s="0" t="n">
        <f aca="false">_xlfn.NUMBERVALUE(MID(J330,6,3))</f>
        <v>102</v>
      </c>
      <c r="D330" s="0" t="str">
        <f aca="false">MID(J330,10,3)</f>
        <v>ir1</v>
      </c>
      <c r="E330" s="0" t="s">
        <v>9</v>
      </c>
      <c r="F330" s="0" t="n">
        <v>1021</v>
      </c>
      <c r="G330" s="0" t="s">
        <v>10</v>
      </c>
      <c r="H330" s="0" t="s">
        <v>11</v>
      </c>
      <c r="I330" s="0" t="s">
        <v>9</v>
      </c>
      <c r="J330" s="0" t="s">
        <v>345</v>
      </c>
      <c r="K330" s="0" t="s">
        <v>9</v>
      </c>
      <c r="L330" s="0" t="str">
        <f aca="false">IF(ISBLANK(J331),"",",")</f>
        <v>,</v>
      </c>
      <c r="M330" s="0" t="str">
        <f aca="false">E330&amp;F330&amp;G330&amp;H330&amp;I330&amp;J330&amp;K330&amp;L330</f>
        <v>"1021": "b3i1_102_ir1.wav",</v>
      </c>
      <c r="N330" s="0" t="str">
        <f aca="false">IF(OR(B330=113,B330=138),"probe","s")</f>
        <v>s</v>
      </c>
      <c r="O330" s="0" t="str">
        <f aca="false">IF(MID(J330,10,2)="ir","Minus","Plus")</f>
        <v>Minus</v>
      </c>
      <c r="P330" s="0" t="s">
        <v>13</v>
      </c>
      <c r="Q330" s="5" t="s">
        <v>14</v>
      </c>
      <c r="R330" s="0" t="s">
        <v>15</v>
      </c>
      <c r="S330" s="0" t="str">
        <f aca="false">P330&amp;N330&amp;O330&amp;Q330&amp;F330&amp;R330&amp;L330</f>
        <v>          {%            "class": "sMinus",%            "stim_name": "1021"%          },</v>
      </c>
      <c r="AA330" s="5" t="n">
        <f aca="false">F330</f>
        <v>1021</v>
      </c>
      <c r="AB330" s="5" t="s">
        <v>345</v>
      </c>
      <c r="AC330" s="5" t="str">
        <f aca="false">IF(MID(AB330,10,2)="ir","Minus","Plus")</f>
        <v>Minus</v>
      </c>
      <c r="AD330" s="5" t="str">
        <f aca="false">IF(AND(_xlfn.NUMBERVALUE(MID(AB330,6,3))&lt;141,_xlfn.NUMBERVALUE(MID(AB330,6,3))&gt;103),"s","probe")</f>
        <v>probe</v>
      </c>
      <c r="AE330" s="5" t="n">
        <f aca="false">IF(AND(AC330="Minus",AD330="probe"),3,IF(AND(AC330="Plus",AD330="probe"),1,IF(AND(AC330="Minus",AD330="s"),12,IF(AND(AC330="Plus",AD330="s"),4,0))))</f>
        <v>3</v>
      </c>
      <c r="AF330" s="6" t="s">
        <v>16</v>
      </c>
      <c r="AG330" s="5" t="str">
        <f aca="false">AF330&amp;AE330&amp;","</f>
        <v>                            3,</v>
      </c>
    </row>
    <row r="331" customFormat="false" ht="12.8" hidden="true" customHeight="false" outlineLevel="0" collapsed="false">
      <c r="A331" s="0" t="str">
        <f aca="false">LEFT(J331,4)</f>
        <v>b3i2</v>
      </c>
      <c r="B331" s="0" t="n">
        <f aca="false">IF(AND(C331&gt;97,C331&lt;103),100,IF(AND(C331&gt;110,C331&lt;116),113,IF(AND(C331&gt;122,C331&lt;128),125,IF(AND(C331&gt;135,C331&lt;141),138,150))))</f>
        <v>100</v>
      </c>
      <c r="C331" s="0" t="n">
        <f aca="false">_xlfn.NUMBERVALUE(MID(J331,6,3))</f>
        <v>102</v>
      </c>
      <c r="D331" s="0" t="str">
        <f aca="false">MID(J331,10,3)</f>
        <v>ir1</v>
      </c>
      <c r="E331" s="0" t="s">
        <v>9</v>
      </c>
      <c r="F331" s="0" t="n">
        <v>1146</v>
      </c>
      <c r="G331" s="0" t="s">
        <v>10</v>
      </c>
      <c r="H331" s="0" t="s">
        <v>11</v>
      </c>
      <c r="I331" s="0" t="s">
        <v>9</v>
      </c>
      <c r="J331" s="0" t="s">
        <v>346</v>
      </c>
      <c r="K331" s="0" t="s">
        <v>9</v>
      </c>
      <c r="L331" s="0" t="str">
        <f aca="false">IF(ISBLANK(J332),"",",")</f>
        <v>,</v>
      </c>
      <c r="M331" s="0" t="str">
        <f aca="false">E331&amp;F331&amp;G331&amp;H331&amp;I331&amp;J331&amp;K331&amp;L331</f>
        <v>"1146": "b3i2_102_ir1.wav",</v>
      </c>
      <c r="N331" s="0" t="str">
        <f aca="false">IF(OR(B331=113,B331=138),"probe","s")</f>
        <v>s</v>
      </c>
      <c r="O331" s="0" t="str">
        <f aca="false">IF(MID(J331,10,2)="ir","Minus","Plus")</f>
        <v>Minus</v>
      </c>
      <c r="P331" s="0" t="s">
        <v>13</v>
      </c>
      <c r="Q331" s="5" t="s">
        <v>14</v>
      </c>
      <c r="R331" s="0" t="s">
        <v>15</v>
      </c>
      <c r="S331" s="0" t="str">
        <f aca="false">P331&amp;N331&amp;O331&amp;Q331&amp;F331&amp;R331&amp;L331</f>
        <v>          {%            "class": "sMinus",%            "stim_name": "1146"%          },</v>
      </c>
      <c r="AA331" s="5" t="n">
        <f aca="false">F331</f>
        <v>1146</v>
      </c>
      <c r="AB331" s="5" t="s">
        <v>346</v>
      </c>
      <c r="AC331" s="5" t="str">
        <f aca="false">IF(MID(AB331,10,2)="ir","Minus","Plus")</f>
        <v>Minus</v>
      </c>
      <c r="AD331" s="5" t="str">
        <f aca="false">IF(AND(_xlfn.NUMBERVALUE(MID(AB331,6,3))&lt;141,_xlfn.NUMBERVALUE(MID(AB331,6,3))&gt;103),"s","probe")</f>
        <v>probe</v>
      </c>
      <c r="AE331" s="5" t="n">
        <f aca="false">IF(AND(AC331="Minus",AD331="probe"),3,IF(AND(AC331="Plus",AD331="probe"),1,IF(AND(AC331="Minus",AD331="s"),12,IF(AND(AC331="Plus",AD331="s"),4,0))))</f>
        <v>3</v>
      </c>
      <c r="AF331" s="6" t="s">
        <v>16</v>
      </c>
      <c r="AG331" s="5" t="str">
        <f aca="false">AF331&amp;AE331&amp;","</f>
        <v>                            3,</v>
      </c>
    </row>
    <row r="332" customFormat="false" ht="12.8" hidden="true" customHeight="false" outlineLevel="0" collapsed="false">
      <c r="A332" s="0" t="str">
        <f aca="false">LEFT(J332,4)</f>
        <v>b3s1</v>
      </c>
      <c r="B332" s="0" t="n">
        <f aca="false">IF(AND(C332&gt;97,C332&lt;103),100,IF(AND(C332&gt;110,C332&lt;116),113,IF(AND(C332&gt;122,C332&lt;128),125,IF(AND(C332&gt;135,C332&lt;141),138,150))))</f>
        <v>100</v>
      </c>
      <c r="C332" s="0" t="n">
        <f aca="false">_xlfn.NUMBERVALUE(MID(J332,6,3))</f>
        <v>102</v>
      </c>
      <c r="D332" s="0" t="str">
        <f aca="false">MID(J332,10,3)</f>
        <v>ir1</v>
      </c>
      <c r="E332" s="0" t="s">
        <v>9</v>
      </c>
      <c r="F332" s="0" t="n">
        <v>1271</v>
      </c>
      <c r="G332" s="0" t="s">
        <v>10</v>
      </c>
      <c r="H332" s="0" t="s">
        <v>11</v>
      </c>
      <c r="I332" s="0" t="s">
        <v>9</v>
      </c>
      <c r="J332" s="0" t="s">
        <v>347</v>
      </c>
      <c r="K332" s="0" t="s">
        <v>9</v>
      </c>
      <c r="L332" s="0" t="str">
        <f aca="false">IF(ISBLANK(J333),"",",")</f>
        <v>,</v>
      </c>
      <c r="M332" s="0" t="str">
        <f aca="false">E332&amp;F332&amp;G332&amp;H332&amp;I332&amp;J332&amp;K332&amp;L332</f>
        <v>"1271": "b3s1_102_ir1.wav",</v>
      </c>
      <c r="N332" s="0" t="str">
        <f aca="false">IF(OR(B332=113,B332=138),"probe","s")</f>
        <v>s</v>
      </c>
      <c r="O332" s="0" t="str">
        <f aca="false">IF(MID(J332,10,2)="ir","Minus","Plus")</f>
        <v>Minus</v>
      </c>
      <c r="P332" s="0" t="s">
        <v>13</v>
      </c>
      <c r="Q332" s="5" t="s">
        <v>14</v>
      </c>
      <c r="R332" s="0" t="s">
        <v>15</v>
      </c>
      <c r="S332" s="0" t="str">
        <f aca="false">P332&amp;N332&amp;O332&amp;Q332&amp;F332&amp;R332&amp;L332</f>
        <v>          {%            "class": "sMinus",%            "stim_name": "1271"%          },</v>
      </c>
      <c r="AA332" s="5" t="n">
        <f aca="false">F332</f>
        <v>1271</v>
      </c>
      <c r="AB332" s="5" t="s">
        <v>347</v>
      </c>
      <c r="AC332" s="5" t="str">
        <f aca="false">IF(MID(AB332,10,2)="ir","Minus","Plus")</f>
        <v>Minus</v>
      </c>
      <c r="AD332" s="5" t="str">
        <f aca="false">IF(AND(_xlfn.NUMBERVALUE(MID(AB332,6,3))&lt;141,_xlfn.NUMBERVALUE(MID(AB332,6,3))&gt;103),"s","probe")</f>
        <v>probe</v>
      </c>
      <c r="AE332" s="5" t="n">
        <f aca="false">IF(AND(AC332="Minus",AD332="probe"),3,IF(AND(AC332="Plus",AD332="probe"),1,IF(AND(AC332="Minus",AD332="s"),12,IF(AND(AC332="Plus",AD332="s"),4,0))))</f>
        <v>3</v>
      </c>
      <c r="AF332" s="6" t="s">
        <v>16</v>
      </c>
      <c r="AG332" s="5" t="str">
        <f aca="false">AF332&amp;AE332&amp;","</f>
        <v>                            3,</v>
      </c>
    </row>
    <row r="333" customFormat="false" ht="12.8" hidden="true" customHeight="false" outlineLevel="0" collapsed="false">
      <c r="A333" s="0" t="str">
        <f aca="false">LEFT(J333,4)</f>
        <v>b3s2</v>
      </c>
      <c r="B333" s="0" t="n">
        <f aca="false">IF(AND(C333&gt;97,C333&lt;103),100,IF(AND(C333&gt;110,C333&lt;116),113,IF(AND(C333&gt;122,C333&lt;128),125,IF(AND(C333&gt;135,C333&lt;141),138,150))))</f>
        <v>100</v>
      </c>
      <c r="C333" s="0" t="n">
        <f aca="false">_xlfn.NUMBERVALUE(MID(J333,6,3))</f>
        <v>102</v>
      </c>
      <c r="D333" s="0" t="str">
        <f aca="false">MID(J333,10,3)</f>
        <v>ir1</v>
      </c>
      <c r="E333" s="0" t="s">
        <v>9</v>
      </c>
      <c r="F333" s="0" t="n">
        <v>1396</v>
      </c>
      <c r="G333" s="0" t="s">
        <v>10</v>
      </c>
      <c r="H333" s="0" t="s">
        <v>11</v>
      </c>
      <c r="I333" s="0" t="s">
        <v>9</v>
      </c>
      <c r="J333" s="0" t="s">
        <v>348</v>
      </c>
      <c r="K333" s="0" t="s">
        <v>9</v>
      </c>
      <c r="L333" s="0" t="str">
        <f aca="false">IF(ISBLANK(J334),"",",")</f>
        <v>,</v>
      </c>
      <c r="M333" s="0" t="str">
        <f aca="false">E333&amp;F333&amp;G333&amp;H333&amp;I333&amp;J333&amp;K333&amp;L333</f>
        <v>"1396": "b3s2_102_ir1.wav",</v>
      </c>
      <c r="N333" s="0" t="str">
        <f aca="false">IF(OR(B333=113,B333=138),"probe","s")</f>
        <v>s</v>
      </c>
      <c r="O333" s="0" t="str">
        <f aca="false">IF(MID(J333,10,2)="ir","Minus","Plus")</f>
        <v>Minus</v>
      </c>
      <c r="P333" s="0" t="s">
        <v>13</v>
      </c>
      <c r="Q333" s="5" t="s">
        <v>14</v>
      </c>
      <c r="R333" s="0" t="s">
        <v>15</v>
      </c>
      <c r="S333" s="0" t="str">
        <f aca="false">P333&amp;N333&amp;O333&amp;Q333&amp;F333&amp;R333&amp;L333</f>
        <v>          {%            "class": "sMinus",%            "stim_name": "1396"%          },</v>
      </c>
      <c r="AA333" s="5" t="n">
        <f aca="false">F333</f>
        <v>1396</v>
      </c>
      <c r="AB333" s="5" t="s">
        <v>348</v>
      </c>
      <c r="AC333" s="5" t="str">
        <f aca="false">IF(MID(AB333,10,2)="ir","Minus","Plus")</f>
        <v>Minus</v>
      </c>
      <c r="AD333" s="5" t="str">
        <f aca="false">IF(AND(_xlfn.NUMBERVALUE(MID(AB333,6,3))&lt;141,_xlfn.NUMBERVALUE(MID(AB333,6,3))&gt;103),"s","probe")</f>
        <v>probe</v>
      </c>
      <c r="AE333" s="5" t="n">
        <f aca="false">IF(AND(AC333="Minus",AD333="probe"),3,IF(AND(AC333="Plus",AD333="probe"),1,IF(AND(AC333="Minus",AD333="s"),12,IF(AND(AC333="Plus",AD333="s"),4,0))))</f>
        <v>3</v>
      </c>
      <c r="AF333" s="6" t="s">
        <v>16</v>
      </c>
      <c r="AG333" s="5" t="str">
        <f aca="false">AF333&amp;AE333&amp;","</f>
        <v>                            3,</v>
      </c>
    </row>
    <row r="334" customFormat="false" ht="12.8" hidden="true" customHeight="false" outlineLevel="0" collapsed="false">
      <c r="A334" s="0" t="str">
        <f aca="false">LEFT(J334,4)</f>
        <v>b4i1</v>
      </c>
      <c r="B334" s="0" t="n">
        <f aca="false">IF(AND(C334&gt;97,C334&lt;103),100,IF(AND(C334&gt;110,C334&lt;116),113,IF(AND(C334&gt;122,C334&lt;128),125,IF(AND(C334&gt;135,C334&lt;141),138,150))))</f>
        <v>100</v>
      </c>
      <c r="C334" s="0" t="n">
        <f aca="false">_xlfn.NUMBERVALUE(MID(J334,6,3))</f>
        <v>102</v>
      </c>
      <c r="D334" s="0" t="str">
        <f aca="false">MID(J334,10,3)</f>
        <v>ir1</v>
      </c>
      <c r="E334" s="0" t="s">
        <v>9</v>
      </c>
      <c r="F334" s="0" t="n">
        <v>1521</v>
      </c>
      <c r="G334" s="0" t="s">
        <v>10</v>
      </c>
      <c r="H334" s="0" t="s">
        <v>11</v>
      </c>
      <c r="I334" s="0" t="s">
        <v>9</v>
      </c>
      <c r="J334" s="0" t="s">
        <v>349</v>
      </c>
      <c r="K334" s="0" t="s">
        <v>9</v>
      </c>
      <c r="L334" s="0" t="str">
        <f aca="false">IF(ISBLANK(J335),"",",")</f>
        <v>,</v>
      </c>
      <c r="M334" s="0" t="str">
        <f aca="false">E334&amp;F334&amp;G334&amp;H334&amp;I334&amp;J334&amp;K334&amp;L334</f>
        <v>"1521": "b4i1_102_ir1.wav",</v>
      </c>
      <c r="N334" s="0" t="str">
        <f aca="false">IF(OR(B334=113,B334=138),"probe","s")</f>
        <v>s</v>
      </c>
      <c r="O334" s="0" t="str">
        <f aca="false">IF(MID(J334,10,2)="ir","Minus","Plus")</f>
        <v>Minus</v>
      </c>
      <c r="P334" s="0" t="s">
        <v>13</v>
      </c>
      <c r="Q334" s="5" t="s">
        <v>14</v>
      </c>
      <c r="R334" s="0" t="s">
        <v>15</v>
      </c>
      <c r="S334" s="0" t="str">
        <f aca="false">P334&amp;N334&amp;O334&amp;Q334&amp;F334&amp;R334&amp;L334</f>
        <v>          {%            "class": "sMinus",%            "stim_name": "1521"%          },</v>
      </c>
      <c r="AA334" s="5" t="n">
        <f aca="false">F334</f>
        <v>1521</v>
      </c>
      <c r="AB334" s="5" t="s">
        <v>349</v>
      </c>
      <c r="AC334" s="5" t="str">
        <f aca="false">IF(MID(AB334,10,2)="ir","Minus","Plus")</f>
        <v>Minus</v>
      </c>
      <c r="AD334" s="5" t="str">
        <f aca="false">IF(AND(_xlfn.NUMBERVALUE(MID(AB334,6,3))&lt;141,_xlfn.NUMBERVALUE(MID(AB334,6,3))&gt;103),"s","probe")</f>
        <v>probe</v>
      </c>
      <c r="AE334" s="5" t="n">
        <f aca="false">IF(AND(AC334="Minus",AD334="probe"),3,IF(AND(AC334="Plus",AD334="probe"),1,IF(AND(AC334="Minus",AD334="s"),12,IF(AND(AC334="Plus",AD334="s"),4,0))))</f>
        <v>3</v>
      </c>
      <c r="AF334" s="6" t="s">
        <v>16</v>
      </c>
      <c r="AG334" s="5" t="str">
        <f aca="false">AF334&amp;AE334&amp;","</f>
        <v>                            3,</v>
      </c>
    </row>
    <row r="335" customFormat="false" ht="12.8" hidden="true" customHeight="false" outlineLevel="0" collapsed="false">
      <c r="A335" s="0" t="str">
        <f aca="false">LEFT(J335,4)</f>
        <v>b4i2</v>
      </c>
      <c r="B335" s="0" t="n">
        <f aca="false">IF(AND(C335&gt;97,C335&lt;103),100,IF(AND(C335&gt;110,C335&lt;116),113,IF(AND(C335&gt;122,C335&lt;128),125,IF(AND(C335&gt;135,C335&lt;141),138,150))))</f>
        <v>100</v>
      </c>
      <c r="C335" s="0" t="n">
        <f aca="false">_xlfn.NUMBERVALUE(MID(J335,6,3))</f>
        <v>102</v>
      </c>
      <c r="D335" s="0" t="str">
        <f aca="false">MID(J335,10,3)</f>
        <v>ir1</v>
      </c>
      <c r="E335" s="0" t="s">
        <v>9</v>
      </c>
      <c r="F335" s="0" t="n">
        <v>1646</v>
      </c>
      <c r="G335" s="0" t="s">
        <v>10</v>
      </c>
      <c r="H335" s="0" t="s">
        <v>11</v>
      </c>
      <c r="I335" s="0" t="s">
        <v>9</v>
      </c>
      <c r="J335" s="0" t="s">
        <v>350</v>
      </c>
      <c r="K335" s="0" t="s">
        <v>9</v>
      </c>
      <c r="L335" s="0" t="str">
        <f aca="false">IF(ISBLANK(J336),"",",")</f>
        <v>,</v>
      </c>
      <c r="M335" s="0" t="str">
        <f aca="false">E335&amp;F335&amp;G335&amp;H335&amp;I335&amp;J335&amp;K335&amp;L335</f>
        <v>"1646": "b4i2_102_ir1.wav",</v>
      </c>
      <c r="N335" s="0" t="str">
        <f aca="false">IF(OR(B335=113,B335=138),"probe","s")</f>
        <v>s</v>
      </c>
      <c r="O335" s="0" t="str">
        <f aca="false">IF(MID(J335,10,2)="ir","Minus","Plus")</f>
        <v>Minus</v>
      </c>
      <c r="P335" s="0" t="s">
        <v>13</v>
      </c>
      <c r="Q335" s="5" t="s">
        <v>14</v>
      </c>
      <c r="R335" s="0" t="s">
        <v>15</v>
      </c>
      <c r="S335" s="0" t="str">
        <f aca="false">P335&amp;N335&amp;O335&amp;Q335&amp;F335&amp;R335&amp;L335</f>
        <v>          {%            "class": "sMinus",%            "stim_name": "1646"%          },</v>
      </c>
      <c r="AA335" s="5" t="n">
        <f aca="false">F335</f>
        <v>1646</v>
      </c>
      <c r="AB335" s="5" t="s">
        <v>350</v>
      </c>
      <c r="AC335" s="5" t="str">
        <f aca="false">IF(MID(AB335,10,2)="ir","Minus","Plus")</f>
        <v>Minus</v>
      </c>
      <c r="AD335" s="5" t="str">
        <f aca="false">IF(AND(_xlfn.NUMBERVALUE(MID(AB335,6,3))&lt;141,_xlfn.NUMBERVALUE(MID(AB335,6,3))&gt;103),"s","probe")</f>
        <v>probe</v>
      </c>
      <c r="AE335" s="5" t="n">
        <f aca="false">IF(AND(AC335="Minus",AD335="probe"),3,IF(AND(AC335="Plus",AD335="probe"),1,IF(AND(AC335="Minus",AD335="s"),12,IF(AND(AC335="Plus",AD335="s"),4,0))))</f>
        <v>3</v>
      </c>
      <c r="AF335" s="6" t="s">
        <v>16</v>
      </c>
      <c r="AG335" s="5" t="str">
        <f aca="false">AF335&amp;AE335&amp;","</f>
        <v>                            3,</v>
      </c>
    </row>
    <row r="336" customFormat="false" ht="12.8" hidden="true" customHeight="false" outlineLevel="0" collapsed="false">
      <c r="A336" s="0" t="str">
        <f aca="false">LEFT(J336,4)</f>
        <v>b4s1</v>
      </c>
      <c r="B336" s="0" t="n">
        <f aca="false">IF(AND(C336&gt;97,C336&lt;103),100,IF(AND(C336&gt;110,C336&lt;116),113,IF(AND(C336&gt;122,C336&lt;128),125,IF(AND(C336&gt;135,C336&lt;141),138,150))))</f>
        <v>100</v>
      </c>
      <c r="C336" s="0" t="n">
        <f aca="false">_xlfn.NUMBERVALUE(MID(J336,6,3))</f>
        <v>102</v>
      </c>
      <c r="D336" s="0" t="str">
        <f aca="false">MID(J336,10,3)</f>
        <v>ir1</v>
      </c>
      <c r="E336" s="0" t="s">
        <v>9</v>
      </c>
      <c r="F336" s="0" t="n">
        <v>1771</v>
      </c>
      <c r="G336" s="0" t="s">
        <v>10</v>
      </c>
      <c r="H336" s="0" t="s">
        <v>11</v>
      </c>
      <c r="I336" s="0" t="s">
        <v>9</v>
      </c>
      <c r="J336" s="0" t="s">
        <v>351</v>
      </c>
      <c r="K336" s="0" t="s">
        <v>9</v>
      </c>
      <c r="L336" s="0" t="str">
        <f aca="false">IF(ISBLANK(J337),"",",")</f>
        <v>,</v>
      </c>
      <c r="M336" s="0" t="str">
        <f aca="false">E336&amp;F336&amp;G336&amp;H336&amp;I336&amp;J336&amp;K336&amp;L336</f>
        <v>"1771": "b4s1_102_ir1.wav",</v>
      </c>
      <c r="N336" s="0" t="str">
        <f aca="false">IF(OR(B336=113,B336=138),"probe","s")</f>
        <v>s</v>
      </c>
      <c r="O336" s="0" t="str">
        <f aca="false">IF(MID(J336,10,2)="ir","Minus","Plus")</f>
        <v>Minus</v>
      </c>
      <c r="P336" s="0" t="s">
        <v>13</v>
      </c>
      <c r="Q336" s="5" t="s">
        <v>14</v>
      </c>
      <c r="R336" s="0" t="s">
        <v>15</v>
      </c>
      <c r="S336" s="0" t="str">
        <f aca="false">P336&amp;N336&amp;O336&amp;Q336&amp;F336&amp;R336&amp;L336</f>
        <v>          {%            "class": "sMinus",%            "stim_name": "1771"%          },</v>
      </c>
      <c r="AA336" s="5" t="n">
        <f aca="false">F336</f>
        <v>1771</v>
      </c>
      <c r="AB336" s="5" t="s">
        <v>351</v>
      </c>
      <c r="AC336" s="5" t="str">
        <f aca="false">IF(MID(AB336,10,2)="ir","Minus","Plus")</f>
        <v>Minus</v>
      </c>
      <c r="AD336" s="5" t="str">
        <f aca="false">IF(AND(_xlfn.NUMBERVALUE(MID(AB336,6,3))&lt;141,_xlfn.NUMBERVALUE(MID(AB336,6,3))&gt;103),"s","probe")</f>
        <v>probe</v>
      </c>
      <c r="AE336" s="5" t="n">
        <f aca="false">IF(AND(AC336="Minus",AD336="probe"),3,IF(AND(AC336="Plus",AD336="probe"),1,IF(AND(AC336="Minus",AD336="s"),12,IF(AND(AC336="Plus",AD336="s"),4,0))))</f>
        <v>3</v>
      </c>
      <c r="AF336" s="6" t="s">
        <v>16</v>
      </c>
      <c r="AG336" s="5" t="str">
        <f aca="false">AF336&amp;AE336&amp;","</f>
        <v>                            3,</v>
      </c>
    </row>
    <row r="337" customFormat="false" ht="12.8" hidden="true" customHeight="false" outlineLevel="0" collapsed="false">
      <c r="A337" s="0" t="str">
        <f aca="false">LEFT(J337,4)</f>
        <v>b4s2</v>
      </c>
      <c r="B337" s="0" t="n">
        <f aca="false">IF(AND(C337&gt;97,C337&lt;103),100,IF(AND(C337&gt;110,C337&lt;116),113,IF(AND(C337&gt;122,C337&lt;128),125,IF(AND(C337&gt;135,C337&lt;141),138,150))))</f>
        <v>100</v>
      </c>
      <c r="C337" s="0" t="n">
        <f aca="false">_xlfn.NUMBERVALUE(MID(J337,6,3))</f>
        <v>102</v>
      </c>
      <c r="D337" s="0" t="str">
        <f aca="false">MID(J337,10,3)</f>
        <v>ir1</v>
      </c>
      <c r="E337" s="0" t="s">
        <v>9</v>
      </c>
      <c r="F337" s="0" t="n">
        <v>1896</v>
      </c>
      <c r="G337" s="0" t="s">
        <v>10</v>
      </c>
      <c r="H337" s="0" t="s">
        <v>11</v>
      </c>
      <c r="I337" s="0" t="s">
        <v>9</v>
      </c>
      <c r="J337" s="0" t="s">
        <v>352</v>
      </c>
      <c r="K337" s="0" t="s">
        <v>9</v>
      </c>
      <c r="L337" s="0" t="str">
        <f aca="false">IF(ISBLANK(J338),"",",")</f>
        <v>,</v>
      </c>
      <c r="M337" s="0" t="str">
        <f aca="false">E337&amp;F337&amp;G337&amp;H337&amp;I337&amp;J337&amp;K337&amp;L337</f>
        <v>"1896": "b4s2_102_ir1.wav",</v>
      </c>
      <c r="N337" s="0" t="str">
        <f aca="false">IF(OR(B337=113,B337=138),"probe","s")</f>
        <v>s</v>
      </c>
      <c r="O337" s="0" t="str">
        <f aca="false">IF(MID(J337,10,2)="ir","Minus","Plus")</f>
        <v>Minus</v>
      </c>
      <c r="P337" s="0" t="s">
        <v>13</v>
      </c>
      <c r="Q337" s="5" t="s">
        <v>14</v>
      </c>
      <c r="R337" s="0" t="s">
        <v>15</v>
      </c>
      <c r="S337" s="0" t="str">
        <f aca="false">P337&amp;N337&amp;O337&amp;Q337&amp;F337&amp;R337&amp;L337</f>
        <v>          {%            "class": "sMinus",%            "stim_name": "1896"%          },</v>
      </c>
      <c r="AA337" s="5" t="n">
        <f aca="false">F337</f>
        <v>1896</v>
      </c>
      <c r="AB337" s="5" t="s">
        <v>352</v>
      </c>
      <c r="AC337" s="5" t="str">
        <f aca="false">IF(MID(AB337,10,2)="ir","Minus","Plus")</f>
        <v>Minus</v>
      </c>
      <c r="AD337" s="5" t="str">
        <f aca="false">IF(AND(_xlfn.NUMBERVALUE(MID(AB337,6,3))&lt;141,_xlfn.NUMBERVALUE(MID(AB337,6,3))&gt;103),"s","probe")</f>
        <v>probe</v>
      </c>
      <c r="AE337" s="5" t="n">
        <f aca="false">IF(AND(AC337="Minus",AD337="probe"),3,IF(AND(AC337="Plus",AD337="probe"),1,IF(AND(AC337="Minus",AD337="s"),12,IF(AND(AC337="Plus",AD337="s"),4,0))))</f>
        <v>3</v>
      </c>
      <c r="AF337" s="6" t="s">
        <v>16</v>
      </c>
      <c r="AG337" s="5" t="str">
        <f aca="false">AF337&amp;AE337&amp;","</f>
        <v>                            3,</v>
      </c>
    </row>
    <row r="338" customFormat="false" ht="12.8" hidden="true" customHeight="false" outlineLevel="0" collapsed="false">
      <c r="A338" s="0" t="str">
        <f aca="false">LEFT(J338,4)</f>
        <v>b1i1</v>
      </c>
      <c r="B338" s="0" t="n">
        <f aca="false">IF(AND(C338&gt;97,C338&lt;103),100,IF(AND(C338&gt;110,C338&lt;116),113,IF(AND(C338&gt;122,C338&lt;128),125,IF(AND(C338&gt;135,C338&lt;141),138,150))))</f>
        <v>100</v>
      </c>
      <c r="C338" s="0" t="n">
        <f aca="false">_xlfn.NUMBERVALUE(MID(J338,6,3))</f>
        <v>102</v>
      </c>
      <c r="D338" s="0" t="str">
        <f aca="false">MID(J338,10,3)</f>
        <v>ir2</v>
      </c>
      <c r="E338" s="1" t="s">
        <v>9</v>
      </c>
      <c r="F338" s="0" t="n">
        <v>22</v>
      </c>
      <c r="G338" s="0" t="s">
        <v>10</v>
      </c>
      <c r="H338" s="0" t="s">
        <v>11</v>
      </c>
      <c r="I338" s="0" t="s">
        <v>9</v>
      </c>
      <c r="J338" s="0" t="s">
        <v>353</v>
      </c>
      <c r="K338" s="0" t="s">
        <v>9</v>
      </c>
      <c r="L338" s="0" t="str">
        <f aca="false">IF(ISBLANK(J339),"",",")</f>
        <v>,</v>
      </c>
      <c r="M338" s="0" t="str">
        <f aca="false">E338&amp;F338&amp;G338&amp;H338&amp;I338&amp;J338&amp;K338&amp;L338</f>
        <v>"22": "b1i1_102_ir2.wav",</v>
      </c>
      <c r="N338" s="0" t="str">
        <f aca="false">IF(OR(B338=113,B338=138),"probe","s")</f>
        <v>s</v>
      </c>
      <c r="O338" s="0" t="str">
        <f aca="false">IF(MID(J338,10,2)="ir","Minus","Plus")</f>
        <v>Minus</v>
      </c>
      <c r="P338" s="0" t="s">
        <v>13</v>
      </c>
      <c r="Q338" s="5" t="s">
        <v>14</v>
      </c>
      <c r="R338" s="0" t="s">
        <v>15</v>
      </c>
      <c r="S338" s="0" t="str">
        <f aca="false">P338&amp;N338&amp;O338&amp;Q338&amp;F338&amp;R338&amp;L338</f>
        <v>          {%            "class": "sMinus",%            "stim_name": "22"%          },</v>
      </c>
      <c r="AA338" s="5" t="n">
        <f aca="false">F338</f>
        <v>22</v>
      </c>
      <c r="AB338" s="5" t="s">
        <v>353</v>
      </c>
      <c r="AC338" s="5" t="str">
        <f aca="false">IF(MID(AB338,10,2)="ir","Minus","Plus")</f>
        <v>Minus</v>
      </c>
      <c r="AD338" s="5" t="str">
        <f aca="false">IF(AND(_xlfn.NUMBERVALUE(MID(AB338,6,3))&lt;141,_xlfn.NUMBERVALUE(MID(AB338,6,3))&gt;103),"s","s")</f>
        <v>s</v>
      </c>
      <c r="AE338" s="5" t="n">
        <f aca="false">IF(AND(AC338="Minus",AD338="probe"),3,IF(AND(AC338="Plus",AD338="probe"),1,IF(AND(AC338="Minus",AD338="s"),12,IF(AND(AC338="Plus",AD338="s"),4,0))))</f>
        <v>12</v>
      </c>
      <c r="AF338" s="6" t="s">
        <v>16</v>
      </c>
      <c r="AG338" s="5" t="str">
        <f aca="false">AF338&amp;AE338&amp;","</f>
        <v>                            12,</v>
      </c>
    </row>
    <row r="339" customFormat="false" ht="12.8" hidden="true" customHeight="false" outlineLevel="0" collapsed="false">
      <c r="A339" s="0" t="str">
        <f aca="false">LEFT(J339,4)</f>
        <v>b1i2</v>
      </c>
      <c r="B339" s="0" t="n">
        <f aca="false">IF(AND(C339&gt;97,C339&lt;103),100,IF(AND(C339&gt;110,C339&lt;116),113,IF(AND(C339&gt;122,C339&lt;128),125,IF(AND(C339&gt;135,C339&lt;141),138,150))))</f>
        <v>100</v>
      </c>
      <c r="C339" s="0" t="n">
        <f aca="false">_xlfn.NUMBERVALUE(MID(J339,6,3))</f>
        <v>102</v>
      </c>
      <c r="D339" s="0" t="str">
        <f aca="false">MID(J339,10,3)</f>
        <v>ir2</v>
      </c>
      <c r="E339" s="1" t="s">
        <v>9</v>
      </c>
      <c r="F339" s="0" t="n">
        <v>147</v>
      </c>
      <c r="G339" s="0" t="s">
        <v>10</v>
      </c>
      <c r="H339" s="0" t="s">
        <v>11</v>
      </c>
      <c r="I339" s="0" t="s">
        <v>9</v>
      </c>
      <c r="J339" s="0" t="s">
        <v>354</v>
      </c>
      <c r="K339" s="0" t="s">
        <v>9</v>
      </c>
      <c r="L339" s="0" t="str">
        <f aca="false">IF(ISBLANK(J340),"",",")</f>
        <v>,</v>
      </c>
      <c r="M339" s="0" t="str">
        <f aca="false">E339&amp;F339&amp;G339&amp;H339&amp;I339&amp;J339&amp;K339&amp;L339</f>
        <v>"147": "b1i2_102_ir2.wav",</v>
      </c>
      <c r="N339" s="0" t="str">
        <f aca="false">IF(OR(B339=113,B339=138),"probe","s")</f>
        <v>s</v>
      </c>
      <c r="O339" s="0" t="str">
        <f aca="false">IF(MID(J339,10,2)="ir","Minus","Plus")</f>
        <v>Minus</v>
      </c>
      <c r="P339" s="0" t="s">
        <v>13</v>
      </c>
      <c r="Q339" s="5" t="s">
        <v>14</v>
      </c>
      <c r="R339" s="0" t="s">
        <v>15</v>
      </c>
      <c r="S339" s="0" t="str">
        <f aca="false">P339&amp;N339&amp;O339&amp;Q339&amp;F339&amp;R339&amp;L339</f>
        <v>          {%            "class": "sMinus",%            "stim_name": "147"%          },</v>
      </c>
      <c r="AA339" s="5" t="n">
        <f aca="false">F339</f>
        <v>147</v>
      </c>
      <c r="AB339" s="5" t="s">
        <v>354</v>
      </c>
      <c r="AC339" s="5" t="str">
        <f aca="false">IF(MID(AB339,10,2)="ir","Minus","Plus")</f>
        <v>Minus</v>
      </c>
      <c r="AD339" s="5" t="str">
        <f aca="false">IF(AND(_xlfn.NUMBERVALUE(MID(AB339,6,3))&lt;141,_xlfn.NUMBERVALUE(MID(AB339,6,3))&gt;103),"s","probe")</f>
        <v>probe</v>
      </c>
      <c r="AE339" s="5" t="n">
        <f aca="false">IF(AND(AC339="Minus",AD339="probe"),3,IF(AND(AC339="Plus",AD339="probe"),1,IF(AND(AC339="Minus",AD339="s"),12,IF(AND(AC339="Plus",AD339="s"),4,0))))</f>
        <v>3</v>
      </c>
      <c r="AF339" s="6" t="s">
        <v>16</v>
      </c>
      <c r="AG339" s="5" t="str">
        <f aca="false">AF339&amp;AE339&amp;","</f>
        <v>                            3,</v>
      </c>
    </row>
    <row r="340" customFormat="false" ht="12.8" hidden="true" customHeight="false" outlineLevel="0" collapsed="false">
      <c r="A340" s="0" t="str">
        <f aca="false">LEFT(J340,4)</f>
        <v>b1s1</v>
      </c>
      <c r="B340" s="0" t="n">
        <f aca="false">IF(AND(C340&gt;97,C340&lt;103),100,IF(AND(C340&gt;110,C340&lt;116),113,IF(AND(C340&gt;122,C340&lt;128),125,IF(AND(C340&gt;135,C340&lt;141),138,150))))</f>
        <v>100</v>
      </c>
      <c r="C340" s="0" t="n">
        <f aca="false">_xlfn.NUMBERVALUE(MID(J340,6,3))</f>
        <v>102</v>
      </c>
      <c r="D340" s="0" t="str">
        <f aca="false">MID(J340,10,3)</f>
        <v>ir2</v>
      </c>
      <c r="E340" s="0" t="s">
        <v>9</v>
      </c>
      <c r="F340" s="0" t="n">
        <v>272</v>
      </c>
      <c r="G340" s="0" t="s">
        <v>10</v>
      </c>
      <c r="H340" s="0" t="s">
        <v>11</v>
      </c>
      <c r="I340" s="0" t="s">
        <v>9</v>
      </c>
      <c r="J340" s="0" t="s">
        <v>355</v>
      </c>
      <c r="K340" s="0" t="s">
        <v>9</v>
      </c>
      <c r="L340" s="0" t="str">
        <f aca="false">IF(ISBLANK(J341),"",",")</f>
        <v>,</v>
      </c>
      <c r="M340" s="0" t="str">
        <f aca="false">E340&amp;F340&amp;G340&amp;H340&amp;I340&amp;J340&amp;K340&amp;L340</f>
        <v>"272": "b1s1_102_ir2.wav",</v>
      </c>
      <c r="N340" s="0" t="str">
        <f aca="false">IF(OR(B340=113,B340=138),"probe","s")</f>
        <v>s</v>
      </c>
      <c r="O340" s="0" t="str">
        <f aca="false">IF(MID(J340,10,2)="ir","Minus","Plus")</f>
        <v>Minus</v>
      </c>
      <c r="P340" s="0" t="s">
        <v>13</v>
      </c>
      <c r="Q340" s="5" t="s">
        <v>14</v>
      </c>
      <c r="R340" s="0" t="s">
        <v>15</v>
      </c>
      <c r="S340" s="0" t="str">
        <f aca="false">P340&amp;N340&amp;O340&amp;Q340&amp;F340&amp;R340&amp;L340</f>
        <v>          {%            "class": "sMinus",%            "stim_name": "272"%          },</v>
      </c>
      <c r="AA340" s="5" t="n">
        <f aca="false">F340</f>
        <v>272</v>
      </c>
      <c r="AB340" s="5" t="s">
        <v>355</v>
      </c>
      <c r="AC340" s="5" t="str">
        <f aca="false">IF(MID(AB340,10,2)="ir","Minus","Plus")</f>
        <v>Minus</v>
      </c>
      <c r="AD340" s="5" t="str">
        <f aca="false">IF(AND(_xlfn.NUMBERVALUE(MID(AB340,6,3))&lt;141,_xlfn.NUMBERVALUE(MID(AB340,6,3))&gt;103),"s","probe")</f>
        <v>probe</v>
      </c>
      <c r="AE340" s="5" t="n">
        <f aca="false">IF(AND(AC340="Minus",AD340="probe"),3,IF(AND(AC340="Plus",AD340="probe"),1,IF(AND(AC340="Minus",AD340="s"),12,IF(AND(AC340="Plus",AD340="s"),4,0))))</f>
        <v>3</v>
      </c>
      <c r="AF340" s="6" t="s">
        <v>16</v>
      </c>
      <c r="AG340" s="5" t="str">
        <f aca="false">AF340&amp;AE340&amp;","</f>
        <v>                            3,</v>
      </c>
    </row>
    <row r="341" customFormat="false" ht="12.8" hidden="true" customHeight="false" outlineLevel="0" collapsed="false">
      <c r="A341" s="0" t="str">
        <f aca="false">LEFT(J341,4)</f>
        <v>b1s2</v>
      </c>
      <c r="B341" s="0" t="n">
        <f aca="false">IF(AND(C341&gt;97,C341&lt;103),100,IF(AND(C341&gt;110,C341&lt;116),113,IF(AND(C341&gt;122,C341&lt;128),125,IF(AND(C341&gt;135,C341&lt;141),138,150))))</f>
        <v>100</v>
      </c>
      <c r="C341" s="0" t="n">
        <f aca="false">_xlfn.NUMBERVALUE(MID(J341,6,3))</f>
        <v>102</v>
      </c>
      <c r="D341" s="0" t="str">
        <f aca="false">MID(J341,10,3)</f>
        <v>ir2</v>
      </c>
      <c r="E341" s="0" t="s">
        <v>9</v>
      </c>
      <c r="F341" s="0" t="n">
        <v>397</v>
      </c>
      <c r="G341" s="0" t="s">
        <v>10</v>
      </c>
      <c r="H341" s="0" t="s">
        <v>11</v>
      </c>
      <c r="I341" s="0" t="s">
        <v>9</v>
      </c>
      <c r="J341" s="0" t="s">
        <v>356</v>
      </c>
      <c r="K341" s="0" t="s">
        <v>9</v>
      </c>
      <c r="L341" s="0" t="str">
        <f aca="false">IF(ISBLANK(J342),"",",")</f>
        <v>,</v>
      </c>
      <c r="M341" s="0" t="str">
        <f aca="false">E341&amp;F341&amp;G341&amp;H341&amp;I341&amp;J341&amp;K341&amp;L341</f>
        <v>"397": "b1s2_102_ir2.wav",</v>
      </c>
      <c r="N341" s="0" t="str">
        <f aca="false">IF(OR(B341=113,B341=138),"probe","s")</f>
        <v>s</v>
      </c>
      <c r="O341" s="0" t="str">
        <f aca="false">IF(MID(J341,10,2)="ir","Minus","Plus")</f>
        <v>Minus</v>
      </c>
      <c r="P341" s="0" t="s">
        <v>13</v>
      </c>
      <c r="Q341" s="5" t="s">
        <v>14</v>
      </c>
      <c r="R341" s="0" t="s">
        <v>15</v>
      </c>
      <c r="S341" s="0" t="str">
        <f aca="false">P341&amp;N341&amp;O341&amp;Q341&amp;F341&amp;R341&amp;L341</f>
        <v>          {%            "class": "sMinus",%            "stim_name": "397"%          },</v>
      </c>
      <c r="AA341" s="5" t="n">
        <f aca="false">F341</f>
        <v>397</v>
      </c>
      <c r="AB341" s="5" t="s">
        <v>356</v>
      </c>
      <c r="AC341" s="5" t="str">
        <f aca="false">IF(MID(AB341,10,2)="ir","Minus","Plus")</f>
        <v>Minus</v>
      </c>
      <c r="AD341" s="5" t="str">
        <f aca="false">IF(AND(_xlfn.NUMBERVALUE(MID(AB341,6,3))&lt;141,_xlfn.NUMBERVALUE(MID(AB341,6,3))&gt;103),"s","probe")</f>
        <v>probe</v>
      </c>
      <c r="AE341" s="5" t="n">
        <f aca="false">IF(AND(AC341="Minus",AD341="probe"),3,IF(AND(AC341="Plus",AD341="probe"),1,IF(AND(AC341="Minus",AD341="s"),12,IF(AND(AC341="Plus",AD341="s"),4,0))))</f>
        <v>3</v>
      </c>
      <c r="AF341" s="6" t="s">
        <v>16</v>
      </c>
      <c r="AG341" s="5" t="str">
        <f aca="false">AF341&amp;AE341&amp;","</f>
        <v>                            3,</v>
      </c>
    </row>
    <row r="342" customFormat="false" ht="12.8" hidden="true" customHeight="false" outlineLevel="0" collapsed="false">
      <c r="A342" s="0" t="str">
        <f aca="false">LEFT(J342,4)</f>
        <v>b2i1</v>
      </c>
      <c r="B342" s="0" t="n">
        <f aca="false">IF(AND(C342&gt;97,C342&lt;103),100,IF(AND(C342&gt;110,C342&lt;116),113,IF(AND(C342&gt;122,C342&lt;128),125,IF(AND(C342&gt;135,C342&lt;141),138,150))))</f>
        <v>100</v>
      </c>
      <c r="C342" s="0" t="n">
        <f aca="false">_xlfn.NUMBERVALUE(MID(J342,6,3))</f>
        <v>102</v>
      </c>
      <c r="D342" s="0" t="str">
        <f aca="false">MID(J342,10,3)</f>
        <v>ir2</v>
      </c>
      <c r="E342" s="0" t="s">
        <v>9</v>
      </c>
      <c r="F342" s="0" t="n">
        <v>522</v>
      </c>
      <c r="G342" s="0" t="s">
        <v>10</v>
      </c>
      <c r="H342" s="0" t="s">
        <v>11</v>
      </c>
      <c r="I342" s="0" t="s">
        <v>9</v>
      </c>
      <c r="J342" s="0" t="s">
        <v>357</v>
      </c>
      <c r="K342" s="0" t="s">
        <v>9</v>
      </c>
      <c r="L342" s="0" t="str">
        <f aca="false">IF(ISBLANK(J343),"",",")</f>
        <v>,</v>
      </c>
      <c r="M342" s="0" t="str">
        <f aca="false">E342&amp;F342&amp;G342&amp;H342&amp;I342&amp;J342&amp;K342&amp;L342</f>
        <v>"522": "b2i1_102_ir2.wav",</v>
      </c>
      <c r="N342" s="0" t="str">
        <f aca="false">IF(OR(B342=113,B342=138),"probe","s")</f>
        <v>s</v>
      </c>
      <c r="O342" s="0" t="str">
        <f aca="false">IF(MID(J342,10,2)="ir","Minus","Plus")</f>
        <v>Minus</v>
      </c>
      <c r="P342" s="0" t="s">
        <v>13</v>
      </c>
      <c r="Q342" s="5" t="s">
        <v>14</v>
      </c>
      <c r="R342" s="0" t="s">
        <v>15</v>
      </c>
      <c r="S342" s="0" t="str">
        <f aca="false">P342&amp;N342&amp;O342&amp;Q342&amp;F342&amp;R342&amp;L342</f>
        <v>          {%            "class": "sMinus",%            "stim_name": "522"%          },</v>
      </c>
      <c r="AA342" s="5" t="n">
        <f aca="false">F342</f>
        <v>522</v>
      </c>
      <c r="AB342" s="5" t="s">
        <v>357</v>
      </c>
      <c r="AC342" s="5" t="str">
        <f aca="false">IF(MID(AB342,10,2)="ir","Minus","Plus")</f>
        <v>Minus</v>
      </c>
      <c r="AD342" s="5" t="str">
        <f aca="false">IF(AND(_xlfn.NUMBERVALUE(MID(AB342,6,3))&lt;141,_xlfn.NUMBERVALUE(MID(AB342,6,3))&gt;103),"s","probe")</f>
        <v>probe</v>
      </c>
      <c r="AE342" s="5" t="n">
        <f aca="false">IF(AND(AC342="Minus",AD342="probe"),3,IF(AND(AC342="Plus",AD342="probe"),1,IF(AND(AC342="Minus",AD342="s"),12,IF(AND(AC342="Plus",AD342="s"),4,0))))</f>
        <v>3</v>
      </c>
      <c r="AF342" s="6" t="s">
        <v>16</v>
      </c>
      <c r="AG342" s="5" t="str">
        <f aca="false">AF342&amp;AE342&amp;","</f>
        <v>                            3,</v>
      </c>
    </row>
    <row r="343" customFormat="false" ht="12.8" hidden="true" customHeight="false" outlineLevel="0" collapsed="false">
      <c r="A343" s="0" t="str">
        <f aca="false">LEFT(J343,4)</f>
        <v>b2i2</v>
      </c>
      <c r="B343" s="0" t="n">
        <f aca="false">IF(AND(C343&gt;97,C343&lt;103),100,IF(AND(C343&gt;110,C343&lt;116),113,IF(AND(C343&gt;122,C343&lt;128),125,IF(AND(C343&gt;135,C343&lt;141),138,150))))</f>
        <v>100</v>
      </c>
      <c r="C343" s="0" t="n">
        <f aca="false">_xlfn.NUMBERVALUE(MID(J343,6,3))</f>
        <v>102</v>
      </c>
      <c r="D343" s="0" t="str">
        <f aca="false">MID(J343,10,3)</f>
        <v>ir2</v>
      </c>
      <c r="E343" s="0" t="s">
        <v>9</v>
      </c>
      <c r="F343" s="0" t="n">
        <v>647</v>
      </c>
      <c r="G343" s="0" t="s">
        <v>10</v>
      </c>
      <c r="H343" s="0" t="s">
        <v>11</v>
      </c>
      <c r="I343" s="0" t="s">
        <v>9</v>
      </c>
      <c r="J343" s="0" t="s">
        <v>358</v>
      </c>
      <c r="K343" s="0" t="s">
        <v>9</v>
      </c>
      <c r="L343" s="0" t="str">
        <f aca="false">IF(ISBLANK(J344),"",",")</f>
        <v>,</v>
      </c>
      <c r="M343" s="0" t="str">
        <f aca="false">E343&amp;F343&amp;G343&amp;H343&amp;I343&amp;J343&amp;K343&amp;L343</f>
        <v>"647": "b2i2_102_ir2.wav",</v>
      </c>
      <c r="N343" s="0" t="str">
        <f aca="false">IF(OR(B343=113,B343=138),"probe","s")</f>
        <v>s</v>
      </c>
      <c r="O343" s="0" t="str">
        <f aca="false">IF(MID(J343,10,2)="ir","Minus","Plus")</f>
        <v>Minus</v>
      </c>
      <c r="P343" s="0" t="s">
        <v>13</v>
      </c>
      <c r="Q343" s="5" t="s">
        <v>14</v>
      </c>
      <c r="R343" s="0" t="s">
        <v>15</v>
      </c>
      <c r="S343" s="0" t="str">
        <f aca="false">P343&amp;N343&amp;O343&amp;Q343&amp;F343&amp;R343&amp;L343</f>
        <v>          {%            "class": "sMinus",%            "stim_name": "647"%          },</v>
      </c>
      <c r="AA343" s="5" t="n">
        <f aca="false">F343</f>
        <v>647</v>
      </c>
      <c r="AB343" s="5" t="s">
        <v>358</v>
      </c>
      <c r="AC343" s="5" t="str">
        <f aca="false">IF(MID(AB343,10,2)="ir","Minus","Plus")</f>
        <v>Minus</v>
      </c>
      <c r="AD343" s="5" t="str">
        <f aca="false">IF(AND(_xlfn.NUMBERVALUE(MID(AB343,6,3))&lt;141,_xlfn.NUMBERVALUE(MID(AB343,6,3))&gt;103),"s","probe")</f>
        <v>probe</v>
      </c>
      <c r="AE343" s="5" t="n">
        <f aca="false">IF(AND(AC343="Minus",AD343="probe"),3,IF(AND(AC343="Plus",AD343="probe"),1,IF(AND(AC343="Minus",AD343="s"),12,IF(AND(AC343="Plus",AD343="s"),4,0))))</f>
        <v>3</v>
      </c>
      <c r="AF343" s="6" t="s">
        <v>16</v>
      </c>
      <c r="AG343" s="5" t="str">
        <f aca="false">AF343&amp;AE343&amp;","</f>
        <v>                            3,</v>
      </c>
    </row>
    <row r="344" customFormat="false" ht="12.8" hidden="false" customHeight="false" outlineLevel="0" collapsed="false">
      <c r="A344" s="0" t="str">
        <f aca="false">LEFT(J344,4)</f>
        <v>b2s1</v>
      </c>
      <c r="B344" s="0" t="n">
        <f aca="false">IF(AND(C344&gt;97,C344&lt;103),100,IF(AND(C344&gt;110,C344&lt;116),113,IF(AND(C344&gt;122,C344&lt;128),125,IF(AND(C344&gt;135,C344&lt;141),138,150))))</f>
        <v>100</v>
      </c>
      <c r="C344" s="0" t="n">
        <f aca="false">_xlfn.NUMBERVALUE(MID(J344,6,3))</f>
        <v>102</v>
      </c>
      <c r="D344" s="0" t="str">
        <f aca="false">MID(J344,10,3)</f>
        <v>ir2</v>
      </c>
      <c r="E344" s="1" t="s">
        <v>9</v>
      </c>
      <c r="F344" s="0" t="n">
        <v>772</v>
      </c>
      <c r="G344" s="0" t="s">
        <v>10</v>
      </c>
      <c r="H344" s="0" t="s">
        <v>11</v>
      </c>
      <c r="I344" s="0" t="s">
        <v>9</v>
      </c>
      <c r="J344" s="0" t="s">
        <v>359</v>
      </c>
      <c r="K344" s="0" t="s">
        <v>9</v>
      </c>
      <c r="L344" s="0" t="str">
        <f aca="false">IF(ISBLANK(J345),"",",")</f>
        <v>,</v>
      </c>
      <c r="M344" s="0" t="str">
        <f aca="false">E344&amp;J344&amp;G344&amp;E344&amp;J344&amp;E344&amp;L344</f>
        <v>"b2s1_102_ir2.wav":"b2s1_102_ir2.wav",</v>
      </c>
      <c r="N344" s="0" t="str">
        <f aca="false">IF(OR(B344=113,B344=138),"probe","s")</f>
        <v>s</v>
      </c>
      <c r="O344" s="0" t="str">
        <f aca="false">IF(MID(J344,10,2)="ir","Minus","Plus")</f>
        <v>Minus</v>
      </c>
      <c r="P344" s="0" t="s">
        <v>13</v>
      </c>
      <c r="Q344" s="5" t="s">
        <v>14</v>
      </c>
      <c r="R344" s="0" t="s">
        <v>15</v>
      </c>
      <c r="S344" s="0" t="str">
        <f aca="false">P344&amp;N344&amp;O344&amp;Q344&amp;J344&amp;R344&amp;L344</f>
        <v>          {%            "class": "sMinus",%            "stim_name": "b2s1_102_ir2.wav"%          },</v>
      </c>
      <c r="AA344" s="5" t="n">
        <f aca="false">F344</f>
        <v>772</v>
      </c>
      <c r="AB344" s="5" t="s">
        <v>359</v>
      </c>
      <c r="AC344" s="5" t="str">
        <f aca="false">IF(MID(AB344,10,2)="ir","Minus","Plus")</f>
        <v>Minus</v>
      </c>
      <c r="AD344" s="5" t="str">
        <f aca="false">IF(AND(_xlfn.NUMBERVALUE(MID(AB344,6,3))&lt;141,_xlfn.NUMBERVALUE(MID(AB344,6,3))&gt;103),"s","probe")</f>
        <v>probe</v>
      </c>
      <c r="AE344" s="5" t="n">
        <f aca="false">IF(AND(AC344="Minus",AD344="probe"),3,IF(AND(AC344="Plus",AD344="probe"),1,IF(AND(AC344="Minus",AD344="s"),12,IF(AND(AC344="Plus",AD344="s"),4,0))))</f>
        <v>3</v>
      </c>
      <c r="AF344" s="6" t="s">
        <v>16</v>
      </c>
      <c r="AG344" s="5" t="str">
        <f aca="false">AF344&amp;AE344&amp;","</f>
        <v>                            3,</v>
      </c>
    </row>
    <row r="345" customFormat="false" ht="12.8" hidden="true" customHeight="false" outlineLevel="0" collapsed="false">
      <c r="A345" s="0" t="str">
        <f aca="false">LEFT(J345,4)</f>
        <v>b2s2</v>
      </c>
      <c r="B345" s="0" t="n">
        <f aca="false">IF(AND(C345&gt;97,C345&lt;103),100,IF(AND(C345&gt;110,C345&lt;116),113,IF(AND(C345&gt;122,C345&lt;128),125,IF(AND(C345&gt;135,C345&lt;141),138,150))))</f>
        <v>100</v>
      </c>
      <c r="C345" s="0" t="n">
        <f aca="false">_xlfn.NUMBERVALUE(MID(J345,6,3))</f>
        <v>102</v>
      </c>
      <c r="D345" s="0" t="str">
        <f aca="false">MID(J345,10,3)</f>
        <v>ir2</v>
      </c>
      <c r="E345" s="1" t="s">
        <v>9</v>
      </c>
      <c r="F345" s="0" t="n">
        <v>897</v>
      </c>
      <c r="G345" s="0" t="s">
        <v>10</v>
      </c>
      <c r="H345" s="0" t="s">
        <v>11</v>
      </c>
      <c r="I345" s="0" t="s">
        <v>9</v>
      </c>
      <c r="J345" s="0" t="s">
        <v>360</v>
      </c>
      <c r="K345" s="0" t="s">
        <v>9</v>
      </c>
      <c r="L345" s="0" t="str">
        <f aca="false">IF(ISBLANK(J346),"",",")</f>
        <v>,</v>
      </c>
      <c r="M345" s="0" t="str">
        <f aca="false">E345&amp;F345&amp;G345&amp;H345&amp;I345&amp;J345&amp;K345&amp;L345</f>
        <v>"897": "b2s2_102_ir2.wav",</v>
      </c>
      <c r="N345" s="0" t="str">
        <f aca="false">IF(OR(B345=113,B345=138),"probe","s")</f>
        <v>s</v>
      </c>
      <c r="O345" s="0" t="str">
        <f aca="false">IF(MID(J345,10,2)="ir","Minus","Plus")</f>
        <v>Minus</v>
      </c>
      <c r="P345" s="0" t="s">
        <v>13</v>
      </c>
      <c r="Q345" s="5" t="s">
        <v>14</v>
      </c>
      <c r="R345" s="0" t="s">
        <v>15</v>
      </c>
      <c r="S345" s="0" t="str">
        <f aca="false">P345&amp;N345&amp;O345&amp;Q345&amp;F345&amp;R345&amp;L345</f>
        <v>          {%            "class": "sMinus",%            "stim_name": "897"%          },</v>
      </c>
      <c r="AA345" s="5" t="n">
        <f aca="false">F345</f>
        <v>897</v>
      </c>
      <c r="AB345" s="5" t="s">
        <v>360</v>
      </c>
      <c r="AC345" s="5" t="str">
        <f aca="false">IF(MID(AB345,10,2)="ir","Minus","Plus")</f>
        <v>Minus</v>
      </c>
      <c r="AD345" s="5" t="str">
        <f aca="false">IF(AND(_xlfn.NUMBERVALUE(MID(AB345,6,3))&lt;141,_xlfn.NUMBERVALUE(MID(AB345,6,3))&gt;103),"s","probe")</f>
        <v>probe</v>
      </c>
      <c r="AE345" s="5" t="n">
        <f aca="false">IF(AND(AC345="Minus",AD345="probe"),3,IF(AND(AC345="Plus",AD345="probe"),1,IF(AND(AC345="Minus",AD345="s"),12,IF(AND(AC345="Plus",AD345="s"),4,0))))</f>
        <v>3</v>
      </c>
      <c r="AF345" s="6" t="s">
        <v>16</v>
      </c>
      <c r="AG345" s="5" t="str">
        <f aca="false">AF345&amp;AE345&amp;","</f>
        <v>                            3,</v>
      </c>
    </row>
    <row r="346" customFormat="false" ht="12.8" hidden="true" customHeight="false" outlineLevel="0" collapsed="false">
      <c r="A346" s="0" t="str">
        <f aca="false">LEFT(J346,4)</f>
        <v>b3i1</v>
      </c>
      <c r="B346" s="0" t="n">
        <f aca="false">IF(AND(C346&gt;97,C346&lt;103),100,IF(AND(C346&gt;110,C346&lt;116),113,IF(AND(C346&gt;122,C346&lt;128),125,IF(AND(C346&gt;135,C346&lt;141),138,150))))</f>
        <v>100</v>
      </c>
      <c r="C346" s="0" t="n">
        <f aca="false">_xlfn.NUMBERVALUE(MID(J346,6,3))</f>
        <v>102</v>
      </c>
      <c r="D346" s="0" t="str">
        <f aca="false">MID(J346,10,3)</f>
        <v>ir2</v>
      </c>
      <c r="E346" s="0" t="s">
        <v>9</v>
      </c>
      <c r="F346" s="0" t="n">
        <v>1022</v>
      </c>
      <c r="G346" s="0" t="s">
        <v>10</v>
      </c>
      <c r="H346" s="0" t="s">
        <v>11</v>
      </c>
      <c r="I346" s="0" t="s">
        <v>9</v>
      </c>
      <c r="J346" s="0" t="s">
        <v>361</v>
      </c>
      <c r="K346" s="0" t="s">
        <v>9</v>
      </c>
      <c r="L346" s="0" t="str">
        <f aca="false">IF(ISBLANK(J347),"",",")</f>
        <v>,</v>
      </c>
      <c r="M346" s="0" t="str">
        <f aca="false">E346&amp;F346&amp;G346&amp;H346&amp;I346&amp;J346&amp;K346&amp;L346</f>
        <v>"1022": "b3i1_102_ir2.wav",</v>
      </c>
      <c r="N346" s="0" t="str">
        <f aca="false">IF(OR(B346=113,B346=138),"probe","s")</f>
        <v>s</v>
      </c>
      <c r="O346" s="0" t="str">
        <f aca="false">IF(MID(J346,10,2)="ir","Minus","Plus")</f>
        <v>Minus</v>
      </c>
      <c r="P346" s="0" t="s">
        <v>13</v>
      </c>
      <c r="Q346" s="5" t="s">
        <v>14</v>
      </c>
      <c r="R346" s="0" t="s">
        <v>15</v>
      </c>
      <c r="S346" s="0" t="str">
        <f aca="false">P346&amp;N346&amp;O346&amp;Q346&amp;F346&amp;R346&amp;L346</f>
        <v>          {%            "class": "sMinus",%            "stim_name": "1022"%          },</v>
      </c>
      <c r="AA346" s="5" t="n">
        <f aca="false">F346</f>
        <v>1022</v>
      </c>
      <c r="AB346" s="5" t="s">
        <v>361</v>
      </c>
      <c r="AC346" s="5" t="str">
        <f aca="false">IF(MID(AB346,10,2)="ir","Minus","Plus")</f>
        <v>Minus</v>
      </c>
      <c r="AD346" s="5" t="str">
        <f aca="false">IF(AND(_xlfn.NUMBERVALUE(MID(AB346,6,3))&lt;141,_xlfn.NUMBERVALUE(MID(AB346,6,3))&gt;103),"s","probe")</f>
        <v>probe</v>
      </c>
      <c r="AE346" s="5" t="n">
        <f aca="false">IF(AND(AC346="Minus",AD346="probe"),3,IF(AND(AC346="Plus",AD346="probe"),1,IF(AND(AC346="Minus",AD346="s"),12,IF(AND(AC346="Plus",AD346="s"),4,0))))</f>
        <v>3</v>
      </c>
      <c r="AF346" s="6" t="s">
        <v>16</v>
      </c>
      <c r="AG346" s="5" t="str">
        <f aca="false">AF346&amp;AE346&amp;","</f>
        <v>                            3,</v>
      </c>
    </row>
    <row r="347" customFormat="false" ht="12.8" hidden="true" customHeight="false" outlineLevel="0" collapsed="false">
      <c r="A347" s="0" t="str">
        <f aca="false">LEFT(J347,4)</f>
        <v>b3i2</v>
      </c>
      <c r="B347" s="0" t="n">
        <f aca="false">IF(AND(C347&gt;97,C347&lt;103),100,IF(AND(C347&gt;110,C347&lt;116),113,IF(AND(C347&gt;122,C347&lt;128),125,IF(AND(C347&gt;135,C347&lt;141),138,150))))</f>
        <v>100</v>
      </c>
      <c r="C347" s="0" t="n">
        <f aca="false">_xlfn.NUMBERVALUE(MID(J347,6,3))</f>
        <v>102</v>
      </c>
      <c r="D347" s="0" t="str">
        <f aca="false">MID(J347,10,3)</f>
        <v>ir2</v>
      </c>
      <c r="E347" s="0" t="s">
        <v>9</v>
      </c>
      <c r="F347" s="0" t="n">
        <v>1147</v>
      </c>
      <c r="G347" s="0" t="s">
        <v>10</v>
      </c>
      <c r="H347" s="0" t="s">
        <v>11</v>
      </c>
      <c r="I347" s="0" t="s">
        <v>9</v>
      </c>
      <c r="J347" s="0" t="s">
        <v>362</v>
      </c>
      <c r="K347" s="0" t="s">
        <v>9</v>
      </c>
      <c r="L347" s="0" t="str">
        <f aca="false">IF(ISBLANK(J348),"",",")</f>
        <v>,</v>
      </c>
      <c r="M347" s="0" t="str">
        <f aca="false">E347&amp;F347&amp;G347&amp;H347&amp;I347&amp;J347&amp;K347&amp;L347</f>
        <v>"1147": "b3i2_102_ir2.wav",</v>
      </c>
      <c r="N347" s="0" t="str">
        <f aca="false">IF(OR(B347=113,B347=138),"probe","s")</f>
        <v>s</v>
      </c>
      <c r="O347" s="0" t="str">
        <f aca="false">IF(MID(J347,10,2)="ir","Minus","Plus")</f>
        <v>Minus</v>
      </c>
      <c r="P347" s="0" t="s">
        <v>13</v>
      </c>
      <c r="Q347" s="5" t="s">
        <v>14</v>
      </c>
      <c r="R347" s="0" t="s">
        <v>15</v>
      </c>
      <c r="S347" s="0" t="str">
        <f aca="false">P347&amp;N347&amp;O347&amp;Q347&amp;F347&amp;R347&amp;L347</f>
        <v>          {%            "class": "sMinus",%            "stim_name": "1147"%          },</v>
      </c>
      <c r="AA347" s="5" t="n">
        <f aca="false">F347</f>
        <v>1147</v>
      </c>
      <c r="AB347" s="5" t="s">
        <v>362</v>
      </c>
      <c r="AC347" s="5" t="str">
        <f aca="false">IF(MID(AB347,10,2)="ir","Minus","Plus")</f>
        <v>Minus</v>
      </c>
      <c r="AD347" s="5" t="str">
        <f aca="false">IF(AND(_xlfn.NUMBERVALUE(MID(AB347,6,3))&lt;141,_xlfn.NUMBERVALUE(MID(AB347,6,3))&gt;103),"s","probe")</f>
        <v>probe</v>
      </c>
      <c r="AE347" s="5" t="n">
        <f aca="false">IF(AND(AC347="Minus",AD347="probe"),3,IF(AND(AC347="Plus",AD347="probe"),1,IF(AND(AC347="Minus",AD347="s"),12,IF(AND(AC347="Plus",AD347="s"),4,0))))</f>
        <v>3</v>
      </c>
      <c r="AF347" s="6" t="s">
        <v>16</v>
      </c>
      <c r="AG347" s="5" t="str">
        <f aca="false">AF347&amp;AE347&amp;","</f>
        <v>                            3,</v>
      </c>
    </row>
    <row r="348" customFormat="false" ht="12.8" hidden="true" customHeight="false" outlineLevel="0" collapsed="false">
      <c r="A348" s="0" t="str">
        <f aca="false">LEFT(J348,4)</f>
        <v>b3s1</v>
      </c>
      <c r="B348" s="0" t="n">
        <f aca="false">IF(AND(C348&gt;97,C348&lt;103),100,IF(AND(C348&gt;110,C348&lt;116),113,IF(AND(C348&gt;122,C348&lt;128),125,IF(AND(C348&gt;135,C348&lt;141),138,150))))</f>
        <v>100</v>
      </c>
      <c r="C348" s="0" t="n">
        <f aca="false">_xlfn.NUMBERVALUE(MID(J348,6,3))</f>
        <v>102</v>
      </c>
      <c r="D348" s="0" t="str">
        <f aca="false">MID(J348,10,3)</f>
        <v>ir2</v>
      </c>
      <c r="E348" s="0" t="s">
        <v>9</v>
      </c>
      <c r="F348" s="0" t="n">
        <v>1272</v>
      </c>
      <c r="G348" s="0" t="s">
        <v>10</v>
      </c>
      <c r="H348" s="0" t="s">
        <v>11</v>
      </c>
      <c r="I348" s="0" t="s">
        <v>9</v>
      </c>
      <c r="J348" s="0" t="s">
        <v>363</v>
      </c>
      <c r="K348" s="0" t="s">
        <v>9</v>
      </c>
      <c r="L348" s="0" t="str">
        <f aca="false">IF(ISBLANK(J349),"",",")</f>
        <v>,</v>
      </c>
      <c r="M348" s="0" t="str">
        <f aca="false">E348&amp;F348&amp;G348&amp;H348&amp;I348&amp;J348&amp;K348&amp;L348</f>
        <v>"1272": "b3s1_102_ir2.wav",</v>
      </c>
      <c r="N348" s="0" t="str">
        <f aca="false">IF(OR(B348=113,B348=138),"probe","s")</f>
        <v>s</v>
      </c>
      <c r="O348" s="0" t="str">
        <f aca="false">IF(MID(J348,10,2)="ir","Minus","Plus")</f>
        <v>Minus</v>
      </c>
      <c r="P348" s="0" t="s">
        <v>13</v>
      </c>
      <c r="Q348" s="5" t="s">
        <v>14</v>
      </c>
      <c r="R348" s="0" t="s">
        <v>15</v>
      </c>
      <c r="S348" s="0" t="str">
        <f aca="false">P348&amp;N348&amp;O348&amp;Q348&amp;F348&amp;R348&amp;L348</f>
        <v>          {%            "class": "sMinus",%            "stim_name": "1272"%          },</v>
      </c>
      <c r="AA348" s="5" t="n">
        <f aca="false">F348</f>
        <v>1272</v>
      </c>
      <c r="AB348" s="5" t="s">
        <v>363</v>
      </c>
      <c r="AC348" s="5" t="str">
        <f aca="false">IF(MID(AB348,10,2)="ir","Minus","Plus")</f>
        <v>Minus</v>
      </c>
      <c r="AD348" s="5" t="str">
        <f aca="false">IF(AND(_xlfn.NUMBERVALUE(MID(AB348,6,3))&lt;141,_xlfn.NUMBERVALUE(MID(AB348,6,3))&gt;103),"s","probe")</f>
        <v>probe</v>
      </c>
      <c r="AE348" s="5" t="n">
        <f aca="false">IF(AND(AC348="Minus",AD348="probe"),3,IF(AND(AC348="Plus",AD348="probe"),1,IF(AND(AC348="Minus",AD348="s"),12,IF(AND(AC348="Plus",AD348="s"),4,0))))</f>
        <v>3</v>
      </c>
      <c r="AF348" s="6" t="s">
        <v>16</v>
      </c>
      <c r="AG348" s="5" t="str">
        <f aca="false">AF348&amp;AE348&amp;","</f>
        <v>                            3,</v>
      </c>
    </row>
    <row r="349" customFormat="false" ht="12.8" hidden="true" customHeight="false" outlineLevel="0" collapsed="false">
      <c r="A349" s="0" t="str">
        <f aca="false">LEFT(J349,4)</f>
        <v>b3s2</v>
      </c>
      <c r="B349" s="0" t="n">
        <f aca="false">IF(AND(C349&gt;97,C349&lt;103),100,IF(AND(C349&gt;110,C349&lt;116),113,IF(AND(C349&gt;122,C349&lt;128),125,IF(AND(C349&gt;135,C349&lt;141),138,150))))</f>
        <v>100</v>
      </c>
      <c r="C349" s="0" t="n">
        <f aca="false">_xlfn.NUMBERVALUE(MID(J349,6,3))</f>
        <v>102</v>
      </c>
      <c r="D349" s="0" t="str">
        <f aca="false">MID(J349,10,3)</f>
        <v>ir2</v>
      </c>
      <c r="E349" s="0" t="s">
        <v>9</v>
      </c>
      <c r="F349" s="0" t="n">
        <v>1397</v>
      </c>
      <c r="G349" s="0" t="s">
        <v>10</v>
      </c>
      <c r="H349" s="0" t="s">
        <v>11</v>
      </c>
      <c r="I349" s="0" t="s">
        <v>9</v>
      </c>
      <c r="J349" s="0" t="s">
        <v>364</v>
      </c>
      <c r="K349" s="0" t="s">
        <v>9</v>
      </c>
      <c r="L349" s="0" t="str">
        <f aca="false">IF(ISBLANK(J350),"",",")</f>
        <v>,</v>
      </c>
      <c r="M349" s="0" t="str">
        <f aca="false">E349&amp;F349&amp;G349&amp;H349&amp;I349&amp;J349&amp;K349&amp;L349</f>
        <v>"1397": "b3s2_102_ir2.wav",</v>
      </c>
      <c r="N349" s="0" t="str">
        <f aca="false">IF(OR(B349=113,B349=138),"probe","s")</f>
        <v>s</v>
      </c>
      <c r="O349" s="0" t="str">
        <f aca="false">IF(MID(J349,10,2)="ir","Minus","Plus")</f>
        <v>Minus</v>
      </c>
      <c r="P349" s="0" t="s">
        <v>13</v>
      </c>
      <c r="Q349" s="5" t="s">
        <v>14</v>
      </c>
      <c r="R349" s="0" t="s">
        <v>15</v>
      </c>
      <c r="S349" s="0" t="str">
        <f aca="false">P349&amp;N349&amp;O349&amp;Q349&amp;F349&amp;R349&amp;L349</f>
        <v>          {%            "class": "sMinus",%            "stim_name": "1397"%          },</v>
      </c>
      <c r="AA349" s="5" t="n">
        <f aca="false">F349</f>
        <v>1397</v>
      </c>
      <c r="AB349" s="5" t="s">
        <v>364</v>
      </c>
      <c r="AC349" s="5" t="str">
        <f aca="false">IF(MID(AB349,10,2)="ir","Minus","Plus")</f>
        <v>Minus</v>
      </c>
      <c r="AD349" s="5" t="str">
        <f aca="false">IF(AND(_xlfn.NUMBERVALUE(MID(AB349,6,3))&lt;141,_xlfn.NUMBERVALUE(MID(AB349,6,3))&gt;103),"s","probe")</f>
        <v>probe</v>
      </c>
      <c r="AE349" s="5" t="n">
        <f aca="false">IF(AND(AC349="Minus",AD349="probe"),3,IF(AND(AC349="Plus",AD349="probe"),1,IF(AND(AC349="Minus",AD349="s"),12,IF(AND(AC349="Plus",AD349="s"),4,0))))</f>
        <v>3</v>
      </c>
      <c r="AF349" s="6" t="s">
        <v>16</v>
      </c>
      <c r="AG349" s="5" t="str">
        <f aca="false">AF349&amp;AE349&amp;","</f>
        <v>                            3,</v>
      </c>
    </row>
    <row r="350" customFormat="false" ht="12.8" hidden="true" customHeight="false" outlineLevel="0" collapsed="false">
      <c r="A350" s="0" t="str">
        <f aca="false">LEFT(J350,4)</f>
        <v>b4i1</v>
      </c>
      <c r="B350" s="0" t="n">
        <f aca="false">IF(AND(C350&gt;97,C350&lt;103),100,IF(AND(C350&gt;110,C350&lt;116),113,IF(AND(C350&gt;122,C350&lt;128),125,IF(AND(C350&gt;135,C350&lt;141),138,150))))</f>
        <v>100</v>
      </c>
      <c r="C350" s="0" t="n">
        <f aca="false">_xlfn.NUMBERVALUE(MID(J350,6,3))</f>
        <v>102</v>
      </c>
      <c r="D350" s="0" t="str">
        <f aca="false">MID(J350,10,3)</f>
        <v>ir2</v>
      </c>
      <c r="E350" s="0" t="s">
        <v>9</v>
      </c>
      <c r="F350" s="0" t="n">
        <v>1522</v>
      </c>
      <c r="G350" s="0" t="s">
        <v>10</v>
      </c>
      <c r="H350" s="0" t="s">
        <v>11</v>
      </c>
      <c r="I350" s="0" t="s">
        <v>9</v>
      </c>
      <c r="J350" s="0" t="s">
        <v>365</v>
      </c>
      <c r="K350" s="0" t="s">
        <v>9</v>
      </c>
      <c r="L350" s="0" t="str">
        <f aca="false">IF(ISBLANK(J351),"",",")</f>
        <v>,</v>
      </c>
      <c r="M350" s="0" t="str">
        <f aca="false">E350&amp;F350&amp;G350&amp;H350&amp;I350&amp;J350&amp;K350&amp;L350</f>
        <v>"1522": "b4i1_102_ir2.wav",</v>
      </c>
      <c r="N350" s="0" t="str">
        <f aca="false">IF(OR(B350=113,B350=138),"probe","s")</f>
        <v>s</v>
      </c>
      <c r="O350" s="0" t="str">
        <f aca="false">IF(MID(J350,10,2)="ir","Minus","Plus")</f>
        <v>Minus</v>
      </c>
      <c r="P350" s="0" t="s">
        <v>13</v>
      </c>
      <c r="Q350" s="5" t="s">
        <v>14</v>
      </c>
      <c r="R350" s="0" t="s">
        <v>15</v>
      </c>
      <c r="S350" s="0" t="str">
        <f aca="false">P350&amp;N350&amp;O350&amp;Q350&amp;F350&amp;R350&amp;L350</f>
        <v>          {%            "class": "sMinus",%            "stim_name": "1522"%          },</v>
      </c>
      <c r="AA350" s="5" t="n">
        <f aca="false">F350</f>
        <v>1522</v>
      </c>
      <c r="AB350" s="5" t="s">
        <v>365</v>
      </c>
      <c r="AC350" s="5" t="str">
        <f aca="false">IF(MID(AB350,10,2)="ir","Minus","Plus")</f>
        <v>Minus</v>
      </c>
      <c r="AD350" s="5" t="str">
        <f aca="false">IF(AND(_xlfn.NUMBERVALUE(MID(AB350,6,3))&lt;141,_xlfn.NUMBERVALUE(MID(AB350,6,3))&gt;103),"s","probe")</f>
        <v>probe</v>
      </c>
      <c r="AE350" s="5" t="n">
        <f aca="false">IF(AND(AC350="Minus",AD350="probe"),3,IF(AND(AC350="Plus",AD350="probe"),1,IF(AND(AC350="Minus",AD350="s"),12,IF(AND(AC350="Plus",AD350="s"),4,0))))</f>
        <v>3</v>
      </c>
      <c r="AF350" s="6" t="s">
        <v>16</v>
      </c>
      <c r="AG350" s="5" t="str">
        <f aca="false">AF350&amp;AE350&amp;","</f>
        <v>                            3,</v>
      </c>
    </row>
    <row r="351" customFormat="false" ht="12.8" hidden="true" customHeight="false" outlineLevel="0" collapsed="false">
      <c r="A351" s="0" t="str">
        <f aca="false">LEFT(J351,4)</f>
        <v>b4i2</v>
      </c>
      <c r="B351" s="0" t="n">
        <f aca="false">IF(AND(C351&gt;97,C351&lt;103),100,IF(AND(C351&gt;110,C351&lt;116),113,IF(AND(C351&gt;122,C351&lt;128),125,IF(AND(C351&gt;135,C351&lt;141),138,150))))</f>
        <v>100</v>
      </c>
      <c r="C351" s="0" t="n">
        <f aca="false">_xlfn.NUMBERVALUE(MID(J351,6,3))</f>
        <v>102</v>
      </c>
      <c r="D351" s="0" t="str">
        <f aca="false">MID(J351,10,3)</f>
        <v>ir2</v>
      </c>
      <c r="E351" s="0" t="s">
        <v>9</v>
      </c>
      <c r="F351" s="0" t="n">
        <v>1647</v>
      </c>
      <c r="G351" s="0" t="s">
        <v>10</v>
      </c>
      <c r="H351" s="0" t="s">
        <v>11</v>
      </c>
      <c r="I351" s="0" t="s">
        <v>9</v>
      </c>
      <c r="J351" s="0" t="s">
        <v>366</v>
      </c>
      <c r="K351" s="0" t="s">
        <v>9</v>
      </c>
      <c r="L351" s="0" t="str">
        <f aca="false">IF(ISBLANK(J352),"",",")</f>
        <v>,</v>
      </c>
      <c r="M351" s="0" t="str">
        <f aca="false">E351&amp;F351&amp;G351&amp;H351&amp;I351&amp;J351&amp;K351&amp;L351</f>
        <v>"1647": "b4i2_102_ir2.wav",</v>
      </c>
      <c r="N351" s="0" t="str">
        <f aca="false">IF(OR(B351=113,B351=138),"probe","s")</f>
        <v>s</v>
      </c>
      <c r="O351" s="0" t="str">
        <f aca="false">IF(MID(J351,10,2)="ir","Minus","Plus")</f>
        <v>Minus</v>
      </c>
      <c r="P351" s="0" t="s">
        <v>13</v>
      </c>
      <c r="Q351" s="5" t="s">
        <v>14</v>
      </c>
      <c r="R351" s="0" t="s">
        <v>15</v>
      </c>
      <c r="S351" s="0" t="str">
        <f aca="false">P351&amp;N351&amp;O351&amp;Q351&amp;F351&amp;R351&amp;L351</f>
        <v>          {%            "class": "sMinus",%            "stim_name": "1647"%          },</v>
      </c>
      <c r="AA351" s="5" t="n">
        <f aca="false">F351</f>
        <v>1647</v>
      </c>
      <c r="AB351" s="5" t="s">
        <v>366</v>
      </c>
      <c r="AC351" s="5" t="str">
        <f aca="false">IF(MID(AB351,10,2)="ir","Minus","Plus")</f>
        <v>Minus</v>
      </c>
      <c r="AD351" s="5" t="str">
        <f aca="false">IF(AND(_xlfn.NUMBERVALUE(MID(AB351,6,3))&lt;141,_xlfn.NUMBERVALUE(MID(AB351,6,3))&gt;103),"s","probe")</f>
        <v>probe</v>
      </c>
      <c r="AE351" s="5" t="n">
        <f aca="false">IF(AND(AC351="Minus",AD351="probe"),3,IF(AND(AC351="Plus",AD351="probe"),1,IF(AND(AC351="Minus",AD351="s"),12,IF(AND(AC351="Plus",AD351="s"),4,0))))</f>
        <v>3</v>
      </c>
      <c r="AF351" s="6" t="s">
        <v>16</v>
      </c>
      <c r="AG351" s="5" t="str">
        <f aca="false">AF351&amp;AE351&amp;","</f>
        <v>                            3,</v>
      </c>
    </row>
    <row r="352" customFormat="false" ht="12.8" hidden="true" customHeight="false" outlineLevel="0" collapsed="false">
      <c r="A352" s="0" t="str">
        <f aca="false">LEFT(J352,4)</f>
        <v>b4s1</v>
      </c>
      <c r="B352" s="0" t="n">
        <f aca="false">IF(AND(C352&gt;97,C352&lt;103),100,IF(AND(C352&gt;110,C352&lt;116),113,IF(AND(C352&gt;122,C352&lt;128),125,IF(AND(C352&gt;135,C352&lt;141),138,150))))</f>
        <v>100</v>
      </c>
      <c r="C352" s="0" t="n">
        <f aca="false">_xlfn.NUMBERVALUE(MID(J352,6,3))</f>
        <v>102</v>
      </c>
      <c r="D352" s="0" t="str">
        <f aca="false">MID(J352,10,3)</f>
        <v>ir2</v>
      </c>
      <c r="E352" s="0" t="s">
        <v>9</v>
      </c>
      <c r="F352" s="0" t="n">
        <v>1772</v>
      </c>
      <c r="G352" s="0" t="s">
        <v>10</v>
      </c>
      <c r="H352" s="0" t="s">
        <v>11</v>
      </c>
      <c r="I352" s="0" t="s">
        <v>9</v>
      </c>
      <c r="J352" s="0" t="s">
        <v>367</v>
      </c>
      <c r="K352" s="0" t="s">
        <v>9</v>
      </c>
      <c r="L352" s="0" t="str">
        <f aca="false">IF(ISBLANK(J353),"",",")</f>
        <v>,</v>
      </c>
      <c r="M352" s="0" t="str">
        <f aca="false">E352&amp;F352&amp;G352&amp;H352&amp;I352&amp;J352&amp;K352&amp;L352</f>
        <v>"1772": "b4s1_102_ir2.wav",</v>
      </c>
      <c r="N352" s="0" t="str">
        <f aca="false">IF(OR(B352=113,B352=138),"probe","s")</f>
        <v>s</v>
      </c>
      <c r="O352" s="0" t="str">
        <f aca="false">IF(MID(J352,10,2)="ir","Minus","Plus")</f>
        <v>Minus</v>
      </c>
      <c r="P352" s="0" t="s">
        <v>13</v>
      </c>
      <c r="Q352" s="5" t="s">
        <v>14</v>
      </c>
      <c r="R352" s="0" t="s">
        <v>15</v>
      </c>
      <c r="S352" s="0" t="str">
        <f aca="false">P352&amp;N352&amp;O352&amp;Q352&amp;F352&amp;R352&amp;L352</f>
        <v>          {%            "class": "sMinus",%            "stim_name": "1772"%          },</v>
      </c>
      <c r="AA352" s="5" t="n">
        <f aca="false">F352</f>
        <v>1772</v>
      </c>
      <c r="AB352" s="5" t="s">
        <v>367</v>
      </c>
      <c r="AC352" s="5" t="str">
        <f aca="false">IF(MID(AB352,10,2)="ir","Minus","Plus")</f>
        <v>Minus</v>
      </c>
      <c r="AD352" s="5" t="str">
        <f aca="false">IF(AND(_xlfn.NUMBERVALUE(MID(AB352,6,3))&lt;141,_xlfn.NUMBERVALUE(MID(AB352,6,3))&gt;103),"s","probe")</f>
        <v>probe</v>
      </c>
      <c r="AE352" s="5" t="n">
        <f aca="false">IF(AND(AC352="Minus",AD352="probe"),3,IF(AND(AC352="Plus",AD352="probe"),1,IF(AND(AC352="Minus",AD352="s"),12,IF(AND(AC352="Plus",AD352="s"),4,0))))</f>
        <v>3</v>
      </c>
      <c r="AF352" s="6" t="s">
        <v>16</v>
      </c>
      <c r="AG352" s="5" t="str">
        <f aca="false">AF352&amp;AE352&amp;","</f>
        <v>                            3,</v>
      </c>
    </row>
    <row r="353" customFormat="false" ht="12.8" hidden="true" customHeight="false" outlineLevel="0" collapsed="false">
      <c r="A353" s="0" t="str">
        <f aca="false">LEFT(J353,4)</f>
        <v>b4s2</v>
      </c>
      <c r="B353" s="0" t="n">
        <f aca="false">IF(AND(C353&gt;97,C353&lt;103),100,IF(AND(C353&gt;110,C353&lt;116),113,IF(AND(C353&gt;122,C353&lt;128),125,IF(AND(C353&gt;135,C353&lt;141),138,150))))</f>
        <v>100</v>
      </c>
      <c r="C353" s="0" t="n">
        <f aca="false">_xlfn.NUMBERVALUE(MID(J353,6,3))</f>
        <v>102</v>
      </c>
      <c r="D353" s="0" t="str">
        <f aca="false">MID(J353,10,3)</f>
        <v>ir2</v>
      </c>
      <c r="E353" s="0" t="s">
        <v>9</v>
      </c>
      <c r="F353" s="0" t="n">
        <v>1897</v>
      </c>
      <c r="G353" s="0" t="s">
        <v>10</v>
      </c>
      <c r="H353" s="0" t="s">
        <v>11</v>
      </c>
      <c r="I353" s="0" t="s">
        <v>9</v>
      </c>
      <c r="J353" s="0" t="s">
        <v>368</v>
      </c>
      <c r="K353" s="0" t="s">
        <v>9</v>
      </c>
      <c r="L353" s="0" t="str">
        <f aca="false">IF(ISBLANK(J354),"",",")</f>
        <v>,</v>
      </c>
      <c r="M353" s="0" t="str">
        <f aca="false">E353&amp;F353&amp;G353&amp;H353&amp;I353&amp;J353&amp;K353&amp;L353</f>
        <v>"1897": "b4s2_102_ir2.wav",</v>
      </c>
      <c r="N353" s="0" t="str">
        <f aca="false">IF(OR(B353=113,B353=138),"probe","s")</f>
        <v>s</v>
      </c>
      <c r="O353" s="0" t="str">
        <f aca="false">IF(MID(J353,10,2)="ir","Minus","Plus")</f>
        <v>Minus</v>
      </c>
      <c r="P353" s="0" t="s">
        <v>13</v>
      </c>
      <c r="Q353" s="5" t="s">
        <v>14</v>
      </c>
      <c r="R353" s="0" t="s">
        <v>15</v>
      </c>
      <c r="S353" s="0" t="str">
        <f aca="false">P353&amp;N353&amp;O353&amp;Q353&amp;F353&amp;R353&amp;L353</f>
        <v>          {%            "class": "sMinus",%            "stim_name": "1897"%          },</v>
      </c>
      <c r="AA353" s="5" t="n">
        <f aca="false">F353</f>
        <v>1897</v>
      </c>
      <c r="AB353" s="5" t="s">
        <v>368</v>
      </c>
      <c r="AC353" s="5" t="str">
        <f aca="false">IF(MID(AB353,10,2)="ir","Minus","Plus")</f>
        <v>Minus</v>
      </c>
      <c r="AD353" s="5" t="str">
        <f aca="false">IF(AND(_xlfn.NUMBERVALUE(MID(AB353,6,3))&lt;141,_xlfn.NUMBERVALUE(MID(AB353,6,3))&gt;103),"s","probe")</f>
        <v>probe</v>
      </c>
      <c r="AE353" s="5" t="n">
        <f aca="false">IF(AND(AC353="Minus",AD353="probe"),3,IF(AND(AC353="Plus",AD353="probe"),1,IF(AND(AC353="Minus",AD353="s"),12,IF(AND(AC353="Plus",AD353="s"),4,0))))</f>
        <v>3</v>
      </c>
      <c r="AF353" s="6" t="s">
        <v>16</v>
      </c>
      <c r="AG353" s="5" t="str">
        <f aca="false">AF353&amp;AE353&amp;","</f>
        <v>                            3,</v>
      </c>
    </row>
    <row r="354" customFormat="false" ht="12.8" hidden="true" customHeight="false" outlineLevel="0" collapsed="false">
      <c r="A354" s="0" t="str">
        <f aca="false">LEFT(J354,4)</f>
        <v>b1i1</v>
      </c>
      <c r="B354" s="0" t="n">
        <f aca="false">IF(AND(C354&gt;97,C354&lt;103),100,IF(AND(C354&gt;110,C354&lt;116),113,IF(AND(C354&gt;122,C354&lt;128),125,IF(AND(C354&gt;135,C354&lt;141),138,150))))</f>
        <v>100</v>
      </c>
      <c r="C354" s="0" t="n">
        <f aca="false">_xlfn.NUMBERVALUE(MID(J354,6,3))</f>
        <v>102</v>
      </c>
      <c r="D354" s="0" t="str">
        <f aca="false">MID(J354,10,3)</f>
        <v>ir3</v>
      </c>
      <c r="E354" s="1" t="s">
        <v>9</v>
      </c>
      <c r="F354" s="0" t="n">
        <v>23</v>
      </c>
      <c r="G354" s="0" t="s">
        <v>10</v>
      </c>
      <c r="H354" s="0" t="s">
        <v>11</v>
      </c>
      <c r="I354" s="0" t="s">
        <v>9</v>
      </c>
      <c r="J354" s="0" t="s">
        <v>369</v>
      </c>
      <c r="K354" s="0" t="s">
        <v>9</v>
      </c>
      <c r="L354" s="0" t="str">
        <f aca="false">IF(ISBLANK(J355),"",",")</f>
        <v>,</v>
      </c>
      <c r="M354" s="0" t="str">
        <f aca="false">E354&amp;F354&amp;G354&amp;H354&amp;I354&amp;J354&amp;K354&amp;L354</f>
        <v>"23": "b1i1_102_ir3.wav",</v>
      </c>
      <c r="N354" s="0" t="str">
        <f aca="false">IF(OR(B354=113,B354=138),"probe","s")</f>
        <v>s</v>
      </c>
      <c r="O354" s="0" t="str">
        <f aca="false">IF(MID(J354,10,2)="ir","Minus","Plus")</f>
        <v>Minus</v>
      </c>
      <c r="P354" s="0" t="s">
        <v>13</v>
      </c>
      <c r="Q354" s="5" t="s">
        <v>14</v>
      </c>
      <c r="R354" s="0" t="s">
        <v>15</v>
      </c>
      <c r="S354" s="0" t="str">
        <f aca="false">P354&amp;N354&amp;O354&amp;Q354&amp;F354&amp;R354&amp;L354</f>
        <v>          {%            "class": "sMinus",%            "stim_name": "23"%          },</v>
      </c>
      <c r="AA354" s="5" t="n">
        <f aca="false">F354</f>
        <v>23</v>
      </c>
      <c r="AB354" s="5" t="s">
        <v>369</v>
      </c>
      <c r="AC354" s="5" t="str">
        <f aca="false">IF(MID(AB354,10,2)="ir","Minus","Plus")</f>
        <v>Minus</v>
      </c>
      <c r="AD354" s="5" t="str">
        <f aca="false">IF(AND(_xlfn.NUMBERVALUE(MID(AB354,6,3))&lt;141,_xlfn.NUMBERVALUE(MID(AB354,6,3))&gt;103),"s","s")</f>
        <v>s</v>
      </c>
      <c r="AE354" s="5" t="n">
        <f aca="false">IF(AND(AC354="Minus",AD354="probe"),3,IF(AND(AC354="Plus",AD354="probe"),1,IF(AND(AC354="Minus",AD354="s"),12,IF(AND(AC354="Plus",AD354="s"),4,0))))</f>
        <v>12</v>
      </c>
      <c r="AF354" s="6" t="s">
        <v>16</v>
      </c>
      <c r="AG354" s="5" t="str">
        <f aca="false">AF354&amp;AE354&amp;","</f>
        <v>                            12,</v>
      </c>
    </row>
    <row r="355" customFormat="false" ht="12.8" hidden="true" customHeight="false" outlineLevel="0" collapsed="false">
      <c r="A355" s="0" t="str">
        <f aca="false">LEFT(J355,4)</f>
        <v>b1i2</v>
      </c>
      <c r="B355" s="0" t="n">
        <f aca="false">IF(AND(C355&gt;97,C355&lt;103),100,IF(AND(C355&gt;110,C355&lt;116),113,IF(AND(C355&gt;122,C355&lt;128),125,IF(AND(C355&gt;135,C355&lt;141),138,150))))</f>
        <v>100</v>
      </c>
      <c r="C355" s="0" t="n">
        <f aca="false">_xlfn.NUMBERVALUE(MID(J355,6,3))</f>
        <v>102</v>
      </c>
      <c r="D355" s="0" t="str">
        <f aca="false">MID(J355,10,3)</f>
        <v>ir3</v>
      </c>
      <c r="E355" s="1" t="s">
        <v>9</v>
      </c>
      <c r="F355" s="0" t="n">
        <v>148</v>
      </c>
      <c r="G355" s="0" t="s">
        <v>10</v>
      </c>
      <c r="H355" s="0" t="s">
        <v>11</v>
      </c>
      <c r="I355" s="0" t="s">
        <v>9</v>
      </c>
      <c r="J355" s="0" t="s">
        <v>370</v>
      </c>
      <c r="K355" s="0" t="s">
        <v>9</v>
      </c>
      <c r="L355" s="0" t="str">
        <f aca="false">IF(ISBLANK(J356),"",",")</f>
        <v>,</v>
      </c>
      <c r="M355" s="0" t="str">
        <f aca="false">E355&amp;F355&amp;G355&amp;H355&amp;I355&amp;J355&amp;K355&amp;L355</f>
        <v>"148": "b1i2_102_ir3.wav",</v>
      </c>
      <c r="N355" s="0" t="str">
        <f aca="false">IF(OR(B355=113,B355=138),"probe","s")</f>
        <v>s</v>
      </c>
      <c r="O355" s="0" t="str">
        <f aca="false">IF(MID(J355,10,2)="ir","Minus","Plus")</f>
        <v>Minus</v>
      </c>
      <c r="P355" s="0" t="s">
        <v>13</v>
      </c>
      <c r="Q355" s="5" t="s">
        <v>14</v>
      </c>
      <c r="R355" s="0" t="s">
        <v>15</v>
      </c>
      <c r="S355" s="0" t="str">
        <f aca="false">P355&amp;N355&amp;O355&amp;Q355&amp;F355&amp;R355&amp;L355</f>
        <v>          {%            "class": "sMinus",%            "stim_name": "148"%          },</v>
      </c>
      <c r="AA355" s="5" t="n">
        <f aca="false">F355</f>
        <v>148</v>
      </c>
      <c r="AB355" s="5" t="s">
        <v>370</v>
      </c>
      <c r="AC355" s="5" t="str">
        <f aca="false">IF(MID(AB355,10,2)="ir","Minus","Plus")</f>
        <v>Minus</v>
      </c>
      <c r="AD355" s="5" t="str">
        <f aca="false">IF(AND(_xlfn.NUMBERVALUE(MID(AB355,6,3))&lt;141,_xlfn.NUMBERVALUE(MID(AB355,6,3))&gt;103),"s","probe")</f>
        <v>probe</v>
      </c>
      <c r="AE355" s="5" t="n">
        <f aca="false">IF(AND(AC355="Minus",AD355="probe"),3,IF(AND(AC355="Plus",AD355="probe"),1,IF(AND(AC355="Minus",AD355="s"),12,IF(AND(AC355="Plus",AD355="s"),4,0))))</f>
        <v>3</v>
      </c>
      <c r="AF355" s="6" t="s">
        <v>16</v>
      </c>
      <c r="AG355" s="5" t="str">
        <f aca="false">AF355&amp;AE355&amp;","</f>
        <v>                            3,</v>
      </c>
    </row>
    <row r="356" customFormat="false" ht="12.8" hidden="true" customHeight="false" outlineLevel="0" collapsed="false">
      <c r="A356" s="0" t="str">
        <f aca="false">LEFT(J356,4)</f>
        <v>b1s1</v>
      </c>
      <c r="B356" s="0" t="n">
        <f aca="false">IF(AND(C356&gt;97,C356&lt;103),100,IF(AND(C356&gt;110,C356&lt;116),113,IF(AND(C356&gt;122,C356&lt;128),125,IF(AND(C356&gt;135,C356&lt;141),138,150))))</f>
        <v>100</v>
      </c>
      <c r="C356" s="0" t="n">
        <f aca="false">_xlfn.NUMBERVALUE(MID(J356,6,3))</f>
        <v>102</v>
      </c>
      <c r="D356" s="0" t="str">
        <f aca="false">MID(J356,10,3)</f>
        <v>ir3</v>
      </c>
      <c r="E356" s="0" t="s">
        <v>9</v>
      </c>
      <c r="F356" s="0" t="n">
        <v>273</v>
      </c>
      <c r="G356" s="0" t="s">
        <v>10</v>
      </c>
      <c r="H356" s="0" t="s">
        <v>11</v>
      </c>
      <c r="I356" s="0" t="s">
        <v>9</v>
      </c>
      <c r="J356" s="0" t="s">
        <v>371</v>
      </c>
      <c r="K356" s="0" t="s">
        <v>9</v>
      </c>
      <c r="L356" s="0" t="str">
        <f aca="false">IF(ISBLANK(J357),"",",")</f>
        <v>,</v>
      </c>
      <c r="M356" s="0" t="str">
        <f aca="false">E356&amp;F356&amp;G356&amp;H356&amp;I356&amp;J356&amp;K356&amp;L356</f>
        <v>"273": "b1s1_102_ir3.wav",</v>
      </c>
      <c r="N356" s="0" t="str">
        <f aca="false">IF(OR(B356=113,B356=138),"probe","s")</f>
        <v>s</v>
      </c>
      <c r="O356" s="0" t="str">
        <f aca="false">IF(MID(J356,10,2)="ir","Minus","Plus")</f>
        <v>Minus</v>
      </c>
      <c r="P356" s="0" t="s">
        <v>13</v>
      </c>
      <c r="Q356" s="5" t="s">
        <v>14</v>
      </c>
      <c r="R356" s="0" t="s">
        <v>15</v>
      </c>
      <c r="S356" s="0" t="str">
        <f aca="false">P356&amp;N356&amp;O356&amp;Q356&amp;F356&amp;R356&amp;L356</f>
        <v>          {%            "class": "sMinus",%            "stim_name": "273"%          },</v>
      </c>
      <c r="AA356" s="5" t="n">
        <f aca="false">F356</f>
        <v>273</v>
      </c>
      <c r="AB356" s="5" t="s">
        <v>371</v>
      </c>
      <c r="AC356" s="5" t="str">
        <f aca="false">IF(MID(AB356,10,2)="ir","Minus","Plus")</f>
        <v>Minus</v>
      </c>
      <c r="AD356" s="5" t="str">
        <f aca="false">IF(AND(_xlfn.NUMBERVALUE(MID(AB356,6,3))&lt;141,_xlfn.NUMBERVALUE(MID(AB356,6,3))&gt;103),"s","probe")</f>
        <v>probe</v>
      </c>
      <c r="AE356" s="5" t="n">
        <f aca="false">IF(AND(AC356="Minus",AD356="probe"),3,IF(AND(AC356="Plus",AD356="probe"),1,IF(AND(AC356="Minus",AD356="s"),12,IF(AND(AC356="Plus",AD356="s"),4,0))))</f>
        <v>3</v>
      </c>
      <c r="AF356" s="6" t="s">
        <v>16</v>
      </c>
      <c r="AG356" s="5" t="str">
        <f aca="false">AF356&amp;AE356&amp;","</f>
        <v>                            3,</v>
      </c>
    </row>
    <row r="357" customFormat="false" ht="12.8" hidden="true" customHeight="false" outlineLevel="0" collapsed="false">
      <c r="A357" s="0" t="str">
        <f aca="false">LEFT(J357,4)</f>
        <v>b1s2</v>
      </c>
      <c r="B357" s="0" t="n">
        <f aca="false">IF(AND(C357&gt;97,C357&lt;103),100,IF(AND(C357&gt;110,C357&lt;116),113,IF(AND(C357&gt;122,C357&lt;128),125,IF(AND(C357&gt;135,C357&lt;141),138,150))))</f>
        <v>100</v>
      </c>
      <c r="C357" s="0" t="n">
        <f aca="false">_xlfn.NUMBERVALUE(MID(J357,6,3))</f>
        <v>102</v>
      </c>
      <c r="D357" s="0" t="str">
        <f aca="false">MID(J357,10,3)</f>
        <v>ir3</v>
      </c>
      <c r="E357" s="0" t="s">
        <v>9</v>
      </c>
      <c r="F357" s="0" t="n">
        <v>398</v>
      </c>
      <c r="G357" s="0" t="s">
        <v>10</v>
      </c>
      <c r="H357" s="0" t="s">
        <v>11</v>
      </c>
      <c r="I357" s="0" t="s">
        <v>9</v>
      </c>
      <c r="J357" s="0" t="s">
        <v>372</v>
      </c>
      <c r="K357" s="0" t="s">
        <v>9</v>
      </c>
      <c r="L357" s="0" t="str">
        <f aca="false">IF(ISBLANK(J358),"",",")</f>
        <v>,</v>
      </c>
      <c r="M357" s="0" t="str">
        <f aca="false">E357&amp;F357&amp;G357&amp;H357&amp;I357&amp;J357&amp;K357&amp;L357</f>
        <v>"398": "b1s2_102_ir3.wav",</v>
      </c>
      <c r="N357" s="0" t="str">
        <f aca="false">IF(OR(B357=113,B357=138),"probe","s")</f>
        <v>s</v>
      </c>
      <c r="O357" s="0" t="str">
        <f aca="false">IF(MID(J357,10,2)="ir","Minus","Plus")</f>
        <v>Minus</v>
      </c>
      <c r="P357" s="0" t="s">
        <v>13</v>
      </c>
      <c r="Q357" s="5" t="s">
        <v>14</v>
      </c>
      <c r="R357" s="0" t="s">
        <v>15</v>
      </c>
      <c r="S357" s="0" t="str">
        <f aca="false">P357&amp;N357&amp;O357&amp;Q357&amp;F357&amp;R357&amp;L357</f>
        <v>          {%            "class": "sMinus",%            "stim_name": "398"%          },</v>
      </c>
      <c r="AA357" s="5" t="n">
        <f aca="false">F357</f>
        <v>398</v>
      </c>
      <c r="AB357" s="5" t="s">
        <v>372</v>
      </c>
      <c r="AC357" s="5" t="str">
        <f aca="false">IF(MID(AB357,10,2)="ir","Minus","Plus")</f>
        <v>Minus</v>
      </c>
      <c r="AD357" s="5" t="str">
        <f aca="false">IF(AND(_xlfn.NUMBERVALUE(MID(AB357,6,3))&lt;141,_xlfn.NUMBERVALUE(MID(AB357,6,3))&gt;103),"s","probe")</f>
        <v>probe</v>
      </c>
      <c r="AE357" s="5" t="n">
        <f aca="false">IF(AND(AC357="Minus",AD357="probe"),3,IF(AND(AC357="Plus",AD357="probe"),1,IF(AND(AC357="Minus",AD357="s"),12,IF(AND(AC357="Plus",AD357="s"),4,0))))</f>
        <v>3</v>
      </c>
      <c r="AF357" s="6" t="s">
        <v>16</v>
      </c>
      <c r="AG357" s="5" t="str">
        <f aca="false">AF357&amp;AE357&amp;","</f>
        <v>                            3,</v>
      </c>
    </row>
    <row r="358" customFormat="false" ht="12.8" hidden="true" customHeight="false" outlineLevel="0" collapsed="false">
      <c r="A358" s="0" t="str">
        <f aca="false">LEFT(J358,4)</f>
        <v>b2i1</v>
      </c>
      <c r="B358" s="0" t="n">
        <f aca="false">IF(AND(C358&gt;97,C358&lt;103),100,IF(AND(C358&gt;110,C358&lt;116),113,IF(AND(C358&gt;122,C358&lt;128),125,IF(AND(C358&gt;135,C358&lt;141),138,150))))</f>
        <v>100</v>
      </c>
      <c r="C358" s="0" t="n">
        <f aca="false">_xlfn.NUMBERVALUE(MID(J358,6,3))</f>
        <v>102</v>
      </c>
      <c r="D358" s="0" t="str">
        <f aca="false">MID(J358,10,3)</f>
        <v>ir3</v>
      </c>
      <c r="E358" s="0" t="s">
        <v>9</v>
      </c>
      <c r="F358" s="0" t="n">
        <v>523</v>
      </c>
      <c r="G358" s="0" t="s">
        <v>10</v>
      </c>
      <c r="H358" s="0" t="s">
        <v>11</v>
      </c>
      <c r="I358" s="0" t="s">
        <v>9</v>
      </c>
      <c r="J358" s="0" t="s">
        <v>373</v>
      </c>
      <c r="K358" s="0" t="s">
        <v>9</v>
      </c>
      <c r="L358" s="0" t="str">
        <f aca="false">IF(ISBLANK(J359),"",",")</f>
        <v>,</v>
      </c>
      <c r="M358" s="0" t="str">
        <f aca="false">E358&amp;F358&amp;G358&amp;H358&amp;I358&amp;J358&amp;K358&amp;L358</f>
        <v>"523": "b2i1_102_ir3.wav",</v>
      </c>
      <c r="N358" s="0" t="str">
        <f aca="false">IF(OR(B358=113,B358=138),"probe","s")</f>
        <v>s</v>
      </c>
      <c r="O358" s="0" t="str">
        <f aca="false">IF(MID(J358,10,2)="ir","Minus","Plus")</f>
        <v>Minus</v>
      </c>
      <c r="P358" s="0" t="s">
        <v>13</v>
      </c>
      <c r="Q358" s="5" t="s">
        <v>14</v>
      </c>
      <c r="R358" s="0" t="s">
        <v>15</v>
      </c>
      <c r="S358" s="0" t="str">
        <f aca="false">P358&amp;N358&amp;O358&amp;Q358&amp;F358&amp;R358&amp;L358</f>
        <v>          {%            "class": "sMinus",%            "stim_name": "523"%          },</v>
      </c>
      <c r="AA358" s="5" t="n">
        <f aca="false">F358</f>
        <v>523</v>
      </c>
      <c r="AB358" s="5" t="s">
        <v>373</v>
      </c>
      <c r="AC358" s="5" t="str">
        <f aca="false">IF(MID(AB358,10,2)="ir","Minus","Plus")</f>
        <v>Minus</v>
      </c>
      <c r="AD358" s="5" t="str">
        <f aca="false">IF(AND(_xlfn.NUMBERVALUE(MID(AB358,6,3))&lt;141,_xlfn.NUMBERVALUE(MID(AB358,6,3))&gt;103),"s","probe")</f>
        <v>probe</v>
      </c>
      <c r="AE358" s="5" t="n">
        <f aca="false">IF(AND(AC358="Minus",AD358="probe"),3,IF(AND(AC358="Plus",AD358="probe"),1,IF(AND(AC358="Minus",AD358="s"),12,IF(AND(AC358="Plus",AD358="s"),4,0))))</f>
        <v>3</v>
      </c>
      <c r="AF358" s="6" t="s">
        <v>16</v>
      </c>
      <c r="AG358" s="5" t="str">
        <f aca="false">AF358&amp;AE358&amp;","</f>
        <v>                            3,</v>
      </c>
    </row>
    <row r="359" customFormat="false" ht="12.8" hidden="true" customHeight="false" outlineLevel="0" collapsed="false">
      <c r="A359" s="0" t="str">
        <f aca="false">LEFT(J359,4)</f>
        <v>b2i2</v>
      </c>
      <c r="B359" s="0" t="n">
        <f aca="false">IF(AND(C359&gt;97,C359&lt;103),100,IF(AND(C359&gt;110,C359&lt;116),113,IF(AND(C359&gt;122,C359&lt;128),125,IF(AND(C359&gt;135,C359&lt;141),138,150))))</f>
        <v>100</v>
      </c>
      <c r="C359" s="0" t="n">
        <f aca="false">_xlfn.NUMBERVALUE(MID(J359,6,3))</f>
        <v>102</v>
      </c>
      <c r="D359" s="0" t="str">
        <f aca="false">MID(J359,10,3)</f>
        <v>ir3</v>
      </c>
      <c r="E359" s="0" t="s">
        <v>9</v>
      </c>
      <c r="F359" s="0" t="n">
        <v>648</v>
      </c>
      <c r="G359" s="0" t="s">
        <v>10</v>
      </c>
      <c r="H359" s="0" t="s">
        <v>11</v>
      </c>
      <c r="I359" s="0" t="s">
        <v>9</v>
      </c>
      <c r="J359" s="0" t="s">
        <v>374</v>
      </c>
      <c r="K359" s="0" t="s">
        <v>9</v>
      </c>
      <c r="L359" s="0" t="str">
        <f aca="false">IF(ISBLANK(J360),"",",")</f>
        <v>,</v>
      </c>
      <c r="M359" s="0" t="str">
        <f aca="false">E359&amp;F359&amp;G359&amp;H359&amp;I359&amp;J359&amp;K359&amp;L359</f>
        <v>"648": "b2i2_102_ir3.wav",</v>
      </c>
      <c r="N359" s="0" t="str">
        <f aca="false">IF(OR(B359=113,B359=138),"probe","s")</f>
        <v>s</v>
      </c>
      <c r="O359" s="0" t="str">
        <f aca="false">IF(MID(J359,10,2)="ir","Minus","Plus")</f>
        <v>Minus</v>
      </c>
      <c r="P359" s="0" t="s">
        <v>13</v>
      </c>
      <c r="Q359" s="5" t="s">
        <v>14</v>
      </c>
      <c r="R359" s="0" t="s">
        <v>15</v>
      </c>
      <c r="S359" s="0" t="str">
        <f aca="false">P359&amp;N359&amp;O359&amp;Q359&amp;F359&amp;R359&amp;L359</f>
        <v>          {%            "class": "sMinus",%            "stim_name": "648"%          },</v>
      </c>
      <c r="AA359" s="5" t="n">
        <f aca="false">F359</f>
        <v>648</v>
      </c>
      <c r="AB359" s="5" t="s">
        <v>374</v>
      </c>
      <c r="AC359" s="5" t="str">
        <f aca="false">IF(MID(AB359,10,2)="ir","Minus","Plus")</f>
        <v>Minus</v>
      </c>
      <c r="AD359" s="5" t="str">
        <f aca="false">IF(AND(_xlfn.NUMBERVALUE(MID(AB359,6,3))&lt;141,_xlfn.NUMBERVALUE(MID(AB359,6,3))&gt;103),"s","probe")</f>
        <v>probe</v>
      </c>
      <c r="AE359" s="5" t="n">
        <f aca="false">IF(AND(AC359="Minus",AD359="probe"),3,IF(AND(AC359="Plus",AD359="probe"),1,IF(AND(AC359="Minus",AD359="s"),12,IF(AND(AC359="Plus",AD359="s"),4,0))))</f>
        <v>3</v>
      </c>
      <c r="AF359" s="6" t="s">
        <v>16</v>
      </c>
      <c r="AG359" s="5" t="str">
        <f aca="false">AF359&amp;AE359&amp;","</f>
        <v>                            3,</v>
      </c>
    </row>
    <row r="360" customFormat="false" ht="12.8" hidden="false" customHeight="false" outlineLevel="0" collapsed="false">
      <c r="A360" s="0" t="str">
        <f aca="false">LEFT(J360,4)</f>
        <v>b2s1</v>
      </c>
      <c r="B360" s="0" t="n">
        <f aca="false">IF(AND(C360&gt;97,C360&lt;103),100,IF(AND(C360&gt;110,C360&lt;116),113,IF(AND(C360&gt;122,C360&lt;128),125,IF(AND(C360&gt;135,C360&lt;141),138,150))))</f>
        <v>100</v>
      </c>
      <c r="C360" s="0" t="n">
        <f aca="false">_xlfn.NUMBERVALUE(MID(J360,6,3))</f>
        <v>102</v>
      </c>
      <c r="D360" s="0" t="str">
        <f aca="false">MID(J360,10,3)</f>
        <v>ir3</v>
      </c>
      <c r="E360" s="1" t="s">
        <v>9</v>
      </c>
      <c r="F360" s="0" t="n">
        <v>773</v>
      </c>
      <c r="G360" s="0" t="s">
        <v>10</v>
      </c>
      <c r="H360" s="0" t="s">
        <v>11</v>
      </c>
      <c r="I360" s="0" t="s">
        <v>9</v>
      </c>
      <c r="J360" s="0" t="s">
        <v>375</v>
      </c>
      <c r="K360" s="0" t="s">
        <v>9</v>
      </c>
      <c r="L360" s="0" t="str">
        <f aca="false">IF(ISBLANK(J361),"",",")</f>
        <v>,</v>
      </c>
      <c r="M360" s="0" t="str">
        <f aca="false">E360&amp;J360&amp;G360&amp;E360&amp;J360&amp;E360&amp;L360</f>
        <v>"b2s1_102_ir3.wav":"b2s1_102_ir3.wav",</v>
      </c>
      <c r="N360" s="0" t="str">
        <f aca="false">IF(OR(B360=113,B360=138),"probe","s")</f>
        <v>s</v>
      </c>
      <c r="O360" s="0" t="str">
        <f aca="false">IF(MID(J360,10,2)="ir","Minus","Plus")</f>
        <v>Minus</v>
      </c>
      <c r="P360" s="0" t="s">
        <v>13</v>
      </c>
      <c r="Q360" s="5" t="s">
        <v>14</v>
      </c>
      <c r="R360" s="0" t="s">
        <v>15</v>
      </c>
      <c r="S360" s="0" t="str">
        <f aca="false">P360&amp;N360&amp;O360&amp;Q360&amp;J360&amp;R360&amp;L360</f>
        <v>          {%            "class": "sMinus",%            "stim_name": "b2s1_102_ir3.wav"%          },</v>
      </c>
      <c r="AA360" s="5" t="n">
        <f aca="false">F360</f>
        <v>773</v>
      </c>
      <c r="AB360" s="5" t="s">
        <v>375</v>
      </c>
      <c r="AC360" s="5" t="str">
        <f aca="false">IF(MID(AB360,10,2)="ir","Minus","Plus")</f>
        <v>Minus</v>
      </c>
      <c r="AD360" s="5" t="str">
        <f aca="false">IF(AND(_xlfn.NUMBERVALUE(MID(AB360,6,3))&lt;141,_xlfn.NUMBERVALUE(MID(AB360,6,3))&gt;103),"s","probe")</f>
        <v>probe</v>
      </c>
      <c r="AE360" s="5" t="n">
        <f aca="false">IF(AND(AC360="Minus",AD360="probe"),3,IF(AND(AC360="Plus",AD360="probe"),1,IF(AND(AC360="Minus",AD360="s"),12,IF(AND(AC360="Plus",AD360="s"),4,0))))</f>
        <v>3</v>
      </c>
      <c r="AF360" s="6" t="s">
        <v>16</v>
      </c>
      <c r="AG360" s="5" t="str">
        <f aca="false">AF360&amp;AE360&amp;","</f>
        <v>                            3,</v>
      </c>
    </row>
    <row r="361" customFormat="false" ht="12.8" hidden="true" customHeight="false" outlineLevel="0" collapsed="false">
      <c r="A361" s="0" t="str">
        <f aca="false">LEFT(J361,4)</f>
        <v>b2s2</v>
      </c>
      <c r="B361" s="0" t="n">
        <f aca="false">IF(AND(C361&gt;97,C361&lt;103),100,IF(AND(C361&gt;110,C361&lt;116),113,IF(AND(C361&gt;122,C361&lt;128),125,IF(AND(C361&gt;135,C361&lt;141),138,150))))</f>
        <v>100</v>
      </c>
      <c r="C361" s="0" t="n">
        <f aca="false">_xlfn.NUMBERVALUE(MID(J361,6,3))</f>
        <v>102</v>
      </c>
      <c r="D361" s="0" t="str">
        <f aca="false">MID(J361,10,3)</f>
        <v>ir3</v>
      </c>
      <c r="E361" s="1" t="s">
        <v>9</v>
      </c>
      <c r="F361" s="0" t="n">
        <v>898</v>
      </c>
      <c r="G361" s="0" t="s">
        <v>10</v>
      </c>
      <c r="H361" s="0" t="s">
        <v>11</v>
      </c>
      <c r="I361" s="0" t="s">
        <v>9</v>
      </c>
      <c r="J361" s="0" t="s">
        <v>376</v>
      </c>
      <c r="K361" s="0" t="s">
        <v>9</v>
      </c>
      <c r="L361" s="0" t="str">
        <f aca="false">IF(ISBLANK(J362),"",",")</f>
        <v>,</v>
      </c>
      <c r="M361" s="0" t="str">
        <f aca="false">E361&amp;F361&amp;G361&amp;H361&amp;I361&amp;J361&amp;K361&amp;L361</f>
        <v>"898": "b2s2_102_ir3.wav",</v>
      </c>
      <c r="N361" s="0" t="str">
        <f aca="false">IF(OR(B361=113,B361=138),"probe","s")</f>
        <v>s</v>
      </c>
      <c r="O361" s="0" t="str">
        <f aca="false">IF(MID(J361,10,2)="ir","Minus","Plus")</f>
        <v>Minus</v>
      </c>
      <c r="P361" s="0" t="s">
        <v>13</v>
      </c>
      <c r="Q361" s="5" t="s">
        <v>14</v>
      </c>
      <c r="R361" s="0" t="s">
        <v>15</v>
      </c>
      <c r="S361" s="0" t="str">
        <f aca="false">P361&amp;N361&amp;O361&amp;Q361&amp;F361&amp;R361&amp;L361</f>
        <v>          {%            "class": "sMinus",%            "stim_name": "898"%          },</v>
      </c>
      <c r="AA361" s="5" t="n">
        <f aca="false">F361</f>
        <v>898</v>
      </c>
      <c r="AB361" s="5" t="s">
        <v>376</v>
      </c>
      <c r="AC361" s="5" t="str">
        <f aca="false">IF(MID(AB361,10,2)="ir","Minus","Plus")</f>
        <v>Minus</v>
      </c>
      <c r="AD361" s="5" t="str">
        <f aca="false">IF(AND(_xlfn.NUMBERVALUE(MID(AB361,6,3))&lt;141,_xlfn.NUMBERVALUE(MID(AB361,6,3))&gt;103),"s","probe")</f>
        <v>probe</v>
      </c>
      <c r="AE361" s="5" t="n">
        <f aca="false">IF(AND(AC361="Minus",AD361="probe"),3,IF(AND(AC361="Plus",AD361="probe"),1,IF(AND(AC361="Minus",AD361="s"),12,IF(AND(AC361="Plus",AD361="s"),4,0))))</f>
        <v>3</v>
      </c>
      <c r="AF361" s="6" t="s">
        <v>16</v>
      </c>
      <c r="AG361" s="5" t="str">
        <f aca="false">AF361&amp;AE361&amp;","</f>
        <v>                            3,</v>
      </c>
    </row>
    <row r="362" customFormat="false" ht="12.8" hidden="true" customHeight="false" outlineLevel="0" collapsed="false">
      <c r="A362" s="0" t="str">
        <f aca="false">LEFT(J362,4)</f>
        <v>b3i1</v>
      </c>
      <c r="B362" s="0" t="n">
        <f aca="false">IF(AND(C362&gt;97,C362&lt;103),100,IF(AND(C362&gt;110,C362&lt;116),113,IF(AND(C362&gt;122,C362&lt;128),125,IF(AND(C362&gt;135,C362&lt;141),138,150))))</f>
        <v>100</v>
      </c>
      <c r="C362" s="0" t="n">
        <f aca="false">_xlfn.NUMBERVALUE(MID(J362,6,3))</f>
        <v>102</v>
      </c>
      <c r="D362" s="0" t="str">
        <f aca="false">MID(J362,10,3)</f>
        <v>ir3</v>
      </c>
      <c r="E362" s="0" t="s">
        <v>9</v>
      </c>
      <c r="F362" s="0" t="n">
        <v>1023</v>
      </c>
      <c r="G362" s="0" t="s">
        <v>10</v>
      </c>
      <c r="H362" s="0" t="s">
        <v>11</v>
      </c>
      <c r="I362" s="0" t="s">
        <v>9</v>
      </c>
      <c r="J362" s="0" t="s">
        <v>377</v>
      </c>
      <c r="K362" s="0" t="s">
        <v>9</v>
      </c>
      <c r="L362" s="0" t="str">
        <f aca="false">IF(ISBLANK(J363),"",",")</f>
        <v>,</v>
      </c>
      <c r="M362" s="0" t="str">
        <f aca="false">E362&amp;F362&amp;G362&amp;H362&amp;I362&amp;J362&amp;K362&amp;L362</f>
        <v>"1023": "b3i1_102_ir3.wav",</v>
      </c>
      <c r="N362" s="0" t="str">
        <f aca="false">IF(OR(B362=113,B362=138),"probe","s")</f>
        <v>s</v>
      </c>
      <c r="O362" s="0" t="str">
        <f aca="false">IF(MID(J362,10,2)="ir","Minus","Plus")</f>
        <v>Minus</v>
      </c>
      <c r="P362" s="0" t="s">
        <v>13</v>
      </c>
      <c r="Q362" s="5" t="s">
        <v>14</v>
      </c>
      <c r="R362" s="0" t="s">
        <v>15</v>
      </c>
      <c r="S362" s="0" t="str">
        <f aca="false">P362&amp;N362&amp;O362&amp;Q362&amp;F362&amp;R362&amp;L362</f>
        <v>          {%            "class": "sMinus",%            "stim_name": "1023"%          },</v>
      </c>
      <c r="AA362" s="5" t="n">
        <f aca="false">F362</f>
        <v>1023</v>
      </c>
      <c r="AB362" s="5" t="s">
        <v>377</v>
      </c>
      <c r="AC362" s="5" t="str">
        <f aca="false">IF(MID(AB362,10,2)="ir","Minus","Plus")</f>
        <v>Minus</v>
      </c>
      <c r="AD362" s="5" t="str">
        <f aca="false">IF(AND(_xlfn.NUMBERVALUE(MID(AB362,6,3))&lt;141,_xlfn.NUMBERVALUE(MID(AB362,6,3))&gt;103),"s","probe")</f>
        <v>probe</v>
      </c>
      <c r="AE362" s="5" t="n">
        <f aca="false">IF(AND(AC362="Minus",AD362="probe"),3,IF(AND(AC362="Plus",AD362="probe"),1,IF(AND(AC362="Minus",AD362="s"),12,IF(AND(AC362="Plus",AD362="s"),4,0))))</f>
        <v>3</v>
      </c>
      <c r="AF362" s="6" t="s">
        <v>16</v>
      </c>
      <c r="AG362" s="5" t="str">
        <f aca="false">AF362&amp;AE362&amp;","</f>
        <v>                            3,</v>
      </c>
    </row>
    <row r="363" customFormat="false" ht="12.8" hidden="true" customHeight="false" outlineLevel="0" collapsed="false">
      <c r="A363" s="0" t="str">
        <f aca="false">LEFT(J363,4)</f>
        <v>b3i2</v>
      </c>
      <c r="B363" s="0" t="n">
        <f aca="false">IF(AND(C363&gt;97,C363&lt;103),100,IF(AND(C363&gt;110,C363&lt;116),113,IF(AND(C363&gt;122,C363&lt;128),125,IF(AND(C363&gt;135,C363&lt;141),138,150))))</f>
        <v>100</v>
      </c>
      <c r="C363" s="0" t="n">
        <f aca="false">_xlfn.NUMBERVALUE(MID(J363,6,3))</f>
        <v>102</v>
      </c>
      <c r="D363" s="0" t="str">
        <f aca="false">MID(J363,10,3)</f>
        <v>ir3</v>
      </c>
      <c r="E363" s="0" t="s">
        <v>9</v>
      </c>
      <c r="F363" s="0" t="n">
        <v>1148</v>
      </c>
      <c r="G363" s="0" t="s">
        <v>10</v>
      </c>
      <c r="H363" s="0" t="s">
        <v>11</v>
      </c>
      <c r="I363" s="0" t="s">
        <v>9</v>
      </c>
      <c r="J363" s="0" t="s">
        <v>378</v>
      </c>
      <c r="K363" s="0" t="s">
        <v>9</v>
      </c>
      <c r="L363" s="0" t="str">
        <f aca="false">IF(ISBLANK(J364),"",",")</f>
        <v>,</v>
      </c>
      <c r="M363" s="0" t="str">
        <f aca="false">E363&amp;F363&amp;G363&amp;H363&amp;I363&amp;J363&amp;K363&amp;L363</f>
        <v>"1148": "b3i2_102_ir3.wav",</v>
      </c>
      <c r="N363" s="0" t="str">
        <f aca="false">IF(OR(B363=113,B363=138),"probe","s")</f>
        <v>s</v>
      </c>
      <c r="O363" s="0" t="str">
        <f aca="false">IF(MID(J363,10,2)="ir","Minus","Plus")</f>
        <v>Minus</v>
      </c>
      <c r="P363" s="0" t="s">
        <v>13</v>
      </c>
      <c r="Q363" s="5" t="s">
        <v>14</v>
      </c>
      <c r="R363" s="0" t="s">
        <v>15</v>
      </c>
      <c r="S363" s="0" t="str">
        <f aca="false">P363&amp;N363&amp;O363&amp;Q363&amp;F363&amp;R363&amp;L363</f>
        <v>          {%            "class": "sMinus",%            "stim_name": "1148"%          },</v>
      </c>
      <c r="AA363" s="5" t="n">
        <f aca="false">F363</f>
        <v>1148</v>
      </c>
      <c r="AB363" s="5" t="s">
        <v>378</v>
      </c>
      <c r="AC363" s="5" t="str">
        <f aca="false">IF(MID(AB363,10,2)="ir","Minus","Plus")</f>
        <v>Minus</v>
      </c>
      <c r="AD363" s="5" t="str">
        <f aca="false">IF(AND(_xlfn.NUMBERVALUE(MID(AB363,6,3))&lt;141,_xlfn.NUMBERVALUE(MID(AB363,6,3))&gt;103),"s","probe")</f>
        <v>probe</v>
      </c>
      <c r="AE363" s="5" t="n">
        <f aca="false">IF(AND(AC363="Minus",AD363="probe"),3,IF(AND(AC363="Plus",AD363="probe"),1,IF(AND(AC363="Minus",AD363="s"),12,IF(AND(AC363="Plus",AD363="s"),4,0))))</f>
        <v>3</v>
      </c>
      <c r="AF363" s="6" t="s">
        <v>16</v>
      </c>
      <c r="AG363" s="5" t="str">
        <f aca="false">AF363&amp;AE363&amp;","</f>
        <v>                            3,</v>
      </c>
    </row>
    <row r="364" customFormat="false" ht="12.8" hidden="true" customHeight="false" outlineLevel="0" collapsed="false">
      <c r="A364" s="0" t="str">
        <f aca="false">LEFT(J364,4)</f>
        <v>b3s1</v>
      </c>
      <c r="B364" s="0" t="n">
        <f aca="false">IF(AND(C364&gt;97,C364&lt;103),100,IF(AND(C364&gt;110,C364&lt;116),113,IF(AND(C364&gt;122,C364&lt;128),125,IF(AND(C364&gt;135,C364&lt;141),138,150))))</f>
        <v>100</v>
      </c>
      <c r="C364" s="0" t="n">
        <f aca="false">_xlfn.NUMBERVALUE(MID(J364,6,3))</f>
        <v>102</v>
      </c>
      <c r="D364" s="0" t="str">
        <f aca="false">MID(J364,10,3)</f>
        <v>ir3</v>
      </c>
      <c r="E364" s="0" t="s">
        <v>9</v>
      </c>
      <c r="F364" s="0" t="n">
        <v>1273</v>
      </c>
      <c r="G364" s="0" t="s">
        <v>10</v>
      </c>
      <c r="H364" s="0" t="s">
        <v>11</v>
      </c>
      <c r="I364" s="0" t="s">
        <v>9</v>
      </c>
      <c r="J364" s="0" t="s">
        <v>379</v>
      </c>
      <c r="K364" s="0" t="s">
        <v>9</v>
      </c>
      <c r="L364" s="0" t="str">
        <f aca="false">IF(ISBLANK(J365),"",",")</f>
        <v>,</v>
      </c>
      <c r="M364" s="0" t="str">
        <f aca="false">E364&amp;F364&amp;G364&amp;H364&amp;I364&amp;J364&amp;K364&amp;L364</f>
        <v>"1273": "b3s1_102_ir3.wav",</v>
      </c>
      <c r="N364" s="0" t="str">
        <f aca="false">IF(OR(B364=113,B364=138),"probe","s")</f>
        <v>s</v>
      </c>
      <c r="O364" s="0" t="str">
        <f aca="false">IF(MID(J364,10,2)="ir","Minus","Plus")</f>
        <v>Minus</v>
      </c>
      <c r="P364" s="0" t="s">
        <v>13</v>
      </c>
      <c r="Q364" s="5" t="s">
        <v>14</v>
      </c>
      <c r="R364" s="0" t="s">
        <v>15</v>
      </c>
      <c r="S364" s="0" t="str">
        <f aca="false">P364&amp;N364&amp;O364&amp;Q364&amp;F364&amp;R364&amp;L364</f>
        <v>          {%            "class": "sMinus",%            "stim_name": "1273"%          },</v>
      </c>
      <c r="AA364" s="5" t="n">
        <f aca="false">F364</f>
        <v>1273</v>
      </c>
      <c r="AB364" s="5" t="s">
        <v>379</v>
      </c>
      <c r="AC364" s="5" t="str">
        <f aca="false">IF(MID(AB364,10,2)="ir","Minus","Plus")</f>
        <v>Minus</v>
      </c>
      <c r="AD364" s="5" t="str">
        <f aca="false">IF(AND(_xlfn.NUMBERVALUE(MID(AB364,6,3))&lt;141,_xlfn.NUMBERVALUE(MID(AB364,6,3))&gt;103),"s","probe")</f>
        <v>probe</v>
      </c>
      <c r="AE364" s="5" t="n">
        <f aca="false">IF(AND(AC364="Minus",AD364="probe"),3,IF(AND(AC364="Plus",AD364="probe"),1,IF(AND(AC364="Minus",AD364="s"),12,IF(AND(AC364="Plus",AD364="s"),4,0))))</f>
        <v>3</v>
      </c>
      <c r="AF364" s="6" t="s">
        <v>16</v>
      </c>
      <c r="AG364" s="5" t="str">
        <f aca="false">AF364&amp;AE364&amp;","</f>
        <v>                            3,</v>
      </c>
    </row>
    <row r="365" customFormat="false" ht="12.8" hidden="true" customHeight="false" outlineLevel="0" collapsed="false">
      <c r="A365" s="0" t="str">
        <f aca="false">LEFT(J365,4)</f>
        <v>b3s2</v>
      </c>
      <c r="B365" s="0" t="n">
        <f aca="false">IF(AND(C365&gt;97,C365&lt;103),100,IF(AND(C365&gt;110,C365&lt;116),113,IF(AND(C365&gt;122,C365&lt;128),125,IF(AND(C365&gt;135,C365&lt;141),138,150))))</f>
        <v>100</v>
      </c>
      <c r="C365" s="0" t="n">
        <f aca="false">_xlfn.NUMBERVALUE(MID(J365,6,3))</f>
        <v>102</v>
      </c>
      <c r="D365" s="0" t="str">
        <f aca="false">MID(J365,10,3)</f>
        <v>ir3</v>
      </c>
      <c r="E365" s="0" t="s">
        <v>9</v>
      </c>
      <c r="F365" s="0" t="n">
        <v>1398</v>
      </c>
      <c r="G365" s="0" t="s">
        <v>10</v>
      </c>
      <c r="H365" s="0" t="s">
        <v>11</v>
      </c>
      <c r="I365" s="0" t="s">
        <v>9</v>
      </c>
      <c r="J365" s="0" t="s">
        <v>380</v>
      </c>
      <c r="K365" s="0" t="s">
        <v>9</v>
      </c>
      <c r="L365" s="0" t="str">
        <f aca="false">IF(ISBLANK(J366),"",",")</f>
        <v>,</v>
      </c>
      <c r="M365" s="0" t="str">
        <f aca="false">E365&amp;F365&amp;G365&amp;H365&amp;I365&amp;J365&amp;K365&amp;L365</f>
        <v>"1398": "b3s2_102_ir3.wav",</v>
      </c>
      <c r="N365" s="0" t="str">
        <f aca="false">IF(OR(B365=113,B365=138),"probe","s")</f>
        <v>s</v>
      </c>
      <c r="O365" s="0" t="str">
        <f aca="false">IF(MID(J365,10,2)="ir","Minus","Plus")</f>
        <v>Minus</v>
      </c>
      <c r="P365" s="0" t="s">
        <v>13</v>
      </c>
      <c r="Q365" s="5" t="s">
        <v>14</v>
      </c>
      <c r="R365" s="0" t="s">
        <v>15</v>
      </c>
      <c r="S365" s="0" t="str">
        <f aca="false">P365&amp;N365&amp;O365&amp;Q365&amp;F365&amp;R365&amp;L365</f>
        <v>          {%            "class": "sMinus",%            "stim_name": "1398"%          },</v>
      </c>
      <c r="AA365" s="5" t="n">
        <f aca="false">F365</f>
        <v>1398</v>
      </c>
      <c r="AB365" s="5" t="s">
        <v>380</v>
      </c>
      <c r="AC365" s="5" t="str">
        <f aca="false">IF(MID(AB365,10,2)="ir","Minus","Plus")</f>
        <v>Minus</v>
      </c>
      <c r="AD365" s="5" t="str">
        <f aca="false">IF(AND(_xlfn.NUMBERVALUE(MID(AB365,6,3))&lt;141,_xlfn.NUMBERVALUE(MID(AB365,6,3))&gt;103),"s","probe")</f>
        <v>probe</v>
      </c>
      <c r="AE365" s="5" t="n">
        <f aca="false">IF(AND(AC365="Minus",AD365="probe"),3,IF(AND(AC365="Plus",AD365="probe"),1,IF(AND(AC365="Minus",AD365="s"),12,IF(AND(AC365="Plus",AD365="s"),4,0))))</f>
        <v>3</v>
      </c>
      <c r="AF365" s="6" t="s">
        <v>16</v>
      </c>
      <c r="AG365" s="5" t="str">
        <f aca="false">AF365&amp;AE365&amp;","</f>
        <v>                            3,</v>
      </c>
    </row>
    <row r="366" customFormat="false" ht="12.8" hidden="true" customHeight="false" outlineLevel="0" collapsed="false">
      <c r="A366" s="0" t="str">
        <f aca="false">LEFT(J366,4)</f>
        <v>b4i1</v>
      </c>
      <c r="B366" s="0" t="n">
        <f aca="false">IF(AND(C366&gt;97,C366&lt;103),100,IF(AND(C366&gt;110,C366&lt;116),113,IF(AND(C366&gt;122,C366&lt;128),125,IF(AND(C366&gt;135,C366&lt;141),138,150))))</f>
        <v>100</v>
      </c>
      <c r="C366" s="0" t="n">
        <f aca="false">_xlfn.NUMBERVALUE(MID(J366,6,3))</f>
        <v>102</v>
      </c>
      <c r="D366" s="0" t="str">
        <f aca="false">MID(J366,10,3)</f>
        <v>ir3</v>
      </c>
      <c r="E366" s="0" t="s">
        <v>9</v>
      </c>
      <c r="F366" s="0" t="n">
        <v>1523</v>
      </c>
      <c r="G366" s="0" t="s">
        <v>10</v>
      </c>
      <c r="H366" s="0" t="s">
        <v>11</v>
      </c>
      <c r="I366" s="0" t="s">
        <v>9</v>
      </c>
      <c r="J366" s="0" t="s">
        <v>381</v>
      </c>
      <c r="K366" s="0" t="s">
        <v>9</v>
      </c>
      <c r="L366" s="0" t="str">
        <f aca="false">IF(ISBLANK(J367),"",",")</f>
        <v>,</v>
      </c>
      <c r="M366" s="0" t="str">
        <f aca="false">E366&amp;F366&amp;G366&amp;H366&amp;I366&amp;J366&amp;K366&amp;L366</f>
        <v>"1523": "b4i1_102_ir3.wav",</v>
      </c>
      <c r="N366" s="0" t="str">
        <f aca="false">IF(OR(B366=113,B366=138),"probe","s")</f>
        <v>s</v>
      </c>
      <c r="O366" s="0" t="str">
        <f aca="false">IF(MID(J366,10,2)="ir","Minus","Plus")</f>
        <v>Minus</v>
      </c>
      <c r="P366" s="0" t="s">
        <v>13</v>
      </c>
      <c r="Q366" s="5" t="s">
        <v>14</v>
      </c>
      <c r="R366" s="0" t="s">
        <v>15</v>
      </c>
      <c r="S366" s="0" t="str">
        <f aca="false">P366&amp;N366&amp;O366&amp;Q366&amp;F366&amp;R366&amp;L366</f>
        <v>          {%            "class": "sMinus",%            "stim_name": "1523"%          },</v>
      </c>
      <c r="AA366" s="5" t="n">
        <f aca="false">F366</f>
        <v>1523</v>
      </c>
      <c r="AB366" s="5" t="s">
        <v>381</v>
      </c>
      <c r="AC366" s="5" t="str">
        <f aca="false">IF(MID(AB366,10,2)="ir","Minus","Plus")</f>
        <v>Minus</v>
      </c>
      <c r="AD366" s="5" t="str">
        <f aca="false">IF(AND(_xlfn.NUMBERVALUE(MID(AB366,6,3))&lt;141,_xlfn.NUMBERVALUE(MID(AB366,6,3))&gt;103),"s","probe")</f>
        <v>probe</v>
      </c>
      <c r="AE366" s="5" t="n">
        <f aca="false">IF(AND(AC366="Minus",AD366="probe"),3,IF(AND(AC366="Plus",AD366="probe"),1,IF(AND(AC366="Minus",AD366="s"),12,IF(AND(AC366="Plus",AD366="s"),4,0))))</f>
        <v>3</v>
      </c>
      <c r="AF366" s="6" t="s">
        <v>16</v>
      </c>
      <c r="AG366" s="5" t="str">
        <f aca="false">AF366&amp;AE366&amp;","</f>
        <v>                            3,</v>
      </c>
    </row>
    <row r="367" customFormat="false" ht="12.8" hidden="true" customHeight="false" outlineLevel="0" collapsed="false">
      <c r="A367" s="0" t="str">
        <f aca="false">LEFT(J367,4)</f>
        <v>b4i2</v>
      </c>
      <c r="B367" s="0" t="n">
        <f aca="false">IF(AND(C367&gt;97,C367&lt;103),100,IF(AND(C367&gt;110,C367&lt;116),113,IF(AND(C367&gt;122,C367&lt;128),125,IF(AND(C367&gt;135,C367&lt;141),138,150))))</f>
        <v>100</v>
      </c>
      <c r="C367" s="0" t="n">
        <f aca="false">_xlfn.NUMBERVALUE(MID(J367,6,3))</f>
        <v>102</v>
      </c>
      <c r="D367" s="0" t="str">
        <f aca="false">MID(J367,10,3)</f>
        <v>ir3</v>
      </c>
      <c r="E367" s="0" t="s">
        <v>9</v>
      </c>
      <c r="F367" s="0" t="n">
        <v>1648</v>
      </c>
      <c r="G367" s="0" t="s">
        <v>10</v>
      </c>
      <c r="H367" s="0" t="s">
        <v>11</v>
      </c>
      <c r="I367" s="0" t="s">
        <v>9</v>
      </c>
      <c r="J367" s="0" t="s">
        <v>382</v>
      </c>
      <c r="K367" s="0" t="s">
        <v>9</v>
      </c>
      <c r="L367" s="0" t="str">
        <f aca="false">IF(ISBLANK(J368),"",",")</f>
        <v>,</v>
      </c>
      <c r="M367" s="0" t="str">
        <f aca="false">E367&amp;F367&amp;G367&amp;H367&amp;I367&amp;J367&amp;K367&amp;L367</f>
        <v>"1648": "b4i2_102_ir3.wav",</v>
      </c>
      <c r="N367" s="0" t="str">
        <f aca="false">IF(OR(B367=113,B367=138),"probe","s")</f>
        <v>s</v>
      </c>
      <c r="O367" s="0" t="str">
        <f aca="false">IF(MID(J367,10,2)="ir","Minus","Plus")</f>
        <v>Minus</v>
      </c>
      <c r="P367" s="0" t="s">
        <v>13</v>
      </c>
      <c r="Q367" s="5" t="s">
        <v>14</v>
      </c>
      <c r="R367" s="0" t="s">
        <v>15</v>
      </c>
      <c r="S367" s="0" t="str">
        <f aca="false">P367&amp;N367&amp;O367&amp;Q367&amp;F367&amp;R367&amp;L367</f>
        <v>          {%            "class": "sMinus",%            "stim_name": "1648"%          },</v>
      </c>
      <c r="AA367" s="5" t="n">
        <f aca="false">F367</f>
        <v>1648</v>
      </c>
      <c r="AB367" s="5" t="s">
        <v>382</v>
      </c>
      <c r="AC367" s="5" t="str">
        <f aca="false">IF(MID(AB367,10,2)="ir","Minus","Plus")</f>
        <v>Minus</v>
      </c>
      <c r="AD367" s="5" t="str">
        <f aca="false">IF(AND(_xlfn.NUMBERVALUE(MID(AB367,6,3))&lt;141,_xlfn.NUMBERVALUE(MID(AB367,6,3))&gt;103),"s","probe")</f>
        <v>probe</v>
      </c>
      <c r="AE367" s="5" t="n">
        <f aca="false">IF(AND(AC367="Minus",AD367="probe"),3,IF(AND(AC367="Plus",AD367="probe"),1,IF(AND(AC367="Minus",AD367="s"),12,IF(AND(AC367="Plus",AD367="s"),4,0))))</f>
        <v>3</v>
      </c>
      <c r="AF367" s="6" t="s">
        <v>16</v>
      </c>
      <c r="AG367" s="5" t="str">
        <f aca="false">AF367&amp;AE367&amp;","</f>
        <v>                            3,</v>
      </c>
    </row>
    <row r="368" customFormat="false" ht="12.8" hidden="true" customHeight="false" outlineLevel="0" collapsed="false">
      <c r="A368" s="0" t="str">
        <f aca="false">LEFT(J368,4)</f>
        <v>b4s1</v>
      </c>
      <c r="B368" s="0" t="n">
        <f aca="false">IF(AND(C368&gt;97,C368&lt;103),100,IF(AND(C368&gt;110,C368&lt;116),113,IF(AND(C368&gt;122,C368&lt;128),125,IF(AND(C368&gt;135,C368&lt;141),138,150))))</f>
        <v>100</v>
      </c>
      <c r="C368" s="0" t="n">
        <f aca="false">_xlfn.NUMBERVALUE(MID(J368,6,3))</f>
        <v>102</v>
      </c>
      <c r="D368" s="0" t="str">
        <f aca="false">MID(J368,10,3)</f>
        <v>ir3</v>
      </c>
      <c r="E368" s="0" t="s">
        <v>9</v>
      </c>
      <c r="F368" s="0" t="n">
        <v>1773</v>
      </c>
      <c r="G368" s="0" t="s">
        <v>10</v>
      </c>
      <c r="H368" s="0" t="s">
        <v>11</v>
      </c>
      <c r="I368" s="0" t="s">
        <v>9</v>
      </c>
      <c r="J368" s="0" t="s">
        <v>383</v>
      </c>
      <c r="K368" s="0" t="s">
        <v>9</v>
      </c>
      <c r="L368" s="0" t="str">
        <f aca="false">IF(ISBLANK(J369),"",",")</f>
        <v>,</v>
      </c>
      <c r="M368" s="0" t="str">
        <f aca="false">E368&amp;F368&amp;G368&amp;H368&amp;I368&amp;J368&amp;K368&amp;L368</f>
        <v>"1773": "b4s1_102_ir3.wav",</v>
      </c>
      <c r="N368" s="0" t="str">
        <f aca="false">IF(OR(B368=113,B368=138),"probe","s")</f>
        <v>s</v>
      </c>
      <c r="O368" s="0" t="str">
        <f aca="false">IF(MID(J368,10,2)="ir","Minus","Plus")</f>
        <v>Minus</v>
      </c>
      <c r="P368" s="0" t="s">
        <v>13</v>
      </c>
      <c r="Q368" s="5" t="s">
        <v>14</v>
      </c>
      <c r="R368" s="0" t="s">
        <v>15</v>
      </c>
      <c r="S368" s="0" t="str">
        <f aca="false">P368&amp;N368&amp;O368&amp;Q368&amp;F368&amp;R368&amp;L368</f>
        <v>          {%            "class": "sMinus",%            "stim_name": "1773"%          },</v>
      </c>
      <c r="AA368" s="5" t="n">
        <f aca="false">F368</f>
        <v>1773</v>
      </c>
      <c r="AB368" s="5" t="s">
        <v>383</v>
      </c>
      <c r="AC368" s="5" t="str">
        <f aca="false">IF(MID(AB368,10,2)="ir","Minus","Plus")</f>
        <v>Minus</v>
      </c>
      <c r="AD368" s="5" t="str">
        <f aca="false">IF(AND(_xlfn.NUMBERVALUE(MID(AB368,6,3))&lt;141,_xlfn.NUMBERVALUE(MID(AB368,6,3))&gt;103),"s","probe")</f>
        <v>probe</v>
      </c>
      <c r="AE368" s="5" t="n">
        <f aca="false">IF(AND(AC368="Minus",AD368="probe"),3,IF(AND(AC368="Plus",AD368="probe"),1,IF(AND(AC368="Minus",AD368="s"),12,IF(AND(AC368="Plus",AD368="s"),4,0))))</f>
        <v>3</v>
      </c>
      <c r="AF368" s="6" t="s">
        <v>16</v>
      </c>
      <c r="AG368" s="5" t="str">
        <f aca="false">AF368&amp;AE368&amp;","</f>
        <v>                            3,</v>
      </c>
    </row>
    <row r="369" customFormat="false" ht="12.8" hidden="true" customHeight="false" outlineLevel="0" collapsed="false">
      <c r="A369" s="0" t="str">
        <f aca="false">LEFT(J369,4)</f>
        <v>b4s2</v>
      </c>
      <c r="B369" s="0" t="n">
        <f aca="false">IF(AND(C369&gt;97,C369&lt;103),100,IF(AND(C369&gt;110,C369&lt;116),113,IF(AND(C369&gt;122,C369&lt;128),125,IF(AND(C369&gt;135,C369&lt;141),138,150))))</f>
        <v>100</v>
      </c>
      <c r="C369" s="0" t="n">
        <f aca="false">_xlfn.NUMBERVALUE(MID(J369,6,3))</f>
        <v>102</v>
      </c>
      <c r="D369" s="0" t="str">
        <f aca="false">MID(J369,10,3)</f>
        <v>ir3</v>
      </c>
      <c r="E369" s="0" t="s">
        <v>9</v>
      </c>
      <c r="F369" s="0" t="n">
        <v>1898</v>
      </c>
      <c r="G369" s="0" t="s">
        <v>10</v>
      </c>
      <c r="H369" s="0" t="s">
        <v>11</v>
      </c>
      <c r="I369" s="0" t="s">
        <v>9</v>
      </c>
      <c r="J369" s="0" t="s">
        <v>384</v>
      </c>
      <c r="K369" s="0" t="s">
        <v>9</v>
      </c>
      <c r="L369" s="0" t="str">
        <f aca="false">IF(ISBLANK(J370),"",",")</f>
        <v>,</v>
      </c>
      <c r="M369" s="0" t="str">
        <f aca="false">E369&amp;F369&amp;G369&amp;H369&amp;I369&amp;J369&amp;K369&amp;L369</f>
        <v>"1898": "b4s2_102_ir3.wav",</v>
      </c>
      <c r="N369" s="0" t="str">
        <f aca="false">IF(OR(B369=113,B369=138),"probe","s")</f>
        <v>s</v>
      </c>
      <c r="O369" s="0" t="str">
        <f aca="false">IF(MID(J369,10,2)="ir","Minus","Plus")</f>
        <v>Minus</v>
      </c>
      <c r="P369" s="0" t="s">
        <v>13</v>
      </c>
      <c r="Q369" s="5" t="s">
        <v>14</v>
      </c>
      <c r="R369" s="0" t="s">
        <v>15</v>
      </c>
      <c r="S369" s="0" t="str">
        <f aca="false">P369&amp;N369&amp;O369&amp;Q369&amp;F369&amp;R369&amp;L369</f>
        <v>          {%            "class": "sMinus",%            "stim_name": "1898"%          },</v>
      </c>
      <c r="AA369" s="5" t="n">
        <f aca="false">F369</f>
        <v>1898</v>
      </c>
      <c r="AB369" s="5" t="s">
        <v>384</v>
      </c>
      <c r="AC369" s="5" t="str">
        <f aca="false">IF(MID(AB369,10,2)="ir","Minus","Plus")</f>
        <v>Minus</v>
      </c>
      <c r="AD369" s="5" t="str">
        <f aca="false">IF(AND(_xlfn.NUMBERVALUE(MID(AB369,6,3))&lt;141,_xlfn.NUMBERVALUE(MID(AB369,6,3))&gt;103),"s","probe")</f>
        <v>probe</v>
      </c>
      <c r="AE369" s="5" t="n">
        <f aca="false">IF(AND(AC369="Minus",AD369="probe"),3,IF(AND(AC369="Plus",AD369="probe"),1,IF(AND(AC369="Minus",AD369="s"),12,IF(AND(AC369="Plus",AD369="s"),4,0))))</f>
        <v>3</v>
      </c>
      <c r="AF369" s="6" t="s">
        <v>16</v>
      </c>
      <c r="AG369" s="5" t="str">
        <f aca="false">AF369&amp;AE369&amp;","</f>
        <v>                            3,</v>
      </c>
    </row>
    <row r="370" customFormat="false" ht="12.8" hidden="true" customHeight="false" outlineLevel="0" collapsed="false">
      <c r="A370" s="0" t="str">
        <f aca="false">LEFT(J370,4)</f>
        <v>b1i1</v>
      </c>
      <c r="B370" s="0" t="n">
        <f aca="false">IF(AND(C370&gt;97,C370&lt;103),100,IF(AND(C370&gt;110,C370&lt;116),113,IF(AND(C370&gt;122,C370&lt;128),125,IF(AND(C370&gt;135,C370&lt;141),138,150))))</f>
        <v>100</v>
      </c>
      <c r="C370" s="0" t="n">
        <f aca="false">_xlfn.NUMBERVALUE(MID(J370,6,3))</f>
        <v>102</v>
      </c>
      <c r="D370" s="0" t="str">
        <f aca="false">MID(J370,10,3)</f>
        <v>ir4</v>
      </c>
      <c r="E370" s="1" t="s">
        <v>9</v>
      </c>
      <c r="F370" s="0" t="n">
        <v>24</v>
      </c>
      <c r="G370" s="0" t="s">
        <v>10</v>
      </c>
      <c r="H370" s="0" t="s">
        <v>11</v>
      </c>
      <c r="I370" s="0" t="s">
        <v>9</v>
      </c>
      <c r="J370" s="0" t="s">
        <v>385</v>
      </c>
      <c r="K370" s="0" t="s">
        <v>9</v>
      </c>
      <c r="L370" s="0" t="str">
        <f aca="false">IF(ISBLANK(J371),"",",")</f>
        <v>,</v>
      </c>
      <c r="M370" s="0" t="str">
        <f aca="false">E370&amp;F370&amp;G370&amp;H370&amp;I370&amp;J370&amp;K370&amp;L370</f>
        <v>"24": "b1i1_102_ir4.wav",</v>
      </c>
      <c r="N370" s="0" t="str">
        <f aca="false">IF(OR(B370=113,B370=138),"probe","s")</f>
        <v>s</v>
      </c>
      <c r="O370" s="0" t="str">
        <f aca="false">IF(MID(J370,10,2)="ir","Minus","Plus")</f>
        <v>Minus</v>
      </c>
      <c r="P370" s="0" t="s">
        <v>13</v>
      </c>
      <c r="Q370" s="5" t="s">
        <v>14</v>
      </c>
      <c r="R370" s="0" t="s">
        <v>15</v>
      </c>
      <c r="S370" s="0" t="str">
        <f aca="false">P370&amp;N370&amp;O370&amp;Q370&amp;F370&amp;R370&amp;L370</f>
        <v>          {%            "class": "sMinus",%            "stim_name": "24"%          },</v>
      </c>
      <c r="AA370" s="5" t="n">
        <f aca="false">F370</f>
        <v>24</v>
      </c>
      <c r="AB370" s="5" t="s">
        <v>385</v>
      </c>
      <c r="AC370" s="5" t="str">
        <f aca="false">IF(MID(AB370,10,2)="ir","Minus","Plus")</f>
        <v>Minus</v>
      </c>
      <c r="AD370" s="5" t="str">
        <f aca="false">IF(AND(_xlfn.NUMBERVALUE(MID(AB370,6,3))&lt;141,_xlfn.NUMBERVALUE(MID(AB370,6,3))&gt;103),"s","s")</f>
        <v>s</v>
      </c>
      <c r="AE370" s="5" t="n">
        <f aca="false">IF(AND(AC370="Minus",AD370="probe"),3,IF(AND(AC370="Plus",AD370="probe"),1,IF(AND(AC370="Minus",AD370="s"),12,IF(AND(AC370="Plus",AD370="s"),4,0))))</f>
        <v>12</v>
      </c>
      <c r="AF370" s="6" t="s">
        <v>16</v>
      </c>
      <c r="AG370" s="5" t="str">
        <f aca="false">AF370&amp;AE370&amp;","</f>
        <v>                            12,</v>
      </c>
    </row>
    <row r="371" customFormat="false" ht="12.8" hidden="true" customHeight="false" outlineLevel="0" collapsed="false">
      <c r="A371" s="0" t="str">
        <f aca="false">LEFT(J371,4)</f>
        <v>b1i2</v>
      </c>
      <c r="B371" s="0" t="n">
        <f aca="false">IF(AND(C371&gt;97,C371&lt;103),100,IF(AND(C371&gt;110,C371&lt;116),113,IF(AND(C371&gt;122,C371&lt;128),125,IF(AND(C371&gt;135,C371&lt;141),138,150))))</f>
        <v>100</v>
      </c>
      <c r="C371" s="0" t="n">
        <f aca="false">_xlfn.NUMBERVALUE(MID(J371,6,3))</f>
        <v>102</v>
      </c>
      <c r="D371" s="0" t="str">
        <f aca="false">MID(J371,10,3)</f>
        <v>ir4</v>
      </c>
      <c r="E371" s="1" t="s">
        <v>9</v>
      </c>
      <c r="F371" s="0" t="n">
        <v>149</v>
      </c>
      <c r="G371" s="0" t="s">
        <v>10</v>
      </c>
      <c r="H371" s="0" t="s">
        <v>11</v>
      </c>
      <c r="I371" s="0" t="s">
        <v>9</v>
      </c>
      <c r="J371" s="0" t="s">
        <v>386</v>
      </c>
      <c r="K371" s="0" t="s">
        <v>9</v>
      </c>
      <c r="L371" s="0" t="str">
        <f aca="false">IF(ISBLANK(J372),"",",")</f>
        <v>,</v>
      </c>
      <c r="M371" s="0" t="str">
        <f aca="false">E371&amp;F371&amp;G371&amp;H371&amp;I371&amp;J371&amp;K371&amp;L371</f>
        <v>"149": "b1i2_102_ir4.wav",</v>
      </c>
      <c r="N371" s="0" t="str">
        <f aca="false">IF(OR(B371=113,B371=138),"probe","s")</f>
        <v>s</v>
      </c>
      <c r="O371" s="0" t="str">
        <f aca="false">IF(MID(J371,10,2)="ir","Minus","Plus")</f>
        <v>Minus</v>
      </c>
      <c r="P371" s="0" t="s">
        <v>13</v>
      </c>
      <c r="Q371" s="5" t="s">
        <v>14</v>
      </c>
      <c r="R371" s="0" t="s">
        <v>15</v>
      </c>
      <c r="S371" s="0" t="str">
        <f aca="false">P371&amp;N371&amp;O371&amp;Q371&amp;F371&amp;R371&amp;L371</f>
        <v>          {%            "class": "sMinus",%            "stim_name": "149"%          },</v>
      </c>
      <c r="AA371" s="5" t="n">
        <f aca="false">F371</f>
        <v>149</v>
      </c>
      <c r="AB371" s="5" t="s">
        <v>386</v>
      </c>
      <c r="AC371" s="5" t="str">
        <f aca="false">IF(MID(AB371,10,2)="ir","Minus","Plus")</f>
        <v>Minus</v>
      </c>
      <c r="AD371" s="5" t="str">
        <f aca="false">IF(AND(_xlfn.NUMBERVALUE(MID(AB371,6,3))&lt;141,_xlfn.NUMBERVALUE(MID(AB371,6,3))&gt;103),"s","probe")</f>
        <v>probe</v>
      </c>
      <c r="AE371" s="5" t="n">
        <f aca="false">IF(AND(AC371="Minus",AD371="probe"),3,IF(AND(AC371="Plus",AD371="probe"),1,IF(AND(AC371="Minus",AD371="s"),12,IF(AND(AC371="Plus",AD371="s"),4,0))))</f>
        <v>3</v>
      </c>
      <c r="AF371" s="6" t="s">
        <v>16</v>
      </c>
      <c r="AG371" s="5" t="str">
        <f aca="false">AF371&amp;AE371&amp;","</f>
        <v>                            3,</v>
      </c>
    </row>
    <row r="372" customFormat="false" ht="12.8" hidden="true" customHeight="false" outlineLevel="0" collapsed="false">
      <c r="A372" s="0" t="str">
        <f aca="false">LEFT(J372,4)</f>
        <v>b1s1</v>
      </c>
      <c r="B372" s="0" t="n">
        <f aca="false">IF(AND(C372&gt;97,C372&lt;103),100,IF(AND(C372&gt;110,C372&lt;116),113,IF(AND(C372&gt;122,C372&lt;128),125,IF(AND(C372&gt;135,C372&lt;141),138,150))))</f>
        <v>100</v>
      </c>
      <c r="C372" s="0" t="n">
        <f aca="false">_xlfn.NUMBERVALUE(MID(J372,6,3))</f>
        <v>102</v>
      </c>
      <c r="D372" s="0" t="str">
        <f aca="false">MID(J372,10,3)</f>
        <v>ir4</v>
      </c>
      <c r="E372" s="0" t="s">
        <v>9</v>
      </c>
      <c r="F372" s="0" t="n">
        <v>274</v>
      </c>
      <c r="G372" s="0" t="s">
        <v>10</v>
      </c>
      <c r="H372" s="0" t="s">
        <v>11</v>
      </c>
      <c r="I372" s="0" t="s">
        <v>9</v>
      </c>
      <c r="J372" s="0" t="s">
        <v>387</v>
      </c>
      <c r="K372" s="0" t="s">
        <v>9</v>
      </c>
      <c r="L372" s="0" t="str">
        <f aca="false">IF(ISBLANK(J373),"",",")</f>
        <v>,</v>
      </c>
      <c r="M372" s="0" t="str">
        <f aca="false">E372&amp;F372&amp;G372&amp;H372&amp;I372&amp;J372&amp;K372&amp;L372</f>
        <v>"274": "b1s1_102_ir4.wav",</v>
      </c>
      <c r="N372" s="0" t="str">
        <f aca="false">IF(OR(B372=113,B372=138),"probe","s")</f>
        <v>s</v>
      </c>
      <c r="O372" s="0" t="str">
        <f aca="false">IF(MID(J372,10,2)="ir","Minus","Plus")</f>
        <v>Minus</v>
      </c>
      <c r="P372" s="0" t="s">
        <v>13</v>
      </c>
      <c r="Q372" s="5" t="s">
        <v>14</v>
      </c>
      <c r="R372" s="0" t="s">
        <v>15</v>
      </c>
      <c r="S372" s="0" t="str">
        <f aca="false">P372&amp;N372&amp;O372&amp;Q372&amp;F372&amp;R372&amp;L372</f>
        <v>          {%            "class": "sMinus",%            "stim_name": "274"%          },</v>
      </c>
      <c r="AA372" s="5" t="n">
        <f aca="false">F372</f>
        <v>274</v>
      </c>
      <c r="AB372" s="5" t="s">
        <v>387</v>
      </c>
      <c r="AC372" s="5" t="str">
        <f aca="false">IF(MID(AB372,10,2)="ir","Minus","Plus")</f>
        <v>Minus</v>
      </c>
      <c r="AD372" s="5" t="str">
        <f aca="false">IF(AND(_xlfn.NUMBERVALUE(MID(AB372,6,3))&lt;141,_xlfn.NUMBERVALUE(MID(AB372,6,3))&gt;103),"s","probe")</f>
        <v>probe</v>
      </c>
      <c r="AE372" s="5" t="n">
        <f aca="false">IF(AND(AC372="Minus",AD372="probe"),3,IF(AND(AC372="Plus",AD372="probe"),1,IF(AND(AC372="Minus",AD372="s"),12,IF(AND(AC372="Plus",AD372="s"),4,0))))</f>
        <v>3</v>
      </c>
      <c r="AF372" s="6" t="s">
        <v>16</v>
      </c>
      <c r="AG372" s="5" t="str">
        <f aca="false">AF372&amp;AE372&amp;","</f>
        <v>                            3,</v>
      </c>
    </row>
    <row r="373" customFormat="false" ht="12.8" hidden="true" customHeight="false" outlineLevel="0" collapsed="false">
      <c r="A373" s="0" t="str">
        <f aca="false">LEFT(J373,4)</f>
        <v>b1s2</v>
      </c>
      <c r="B373" s="0" t="n">
        <f aca="false">IF(AND(C373&gt;97,C373&lt;103),100,IF(AND(C373&gt;110,C373&lt;116),113,IF(AND(C373&gt;122,C373&lt;128),125,IF(AND(C373&gt;135,C373&lt;141),138,150))))</f>
        <v>100</v>
      </c>
      <c r="C373" s="0" t="n">
        <f aca="false">_xlfn.NUMBERVALUE(MID(J373,6,3))</f>
        <v>102</v>
      </c>
      <c r="D373" s="0" t="str">
        <f aca="false">MID(J373,10,3)</f>
        <v>ir4</v>
      </c>
      <c r="E373" s="0" t="s">
        <v>9</v>
      </c>
      <c r="F373" s="0" t="n">
        <v>399</v>
      </c>
      <c r="G373" s="0" t="s">
        <v>10</v>
      </c>
      <c r="H373" s="0" t="s">
        <v>11</v>
      </c>
      <c r="I373" s="0" t="s">
        <v>9</v>
      </c>
      <c r="J373" s="0" t="s">
        <v>388</v>
      </c>
      <c r="K373" s="0" t="s">
        <v>9</v>
      </c>
      <c r="L373" s="0" t="str">
        <f aca="false">IF(ISBLANK(J374),"",",")</f>
        <v>,</v>
      </c>
      <c r="M373" s="0" t="str">
        <f aca="false">E373&amp;F373&amp;G373&amp;H373&amp;I373&amp;J373&amp;K373&amp;L373</f>
        <v>"399": "b1s2_102_ir4.wav",</v>
      </c>
      <c r="N373" s="0" t="str">
        <f aca="false">IF(OR(B373=113,B373=138),"probe","s")</f>
        <v>s</v>
      </c>
      <c r="O373" s="0" t="str">
        <f aca="false">IF(MID(J373,10,2)="ir","Minus","Plus")</f>
        <v>Minus</v>
      </c>
      <c r="P373" s="0" t="s">
        <v>13</v>
      </c>
      <c r="Q373" s="5" t="s">
        <v>14</v>
      </c>
      <c r="R373" s="0" t="s">
        <v>15</v>
      </c>
      <c r="S373" s="0" t="str">
        <f aca="false">P373&amp;N373&amp;O373&amp;Q373&amp;F373&amp;R373&amp;L373</f>
        <v>          {%            "class": "sMinus",%            "stim_name": "399"%          },</v>
      </c>
      <c r="AA373" s="5" t="n">
        <f aca="false">F373</f>
        <v>399</v>
      </c>
      <c r="AB373" s="5" t="s">
        <v>388</v>
      </c>
      <c r="AC373" s="5" t="str">
        <f aca="false">IF(MID(AB373,10,2)="ir","Minus","Plus")</f>
        <v>Minus</v>
      </c>
      <c r="AD373" s="5" t="str">
        <f aca="false">IF(AND(_xlfn.NUMBERVALUE(MID(AB373,6,3))&lt;141,_xlfn.NUMBERVALUE(MID(AB373,6,3))&gt;103),"s","probe")</f>
        <v>probe</v>
      </c>
      <c r="AE373" s="5" t="n">
        <f aca="false">IF(AND(AC373="Minus",AD373="probe"),3,IF(AND(AC373="Plus",AD373="probe"),1,IF(AND(AC373="Minus",AD373="s"),12,IF(AND(AC373="Plus",AD373="s"),4,0))))</f>
        <v>3</v>
      </c>
      <c r="AF373" s="6" t="s">
        <v>16</v>
      </c>
      <c r="AG373" s="5" t="str">
        <f aca="false">AF373&amp;AE373&amp;","</f>
        <v>                            3,</v>
      </c>
    </row>
    <row r="374" customFormat="false" ht="12.8" hidden="true" customHeight="false" outlineLevel="0" collapsed="false">
      <c r="A374" s="0" t="str">
        <f aca="false">LEFT(J374,4)</f>
        <v>b2i1</v>
      </c>
      <c r="B374" s="0" t="n">
        <f aca="false">IF(AND(C374&gt;97,C374&lt;103),100,IF(AND(C374&gt;110,C374&lt;116),113,IF(AND(C374&gt;122,C374&lt;128),125,IF(AND(C374&gt;135,C374&lt;141),138,150))))</f>
        <v>100</v>
      </c>
      <c r="C374" s="0" t="n">
        <f aca="false">_xlfn.NUMBERVALUE(MID(J374,6,3))</f>
        <v>102</v>
      </c>
      <c r="D374" s="0" t="str">
        <f aca="false">MID(J374,10,3)</f>
        <v>ir4</v>
      </c>
      <c r="E374" s="0" t="s">
        <v>9</v>
      </c>
      <c r="F374" s="0" t="n">
        <v>524</v>
      </c>
      <c r="G374" s="0" t="s">
        <v>10</v>
      </c>
      <c r="H374" s="0" t="s">
        <v>11</v>
      </c>
      <c r="I374" s="0" t="s">
        <v>9</v>
      </c>
      <c r="J374" s="0" t="s">
        <v>389</v>
      </c>
      <c r="K374" s="0" t="s">
        <v>9</v>
      </c>
      <c r="L374" s="0" t="str">
        <f aca="false">IF(ISBLANK(J375),"",",")</f>
        <v>,</v>
      </c>
      <c r="M374" s="0" t="str">
        <f aca="false">E374&amp;F374&amp;G374&amp;H374&amp;I374&amp;J374&amp;K374&amp;L374</f>
        <v>"524": "b2i1_102_ir4.wav",</v>
      </c>
      <c r="N374" s="0" t="str">
        <f aca="false">IF(OR(B374=113,B374=138),"probe","s")</f>
        <v>s</v>
      </c>
      <c r="O374" s="0" t="str">
        <f aca="false">IF(MID(J374,10,2)="ir","Minus","Plus")</f>
        <v>Minus</v>
      </c>
      <c r="P374" s="0" t="s">
        <v>13</v>
      </c>
      <c r="Q374" s="5" t="s">
        <v>14</v>
      </c>
      <c r="R374" s="0" t="s">
        <v>15</v>
      </c>
      <c r="S374" s="0" t="str">
        <f aca="false">P374&amp;N374&amp;O374&amp;Q374&amp;F374&amp;R374&amp;L374</f>
        <v>          {%            "class": "sMinus",%            "stim_name": "524"%          },</v>
      </c>
      <c r="AA374" s="5" t="n">
        <f aca="false">F374</f>
        <v>524</v>
      </c>
      <c r="AB374" s="5" t="s">
        <v>389</v>
      </c>
      <c r="AC374" s="5" t="str">
        <f aca="false">IF(MID(AB374,10,2)="ir","Minus","Plus")</f>
        <v>Minus</v>
      </c>
      <c r="AD374" s="5" t="str">
        <f aca="false">IF(AND(_xlfn.NUMBERVALUE(MID(AB374,6,3))&lt;141,_xlfn.NUMBERVALUE(MID(AB374,6,3))&gt;103),"s","probe")</f>
        <v>probe</v>
      </c>
      <c r="AE374" s="5" t="n">
        <f aca="false">IF(AND(AC374="Minus",AD374="probe"),3,IF(AND(AC374="Plus",AD374="probe"),1,IF(AND(AC374="Minus",AD374="s"),12,IF(AND(AC374="Plus",AD374="s"),4,0))))</f>
        <v>3</v>
      </c>
      <c r="AF374" s="6" t="s">
        <v>16</v>
      </c>
      <c r="AG374" s="5" t="str">
        <f aca="false">AF374&amp;AE374&amp;","</f>
        <v>                            3,</v>
      </c>
    </row>
    <row r="375" customFormat="false" ht="12.8" hidden="true" customHeight="false" outlineLevel="0" collapsed="false">
      <c r="A375" s="0" t="str">
        <f aca="false">LEFT(J375,4)</f>
        <v>b2i2</v>
      </c>
      <c r="B375" s="0" t="n">
        <f aca="false">IF(AND(C375&gt;97,C375&lt;103),100,IF(AND(C375&gt;110,C375&lt;116),113,IF(AND(C375&gt;122,C375&lt;128),125,IF(AND(C375&gt;135,C375&lt;141),138,150))))</f>
        <v>100</v>
      </c>
      <c r="C375" s="0" t="n">
        <f aca="false">_xlfn.NUMBERVALUE(MID(J375,6,3))</f>
        <v>102</v>
      </c>
      <c r="D375" s="0" t="str">
        <f aca="false">MID(J375,10,3)</f>
        <v>ir4</v>
      </c>
      <c r="E375" s="0" t="s">
        <v>9</v>
      </c>
      <c r="F375" s="0" t="n">
        <v>649</v>
      </c>
      <c r="G375" s="0" t="s">
        <v>10</v>
      </c>
      <c r="H375" s="0" t="s">
        <v>11</v>
      </c>
      <c r="I375" s="0" t="s">
        <v>9</v>
      </c>
      <c r="J375" s="0" t="s">
        <v>390</v>
      </c>
      <c r="K375" s="0" t="s">
        <v>9</v>
      </c>
      <c r="L375" s="0" t="str">
        <f aca="false">IF(ISBLANK(J376),"",",")</f>
        <v>,</v>
      </c>
      <c r="M375" s="0" t="str">
        <f aca="false">E375&amp;F375&amp;G375&amp;H375&amp;I375&amp;J375&amp;K375&amp;L375</f>
        <v>"649": "b2i2_102_ir4.wav",</v>
      </c>
      <c r="N375" s="0" t="str">
        <f aca="false">IF(OR(B375=113,B375=138),"probe","s")</f>
        <v>s</v>
      </c>
      <c r="O375" s="0" t="str">
        <f aca="false">IF(MID(J375,10,2)="ir","Minus","Plus")</f>
        <v>Minus</v>
      </c>
      <c r="P375" s="0" t="s">
        <v>13</v>
      </c>
      <c r="Q375" s="5" t="s">
        <v>14</v>
      </c>
      <c r="R375" s="0" t="s">
        <v>15</v>
      </c>
      <c r="S375" s="0" t="str">
        <f aca="false">P375&amp;N375&amp;O375&amp;Q375&amp;F375&amp;R375&amp;L375</f>
        <v>          {%            "class": "sMinus",%            "stim_name": "649"%          },</v>
      </c>
      <c r="AA375" s="5" t="n">
        <f aca="false">F375</f>
        <v>649</v>
      </c>
      <c r="AB375" s="5" t="s">
        <v>390</v>
      </c>
      <c r="AC375" s="5" t="str">
        <f aca="false">IF(MID(AB375,10,2)="ir","Minus","Plus")</f>
        <v>Minus</v>
      </c>
      <c r="AD375" s="5" t="str">
        <f aca="false">IF(AND(_xlfn.NUMBERVALUE(MID(AB375,6,3))&lt;141,_xlfn.NUMBERVALUE(MID(AB375,6,3))&gt;103),"s","probe")</f>
        <v>probe</v>
      </c>
      <c r="AE375" s="5" t="n">
        <f aca="false">IF(AND(AC375="Minus",AD375="probe"),3,IF(AND(AC375="Plus",AD375="probe"),1,IF(AND(AC375="Minus",AD375="s"),12,IF(AND(AC375="Plus",AD375="s"),4,0))))</f>
        <v>3</v>
      </c>
      <c r="AF375" s="6" t="s">
        <v>16</v>
      </c>
      <c r="AG375" s="5" t="str">
        <f aca="false">AF375&amp;AE375&amp;","</f>
        <v>                            3,</v>
      </c>
    </row>
    <row r="376" customFormat="false" ht="12.8" hidden="false" customHeight="false" outlineLevel="0" collapsed="false">
      <c r="A376" s="0" t="str">
        <f aca="false">LEFT(J376,4)</f>
        <v>b2s1</v>
      </c>
      <c r="B376" s="0" t="n">
        <f aca="false">IF(AND(C376&gt;97,C376&lt;103),100,IF(AND(C376&gt;110,C376&lt;116),113,IF(AND(C376&gt;122,C376&lt;128),125,IF(AND(C376&gt;135,C376&lt;141),138,150))))</f>
        <v>100</v>
      </c>
      <c r="C376" s="0" t="n">
        <f aca="false">_xlfn.NUMBERVALUE(MID(J376,6,3))</f>
        <v>102</v>
      </c>
      <c r="D376" s="0" t="str">
        <f aca="false">MID(J376,10,3)</f>
        <v>ir4</v>
      </c>
      <c r="E376" s="1" t="s">
        <v>9</v>
      </c>
      <c r="F376" s="0" t="n">
        <v>774</v>
      </c>
      <c r="G376" s="0" t="s">
        <v>10</v>
      </c>
      <c r="H376" s="0" t="s">
        <v>11</v>
      </c>
      <c r="I376" s="0" t="s">
        <v>9</v>
      </c>
      <c r="J376" s="0" t="s">
        <v>391</v>
      </c>
      <c r="K376" s="0" t="s">
        <v>9</v>
      </c>
      <c r="L376" s="0" t="str">
        <f aca="false">IF(ISBLANK(J377),"",",")</f>
        <v>,</v>
      </c>
      <c r="M376" s="0" t="str">
        <f aca="false">E376&amp;J376&amp;G376&amp;E376&amp;J376&amp;E376&amp;L376</f>
        <v>"b2s1_102_ir4.wav":"b2s1_102_ir4.wav",</v>
      </c>
      <c r="N376" s="0" t="str">
        <f aca="false">IF(OR(B376=113,B376=138),"probe","s")</f>
        <v>s</v>
      </c>
      <c r="O376" s="0" t="str">
        <f aca="false">IF(MID(J376,10,2)="ir","Minus","Plus")</f>
        <v>Minus</v>
      </c>
      <c r="P376" s="0" t="s">
        <v>13</v>
      </c>
      <c r="Q376" s="5" t="s">
        <v>14</v>
      </c>
      <c r="R376" s="0" t="s">
        <v>15</v>
      </c>
      <c r="S376" s="0" t="str">
        <f aca="false">P376&amp;N376&amp;O376&amp;Q376&amp;J376&amp;R376&amp;L376</f>
        <v>          {%            "class": "sMinus",%            "stim_name": "b2s1_102_ir4.wav"%          },</v>
      </c>
      <c r="AA376" s="5" t="n">
        <f aca="false">F376</f>
        <v>774</v>
      </c>
      <c r="AB376" s="5" t="s">
        <v>391</v>
      </c>
      <c r="AC376" s="5" t="str">
        <f aca="false">IF(MID(AB376,10,2)="ir","Minus","Plus")</f>
        <v>Minus</v>
      </c>
      <c r="AD376" s="5" t="str">
        <f aca="false">IF(AND(_xlfn.NUMBERVALUE(MID(AB376,6,3))&lt;141,_xlfn.NUMBERVALUE(MID(AB376,6,3))&gt;103),"s","probe")</f>
        <v>probe</v>
      </c>
      <c r="AE376" s="5" t="n">
        <f aca="false">IF(AND(AC376="Minus",AD376="probe"),3,IF(AND(AC376="Plus",AD376="probe"),1,IF(AND(AC376="Minus",AD376="s"),12,IF(AND(AC376="Plus",AD376="s"),4,0))))</f>
        <v>3</v>
      </c>
      <c r="AF376" s="6" t="s">
        <v>16</v>
      </c>
      <c r="AG376" s="5" t="str">
        <f aca="false">AF376&amp;AE376&amp;","</f>
        <v>                            3,</v>
      </c>
    </row>
    <row r="377" customFormat="false" ht="12.8" hidden="true" customHeight="false" outlineLevel="0" collapsed="false">
      <c r="A377" s="0" t="str">
        <f aca="false">LEFT(J377,4)</f>
        <v>b2s2</v>
      </c>
      <c r="B377" s="0" t="n">
        <f aca="false">IF(AND(C377&gt;97,C377&lt;103),100,IF(AND(C377&gt;110,C377&lt;116),113,IF(AND(C377&gt;122,C377&lt;128),125,IF(AND(C377&gt;135,C377&lt;141),138,150))))</f>
        <v>100</v>
      </c>
      <c r="C377" s="0" t="n">
        <f aca="false">_xlfn.NUMBERVALUE(MID(J377,6,3))</f>
        <v>102</v>
      </c>
      <c r="D377" s="0" t="str">
        <f aca="false">MID(J377,10,3)</f>
        <v>ir4</v>
      </c>
      <c r="E377" s="1" t="s">
        <v>9</v>
      </c>
      <c r="F377" s="0" t="n">
        <v>899</v>
      </c>
      <c r="G377" s="0" t="s">
        <v>10</v>
      </c>
      <c r="H377" s="0" t="s">
        <v>11</v>
      </c>
      <c r="I377" s="0" t="s">
        <v>9</v>
      </c>
      <c r="J377" s="0" t="s">
        <v>392</v>
      </c>
      <c r="K377" s="0" t="s">
        <v>9</v>
      </c>
      <c r="L377" s="0" t="str">
        <f aca="false">IF(ISBLANK(J378),"",",")</f>
        <v>,</v>
      </c>
      <c r="M377" s="0" t="str">
        <f aca="false">E377&amp;F377&amp;G377&amp;H377&amp;I377&amp;J377&amp;K377&amp;L377</f>
        <v>"899": "b2s2_102_ir4.wav",</v>
      </c>
      <c r="N377" s="0" t="str">
        <f aca="false">IF(OR(B377=113,B377=138),"probe","s")</f>
        <v>s</v>
      </c>
      <c r="O377" s="0" t="str">
        <f aca="false">IF(MID(J377,10,2)="ir","Minus","Plus")</f>
        <v>Minus</v>
      </c>
      <c r="P377" s="0" t="s">
        <v>13</v>
      </c>
      <c r="Q377" s="5" t="s">
        <v>14</v>
      </c>
      <c r="R377" s="0" t="s">
        <v>15</v>
      </c>
      <c r="S377" s="0" t="str">
        <f aca="false">P377&amp;N377&amp;O377&amp;Q377&amp;F377&amp;R377&amp;L377</f>
        <v>          {%            "class": "sMinus",%            "stim_name": "899"%          },</v>
      </c>
      <c r="AA377" s="5" t="n">
        <f aca="false">F377</f>
        <v>899</v>
      </c>
      <c r="AB377" s="5" t="s">
        <v>392</v>
      </c>
      <c r="AC377" s="5" t="str">
        <f aca="false">IF(MID(AB377,10,2)="ir","Minus","Plus")</f>
        <v>Minus</v>
      </c>
      <c r="AD377" s="5" t="str">
        <f aca="false">IF(AND(_xlfn.NUMBERVALUE(MID(AB377,6,3))&lt;141,_xlfn.NUMBERVALUE(MID(AB377,6,3))&gt;103),"s","probe")</f>
        <v>probe</v>
      </c>
      <c r="AE377" s="5" t="n">
        <f aca="false">IF(AND(AC377="Minus",AD377="probe"),3,IF(AND(AC377="Plus",AD377="probe"),1,IF(AND(AC377="Minus",AD377="s"),12,IF(AND(AC377="Plus",AD377="s"),4,0))))</f>
        <v>3</v>
      </c>
      <c r="AF377" s="6" t="s">
        <v>16</v>
      </c>
      <c r="AG377" s="5" t="str">
        <f aca="false">AF377&amp;AE377&amp;","</f>
        <v>                            3,</v>
      </c>
    </row>
    <row r="378" customFormat="false" ht="12.8" hidden="true" customHeight="false" outlineLevel="0" collapsed="false">
      <c r="A378" s="0" t="str">
        <f aca="false">LEFT(J378,4)</f>
        <v>b3i1</v>
      </c>
      <c r="B378" s="0" t="n">
        <f aca="false">IF(AND(C378&gt;97,C378&lt;103),100,IF(AND(C378&gt;110,C378&lt;116),113,IF(AND(C378&gt;122,C378&lt;128),125,IF(AND(C378&gt;135,C378&lt;141),138,150))))</f>
        <v>100</v>
      </c>
      <c r="C378" s="0" t="n">
        <f aca="false">_xlfn.NUMBERVALUE(MID(J378,6,3))</f>
        <v>102</v>
      </c>
      <c r="D378" s="0" t="str">
        <f aca="false">MID(J378,10,3)</f>
        <v>ir4</v>
      </c>
      <c r="E378" s="0" t="s">
        <v>9</v>
      </c>
      <c r="F378" s="0" t="n">
        <v>1024</v>
      </c>
      <c r="G378" s="0" t="s">
        <v>10</v>
      </c>
      <c r="H378" s="0" t="s">
        <v>11</v>
      </c>
      <c r="I378" s="0" t="s">
        <v>9</v>
      </c>
      <c r="J378" s="0" t="s">
        <v>393</v>
      </c>
      <c r="K378" s="0" t="s">
        <v>9</v>
      </c>
      <c r="L378" s="0" t="str">
        <f aca="false">IF(ISBLANK(J379),"",",")</f>
        <v>,</v>
      </c>
      <c r="M378" s="0" t="str">
        <f aca="false">E378&amp;F378&amp;G378&amp;H378&amp;I378&amp;J378&amp;K378&amp;L378</f>
        <v>"1024": "b3i1_102_ir4.wav",</v>
      </c>
      <c r="N378" s="0" t="str">
        <f aca="false">IF(OR(B378=113,B378=138),"probe","s")</f>
        <v>s</v>
      </c>
      <c r="O378" s="0" t="str">
        <f aca="false">IF(MID(J378,10,2)="ir","Minus","Plus")</f>
        <v>Minus</v>
      </c>
      <c r="P378" s="0" t="s">
        <v>13</v>
      </c>
      <c r="Q378" s="5" t="s">
        <v>14</v>
      </c>
      <c r="R378" s="0" t="s">
        <v>15</v>
      </c>
      <c r="S378" s="0" t="str">
        <f aca="false">P378&amp;N378&amp;O378&amp;Q378&amp;F378&amp;R378&amp;L378</f>
        <v>          {%            "class": "sMinus",%            "stim_name": "1024"%          },</v>
      </c>
      <c r="AA378" s="5" t="n">
        <f aca="false">F378</f>
        <v>1024</v>
      </c>
      <c r="AB378" s="5" t="s">
        <v>393</v>
      </c>
      <c r="AC378" s="5" t="str">
        <f aca="false">IF(MID(AB378,10,2)="ir","Minus","Plus")</f>
        <v>Minus</v>
      </c>
      <c r="AD378" s="5" t="str">
        <f aca="false">IF(AND(_xlfn.NUMBERVALUE(MID(AB378,6,3))&lt;141,_xlfn.NUMBERVALUE(MID(AB378,6,3))&gt;103),"s","probe")</f>
        <v>probe</v>
      </c>
      <c r="AE378" s="5" t="n">
        <f aca="false">IF(AND(AC378="Minus",AD378="probe"),3,IF(AND(AC378="Plus",AD378="probe"),1,IF(AND(AC378="Minus",AD378="s"),12,IF(AND(AC378="Plus",AD378="s"),4,0))))</f>
        <v>3</v>
      </c>
      <c r="AF378" s="6" t="s">
        <v>16</v>
      </c>
      <c r="AG378" s="5" t="str">
        <f aca="false">AF378&amp;AE378&amp;","</f>
        <v>                            3,</v>
      </c>
    </row>
    <row r="379" customFormat="false" ht="12.8" hidden="true" customHeight="false" outlineLevel="0" collapsed="false">
      <c r="A379" s="0" t="str">
        <f aca="false">LEFT(J379,4)</f>
        <v>b3i2</v>
      </c>
      <c r="B379" s="0" t="n">
        <f aca="false">IF(AND(C379&gt;97,C379&lt;103),100,IF(AND(C379&gt;110,C379&lt;116),113,IF(AND(C379&gt;122,C379&lt;128),125,IF(AND(C379&gt;135,C379&lt;141),138,150))))</f>
        <v>100</v>
      </c>
      <c r="C379" s="0" t="n">
        <f aca="false">_xlfn.NUMBERVALUE(MID(J379,6,3))</f>
        <v>102</v>
      </c>
      <c r="D379" s="0" t="str">
        <f aca="false">MID(J379,10,3)</f>
        <v>ir4</v>
      </c>
      <c r="E379" s="0" t="s">
        <v>9</v>
      </c>
      <c r="F379" s="0" t="n">
        <v>1149</v>
      </c>
      <c r="G379" s="0" t="s">
        <v>10</v>
      </c>
      <c r="H379" s="0" t="s">
        <v>11</v>
      </c>
      <c r="I379" s="0" t="s">
        <v>9</v>
      </c>
      <c r="J379" s="0" t="s">
        <v>394</v>
      </c>
      <c r="K379" s="0" t="s">
        <v>9</v>
      </c>
      <c r="L379" s="0" t="str">
        <f aca="false">IF(ISBLANK(J380),"",",")</f>
        <v>,</v>
      </c>
      <c r="M379" s="0" t="str">
        <f aca="false">E379&amp;F379&amp;G379&amp;H379&amp;I379&amp;J379&amp;K379&amp;L379</f>
        <v>"1149": "b3i2_102_ir4.wav",</v>
      </c>
      <c r="N379" s="0" t="str">
        <f aca="false">IF(OR(B379=113,B379=138),"probe","s")</f>
        <v>s</v>
      </c>
      <c r="O379" s="0" t="str">
        <f aca="false">IF(MID(J379,10,2)="ir","Minus","Plus")</f>
        <v>Minus</v>
      </c>
      <c r="P379" s="0" t="s">
        <v>13</v>
      </c>
      <c r="Q379" s="5" t="s">
        <v>14</v>
      </c>
      <c r="R379" s="0" t="s">
        <v>15</v>
      </c>
      <c r="S379" s="0" t="str">
        <f aca="false">P379&amp;N379&amp;O379&amp;Q379&amp;F379&amp;R379&amp;L379</f>
        <v>          {%            "class": "sMinus",%            "stim_name": "1149"%          },</v>
      </c>
      <c r="AA379" s="5" t="n">
        <f aca="false">F379</f>
        <v>1149</v>
      </c>
      <c r="AB379" s="5" t="s">
        <v>394</v>
      </c>
      <c r="AC379" s="5" t="str">
        <f aca="false">IF(MID(AB379,10,2)="ir","Minus","Plus")</f>
        <v>Minus</v>
      </c>
      <c r="AD379" s="5" t="str">
        <f aca="false">IF(AND(_xlfn.NUMBERVALUE(MID(AB379,6,3))&lt;141,_xlfn.NUMBERVALUE(MID(AB379,6,3))&gt;103),"s","probe")</f>
        <v>probe</v>
      </c>
      <c r="AE379" s="5" t="n">
        <f aca="false">IF(AND(AC379="Minus",AD379="probe"),3,IF(AND(AC379="Plus",AD379="probe"),1,IF(AND(AC379="Minus",AD379="s"),12,IF(AND(AC379="Plus",AD379="s"),4,0))))</f>
        <v>3</v>
      </c>
      <c r="AF379" s="6" t="s">
        <v>16</v>
      </c>
      <c r="AG379" s="5" t="str">
        <f aca="false">AF379&amp;AE379&amp;","</f>
        <v>                            3,</v>
      </c>
    </row>
    <row r="380" customFormat="false" ht="12.8" hidden="true" customHeight="false" outlineLevel="0" collapsed="false">
      <c r="A380" s="0" t="str">
        <f aca="false">LEFT(J380,4)</f>
        <v>b3s1</v>
      </c>
      <c r="B380" s="0" t="n">
        <f aca="false">IF(AND(C380&gt;97,C380&lt;103),100,IF(AND(C380&gt;110,C380&lt;116),113,IF(AND(C380&gt;122,C380&lt;128),125,IF(AND(C380&gt;135,C380&lt;141),138,150))))</f>
        <v>100</v>
      </c>
      <c r="C380" s="0" t="n">
        <f aca="false">_xlfn.NUMBERVALUE(MID(J380,6,3))</f>
        <v>102</v>
      </c>
      <c r="D380" s="0" t="str">
        <f aca="false">MID(J380,10,3)</f>
        <v>ir4</v>
      </c>
      <c r="E380" s="0" t="s">
        <v>9</v>
      </c>
      <c r="F380" s="0" t="n">
        <v>1274</v>
      </c>
      <c r="G380" s="0" t="s">
        <v>10</v>
      </c>
      <c r="H380" s="0" t="s">
        <v>11</v>
      </c>
      <c r="I380" s="0" t="s">
        <v>9</v>
      </c>
      <c r="J380" s="0" t="s">
        <v>395</v>
      </c>
      <c r="K380" s="0" t="s">
        <v>9</v>
      </c>
      <c r="L380" s="0" t="str">
        <f aca="false">IF(ISBLANK(J381),"",",")</f>
        <v>,</v>
      </c>
      <c r="M380" s="0" t="str">
        <f aca="false">E380&amp;F380&amp;G380&amp;H380&amp;I380&amp;J380&amp;K380&amp;L380</f>
        <v>"1274": "b3s1_102_ir4.wav",</v>
      </c>
      <c r="N380" s="0" t="str">
        <f aca="false">IF(OR(B380=113,B380=138),"probe","s")</f>
        <v>s</v>
      </c>
      <c r="O380" s="0" t="str">
        <f aca="false">IF(MID(J380,10,2)="ir","Minus","Plus")</f>
        <v>Minus</v>
      </c>
      <c r="P380" s="0" t="s">
        <v>13</v>
      </c>
      <c r="Q380" s="5" t="s">
        <v>14</v>
      </c>
      <c r="R380" s="0" t="s">
        <v>15</v>
      </c>
      <c r="S380" s="0" t="str">
        <f aca="false">P380&amp;N380&amp;O380&amp;Q380&amp;F380&amp;R380&amp;L380</f>
        <v>          {%            "class": "sMinus",%            "stim_name": "1274"%          },</v>
      </c>
      <c r="AA380" s="5" t="n">
        <f aca="false">F380</f>
        <v>1274</v>
      </c>
      <c r="AB380" s="5" t="s">
        <v>395</v>
      </c>
      <c r="AC380" s="5" t="str">
        <f aca="false">IF(MID(AB380,10,2)="ir","Minus","Plus")</f>
        <v>Minus</v>
      </c>
      <c r="AD380" s="5" t="str">
        <f aca="false">IF(AND(_xlfn.NUMBERVALUE(MID(AB380,6,3))&lt;141,_xlfn.NUMBERVALUE(MID(AB380,6,3))&gt;103),"s","probe")</f>
        <v>probe</v>
      </c>
      <c r="AE380" s="5" t="n">
        <f aca="false">IF(AND(AC380="Minus",AD380="probe"),3,IF(AND(AC380="Plus",AD380="probe"),1,IF(AND(AC380="Minus",AD380="s"),12,IF(AND(AC380="Plus",AD380="s"),4,0))))</f>
        <v>3</v>
      </c>
      <c r="AF380" s="6" t="s">
        <v>16</v>
      </c>
      <c r="AG380" s="5" t="str">
        <f aca="false">AF380&amp;AE380&amp;","</f>
        <v>                            3,</v>
      </c>
    </row>
    <row r="381" customFormat="false" ht="12.8" hidden="true" customHeight="false" outlineLevel="0" collapsed="false">
      <c r="A381" s="0" t="str">
        <f aca="false">LEFT(J381,4)</f>
        <v>b3s2</v>
      </c>
      <c r="B381" s="0" t="n">
        <f aca="false">IF(AND(C381&gt;97,C381&lt;103),100,IF(AND(C381&gt;110,C381&lt;116),113,IF(AND(C381&gt;122,C381&lt;128),125,IF(AND(C381&gt;135,C381&lt;141),138,150))))</f>
        <v>100</v>
      </c>
      <c r="C381" s="0" t="n">
        <f aca="false">_xlfn.NUMBERVALUE(MID(J381,6,3))</f>
        <v>102</v>
      </c>
      <c r="D381" s="0" t="str">
        <f aca="false">MID(J381,10,3)</f>
        <v>ir4</v>
      </c>
      <c r="E381" s="0" t="s">
        <v>9</v>
      </c>
      <c r="F381" s="0" t="n">
        <v>1399</v>
      </c>
      <c r="G381" s="0" t="s">
        <v>10</v>
      </c>
      <c r="H381" s="0" t="s">
        <v>11</v>
      </c>
      <c r="I381" s="0" t="s">
        <v>9</v>
      </c>
      <c r="J381" s="0" t="s">
        <v>396</v>
      </c>
      <c r="K381" s="0" t="s">
        <v>9</v>
      </c>
      <c r="L381" s="0" t="str">
        <f aca="false">IF(ISBLANK(J382),"",",")</f>
        <v>,</v>
      </c>
      <c r="M381" s="0" t="str">
        <f aca="false">E381&amp;F381&amp;G381&amp;H381&amp;I381&amp;J381&amp;K381&amp;L381</f>
        <v>"1399": "b3s2_102_ir4.wav",</v>
      </c>
      <c r="N381" s="0" t="str">
        <f aca="false">IF(OR(B381=113,B381=138),"probe","s")</f>
        <v>s</v>
      </c>
      <c r="O381" s="0" t="str">
        <f aca="false">IF(MID(J381,10,2)="ir","Minus","Plus")</f>
        <v>Minus</v>
      </c>
      <c r="P381" s="0" t="s">
        <v>13</v>
      </c>
      <c r="Q381" s="5" t="s">
        <v>14</v>
      </c>
      <c r="R381" s="0" t="s">
        <v>15</v>
      </c>
      <c r="S381" s="0" t="str">
        <f aca="false">P381&amp;N381&amp;O381&amp;Q381&amp;F381&amp;R381&amp;L381</f>
        <v>          {%            "class": "sMinus",%            "stim_name": "1399"%          },</v>
      </c>
      <c r="AA381" s="5" t="n">
        <f aca="false">F381</f>
        <v>1399</v>
      </c>
      <c r="AB381" s="5" t="s">
        <v>396</v>
      </c>
      <c r="AC381" s="5" t="str">
        <f aca="false">IF(MID(AB381,10,2)="ir","Minus","Plus")</f>
        <v>Minus</v>
      </c>
      <c r="AD381" s="5" t="str">
        <f aca="false">IF(AND(_xlfn.NUMBERVALUE(MID(AB381,6,3))&lt;141,_xlfn.NUMBERVALUE(MID(AB381,6,3))&gt;103),"s","probe")</f>
        <v>probe</v>
      </c>
      <c r="AE381" s="5" t="n">
        <f aca="false">IF(AND(AC381="Minus",AD381="probe"),3,IF(AND(AC381="Plus",AD381="probe"),1,IF(AND(AC381="Minus",AD381="s"),12,IF(AND(AC381="Plus",AD381="s"),4,0))))</f>
        <v>3</v>
      </c>
      <c r="AF381" s="6" t="s">
        <v>16</v>
      </c>
      <c r="AG381" s="5" t="str">
        <f aca="false">AF381&amp;AE381&amp;","</f>
        <v>                            3,</v>
      </c>
    </row>
    <row r="382" customFormat="false" ht="12.8" hidden="true" customHeight="false" outlineLevel="0" collapsed="false">
      <c r="A382" s="0" t="str">
        <f aca="false">LEFT(J382,4)</f>
        <v>b4i1</v>
      </c>
      <c r="B382" s="0" t="n">
        <f aca="false">IF(AND(C382&gt;97,C382&lt;103),100,IF(AND(C382&gt;110,C382&lt;116),113,IF(AND(C382&gt;122,C382&lt;128),125,IF(AND(C382&gt;135,C382&lt;141),138,150))))</f>
        <v>100</v>
      </c>
      <c r="C382" s="0" t="n">
        <f aca="false">_xlfn.NUMBERVALUE(MID(J382,6,3))</f>
        <v>102</v>
      </c>
      <c r="D382" s="0" t="str">
        <f aca="false">MID(J382,10,3)</f>
        <v>ir4</v>
      </c>
      <c r="E382" s="0" t="s">
        <v>9</v>
      </c>
      <c r="F382" s="0" t="n">
        <v>1524</v>
      </c>
      <c r="G382" s="0" t="s">
        <v>10</v>
      </c>
      <c r="H382" s="0" t="s">
        <v>11</v>
      </c>
      <c r="I382" s="0" t="s">
        <v>9</v>
      </c>
      <c r="J382" s="0" t="s">
        <v>397</v>
      </c>
      <c r="K382" s="0" t="s">
        <v>9</v>
      </c>
      <c r="L382" s="0" t="str">
        <f aca="false">IF(ISBLANK(J383),"",",")</f>
        <v>,</v>
      </c>
      <c r="M382" s="0" t="str">
        <f aca="false">E382&amp;F382&amp;G382&amp;H382&amp;I382&amp;J382&amp;K382&amp;L382</f>
        <v>"1524": "b4i1_102_ir4.wav",</v>
      </c>
      <c r="N382" s="0" t="str">
        <f aca="false">IF(OR(B382=113,B382=138),"probe","s")</f>
        <v>s</v>
      </c>
      <c r="O382" s="0" t="str">
        <f aca="false">IF(MID(J382,10,2)="ir","Minus","Plus")</f>
        <v>Minus</v>
      </c>
      <c r="P382" s="0" t="s">
        <v>13</v>
      </c>
      <c r="Q382" s="5" t="s">
        <v>14</v>
      </c>
      <c r="R382" s="0" t="s">
        <v>15</v>
      </c>
      <c r="S382" s="0" t="str">
        <f aca="false">P382&amp;N382&amp;O382&amp;Q382&amp;F382&amp;R382&amp;L382</f>
        <v>          {%            "class": "sMinus",%            "stim_name": "1524"%          },</v>
      </c>
      <c r="AA382" s="5" t="n">
        <f aca="false">F382</f>
        <v>1524</v>
      </c>
      <c r="AB382" s="5" t="s">
        <v>397</v>
      </c>
      <c r="AC382" s="5" t="str">
        <f aca="false">IF(MID(AB382,10,2)="ir","Minus","Plus")</f>
        <v>Minus</v>
      </c>
      <c r="AD382" s="5" t="str">
        <f aca="false">IF(AND(_xlfn.NUMBERVALUE(MID(AB382,6,3))&lt;141,_xlfn.NUMBERVALUE(MID(AB382,6,3))&gt;103),"s","probe")</f>
        <v>probe</v>
      </c>
      <c r="AE382" s="5" t="n">
        <f aca="false">IF(AND(AC382="Minus",AD382="probe"),3,IF(AND(AC382="Plus",AD382="probe"),1,IF(AND(AC382="Minus",AD382="s"),12,IF(AND(AC382="Plus",AD382="s"),4,0))))</f>
        <v>3</v>
      </c>
      <c r="AF382" s="6" t="s">
        <v>16</v>
      </c>
      <c r="AG382" s="5" t="str">
        <f aca="false">AF382&amp;AE382&amp;","</f>
        <v>                            3,</v>
      </c>
    </row>
    <row r="383" customFormat="false" ht="12.8" hidden="true" customHeight="false" outlineLevel="0" collapsed="false">
      <c r="A383" s="0" t="str">
        <f aca="false">LEFT(J383,4)</f>
        <v>b4i2</v>
      </c>
      <c r="B383" s="0" t="n">
        <f aca="false">IF(AND(C383&gt;97,C383&lt;103),100,IF(AND(C383&gt;110,C383&lt;116),113,IF(AND(C383&gt;122,C383&lt;128),125,IF(AND(C383&gt;135,C383&lt;141),138,150))))</f>
        <v>100</v>
      </c>
      <c r="C383" s="0" t="n">
        <f aca="false">_xlfn.NUMBERVALUE(MID(J383,6,3))</f>
        <v>102</v>
      </c>
      <c r="D383" s="0" t="str">
        <f aca="false">MID(J383,10,3)</f>
        <v>ir4</v>
      </c>
      <c r="E383" s="0" t="s">
        <v>9</v>
      </c>
      <c r="F383" s="0" t="n">
        <v>1649</v>
      </c>
      <c r="G383" s="0" t="s">
        <v>10</v>
      </c>
      <c r="H383" s="0" t="s">
        <v>11</v>
      </c>
      <c r="I383" s="0" t="s">
        <v>9</v>
      </c>
      <c r="J383" s="0" t="s">
        <v>398</v>
      </c>
      <c r="K383" s="0" t="s">
        <v>9</v>
      </c>
      <c r="L383" s="0" t="str">
        <f aca="false">IF(ISBLANK(J384),"",",")</f>
        <v>,</v>
      </c>
      <c r="M383" s="0" t="str">
        <f aca="false">E383&amp;F383&amp;G383&amp;H383&amp;I383&amp;J383&amp;K383&amp;L383</f>
        <v>"1649": "b4i2_102_ir4.wav",</v>
      </c>
      <c r="N383" s="0" t="str">
        <f aca="false">IF(OR(B383=113,B383=138),"probe","s")</f>
        <v>s</v>
      </c>
      <c r="O383" s="0" t="str">
        <f aca="false">IF(MID(J383,10,2)="ir","Minus","Plus")</f>
        <v>Minus</v>
      </c>
      <c r="P383" s="0" t="s">
        <v>13</v>
      </c>
      <c r="Q383" s="5" t="s">
        <v>14</v>
      </c>
      <c r="R383" s="0" t="s">
        <v>15</v>
      </c>
      <c r="S383" s="0" t="str">
        <f aca="false">P383&amp;N383&amp;O383&amp;Q383&amp;F383&amp;R383&amp;L383</f>
        <v>          {%            "class": "sMinus",%            "stim_name": "1649"%          },</v>
      </c>
      <c r="AA383" s="5" t="n">
        <f aca="false">F383</f>
        <v>1649</v>
      </c>
      <c r="AB383" s="5" t="s">
        <v>398</v>
      </c>
      <c r="AC383" s="5" t="str">
        <f aca="false">IF(MID(AB383,10,2)="ir","Minus","Plus")</f>
        <v>Minus</v>
      </c>
      <c r="AD383" s="5" t="str">
        <f aca="false">IF(AND(_xlfn.NUMBERVALUE(MID(AB383,6,3))&lt;141,_xlfn.NUMBERVALUE(MID(AB383,6,3))&gt;103),"s","probe")</f>
        <v>probe</v>
      </c>
      <c r="AE383" s="5" t="n">
        <f aca="false">IF(AND(AC383="Minus",AD383="probe"),3,IF(AND(AC383="Plus",AD383="probe"),1,IF(AND(AC383="Minus",AD383="s"),12,IF(AND(AC383="Plus",AD383="s"),4,0))))</f>
        <v>3</v>
      </c>
      <c r="AF383" s="6" t="s">
        <v>16</v>
      </c>
      <c r="AG383" s="5" t="str">
        <f aca="false">AF383&amp;AE383&amp;","</f>
        <v>                            3,</v>
      </c>
    </row>
    <row r="384" customFormat="false" ht="12.8" hidden="true" customHeight="false" outlineLevel="0" collapsed="false">
      <c r="A384" s="0" t="str">
        <f aca="false">LEFT(J384,4)</f>
        <v>b4s1</v>
      </c>
      <c r="B384" s="0" t="n">
        <f aca="false">IF(AND(C384&gt;97,C384&lt;103),100,IF(AND(C384&gt;110,C384&lt;116),113,IF(AND(C384&gt;122,C384&lt;128),125,IF(AND(C384&gt;135,C384&lt;141),138,150))))</f>
        <v>100</v>
      </c>
      <c r="C384" s="0" t="n">
        <f aca="false">_xlfn.NUMBERVALUE(MID(J384,6,3))</f>
        <v>102</v>
      </c>
      <c r="D384" s="0" t="str">
        <f aca="false">MID(J384,10,3)</f>
        <v>ir4</v>
      </c>
      <c r="E384" s="0" t="s">
        <v>9</v>
      </c>
      <c r="F384" s="0" t="n">
        <v>1774</v>
      </c>
      <c r="G384" s="0" t="s">
        <v>10</v>
      </c>
      <c r="H384" s="0" t="s">
        <v>11</v>
      </c>
      <c r="I384" s="0" t="s">
        <v>9</v>
      </c>
      <c r="J384" s="0" t="s">
        <v>399</v>
      </c>
      <c r="K384" s="0" t="s">
        <v>9</v>
      </c>
      <c r="L384" s="0" t="str">
        <f aca="false">IF(ISBLANK(J385),"",",")</f>
        <v>,</v>
      </c>
      <c r="M384" s="0" t="str">
        <f aca="false">E384&amp;F384&amp;G384&amp;H384&amp;I384&amp;J384&amp;K384&amp;L384</f>
        <v>"1774": "b4s1_102_ir4.wav",</v>
      </c>
      <c r="N384" s="0" t="str">
        <f aca="false">IF(OR(B384=113,B384=138),"probe","s")</f>
        <v>s</v>
      </c>
      <c r="O384" s="0" t="str">
        <f aca="false">IF(MID(J384,10,2)="ir","Minus","Plus")</f>
        <v>Minus</v>
      </c>
      <c r="P384" s="0" t="s">
        <v>13</v>
      </c>
      <c r="Q384" s="5" t="s">
        <v>14</v>
      </c>
      <c r="R384" s="0" t="s">
        <v>15</v>
      </c>
      <c r="S384" s="0" t="str">
        <f aca="false">P384&amp;N384&amp;O384&amp;Q384&amp;F384&amp;R384&amp;L384</f>
        <v>          {%            "class": "sMinus",%            "stim_name": "1774"%          },</v>
      </c>
      <c r="AA384" s="5" t="n">
        <f aca="false">F384</f>
        <v>1774</v>
      </c>
      <c r="AB384" s="5" t="s">
        <v>399</v>
      </c>
      <c r="AC384" s="5" t="str">
        <f aca="false">IF(MID(AB384,10,2)="ir","Minus","Plus")</f>
        <v>Minus</v>
      </c>
      <c r="AD384" s="5" t="str">
        <f aca="false">IF(AND(_xlfn.NUMBERVALUE(MID(AB384,6,3))&lt;141,_xlfn.NUMBERVALUE(MID(AB384,6,3))&gt;103),"s","probe")</f>
        <v>probe</v>
      </c>
      <c r="AE384" s="5" t="n">
        <f aca="false">IF(AND(AC384="Minus",AD384="probe"),3,IF(AND(AC384="Plus",AD384="probe"),1,IF(AND(AC384="Minus",AD384="s"),12,IF(AND(AC384="Plus",AD384="s"),4,0))))</f>
        <v>3</v>
      </c>
      <c r="AF384" s="6" t="s">
        <v>16</v>
      </c>
      <c r="AG384" s="5" t="str">
        <f aca="false">AF384&amp;AE384&amp;","</f>
        <v>                            3,</v>
      </c>
    </row>
    <row r="385" customFormat="false" ht="12.8" hidden="true" customHeight="false" outlineLevel="0" collapsed="false">
      <c r="A385" s="0" t="str">
        <f aca="false">LEFT(J385,4)</f>
        <v>b4s2</v>
      </c>
      <c r="B385" s="0" t="n">
        <f aca="false">IF(AND(C385&gt;97,C385&lt;103),100,IF(AND(C385&gt;110,C385&lt;116),113,IF(AND(C385&gt;122,C385&lt;128),125,IF(AND(C385&gt;135,C385&lt;141),138,150))))</f>
        <v>100</v>
      </c>
      <c r="C385" s="0" t="n">
        <f aca="false">_xlfn.NUMBERVALUE(MID(J385,6,3))</f>
        <v>102</v>
      </c>
      <c r="D385" s="0" t="str">
        <f aca="false">MID(J385,10,3)</f>
        <v>ir4</v>
      </c>
      <c r="E385" s="0" t="s">
        <v>9</v>
      </c>
      <c r="F385" s="0" t="n">
        <v>1899</v>
      </c>
      <c r="G385" s="0" t="s">
        <v>10</v>
      </c>
      <c r="H385" s="0" t="s">
        <v>11</v>
      </c>
      <c r="I385" s="0" t="s">
        <v>9</v>
      </c>
      <c r="J385" s="0" t="s">
        <v>400</v>
      </c>
      <c r="K385" s="0" t="s">
        <v>9</v>
      </c>
      <c r="L385" s="0" t="str">
        <f aca="false">IF(ISBLANK(J386),"",",")</f>
        <v>,</v>
      </c>
      <c r="M385" s="0" t="str">
        <f aca="false">E385&amp;F385&amp;G385&amp;H385&amp;I385&amp;J385&amp;K385&amp;L385</f>
        <v>"1899": "b4s2_102_ir4.wav",</v>
      </c>
      <c r="N385" s="0" t="str">
        <f aca="false">IF(OR(B385=113,B385=138),"probe","s")</f>
        <v>s</v>
      </c>
      <c r="O385" s="0" t="str">
        <f aca="false">IF(MID(J385,10,2)="ir","Minus","Plus")</f>
        <v>Minus</v>
      </c>
      <c r="P385" s="0" t="s">
        <v>13</v>
      </c>
      <c r="Q385" s="5" t="s">
        <v>14</v>
      </c>
      <c r="R385" s="0" t="s">
        <v>15</v>
      </c>
      <c r="S385" s="0" t="str">
        <f aca="false">P385&amp;N385&amp;O385&amp;Q385&amp;F385&amp;R385&amp;L385</f>
        <v>          {%            "class": "sMinus",%            "stim_name": "1899"%          },</v>
      </c>
      <c r="AA385" s="5" t="n">
        <f aca="false">F385</f>
        <v>1899</v>
      </c>
      <c r="AB385" s="5" t="s">
        <v>400</v>
      </c>
      <c r="AC385" s="5" t="str">
        <f aca="false">IF(MID(AB385,10,2)="ir","Minus","Plus")</f>
        <v>Minus</v>
      </c>
      <c r="AD385" s="5" t="str">
        <f aca="false">IF(AND(_xlfn.NUMBERVALUE(MID(AB385,6,3))&lt;141,_xlfn.NUMBERVALUE(MID(AB385,6,3))&gt;103),"s","probe")</f>
        <v>probe</v>
      </c>
      <c r="AE385" s="5" t="n">
        <f aca="false">IF(AND(AC385="Minus",AD385="probe"),3,IF(AND(AC385="Plus",AD385="probe"),1,IF(AND(AC385="Minus",AD385="s"),12,IF(AND(AC385="Plus",AD385="s"),4,0))))</f>
        <v>3</v>
      </c>
      <c r="AF385" s="6" t="s">
        <v>16</v>
      </c>
      <c r="AG385" s="5" t="str">
        <f aca="false">AF385&amp;AE385&amp;","</f>
        <v>                            3,</v>
      </c>
    </row>
    <row r="386" customFormat="false" ht="12.8" hidden="true" customHeight="false" outlineLevel="0" collapsed="false">
      <c r="A386" s="0" t="str">
        <f aca="false">LEFT(J386,4)</f>
        <v>b1i1</v>
      </c>
      <c r="B386" s="0" t="n">
        <f aca="false">IF(AND(C386&gt;97,C386&lt;103),100,IF(AND(C386&gt;110,C386&lt;116),113,IF(AND(C386&gt;122,C386&lt;128),125,IF(AND(C386&gt;135,C386&lt;141),138,150))))</f>
        <v>100</v>
      </c>
      <c r="C386" s="0" t="n">
        <f aca="false">_xlfn.NUMBERVALUE(MID(J386,6,3))</f>
        <v>102</v>
      </c>
      <c r="D386" s="0" t="str">
        <f aca="false">MID(J386,10,3)</f>
        <v>reg</v>
      </c>
      <c r="E386" s="1" t="s">
        <v>9</v>
      </c>
      <c r="F386" s="0" t="n">
        <v>25</v>
      </c>
      <c r="G386" s="0" t="s">
        <v>10</v>
      </c>
      <c r="H386" s="0" t="s">
        <v>11</v>
      </c>
      <c r="I386" s="0" t="s">
        <v>9</v>
      </c>
      <c r="J386" s="0" t="s">
        <v>401</v>
      </c>
      <c r="K386" s="0" t="s">
        <v>9</v>
      </c>
      <c r="L386" s="0" t="str">
        <f aca="false">IF(ISBLANK(J387),"",",")</f>
        <v>,</v>
      </c>
      <c r="M386" s="0" t="str">
        <f aca="false">E386&amp;F386&amp;G386&amp;H386&amp;I386&amp;J386&amp;K386&amp;L386</f>
        <v>"25": "b1i1_102_reg.wav",</v>
      </c>
      <c r="N386" s="0" t="str">
        <f aca="false">IF(OR(B386=113,B386=138),"probe","s")</f>
        <v>s</v>
      </c>
      <c r="O386" s="0" t="str">
        <f aca="false">IF(MID(J386,10,2)="ir","Minus","Plus")</f>
        <v>Plus</v>
      </c>
      <c r="P386" s="0" t="s">
        <v>13</v>
      </c>
      <c r="Q386" s="5" t="s">
        <v>14</v>
      </c>
      <c r="R386" s="0" t="s">
        <v>15</v>
      </c>
      <c r="S386" s="0" t="str">
        <f aca="false">P386&amp;N386&amp;O386&amp;Q386&amp;F386&amp;R386&amp;L386</f>
        <v>          {%            "class": "sPlus",%            "stim_name": "25"%          },</v>
      </c>
      <c r="AA386" s="5" t="n">
        <f aca="false">F386</f>
        <v>25</v>
      </c>
      <c r="AB386" s="5" t="s">
        <v>401</v>
      </c>
      <c r="AC386" s="5" t="str">
        <f aca="false">IF(MID(AB386,10,2)="ir","Minus","Plus")</f>
        <v>Plus</v>
      </c>
      <c r="AD386" s="5" t="str">
        <f aca="false">IF(AND(_xlfn.NUMBERVALUE(MID(AB386,6,3))&lt;141,_xlfn.NUMBERVALUE(MID(AB386,6,3))&gt;103),"s","s")</f>
        <v>s</v>
      </c>
      <c r="AE386" s="5" t="n">
        <f aca="false">IF(AND(AC386="Minus",AD386="probe"),3,IF(AND(AC386="Plus",AD386="probe"),1,IF(AND(AC386="Minus",AD386="s"),12,IF(AND(AC386="Plus",AD386="s"),4,0))))</f>
        <v>4</v>
      </c>
      <c r="AF386" s="6" t="s">
        <v>16</v>
      </c>
      <c r="AG386" s="5" t="str">
        <f aca="false">AF386&amp;AE386&amp;","</f>
        <v>                            4,</v>
      </c>
    </row>
    <row r="387" customFormat="false" ht="12.8" hidden="true" customHeight="false" outlineLevel="0" collapsed="false">
      <c r="A387" s="0" t="str">
        <f aca="false">LEFT(J387,4)</f>
        <v>b1i2</v>
      </c>
      <c r="B387" s="0" t="n">
        <f aca="false">IF(AND(C387&gt;97,C387&lt;103),100,IF(AND(C387&gt;110,C387&lt;116),113,IF(AND(C387&gt;122,C387&lt;128),125,IF(AND(C387&gt;135,C387&lt;141),138,150))))</f>
        <v>100</v>
      </c>
      <c r="C387" s="0" t="n">
        <f aca="false">_xlfn.NUMBERVALUE(MID(J387,6,3))</f>
        <v>102</v>
      </c>
      <c r="D387" s="0" t="str">
        <f aca="false">MID(J387,10,3)</f>
        <v>reg</v>
      </c>
      <c r="E387" s="1" t="s">
        <v>9</v>
      </c>
      <c r="F387" s="0" t="n">
        <v>150</v>
      </c>
      <c r="G387" s="0" t="s">
        <v>10</v>
      </c>
      <c r="H387" s="0" t="s">
        <v>11</v>
      </c>
      <c r="I387" s="0" t="s">
        <v>9</v>
      </c>
      <c r="J387" s="0" t="s">
        <v>402</v>
      </c>
      <c r="K387" s="0" t="s">
        <v>9</v>
      </c>
      <c r="L387" s="0" t="str">
        <f aca="false">IF(ISBLANK(J388),"",",")</f>
        <v>,</v>
      </c>
      <c r="M387" s="0" t="str">
        <f aca="false">E387&amp;F387&amp;G387&amp;H387&amp;I387&amp;J387&amp;K387&amp;L387</f>
        <v>"150": "b1i2_102_reg.wav",</v>
      </c>
      <c r="N387" s="0" t="str">
        <f aca="false">IF(OR(B387=113,B387=138),"probe","s")</f>
        <v>s</v>
      </c>
      <c r="O387" s="0" t="str">
        <f aca="false">IF(MID(J387,10,2)="ir","Minus","Plus")</f>
        <v>Plus</v>
      </c>
      <c r="P387" s="0" t="s">
        <v>13</v>
      </c>
      <c r="Q387" s="5" t="s">
        <v>14</v>
      </c>
      <c r="R387" s="0" t="s">
        <v>15</v>
      </c>
      <c r="S387" s="0" t="str">
        <f aca="false">P387&amp;N387&amp;O387&amp;Q387&amp;F387&amp;R387&amp;L387</f>
        <v>          {%            "class": "sPlus",%            "stim_name": "150"%          },</v>
      </c>
      <c r="AA387" s="5" t="n">
        <f aca="false">F387</f>
        <v>150</v>
      </c>
      <c r="AB387" s="5" t="s">
        <v>402</v>
      </c>
      <c r="AC387" s="5" t="str">
        <f aca="false">IF(MID(AB387,10,2)="ir","Minus","Plus")</f>
        <v>Plus</v>
      </c>
      <c r="AD387" s="5" t="str">
        <f aca="false">IF(AND(_xlfn.NUMBERVALUE(MID(AB387,6,3))&lt;141,_xlfn.NUMBERVALUE(MID(AB387,6,3))&gt;103),"s","probe")</f>
        <v>probe</v>
      </c>
      <c r="AE387" s="5" t="n">
        <f aca="false">IF(AND(AC387="Minus",AD387="probe"),3,IF(AND(AC387="Plus",AD387="probe"),1,IF(AND(AC387="Minus",AD387="s"),12,IF(AND(AC387="Plus",AD387="s"),4,0))))</f>
        <v>1</v>
      </c>
      <c r="AF387" s="6" t="s">
        <v>16</v>
      </c>
      <c r="AG387" s="5" t="str">
        <f aca="false">AF387&amp;AE387&amp;","</f>
        <v>                            1,</v>
      </c>
    </row>
    <row r="388" customFormat="false" ht="12.8" hidden="true" customHeight="false" outlineLevel="0" collapsed="false">
      <c r="A388" s="0" t="str">
        <f aca="false">LEFT(J388,4)</f>
        <v>b1s1</v>
      </c>
      <c r="B388" s="0" t="n">
        <f aca="false">IF(AND(C388&gt;97,C388&lt;103),100,IF(AND(C388&gt;110,C388&lt;116),113,IF(AND(C388&gt;122,C388&lt;128),125,IF(AND(C388&gt;135,C388&lt;141),138,150))))</f>
        <v>100</v>
      </c>
      <c r="C388" s="0" t="n">
        <f aca="false">_xlfn.NUMBERVALUE(MID(J388,6,3))</f>
        <v>102</v>
      </c>
      <c r="D388" s="0" t="str">
        <f aca="false">MID(J388,10,3)</f>
        <v>reg</v>
      </c>
      <c r="E388" s="0" t="s">
        <v>9</v>
      </c>
      <c r="F388" s="0" t="n">
        <v>275</v>
      </c>
      <c r="G388" s="0" t="s">
        <v>10</v>
      </c>
      <c r="H388" s="0" t="s">
        <v>11</v>
      </c>
      <c r="I388" s="0" t="s">
        <v>9</v>
      </c>
      <c r="J388" s="0" t="s">
        <v>403</v>
      </c>
      <c r="K388" s="0" t="s">
        <v>9</v>
      </c>
      <c r="L388" s="0" t="str">
        <f aca="false">IF(ISBLANK(J389),"",",")</f>
        <v>,</v>
      </c>
      <c r="M388" s="0" t="str">
        <f aca="false">E388&amp;F388&amp;G388&amp;H388&amp;I388&amp;J388&amp;K388&amp;L388</f>
        <v>"275": "b1s1_102_reg.wav",</v>
      </c>
      <c r="N388" s="0" t="str">
        <f aca="false">IF(OR(B388=113,B388=138),"probe","s")</f>
        <v>s</v>
      </c>
      <c r="O388" s="0" t="str">
        <f aca="false">IF(MID(J388,10,2)="ir","Minus","Plus")</f>
        <v>Plus</v>
      </c>
      <c r="P388" s="0" t="s">
        <v>13</v>
      </c>
      <c r="Q388" s="5" t="s">
        <v>14</v>
      </c>
      <c r="R388" s="0" t="s">
        <v>15</v>
      </c>
      <c r="S388" s="0" t="str">
        <f aca="false">P388&amp;N388&amp;O388&amp;Q388&amp;F388&amp;R388&amp;L388</f>
        <v>          {%            "class": "sPlus",%            "stim_name": "275"%          },</v>
      </c>
      <c r="AA388" s="5" t="n">
        <f aca="false">F388</f>
        <v>275</v>
      </c>
      <c r="AB388" s="5" t="s">
        <v>403</v>
      </c>
      <c r="AC388" s="5" t="str">
        <f aca="false">IF(MID(AB388,10,2)="ir","Minus","Plus")</f>
        <v>Plus</v>
      </c>
      <c r="AD388" s="5" t="str">
        <f aca="false">IF(AND(_xlfn.NUMBERVALUE(MID(AB388,6,3))&lt;141,_xlfn.NUMBERVALUE(MID(AB388,6,3))&gt;103),"s","probe")</f>
        <v>probe</v>
      </c>
      <c r="AE388" s="5" t="n">
        <f aca="false">IF(AND(AC388="Minus",AD388="probe"),3,IF(AND(AC388="Plus",AD388="probe"),1,IF(AND(AC388="Minus",AD388="s"),12,IF(AND(AC388="Plus",AD388="s"),4,0))))</f>
        <v>1</v>
      </c>
      <c r="AF388" s="6" t="s">
        <v>16</v>
      </c>
      <c r="AG388" s="5" t="str">
        <f aca="false">AF388&amp;AE388&amp;","</f>
        <v>                            1,</v>
      </c>
    </row>
    <row r="389" customFormat="false" ht="12.8" hidden="true" customHeight="false" outlineLevel="0" collapsed="false">
      <c r="A389" s="0" t="str">
        <f aca="false">LEFT(J389,4)</f>
        <v>b1s2</v>
      </c>
      <c r="B389" s="0" t="n">
        <f aca="false">IF(AND(C389&gt;97,C389&lt;103),100,IF(AND(C389&gt;110,C389&lt;116),113,IF(AND(C389&gt;122,C389&lt;128),125,IF(AND(C389&gt;135,C389&lt;141),138,150))))</f>
        <v>100</v>
      </c>
      <c r="C389" s="0" t="n">
        <f aca="false">_xlfn.NUMBERVALUE(MID(J389,6,3))</f>
        <v>102</v>
      </c>
      <c r="D389" s="0" t="str">
        <f aca="false">MID(J389,10,3)</f>
        <v>reg</v>
      </c>
      <c r="E389" s="0" t="s">
        <v>9</v>
      </c>
      <c r="F389" s="0" t="n">
        <v>400</v>
      </c>
      <c r="G389" s="0" t="s">
        <v>10</v>
      </c>
      <c r="H389" s="0" t="s">
        <v>11</v>
      </c>
      <c r="I389" s="0" t="s">
        <v>9</v>
      </c>
      <c r="J389" s="0" t="s">
        <v>404</v>
      </c>
      <c r="K389" s="0" t="s">
        <v>9</v>
      </c>
      <c r="L389" s="0" t="str">
        <f aca="false">IF(ISBLANK(J390),"",",")</f>
        <v>,</v>
      </c>
      <c r="M389" s="0" t="str">
        <f aca="false">E389&amp;F389&amp;G389&amp;H389&amp;I389&amp;J389&amp;K389&amp;L389</f>
        <v>"400": "b1s2_102_reg.wav",</v>
      </c>
      <c r="N389" s="0" t="str">
        <f aca="false">IF(OR(B389=113,B389=138),"probe","s")</f>
        <v>s</v>
      </c>
      <c r="O389" s="0" t="str">
        <f aca="false">IF(MID(J389,10,2)="ir","Minus","Plus")</f>
        <v>Plus</v>
      </c>
      <c r="P389" s="0" t="s">
        <v>13</v>
      </c>
      <c r="Q389" s="5" t="s">
        <v>14</v>
      </c>
      <c r="R389" s="0" t="s">
        <v>15</v>
      </c>
      <c r="S389" s="0" t="str">
        <f aca="false">P389&amp;N389&amp;O389&amp;Q389&amp;F389&amp;R389&amp;L389</f>
        <v>          {%            "class": "sPlus",%            "stim_name": "400"%          },</v>
      </c>
      <c r="AA389" s="5" t="n">
        <f aca="false">F389</f>
        <v>400</v>
      </c>
      <c r="AB389" s="5" t="s">
        <v>404</v>
      </c>
      <c r="AC389" s="5" t="str">
        <f aca="false">IF(MID(AB389,10,2)="ir","Minus","Plus")</f>
        <v>Plus</v>
      </c>
      <c r="AD389" s="5" t="str">
        <f aca="false">IF(AND(_xlfn.NUMBERVALUE(MID(AB389,6,3))&lt;141,_xlfn.NUMBERVALUE(MID(AB389,6,3))&gt;103),"s","probe")</f>
        <v>probe</v>
      </c>
      <c r="AE389" s="5" t="n">
        <f aca="false">IF(AND(AC389="Minus",AD389="probe"),3,IF(AND(AC389="Plus",AD389="probe"),1,IF(AND(AC389="Minus",AD389="s"),12,IF(AND(AC389="Plus",AD389="s"),4,0))))</f>
        <v>1</v>
      </c>
      <c r="AF389" s="6" t="s">
        <v>16</v>
      </c>
      <c r="AG389" s="5" t="str">
        <f aca="false">AF389&amp;AE389&amp;","</f>
        <v>                            1,</v>
      </c>
    </row>
    <row r="390" customFormat="false" ht="12.8" hidden="true" customHeight="false" outlineLevel="0" collapsed="false">
      <c r="A390" s="0" t="str">
        <f aca="false">LEFT(J390,4)</f>
        <v>b2i1</v>
      </c>
      <c r="B390" s="0" t="n">
        <f aca="false">IF(AND(C390&gt;97,C390&lt;103),100,IF(AND(C390&gt;110,C390&lt;116),113,IF(AND(C390&gt;122,C390&lt;128),125,IF(AND(C390&gt;135,C390&lt;141),138,150))))</f>
        <v>100</v>
      </c>
      <c r="C390" s="0" t="n">
        <f aca="false">_xlfn.NUMBERVALUE(MID(J390,6,3))</f>
        <v>102</v>
      </c>
      <c r="D390" s="0" t="str">
        <f aca="false">MID(J390,10,3)</f>
        <v>reg</v>
      </c>
      <c r="E390" s="0" t="s">
        <v>9</v>
      </c>
      <c r="F390" s="0" t="n">
        <v>525</v>
      </c>
      <c r="G390" s="0" t="s">
        <v>10</v>
      </c>
      <c r="H390" s="0" t="s">
        <v>11</v>
      </c>
      <c r="I390" s="0" t="s">
        <v>9</v>
      </c>
      <c r="J390" s="0" t="s">
        <v>405</v>
      </c>
      <c r="K390" s="0" t="s">
        <v>9</v>
      </c>
      <c r="L390" s="0" t="str">
        <f aca="false">IF(ISBLANK(J391),"",",")</f>
        <v>,</v>
      </c>
      <c r="M390" s="0" t="str">
        <f aca="false">E390&amp;F390&amp;G390&amp;H390&amp;I390&amp;J390&amp;K390&amp;L390</f>
        <v>"525": "b2i1_102_reg.wav",</v>
      </c>
      <c r="N390" s="0" t="str">
        <f aca="false">IF(OR(B390=113,B390=138),"probe","s")</f>
        <v>s</v>
      </c>
      <c r="O390" s="0" t="str">
        <f aca="false">IF(MID(J390,10,2)="ir","Minus","Plus")</f>
        <v>Plus</v>
      </c>
      <c r="P390" s="0" t="s">
        <v>13</v>
      </c>
      <c r="Q390" s="5" t="s">
        <v>14</v>
      </c>
      <c r="R390" s="0" t="s">
        <v>15</v>
      </c>
      <c r="S390" s="0" t="str">
        <f aca="false">P390&amp;N390&amp;O390&amp;Q390&amp;F390&amp;R390&amp;L390</f>
        <v>          {%            "class": "sPlus",%            "stim_name": "525"%          },</v>
      </c>
      <c r="AA390" s="5" t="n">
        <f aca="false">F390</f>
        <v>525</v>
      </c>
      <c r="AB390" s="5" t="s">
        <v>405</v>
      </c>
      <c r="AC390" s="5" t="str">
        <f aca="false">IF(MID(AB390,10,2)="ir","Minus","Plus")</f>
        <v>Plus</v>
      </c>
      <c r="AD390" s="5" t="str">
        <f aca="false">IF(AND(_xlfn.NUMBERVALUE(MID(AB390,6,3))&lt;141,_xlfn.NUMBERVALUE(MID(AB390,6,3))&gt;103),"s","probe")</f>
        <v>probe</v>
      </c>
      <c r="AE390" s="5" t="n">
        <f aca="false">IF(AND(AC390="Minus",AD390="probe"),3,IF(AND(AC390="Plus",AD390="probe"),1,IF(AND(AC390="Minus",AD390="s"),12,IF(AND(AC390="Plus",AD390="s"),4,0))))</f>
        <v>1</v>
      </c>
      <c r="AF390" s="6" t="s">
        <v>16</v>
      </c>
      <c r="AG390" s="5" t="str">
        <f aca="false">AF390&amp;AE390&amp;","</f>
        <v>                            1,</v>
      </c>
    </row>
    <row r="391" customFormat="false" ht="12.8" hidden="true" customHeight="false" outlineLevel="0" collapsed="false">
      <c r="A391" s="0" t="str">
        <f aca="false">LEFT(J391,4)</f>
        <v>b2i2</v>
      </c>
      <c r="B391" s="0" t="n">
        <f aca="false">IF(AND(C391&gt;97,C391&lt;103),100,IF(AND(C391&gt;110,C391&lt;116),113,IF(AND(C391&gt;122,C391&lt;128),125,IF(AND(C391&gt;135,C391&lt;141),138,150))))</f>
        <v>100</v>
      </c>
      <c r="C391" s="0" t="n">
        <f aca="false">_xlfn.NUMBERVALUE(MID(J391,6,3))</f>
        <v>102</v>
      </c>
      <c r="D391" s="0" t="str">
        <f aca="false">MID(J391,10,3)</f>
        <v>reg</v>
      </c>
      <c r="E391" s="0" t="s">
        <v>9</v>
      </c>
      <c r="F391" s="0" t="n">
        <v>650</v>
      </c>
      <c r="G391" s="0" t="s">
        <v>10</v>
      </c>
      <c r="H391" s="0" t="s">
        <v>11</v>
      </c>
      <c r="I391" s="0" t="s">
        <v>9</v>
      </c>
      <c r="J391" s="0" t="s">
        <v>406</v>
      </c>
      <c r="K391" s="0" t="s">
        <v>9</v>
      </c>
      <c r="L391" s="0" t="str">
        <f aca="false">IF(ISBLANK(J392),"",",")</f>
        <v>,</v>
      </c>
      <c r="M391" s="0" t="str">
        <f aca="false">E391&amp;F391&amp;G391&amp;H391&amp;I391&amp;J391&amp;K391&amp;L391</f>
        <v>"650": "b2i2_102_reg.wav",</v>
      </c>
      <c r="N391" s="0" t="str">
        <f aca="false">IF(OR(B391=113,B391=138),"probe","s")</f>
        <v>s</v>
      </c>
      <c r="O391" s="0" t="str">
        <f aca="false">IF(MID(J391,10,2)="ir","Minus","Plus")</f>
        <v>Plus</v>
      </c>
      <c r="P391" s="0" t="s">
        <v>13</v>
      </c>
      <c r="Q391" s="5" t="s">
        <v>14</v>
      </c>
      <c r="R391" s="0" t="s">
        <v>15</v>
      </c>
      <c r="S391" s="0" t="str">
        <f aca="false">P391&amp;N391&amp;O391&amp;Q391&amp;F391&amp;R391&amp;L391</f>
        <v>          {%            "class": "sPlus",%            "stim_name": "650"%          },</v>
      </c>
      <c r="AA391" s="5" t="n">
        <f aca="false">F391</f>
        <v>650</v>
      </c>
      <c r="AB391" s="5" t="s">
        <v>406</v>
      </c>
      <c r="AC391" s="5" t="str">
        <f aca="false">IF(MID(AB391,10,2)="ir","Minus","Plus")</f>
        <v>Plus</v>
      </c>
      <c r="AD391" s="5" t="str">
        <f aca="false">IF(AND(_xlfn.NUMBERVALUE(MID(AB391,6,3))&lt;141,_xlfn.NUMBERVALUE(MID(AB391,6,3))&gt;103),"s","probe")</f>
        <v>probe</v>
      </c>
      <c r="AE391" s="5" t="n">
        <f aca="false">IF(AND(AC391="Minus",AD391="probe"),3,IF(AND(AC391="Plus",AD391="probe"),1,IF(AND(AC391="Minus",AD391="s"),12,IF(AND(AC391="Plus",AD391="s"),4,0))))</f>
        <v>1</v>
      </c>
      <c r="AF391" s="6" t="s">
        <v>16</v>
      </c>
      <c r="AG391" s="5" t="str">
        <f aca="false">AF391&amp;AE391&amp;","</f>
        <v>                            1,</v>
      </c>
    </row>
    <row r="392" customFormat="false" ht="12.8" hidden="false" customHeight="false" outlineLevel="0" collapsed="false">
      <c r="A392" s="0" t="str">
        <f aca="false">LEFT(J392,4)</f>
        <v>b2s1</v>
      </c>
      <c r="B392" s="0" t="n">
        <f aca="false">IF(AND(C392&gt;97,C392&lt;103),100,IF(AND(C392&gt;110,C392&lt;116),113,IF(AND(C392&gt;122,C392&lt;128),125,IF(AND(C392&gt;135,C392&lt;141),138,150))))</f>
        <v>100</v>
      </c>
      <c r="C392" s="0" t="n">
        <f aca="false">_xlfn.NUMBERVALUE(MID(J392,6,3))</f>
        <v>102</v>
      </c>
      <c r="D392" s="0" t="str">
        <f aca="false">MID(J392,10,3)</f>
        <v>reg</v>
      </c>
      <c r="E392" s="1" t="s">
        <v>9</v>
      </c>
      <c r="F392" s="0" t="n">
        <v>775</v>
      </c>
      <c r="G392" s="0" t="s">
        <v>10</v>
      </c>
      <c r="H392" s="0" t="s">
        <v>11</v>
      </c>
      <c r="I392" s="0" t="s">
        <v>9</v>
      </c>
      <c r="J392" s="0" t="s">
        <v>407</v>
      </c>
      <c r="K392" s="0" t="s">
        <v>9</v>
      </c>
      <c r="L392" s="0" t="str">
        <f aca="false">IF(ISBLANK(J393),"",",")</f>
        <v>,</v>
      </c>
      <c r="M392" s="0" t="str">
        <f aca="false">E392&amp;J392&amp;G392&amp;E392&amp;J392&amp;E392&amp;L392</f>
        <v>"b2s1_102_reg.wav":"b2s1_102_reg.wav",</v>
      </c>
      <c r="N392" s="0" t="str">
        <f aca="false">IF(OR(B392=113,B392=138),"probe","s")</f>
        <v>s</v>
      </c>
      <c r="O392" s="0" t="str">
        <f aca="false">IF(MID(J392,10,2)="ir","Minus","Plus")</f>
        <v>Plus</v>
      </c>
      <c r="P392" s="0" t="s">
        <v>13</v>
      </c>
      <c r="Q392" s="5" t="s">
        <v>14</v>
      </c>
      <c r="R392" s="0" t="s">
        <v>15</v>
      </c>
      <c r="S392" s="0" t="str">
        <f aca="false">P392&amp;N392&amp;O392&amp;Q392&amp;J392&amp;R392&amp;L392</f>
        <v>          {%            "class": "sPlus",%            "stim_name": "b2s1_102_reg.wav"%          },</v>
      </c>
      <c r="AA392" s="5" t="n">
        <f aca="false">F392</f>
        <v>775</v>
      </c>
      <c r="AB392" s="5" t="s">
        <v>407</v>
      </c>
      <c r="AC392" s="5" t="str">
        <f aca="false">IF(MID(AB392,10,2)="ir","Minus","Plus")</f>
        <v>Plus</v>
      </c>
      <c r="AD392" s="5" t="str">
        <f aca="false">IF(AND(_xlfn.NUMBERVALUE(MID(AB392,6,3))&lt;141,_xlfn.NUMBERVALUE(MID(AB392,6,3))&gt;103),"s","probe")</f>
        <v>probe</v>
      </c>
      <c r="AE392" s="5" t="n">
        <f aca="false">IF(AND(AC392="Minus",AD392="probe"),3,IF(AND(AC392="Plus",AD392="probe"),1,IF(AND(AC392="Minus",AD392="s"),12,IF(AND(AC392="Plus",AD392="s"),4,0))))</f>
        <v>1</v>
      </c>
      <c r="AF392" s="6" t="s">
        <v>16</v>
      </c>
      <c r="AG392" s="5" t="str">
        <f aca="false">AF392&amp;AE392&amp;","</f>
        <v>                            1,</v>
      </c>
    </row>
    <row r="393" customFormat="false" ht="12.8" hidden="true" customHeight="false" outlineLevel="0" collapsed="false">
      <c r="A393" s="0" t="str">
        <f aca="false">LEFT(J393,4)</f>
        <v>b2s2</v>
      </c>
      <c r="B393" s="0" t="n">
        <f aca="false">IF(AND(C393&gt;97,C393&lt;103),100,IF(AND(C393&gt;110,C393&lt;116),113,IF(AND(C393&gt;122,C393&lt;128),125,IF(AND(C393&gt;135,C393&lt;141),138,150))))</f>
        <v>100</v>
      </c>
      <c r="C393" s="0" t="n">
        <f aca="false">_xlfn.NUMBERVALUE(MID(J393,6,3))</f>
        <v>102</v>
      </c>
      <c r="D393" s="0" t="str">
        <f aca="false">MID(J393,10,3)</f>
        <v>reg</v>
      </c>
      <c r="E393" s="1" t="s">
        <v>9</v>
      </c>
      <c r="F393" s="0" t="n">
        <v>900</v>
      </c>
      <c r="G393" s="0" t="s">
        <v>10</v>
      </c>
      <c r="H393" s="0" t="s">
        <v>11</v>
      </c>
      <c r="I393" s="0" t="s">
        <v>9</v>
      </c>
      <c r="J393" s="0" t="s">
        <v>408</v>
      </c>
      <c r="K393" s="0" t="s">
        <v>9</v>
      </c>
      <c r="L393" s="0" t="str">
        <f aca="false">IF(ISBLANK(J394),"",",")</f>
        <v>,</v>
      </c>
      <c r="M393" s="0" t="str">
        <f aca="false">E393&amp;F393&amp;G393&amp;H393&amp;I393&amp;J393&amp;K393&amp;L393</f>
        <v>"900": "b2s2_102_reg.wav",</v>
      </c>
      <c r="N393" s="0" t="str">
        <f aca="false">IF(OR(B393=113,B393=138),"probe","s")</f>
        <v>s</v>
      </c>
      <c r="O393" s="0" t="str">
        <f aca="false">IF(MID(J393,10,2)="ir","Minus","Plus")</f>
        <v>Plus</v>
      </c>
      <c r="P393" s="0" t="s">
        <v>13</v>
      </c>
      <c r="Q393" s="5" t="s">
        <v>14</v>
      </c>
      <c r="R393" s="0" t="s">
        <v>15</v>
      </c>
      <c r="S393" s="0" t="str">
        <f aca="false">P393&amp;N393&amp;O393&amp;Q393&amp;F393&amp;R393&amp;L393</f>
        <v>          {%            "class": "sPlus",%            "stim_name": "900"%          },</v>
      </c>
      <c r="AA393" s="5" t="n">
        <f aca="false">F393</f>
        <v>900</v>
      </c>
      <c r="AB393" s="5" t="s">
        <v>408</v>
      </c>
      <c r="AC393" s="5" t="str">
        <f aca="false">IF(MID(AB393,10,2)="ir","Minus","Plus")</f>
        <v>Plus</v>
      </c>
      <c r="AD393" s="5" t="str">
        <f aca="false">IF(AND(_xlfn.NUMBERVALUE(MID(AB393,6,3))&lt;141,_xlfn.NUMBERVALUE(MID(AB393,6,3))&gt;103),"s","probe")</f>
        <v>probe</v>
      </c>
      <c r="AE393" s="5" t="n">
        <f aca="false">IF(AND(AC393="Minus",AD393="probe"),3,IF(AND(AC393="Plus",AD393="probe"),1,IF(AND(AC393="Minus",AD393="s"),12,IF(AND(AC393="Plus",AD393="s"),4,0))))</f>
        <v>1</v>
      </c>
      <c r="AF393" s="6" t="s">
        <v>16</v>
      </c>
      <c r="AG393" s="5" t="str">
        <f aca="false">AF393&amp;AE393&amp;","</f>
        <v>                            1,</v>
      </c>
    </row>
    <row r="394" customFormat="false" ht="12.8" hidden="true" customHeight="false" outlineLevel="0" collapsed="false">
      <c r="A394" s="0" t="str">
        <f aca="false">LEFT(J394,4)</f>
        <v>b3i1</v>
      </c>
      <c r="B394" s="0" t="n">
        <f aca="false">IF(AND(C394&gt;97,C394&lt;103),100,IF(AND(C394&gt;110,C394&lt;116),113,IF(AND(C394&gt;122,C394&lt;128),125,IF(AND(C394&gt;135,C394&lt;141),138,150))))</f>
        <v>100</v>
      </c>
      <c r="C394" s="0" t="n">
        <f aca="false">_xlfn.NUMBERVALUE(MID(J394,6,3))</f>
        <v>102</v>
      </c>
      <c r="D394" s="0" t="str">
        <f aca="false">MID(J394,10,3)</f>
        <v>reg</v>
      </c>
      <c r="E394" s="0" t="s">
        <v>9</v>
      </c>
      <c r="F394" s="0" t="n">
        <v>1025</v>
      </c>
      <c r="G394" s="0" t="s">
        <v>10</v>
      </c>
      <c r="H394" s="0" t="s">
        <v>11</v>
      </c>
      <c r="I394" s="0" t="s">
        <v>9</v>
      </c>
      <c r="J394" s="0" t="s">
        <v>409</v>
      </c>
      <c r="K394" s="0" t="s">
        <v>9</v>
      </c>
      <c r="L394" s="0" t="str">
        <f aca="false">IF(ISBLANK(J395),"",",")</f>
        <v>,</v>
      </c>
      <c r="M394" s="0" t="str">
        <f aca="false">E394&amp;F394&amp;G394&amp;H394&amp;I394&amp;J394&amp;K394&amp;L394</f>
        <v>"1025": "b3i1_102_reg.wav",</v>
      </c>
      <c r="N394" s="0" t="str">
        <f aca="false">IF(OR(B394=113,B394=138),"probe","s")</f>
        <v>s</v>
      </c>
      <c r="O394" s="0" t="str">
        <f aca="false">IF(MID(J394,10,2)="ir","Minus","Plus")</f>
        <v>Plus</v>
      </c>
      <c r="P394" s="0" t="s">
        <v>13</v>
      </c>
      <c r="Q394" s="5" t="s">
        <v>14</v>
      </c>
      <c r="R394" s="0" t="s">
        <v>15</v>
      </c>
      <c r="S394" s="0" t="str">
        <f aca="false">P394&amp;N394&amp;O394&amp;Q394&amp;F394&amp;R394&amp;L394</f>
        <v>          {%            "class": "sPlus",%            "stim_name": "1025"%          },</v>
      </c>
      <c r="AA394" s="5" t="n">
        <f aca="false">F394</f>
        <v>1025</v>
      </c>
      <c r="AB394" s="5" t="s">
        <v>409</v>
      </c>
      <c r="AC394" s="5" t="str">
        <f aca="false">IF(MID(AB394,10,2)="ir","Minus","Plus")</f>
        <v>Plus</v>
      </c>
      <c r="AD394" s="5" t="str">
        <f aca="false">IF(AND(_xlfn.NUMBERVALUE(MID(AB394,6,3))&lt;141,_xlfn.NUMBERVALUE(MID(AB394,6,3))&gt;103),"s","probe")</f>
        <v>probe</v>
      </c>
      <c r="AE394" s="5" t="n">
        <f aca="false">IF(AND(AC394="Minus",AD394="probe"),3,IF(AND(AC394="Plus",AD394="probe"),1,IF(AND(AC394="Minus",AD394="s"),12,IF(AND(AC394="Plus",AD394="s"),4,0))))</f>
        <v>1</v>
      </c>
      <c r="AF394" s="6" t="s">
        <v>16</v>
      </c>
      <c r="AG394" s="5" t="str">
        <f aca="false">AF394&amp;AE394&amp;","</f>
        <v>                            1,</v>
      </c>
    </row>
    <row r="395" customFormat="false" ht="12.8" hidden="true" customHeight="false" outlineLevel="0" collapsed="false">
      <c r="A395" s="0" t="str">
        <f aca="false">LEFT(J395,4)</f>
        <v>b3i2</v>
      </c>
      <c r="B395" s="0" t="n">
        <f aca="false">IF(AND(C395&gt;97,C395&lt;103),100,IF(AND(C395&gt;110,C395&lt;116),113,IF(AND(C395&gt;122,C395&lt;128),125,IF(AND(C395&gt;135,C395&lt;141),138,150))))</f>
        <v>100</v>
      </c>
      <c r="C395" s="0" t="n">
        <f aca="false">_xlfn.NUMBERVALUE(MID(J395,6,3))</f>
        <v>102</v>
      </c>
      <c r="D395" s="0" t="str">
        <f aca="false">MID(J395,10,3)</f>
        <v>reg</v>
      </c>
      <c r="E395" s="0" t="s">
        <v>9</v>
      </c>
      <c r="F395" s="0" t="n">
        <v>1150</v>
      </c>
      <c r="G395" s="0" t="s">
        <v>10</v>
      </c>
      <c r="H395" s="0" t="s">
        <v>11</v>
      </c>
      <c r="I395" s="0" t="s">
        <v>9</v>
      </c>
      <c r="J395" s="0" t="s">
        <v>410</v>
      </c>
      <c r="K395" s="0" t="s">
        <v>9</v>
      </c>
      <c r="L395" s="0" t="str">
        <f aca="false">IF(ISBLANK(J396),"",",")</f>
        <v>,</v>
      </c>
      <c r="M395" s="0" t="str">
        <f aca="false">E395&amp;F395&amp;G395&amp;H395&amp;I395&amp;J395&amp;K395&amp;L395</f>
        <v>"1150": "b3i2_102_reg.wav",</v>
      </c>
      <c r="N395" s="0" t="str">
        <f aca="false">IF(OR(B395=113,B395=138),"probe","s")</f>
        <v>s</v>
      </c>
      <c r="O395" s="0" t="str">
        <f aca="false">IF(MID(J395,10,2)="ir","Minus","Plus")</f>
        <v>Plus</v>
      </c>
      <c r="P395" s="0" t="s">
        <v>13</v>
      </c>
      <c r="Q395" s="5" t="s">
        <v>14</v>
      </c>
      <c r="R395" s="0" t="s">
        <v>15</v>
      </c>
      <c r="S395" s="0" t="str">
        <f aca="false">P395&amp;N395&amp;O395&amp;Q395&amp;F395&amp;R395&amp;L395</f>
        <v>          {%            "class": "sPlus",%            "stim_name": "1150"%          },</v>
      </c>
      <c r="AA395" s="5" t="n">
        <f aca="false">F395</f>
        <v>1150</v>
      </c>
      <c r="AB395" s="5" t="s">
        <v>410</v>
      </c>
      <c r="AC395" s="5" t="str">
        <f aca="false">IF(MID(AB395,10,2)="ir","Minus","Plus")</f>
        <v>Plus</v>
      </c>
      <c r="AD395" s="5" t="str">
        <f aca="false">IF(AND(_xlfn.NUMBERVALUE(MID(AB395,6,3))&lt;141,_xlfn.NUMBERVALUE(MID(AB395,6,3))&gt;103),"s","probe")</f>
        <v>probe</v>
      </c>
      <c r="AE395" s="5" t="n">
        <f aca="false">IF(AND(AC395="Minus",AD395="probe"),3,IF(AND(AC395="Plus",AD395="probe"),1,IF(AND(AC395="Minus",AD395="s"),12,IF(AND(AC395="Plus",AD395="s"),4,0))))</f>
        <v>1</v>
      </c>
      <c r="AF395" s="6" t="s">
        <v>16</v>
      </c>
      <c r="AG395" s="5" t="str">
        <f aca="false">AF395&amp;AE395&amp;","</f>
        <v>                            1,</v>
      </c>
    </row>
    <row r="396" customFormat="false" ht="12.8" hidden="true" customHeight="false" outlineLevel="0" collapsed="false">
      <c r="A396" s="0" t="str">
        <f aca="false">LEFT(J396,4)</f>
        <v>b3s1</v>
      </c>
      <c r="B396" s="0" t="n">
        <f aca="false">IF(AND(C396&gt;97,C396&lt;103),100,IF(AND(C396&gt;110,C396&lt;116),113,IF(AND(C396&gt;122,C396&lt;128),125,IF(AND(C396&gt;135,C396&lt;141),138,150))))</f>
        <v>100</v>
      </c>
      <c r="C396" s="0" t="n">
        <f aca="false">_xlfn.NUMBERVALUE(MID(J396,6,3))</f>
        <v>102</v>
      </c>
      <c r="D396" s="0" t="str">
        <f aca="false">MID(J396,10,3)</f>
        <v>reg</v>
      </c>
      <c r="E396" s="0" t="s">
        <v>9</v>
      </c>
      <c r="F396" s="0" t="n">
        <v>1275</v>
      </c>
      <c r="G396" s="0" t="s">
        <v>10</v>
      </c>
      <c r="H396" s="0" t="s">
        <v>11</v>
      </c>
      <c r="I396" s="0" t="s">
        <v>9</v>
      </c>
      <c r="J396" s="0" t="s">
        <v>411</v>
      </c>
      <c r="K396" s="0" t="s">
        <v>9</v>
      </c>
      <c r="L396" s="0" t="str">
        <f aca="false">IF(ISBLANK(J397),"",",")</f>
        <v>,</v>
      </c>
      <c r="M396" s="0" t="str">
        <f aca="false">E396&amp;F396&amp;G396&amp;H396&amp;I396&amp;J396&amp;K396&amp;L396</f>
        <v>"1275": "b3s1_102_reg.wav",</v>
      </c>
      <c r="N396" s="0" t="str">
        <f aca="false">IF(OR(B396=113,B396=138),"probe","s")</f>
        <v>s</v>
      </c>
      <c r="O396" s="0" t="str">
        <f aca="false">IF(MID(J396,10,2)="ir","Minus","Plus")</f>
        <v>Plus</v>
      </c>
      <c r="P396" s="0" t="s">
        <v>13</v>
      </c>
      <c r="Q396" s="5" t="s">
        <v>14</v>
      </c>
      <c r="R396" s="0" t="s">
        <v>15</v>
      </c>
      <c r="S396" s="0" t="str">
        <f aca="false">P396&amp;N396&amp;O396&amp;Q396&amp;F396&amp;R396&amp;L396</f>
        <v>          {%            "class": "sPlus",%            "stim_name": "1275"%          },</v>
      </c>
      <c r="AA396" s="5" t="n">
        <f aca="false">F396</f>
        <v>1275</v>
      </c>
      <c r="AB396" s="5" t="s">
        <v>411</v>
      </c>
      <c r="AC396" s="5" t="str">
        <f aca="false">IF(MID(AB396,10,2)="ir","Minus","Plus")</f>
        <v>Plus</v>
      </c>
      <c r="AD396" s="5" t="str">
        <f aca="false">IF(AND(_xlfn.NUMBERVALUE(MID(AB396,6,3))&lt;141,_xlfn.NUMBERVALUE(MID(AB396,6,3))&gt;103),"s","probe")</f>
        <v>probe</v>
      </c>
      <c r="AE396" s="5" t="n">
        <f aca="false">IF(AND(AC396="Minus",AD396="probe"),3,IF(AND(AC396="Plus",AD396="probe"),1,IF(AND(AC396="Minus",AD396="s"),12,IF(AND(AC396="Plus",AD396="s"),4,0))))</f>
        <v>1</v>
      </c>
      <c r="AF396" s="6" t="s">
        <v>16</v>
      </c>
      <c r="AG396" s="5" t="str">
        <f aca="false">AF396&amp;AE396&amp;","</f>
        <v>                            1,</v>
      </c>
    </row>
    <row r="397" customFormat="false" ht="12.8" hidden="true" customHeight="false" outlineLevel="0" collapsed="false">
      <c r="A397" s="0" t="str">
        <f aca="false">LEFT(J397,4)</f>
        <v>b3s2</v>
      </c>
      <c r="B397" s="0" t="n">
        <f aca="false">IF(AND(C397&gt;97,C397&lt;103),100,IF(AND(C397&gt;110,C397&lt;116),113,IF(AND(C397&gt;122,C397&lt;128),125,IF(AND(C397&gt;135,C397&lt;141),138,150))))</f>
        <v>100</v>
      </c>
      <c r="C397" s="0" t="n">
        <f aca="false">_xlfn.NUMBERVALUE(MID(J397,6,3))</f>
        <v>102</v>
      </c>
      <c r="D397" s="0" t="str">
        <f aca="false">MID(J397,10,3)</f>
        <v>reg</v>
      </c>
      <c r="E397" s="0" t="s">
        <v>9</v>
      </c>
      <c r="F397" s="0" t="n">
        <v>1400</v>
      </c>
      <c r="G397" s="0" t="s">
        <v>10</v>
      </c>
      <c r="H397" s="0" t="s">
        <v>11</v>
      </c>
      <c r="I397" s="0" t="s">
        <v>9</v>
      </c>
      <c r="J397" s="0" t="s">
        <v>412</v>
      </c>
      <c r="K397" s="0" t="s">
        <v>9</v>
      </c>
      <c r="L397" s="0" t="str">
        <f aca="false">IF(ISBLANK(J398),"",",")</f>
        <v>,</v>
      </c>
      <c r="M397" s="0" t="str">
        <f aca="false">E397&amp;F397&amp;G397&amp;H397&amp;I397&amp;J397&amp;K397&amp;L397</f>
        <v>"1400": "b3s2_102_reg.wav",</v>
      </c>
      <c r="N397" s="0" t="str">
        <f aca="false">IF(OR(B397=113,B397=138),"probe","s")</f>
        <v>s</v>
      </c>
      <c r="O397" s="0" t="str">
        <f aca="false">IF(MID(J397,10,2)="ir","Minus","Plus")</f>
        <v>Plus</v>
      </c>
      <c r="P397" s="0" t="s">
        <v>13</v>
      </c>
      <c r="Q397" s="5" t="s">
        <v>14</v>
      </c>
      <c r="R397" s="0" t="s">
        <v>15</v>
      </c>
      <c r="S397" s="0" t="str">
        <f aca="false">P397&amp;N397&amp;O397&amp;Q397&amp;F397&amp;R397&amp;L397</f>
        <v>          {%            "class": "sPlus",%            "stim_name": "1400"%          },</v>
      </c>
      <c r="AA397" s="5" t="n">
        <f aca="false">F397</f>
        <v>1400</v>
      </c>
      <c r="AB397" s="5" t="s">
        <v>412</v>
      </c>
      <c r="AC397" s="5" t="str">
        <f aca="false">IF(MID(AB397,10,2)="ir","Minus","Plus")</f>
        <v>Plus</v>
      </c>
      <c r="AD397" s="5" t="str">
        <f aca="false">IF(AND(_xlfn.NUMBERVALUE(MID(AB397,6,3))&lt;141,_xlfn.NUMBERVALUE(MID(AB397,6,3))&gt;103),"s","probe")</f>
        <v>probe</v>
      </c>
      <c r="AE397" s="5" t="n">
        <f aca="false">IF(AND(AC397="Minus",AD397="probe"),3,IF(AND(AC397="Plus",AD397="probe"),1,IF(AND(AC397="Minus",AD397="s"),12,IF(AND(AC397="Plus",AD397="s"),4,0))))</f>
        <v>1</v>
      </c>
      <c r="AF397" s="6" t="s">
        <v>16</v>
      </c>
      <c r="AG397" s="5" t="str">
        <f aca="false">AF397&amp;AE397&amp;","</f>
        <v>                            1,</v>
      </c>
    </row>
    <row r="398" customFormat="false" ht="12.8" hidden="true" customHeight="false" outlineLevel="0" collapsed="false">
      <c r="A398" s="0" t="str">
        <f aca="false">LEFT(J398,4)</f>
        <v>b4i1</v>
      </c>
      <c r="B398" s="0" t="n">
        <f aca="false">IF(AND(C398&gt;97,C398&lt;103),100,IF(AND(C398&gt;110,C398&lt;116),113,IF(AND(C398&gt;122,C398&lt;128),125,IF(AND(C398&gt;135,C398&lt;141),138,150))))</f>
        <v>100</v>
      </c>
      <c r="C398" s="0" t="n">
        <f aca="false">_xlfn.NUMBERVALUE(MID(J398,6,3))</f>
        <v>102</v>
      </c>
      <c r="D398" s="0" t="str">
        <f aca="false">MID(J398,10,3)</f>
        <v>reg</v>
      </c>
      <c r="E398" s="0" t="s">
        <v>9</v>
      </c>
      <c r="F398" s="0" t="n">
        <v>1525</v>
      </c>
      <c r="G398" s="0" t="s">
        <v>10</v>
      </c>
      <c r="H398" s="0" t="s">
        <v>11</v>
      </c>
      <c r="I398" s="0" t="s">
        <v>9</v>
      </c>
      <c r="J398" s="0" t="s">
        <v>413</v>
      </c>
      <c r="K398" s="0" t="s">
        <v>9</v>
      </c>
      <c r="L398" s="0" t="str">
        <f aca="false">IF(ISBLANK(J399),"",",")</f>
        <v>,</v>
      </c>
      <c r="M398" s="0" t="str">
        <f aca="false">E398&amp;F398&amp;G398&amp;H398&amp;I398&amp;J398&amp;K398&amp;L398</f>
        <v>"1525": "b4i1_102_reg.wav",</v>
      </c>
      <c r="N398" s="0" t="str">
        <f aca="false">IF(OR(B398=113,B398=138),"probe","s")</f>
        <v>s</v>
      </c>
      <c r="O398" s="0" t="str">
        <f aca="false">IF(MID(J398,10,2)="ir","Minus","Plus")</f>
        <v>Plus</v>
      </c>
      <c r="P398" s="0" t="s">
        <v>13</v>
      </c>
      <c r="Q398" s="5" t="s">
        <v>14</v>
      </c>
      <c r="R398" s="0" t="s">
        <v>15</v>
      </c>
      <c r="S398" s="0" t="str">
        <f aca="false">P398&amp;N398&amp;O398&amp;Q398&amp;F398&amp;R398&amp;L398</f>
        <v>          {%            "class": "sPlus",%            "stim_name": "1525"%          },</v>
      </c>
      <c r="AA398" s="5" t="n">
        <f aca="false">F398</f>
        <v>1525</v>
      </c>
      <c r="AB398" s="5" t="s">
        <v>413</v>
      </c>
      <c r="AC398" s="5" t="str">
        <f aca="false">IF(MID(AB398,10,2)="ir","Minus","Plus")</f>
        <v>Plus</v>
      </c>
      <c r="AD398" s="5" t="str">
        <f aca="false">IF(AND(_xlfn.NUMBERVALUE(MID(AB398,6,3))&lt;141,_xlfn.NUMBERVALUE(MID(AB398,6,3))&gt;103),"s","probe")</f>
        <v>probe</v>
      </c>
      <c r="AE398" s="5" t="n">
        <f aca="false">IF(AND(AC398="Minus",AD398="probe"),3,IF(AND(AC398="Plus",AD398="probe"),1,IF(AND(AC398="Minus",AD398="s"),12,IF(AND(AC398="Plus",AD398="s"),4,0))))</f>
        <v>1</v>
      </c>
      <c r="AF398" s="6" t="s">
        <v>16</v>
      </c>
      <c r="AG398" s="5" t="str">
        <f aca="false">AF398&amp;AE398&amp;","</f>
        <v>                            1,</v>
      </c>
    </row>
    <row r="399" customFormat="false" ht="12.8" hidden="true" customHeight="false" outlineLevel="0" collapsed="false">
      <c r="A399" s="0" t="str">
        <f aca="false">LEFT(J399,4)</f>
        <v>b4i2</v>
      </c>
      <c r="B399" s="0" t="n">
        <f aca="false">IF(AND(C399&gt;97,C399&lt;103),100,IF(AND(C399&gt;110,C399&lt;116),113,IF(AND(C399&gt;122,C399&lt;128),125,IF(AND(C399&gt;135,C399&lt;141),138,150))))</f>
        <v>100</v>
      </c>
      <c r="C399" s="0" t="n">
        <f aca="false">_xlfn.NUMBERVALUE(MID(J399,6,3))</f>
        <v>102</v>
      </c>
      <c r="D399" s="0" t="str">
        <f aca="false">MID(J399,10,3)</f>
        <v>reg</v>
      </c>
      <c r="E399" s="0" t="s">
        <v>9</v>
      </c>
      <c r="F399" s="0" t="n">
        <v>1650</v>
      </c>
      <c r="G399" s="0" t="s">
        <v>10</v>
      </c>
      <c r="H399" s="0" t="s">
        <v>11</v>
      </c>
      <c r="I399" s="0" t="s">
        <v>9</v>
      </c>
      <c r="J399" s="0" t="s">
        <v>414</v>
      </c>
      <c r="K399" s="0" t="s">
        <v>9</v>
      </c>
      <c r="L399" s="0" t="str">
        <f aca="false">IF(ISBLANK(J400),"",",")</f>
        <v>,</v>
      </c>
      <c r="M399" s="0" t="str">
        <f aca="false">E399&amp;F399&amp;G399&amp;H399&amp;I399&amp;J399&amp;K399&amp;L399</f>
        <v>"1650": "b4i2_102_reg.wav",</v>
      </c>
      <c r="N399" s="0" t="str">
        <f aca="false">IF(OR(B399=113,B399=138),"probe","s")</f>
        <v>s</v>
      </c>
      <c r="O399" s="0" t="str">
        <f aca="false">IF(MID(J399,10,2)="ir","Minus","Plus")</f>
        <v>Plus</v>
      </c>
      <c r="P399" s="0" t="s">
        <v>13</v>
      </c>
      <c r="Q399" s="5" t="s">
        <v>14</v>
      </c>
      <c r="R399" s="0" t="s">
        <v>15</v>
      </c>
      <c r="S399" s="0" t="str">
        <f aca="false">P399&amp;N399&amp;O399&amp;Q399&amp;F399&amp;R399&amp;L399</f>
        <v>          {%            "class": "sPlus",%            "stim_name": "1650"%          },</v>
      </c>
      <c r="AA399" s="5" t="n">
        <f aca="false">F399</f>
        <v>1650</v>
      </c>
      <c r="AB399" s="5" t="s">
        <v>414</v>
      </c>
      <c r="AC399" s="5" t="str">
        <f aca="false">IF(MID(AB399,10,2)="ir","Minus","Plus")</f>
        <v>Plus</v>
      </c>
      <c r="AD399" s="5" t="str">
        <f aca="false">IF(AND(_xlfn.NUMBERVALUE(MID(AB399,6,3))&lt;141,_xlfn.NUMBERVALUE(MID(AB399,6,3))&gt;103),"s","probe")</f>
        <v>probe</v>
      </c>
      <c r="AE399" s="5" t="n">
        <f aca="false">IF(AND(AC399="Minus",AD399="probe"),3,IF(AND(AC399="Plus",AD399="probe"),1,IF(AND(AC399="Minus",AD399="s"),12,IF(AND(AC399="Plus",AD399="s"),4,0))))</f>
        <v>1</v>
      </c>
      <c r="AF399" s="6" t="s">
        <v>16</v>
      </c>
      <c r="AG399" s="5" t="str">
        <f aca="false">AF399&amp;AE399&amp;","</f>
        <v>                            1,</v>
      </c>
    </row>
    <row r="400" customFormat="false" ht="12.8" hidden="true" customHeight="false" outlineLevel="0" collapsed="false">
      <c r="A400" s="0" t="str">
        <f aca="false">LEFT(J400,4)</f>
        <v>b4s1</v>
      </c>
      <c r="B400" s="0" t="n">
        <f aca="false">IF(AND(C400&gt;97,C400&lt;103),100,IF(AND(C400&gt;110,C400&lt;116),113,IF(AND(C400&gt;122,C400&lt;128),125,IF(AND(C400&gt;135,C400&lt;141),138,150))))</f>
        <v>100</v>
      </c>
      <c r="C400" s="0" t="n">
        <f aca="false">_xlfn.NUMBERVALUE(MID(J400,6,3))</f>
        <v>102</v>
      </c>
      <c r="D400" s="0" t="str">
        <f aca="false">MID(J400,10,3)</f>
        <v>reg</v>
      </c>
      <c r="E400" s="0" t="s">
        <v>9</v>
      </c>
      <c r="F400" s="0" t="n">
        <v>1775</v>
      </c>
      <c r="G400" s="0" t="s">
        <v>10</v>
      </c>
      <c r="H400" s="0" t="s">
        <v>11</v>
      </c>
      <c r="I400" s="0" t="s">
        <v>9</v>
      </c>
      <c r="J400" s="0" t="s">
        <v>415</v>
      </c>
      <c r="K400" s="0" t="s">
        <v>9</v>
      </c>
      <c r="L400" s="0" t="str">
        <f aca="false">IF(ISBLANK(J401),"",",")</f>
        <v>,</v>
      </c>
      <c r="M400" s="0" t="str">
        <f aca="false">E400&amp;F400&amp;G400&amp;H400&amp;I400&amp;J400&amp;K400&amp;L400</f>
        <v>"1775": "b4s1_102_reg.wav",</v>
      </c>
      <c r="N400" s="0" t="str">
        <f aca="false">IF(OR(B400=113,B400=138),"probe","s")</f>
        <v>s</v>
      </c>
      <c r="O400" s="0" t="str">
        <f aca="false">IF(MID(J400,10,2)="ir","Minus","Plus")</f>
        <v>Plus</v>
      </c>
      <c r="P400" s="0" t="s">
        <v>13</v>
      </c>
      <c r="Q400" s="5" t="s">
        <v>14</v>
      </c>
      <c r="R400" s="0" t="s">
        <v>15</v>
      </c>
      <c r="S400" s="0" t="str">
        <f aca="false">P400&amp;N400&amp;O400&amp;Q400&amp;F400&amp;R400&amp;L400</f>
        <v>          {%            "class": "sPlus",%            "stim_name": "1775"%          },</v>
      </c>
      <c r="AA400" s="5" t="n">
        <f aca="false">F400</f>
        <v>1775</v>
      </c>
      <c r="AB400" s="5" t="s">
        <v>415</v>
      </c>
      <c r="AC400" s="5" t="str">
        <f aca="false">IF(MID(AB400,10,2)="ir","Minus","Plus")</f>
        <v>Plus</v>
      </c>
      <c r="AD400" s="5" t="str">
        <f aca="false">IF(AND(_xlfn.NUMBERVALUE(MID(AB400,6,3))&lt;141,_xlfn.NUMBERVALUE(MID(AB400,6,3))&gt;103),"s","probe")</f>
        <v>probe</v>
      </c>
      <c r="AE400" s="5" t="n">
        <f aca="false">IF(AND(AC400="Minus",AD400="probe"),3,IF(AND(AC400="Plus",AD400="probe"),1,IF(AND(AC400="Minus",AD400="s"),12,IF(AND(AC400="Plus",AD400="s"),4,0))))</f>
        <v>1</v>
      </c>
      <c r="AF400" s="6" t="s">
        <v>16</v>
      </c>
      <c r="AG400" s="5" t="str">
        <f aca="false">AF400&amp;AE400&amp;","</f>
        <v>                            1,</v>
      </c>
    </row>
    <row r="401" customFormat="false" ht="12.8" hidden="true" customHeight="false" outlineLevel="0" collapsed="false">
      <c r="A401" s="0" t="str">
        <f aca="false">LEFT(J401,4)</f>
        <v>b4s2</v>
      </c>
      <c r="B401" s="0" t="n">
        <f aca="false">IF(AND(C401&gt;97,C401&lt;103),100,IF(AND(C401&gt;110,C401&lt;116),113,IF(AND(C401&gt;122,C401&lt;128),125,IF(AND(C401&gt;135,C401&lt;141),138,150))))</f>
        <v>100</v>
      </c>
      <c r="C401" s="0" t="n">
        <f aca="false">_xlfn.NUMBERVALUE(MID(J401,6,3))</f>
        <v>102</v>
      </c>
      <c r="D401" s="0" t="str">
        <f aca="false">MID(J401,10,3)</f>
        <v>reg</v>
      </c>
      <c r="E401" s="0" t="s">
        <v>9</v>
      </c>
      <c r="F401" s="0" t="n">
        <v>1900</v>
      </c>
      <c r="G401" s="0" t="s">
        <v>10</v>
      </c>
      <c r="H401" s="0" t="s">
        <v>11</v>
      </c>
      <c r="I401" s="0" t="s">
        <v>9</v>
      </c>
      <c r="J401" s="0" t="s">
        <v>416</v>
      </c>
      <c r="K401" s="0" t="s">
        <v>9</v>
      </c>
      <c r="L401" s="0" t="str">
        <f aca="false">IF(ISBLANK(J402),"",",")</f>
        <v>,</v>
      </c>
      <c r="M401" s="0" t="str">
        <f aca="false">E401&amp;F401&amp;G401&amp;H401&amp;I401&amp;J401&amp;K401&amp;L401</f>
        <v>"1900": "b4s2_102_reg.wav",</v>
      </c>
      <c r="N401" s="0" t="str">
        <f aca="false">IF(OR(B401=113,B401=138),"probe","s")</f>
        <v>s</v>
      </c>
      <c r="O401" s="0" t="str">
        <f aca="false">IF(MID(J401,10,2)="ir","Minus","Plus")</f>
        <v>Plus</v>
      </c>
      <c r="P401" s="0" t="s">
        <v>13</v>
      </c>
      <c r="Q401" s="5" t="s">
        <v>14</v>
      </c>
      <c r="R401" s="0" t="s">
        <v>15</v>
      </c>
      <c r="S401" s="0" t="str">
        <f aca="false">P401&amp;N401&amp;O401&amp;Q401&amp;F401&amp;R401&amp;L401</f>
        <v>          {%            "class": "sPlus",%            "stim_name": "1900"%          },</v>
      </c>
      <c r="AA401" s="5" t="n">
        <f aca="false">F401</f>
        <v>1900</v>
      </c>
      <c r="AB401" s="5" t="s">
        <v>416</v>
      </c>
      <c r="AC401" s="5" t="str">
        <f aca="false">IF(MID(AB401,10,2)="ir","Minus","Plus")</f>
        <v>Plus</v>
      </c>
      <c r="AD401" s="5" t="str">
        <f aca="false">IF(AND(_xlfn.NUMBERVALUE(MID(AB401,6,3))&lt;141,_xlfn.NUMBERVALUE(MID(AB401,6,3))&gt;103),"s","probe")</f>
        <v>probe</v>
      </c>
      <c r="AE401" s="5" t="n">
        <f aca="false">IF(AND(AC401="Minus",AD401="probe"),3,IF(AND(AC401="Plus",AD401="probe"),1,IF(AND(AC401="Minus",AD401="s"),12,IF(AND(AC401="Plus",AD401="s"),4,0))))</f>
        <v>1</v>
      </c>
      <c r="AF401" s="6" t="s">
        <v>16</v>
      </c>
      <c r="AG401" s="5" t="str">
        <f aca="false">AF401&amp;AE401&amp;","</f>
        <v>                            1,</v>
      </c>
    </row>
    <row r="402" customFormat="false" ht="12.8" hidden="true" customHeight="false" outlineLevel="0" collapsed="false">
      <c r="A402" s="0" t="str">
        <f aca="false">LEFT(J402,4)</f>
        <v>b1i1</v>
      </c>
      <c r="B402" s="0" t="n">
        <f aca="false">IF(AND(C402&gt;97,C402&lt;103),100,IF(AND(C402&gt;110,C402&lt;116),113,IF(AND(C402&gt;122,C402&lt;128),125,IF(AND(C402&gt;135,C402&lt;141),138,150))))</f>
        <v>113</v>
      </c>
      <c r="C402" s="0" t="n">
        <f aca="false">_xlfn.NUMBERVALUE(MID(J402,6,3))</f>
        <v>111</v>
      </c>
      <c r="D402" s="0" t="str">
        <f aca="false">MID(J402,10,3)</f>
        <v>ir1</v>
      </c>
      <c r="E402" s="0" t="s">
        <v>9</v>
      </c>
      <c r="F402" s="0" t="n">
        <v>26</v>
      </c>
      <c r="G402" s="0" t="s">
        <v>10</v>
      </c>
      <c r="H402" s="0" t="s">
        <v>11</v>
      </c>
      <c r="I402" s="0" t="s">
        <v>9</v>
      </c>
      <c r="J402" s="0" t="s">
        <v>417</v>
      </c>
      <c r="K402" s="0" t="s">
        <v>9</v>
      </c>
      <c r="L402" s="0" t="str">
        <f aca="false">IF(ISBLANK(J403),"",",")</f>
        <v>,</v>
      </c>
      <c r="M402" s="0" t="str">
        <f aca="false">E402&amp;F402&amp;G402&amp;H402&amp;I402&amp;J402&amp;K402&amp;L402</f>
        <v>"26": "b1i1_111_ir1.wav",</v>
      </c>
      <c r="N402" s="0" t="str">
        <f aca="false">IF(OR(B402=113,B402=138),"probe","s")</f>
        <v>probe</v>
      </c>
      <c r="O402" s="0" t="str">
        <f aca="false">IF(MID(J402,10,2)="ir","Minus","Plus")</f>
        <v>Minus</v>
      </c>
      <c r="P402" s="0" t="s">
        <v>13</v>
      </c>
      <c r="Q402" s="5" t="s">
        <v>14</v>
      </c>
      <c r="R402" s="0" t="s">
        <v>15</v>
      </c>
      <c r="S402" s="0" t="str">
        <f aca="false">P402&amp;N402&amp;O402&amp;Q402&amp;F402&amp;R402&amp;L402</f>
        <v>          {%            "class": "probeMinus",%            "stim_name": "26"%          },</v>
      </c>
      <c r="AA402" s="5" t="n">
        <f aca="false">F402</f>
        <v>26</v>
      </c>
      <c r="AB402" s="5" t="s">
        <v>417</v>
      </c>
      <c r="AC402" s="5" t="str">
        <f aca="false">IF(MID(AB402,10,2)="ir","Minus","Plus")</f>
        <v>Minus</v>
      </c>
      <c r="AD402" s="5" t="str">
        <f aca="false">IF(AND(_xlfn.NUMBERVALUE(MID(AB402,6,3))&lt;141,_xlfn.NUMBERVALUE(MID(AB402,6,3))&gt;103),"s","s")</f>
        <v>s</v>
      </c>
      <c r="AE402" s="5" t="n">
        <f aca="false">IF(AND(AC402="Minus",AD402="probe"),3,IF(AND(AC402="Plus",AD402="probe"),1,IF(AND(AC402="Minus",AD402="s"),12,IF(AND(AC402="Plus",AD402="s"),4,0))))</f>
        <v>12</v>
      </c>
      <c r="AF402" s="6" t="s">
        <v>16</v>
      </c>
      <c r="AG402" s="5" t="str">
        <f aca="false">AF402&amp;AE402&amp;","</f>
        <v>                            12,</v>
      </c>
    </row>
    <row r="403" customFormat="false" ht="12.8" hidden="true" customHeight="false" outlineLevel="0" collapsed="false">
      <c r="A403" s="0" t="str">
        <f aca="false">LEFT(J403,4)</f>
        <v>b1i2</v>
      </c>
      <c r="B403" s="0" t="n">
        <f aca="false">IF(AND(C403&gt;97,C403&lt;103),100,IF(AND(C403&gt;110,C403&lt;116),113,IF(AND(C403&gt;122,C403&lt;128),125,IF(AND(C403&gt;135,C403&lt;141),138,150))))</f>
        <v>113</v>
      </c>
      <c r="C403" s="0" t="n">
        <f aca="false">_xlfn.NUMBERVALUE(MID(J403,6,3))</f>
        <v>111</v>
      </c>
      <c r="D403" s="0" t="str">
        <f aca="false">MID(J403,10,3)</f>
        <v>ir1</v>
      </c>
      <c r="E403" s="0" t="s">
        <v>9</v>
      </c>
      <c r="F403" s="0" t="n">
        <v>151</v>
      </c>
      <c r="G403" s="0" t="s">
        <v>10</v>
      </c>
      <c r="H403" s="0" t="s">
        <v>11</v>
      </c>
      <c r="I403" s="0" t="s">
        <v>9</v>
      </c>
      <c r="J403" s="0" t="s">
        <v>418</v>
      </c>
      <c r="K403" s="0" t="s">
        <v>9</v>
      </c>
      <c r="L403" s="0" t="str">
        <f aca="false">IF(ISBLANK(J404),"",",")</f>
        <v>,</v>
      </c>
      <c r="M403" s="0" t="str">
        <f aca="false">E403&amp;F403&amp;G403&amp;H403&amp;I403&amp;J403&amp;K403&amp;L403</f>
        <v>"151": "b1i2_111_ir1.wav",</v>
      </c>
      <c r="N403" s="0" t="str">
        <f aca="false">IF(OR(B403=113,B403=138),"probe","s")</f>
        <v>probe</v>
      </c>
      <c r="O403" s="0" t="str">
        <f aca="false">IF(MID(J403,10,2)="ir","Minus","Plus")</f>
        <v>Minus</v>
      </c>
      <c r="P403" s="0" t="s">
        <v>13</v>
      </c>
      <c r="Q403" s="5" t="s">
        <v>14</v>
      </c>
      <c r="R403" s="0" t="s">
        <v>15</v>
      </c>
      <c r="S403" s="0" t="str">
        <f aca="false">P403&amp;N403&amp;O403&amp;Q403&amp;F403&amp;R403&amp;L403</f>
        <v>          {%            "class": "probeMinus",%            "stim_name": "151"%          },</v>
      </c>
      <c r="AA403" s="5" t="n">
        <f aca="false">F403</f>
        <v>151</v>
      </c>
      <c r="AB403" s="5" t="s">
        <v>418</v>
      </c>
      <c r="AC403" s="5" t="str">
        <f aca="false">IF(MID(AB403,10,2)="ir","Minus","Plus")</f>
        <v>Minus</v>
      </c>
      <c r="AD403" s="5" t="str">
        <f aca="false">IF(AND(_xlfn.NUMBERVALUE(MID(AB403,6,3))&lt;141,_xlfn.NUMBERVALUE(MID(AB403,6,3))&gt;103),"s","probe")</f>
        <v>s</v>
      </c>
      <c r="AE403" s="5" t="n">
        <f aca="false">IF(AND(AC403="Minus",AD403="probe"),3,IF(AND(AC403="Plus",AD403="probe"),1,IF(AND(AC403="Minus",AD403="s"),12,IF(AND(AC403="Plus",AD403="s"),4,0))))</f>
        <v>12</v>
      </c>
      <c r="AF403" s="6" t="s">
        <v>16</v>
      </c>
      <c r="AG403" s="5" t="str">
        <f aca="false">AF403&amp;AE403&amp;","</f>
        <v>                            12,</v>
      </c>
    </row>
    <row r="404" customFormat="false" ht="12.8" hidden="true" customHeight="false" outlineLevel="0" collapsed="false">
      <c r="A404" s="0" t="str">
        <f aca="false">LEFT(J404,4)</f>
        <v>b1s1</v>
      </c>
      <c r="B404" s="0" t="n">
        <f aca="false">IF(AND(C404&gt;97,C404&lt;103),100,IF(AND(C404&gt;110,C404&lt;116),113,IF(AND(C404&gt;122,C404&lt;128),125,IF(AND(C404&gt;135,C404&lt;141),138,150))))</f>
        <v>113</v>
      </c>
      <c r="C404" s="0" t="n">
        <f aca="false">_xlfn.NUMBERVALUE(MID(J404,6,3))</f>
        <v>111</v>
      </c>
      <c r="D404" s="0" t="str">
        <f aca="false">MID(J404,10,3)</f>
        <v>ir1</v>
      </c>
      <c r="E404" s="0" t="s">
        <v>9</v>
      </c>
      <c r="F404" s="0" t="n">
        <v>276</v>
      </c>
      <c r="G404" s="0" t="s">
        <v>10</v>
      </c>
      <c r="H404" s="0" t="s">
        <v>11</v>
      </c>
      <c r="I404" s="0" t="s">
        <v>9</v>
      </c>
      <c r="J404" s="0" t="s">
        <v>419</v>
      </c>
      <c r="K404" s="0" t="s">
        <v>9</v>
      </c>
      <c r="L404" s="0" t="str">
        <f aca="false">IF(ISBLANK(J405),"",",")</f>
        <v>,</v>
      </c>
      <c r="M404" s="0" t="str">
        <f aca="false">E404&amp;F404&amp;G404&amp;H404&amp;I404&amp;J404&amp;K404&amp;L404</f>
        <v>"276": "b1s1_111_ir1.wav",</v>
      </c>
      <c r="N404" s="0" t="str">
        <f aca="false">IF(OR(B404=113,B404=138),"probe","s")</f>
        <v>probe</v>
      </c>
      <c r="O404" s="0" t="str">
        <f aca="false">IF(MID(J404,10,2)="ir","Minus","Plus")</f>
        <v>Minus</v>
      </c>
      <c r="P404" s="0" t="s">
        <v>13</v>
      </c>
      <c r="Q404" s="5" t="s">
        <v>14</v>
      </c>
      <c r="R404" s="0" t="s">
        <v>15</v>
      </c>
      <c r="S404" s="0" t="str">
        <f aca="false">P404&amp;N404&amp;O404&amp;Q404&amp;F404&amp;R404&amp;L404</f>
        <v>          {%            "class": "probeMinus",%            "stim_name": "276"%          },</v>
      </c>
      <c r="AA404" s="5" t="n">
        <f aca="false">F404</f>
        <v>276</v>
      </c>
      <c r="AB404" s="5" t="s">
        <v>419</v>
      </c>
      <c r="AC404" s="5" t="str">
        <f aca="false">IF(MID(AB404,10,2)="ir","Minus","Plus")</f>
        <v>Minus</v>
      </c>
      <c r="AD404" s="5" t="str">
        <f aca="false">IF(AND(_xlfn.NUMBERVALUE(MID(AB404,6,3))&lt;141,_xlfn.NUMBERVALUE(MID(AB404,6,3))&gt;103),"s","probe")</f>
        <v>s</v>
      </c>
      <c r="AE404" s="5" t="n">
        <f aca="false">IF(AND(AC404="Minus",AD404="probe"),3,IF(AND(AC404="Plus",AD404="probe"),1,IF(AND(AC404="Minus",AD404="s"),12,IF(AND(AC404="Plus",AD404="s"),4,0))))</f>
        <v>12</v>
      </c>
      <c r="AF404" s="6" t="s">
        <v>16</v>
      </c>
      <c r="AG404" s="5" t="str">
        <f aca="false">AF404&amp;AE404&amp;","</f>
        <v>                            12,</v>
      </c>
    </row>
    <row r="405" customFormat="false" ht="12.8" hidden="true" customHeight="false" outlineLevel="0" collapsed="false">
      <c r="A405" s="0" t="str">
        <f aca="false">LEFT(J405,4)</f>
        <v>b1s2</v>
      </c>
      <c r="B405" s="0" t="n">
        <f aca="false">IF(AND(C405&gt;97,C405&lt;103),100,IF(AND(C405&gt;110,C405&lt;116),113,IF(AND(C405&gt;122,C405&lt;128),125,IF(AND(C405&gt;135,C405&lt;141),138,150))))</f>
        <v>113</v>
      </c>
      <c r="C405" s="0" t="n">
        <f aca="false">_xlfn.NUMBERVALUE(MID(J405,6,3))</f>
        <v>111</v>
      </c>
      <c r="D405" s="0" t="str">
        <f aca="false">MID(J405,10,3)</f>
        <v>ir1</v>
      </c>
      <c r="E405" s="0" t="s">
        <v>9</v>
      </c>
      <c r="F405" s="0" t="n">
        <v>401</v>
      </c>
      <c r="G405" s="0" t="s">
        <v>10</v>
      </c>
      <c r="H405" s="0" t="s">
        <v>11</v>
      </c>
      <c r="I405" s="0" t="s">
        <v>9</v>
      </c>
      <c r="J405" s="0" t="s">
        <v>420</v>
      </c>
      <c r="K405" s="0" t="s">
        <v>9</v>
      </c>
      <c r="L405" s="0" t="str">
        <f aca="false">IF(ISBLANK(J406),"",",")</f>
        <v>,</v>
      </c>
      <c r="M405" s="0" t="str">
        <f aca="false">E405&amp;F405&amp;G405&amp;H405&amp;I405&amp;J405&amp;K405&amp;L405</f>
        <v>"401": "b1s2_111_ir1.wav",</v>
      </c>
      <c r="N405" s="0" t="str">
        <f aca="false">IF(OR(B405=113,B405=138),"probe","s")</f>
        <v>probe</v>
      </c>
      <c r="O405" s="0" t="str">
        <f aca="false">IF(MID(J405,10,2)="ir","Minus","Plus")</f>
        <v>Minus</v>
      </c>
      <c r="P405" s="0" t="s">
        <v>13</v>
      </c>
      <c r="Q405" s="5" t="s">
        <v>14</v>
      </c>
      <c r="R405" s="0" t="s">
        <v>15</v>
      </c>
      <c r="S405" s="0" t="str">
        <f aca="false">P405&amp;N405&amp;O405&amp;Q405&amp;F405&amp;R405&amp;L405</f>
        <v>          {%            "class": "probeMinus",%            "stim_name": "401"%          },</v>
      </c>
      <c r="AA405" s="5" t="n">
        <f aca="false">F405</f>
        <v>401</v>
      </c>
      <c r="AB405" s="5" t="s">
        <v>420</v>
      </c>
      <c r="AC405" s="5" t="str">
        <f aca="false">IF(MID(AB405,10,2)="ir","Minus","Plus")</f>
        <v>Minus</v>
      </c>
      <c r="AD405" s="5" t="str">
        <f aca="false">IF(AND(_xlfn.NUMBERVALUE(MID(AB405,6,3))&lt;141,_xlfn.NUMBERVALUE(MID(AB405,6,3))&gt;103),"s","probe")</f>
        <v>s</v>
      </c>
      <c r="AE405" s="5" t="n">
        <f aca="false">IF(AND(AC405="Minus",AD405="probe"),3,IF(AND(AC405="Plus",AD405="probe"),1,IF(AND(AC405="Minus",AD405="s"),12,IF(AND(AC405="Plus",AD405="s"),4,0))))</f>
        <v>12</v>
      </c>
      <c r="AF405" s="6" t="s">
        <v>16</v>
      </c>
      <c r="AG405" s="5" t="str">
        <f aca="false">AF405&amp;AE405&amp;","</f>
        <v>                            12,</v>
      </c>
    </row>
    <row r="406" customFormat="false" ht="12.8" hidden="true" customHeight="false" outlineLevel="0" collapsed="false">
      <c r="A406" s="0" t="str">
        <f aca="false">LEFT(J406,4)</f>
        <v>b2i1</v>
      </c>
      <c r="B406" s="0" t="n">
        <f aca="false">IF(AND(C406&gt;97,C406&lt;103),100,IF(AND(C406&gt;110,C406&lt;116),113,IF(AND(C406&gt;122,C406&lt;128),125,IF(AND(C406&gt;135,C406&lt;141),138,150))))</f>
        <v>113</v>
      </c>
      <c r="C406" s="0" t="n">
        <f aca="false">_xlfn.NUMBERVALUE(MID(J406,6,3))</f>
        <v>111</v>
      </c>
      <c r="D406" s="0" t="str">
        <f aca="false">MID(J406,10,3)</f>
        <v>ir1</v>
      </c>
      <c r="E406" s="0" t="s">
        <v>9</v>
      </c>
      <c r="F406" s="0" t="n">
        <v>526</v>
      </c>
      <c r="G406" s="0" t="s">
        <v>10</v>
      </c>
      <c r="H406" s="0" t="s">
        <v>11</v>
      </c>
      <c r="I406" s="0" t="s">
        <v>9</v>
      </c>
      <c r="J406" s="0" t="s">
        <v>421</v>
      </c>
      <c r="K406" s="0" t="s">
        <v>9</v>
      </c>
      <c r="L406" s="0" t="str">
        <f aca="false">IF(ISBLANK(J407),"",",")</f>
        <v>,</v>
      </c>
      <c r="M406" s="0" t="str">
        <f aca="false">E406&amp;F406&amp;G406&amp;H406&amp;I406&amp;J406&amp;K406&amp;L406</f>
        <v>"526": "b2i1_111_ir1.wav",</v>
      </c>
      <c r="N406" s="0" t="str">
        <f aca="false">IF(OR(B406=113,B406=138),"probe","s")</f>
        <v>probe</v>
      </c>
      <c r="O406" s="0" t="str">
        <f aca="false">IF(MID(J406,10,2)="ir","Minus","Plus")</f>
        <v>Minus</v>
      </c>
      <c r="P406" s="0" t="s">
        <v>13</v>
      </c>
      <c r="Q406" s="5" t="s">
        <v>14</v>
      </c>
      <c r="R406" s="0" t="s">
        <v>15</v>
      </c>
      <c r="S406" s="0" t="str">
        <f aca="false">P406&amp;N406&amp;O406&amp;Q406&amp;F406&amp;R406&amp;L406</f>
        <v>          {%            "class": "probeMinus",%            "stim_name": "526"%          },</v>
      </c>
      <c r="AA406" s="5" t="n">
        <f aca="false">F406</f>
        <v>526</v>
      </c>
      <c r="AB406" s="5" t="s">
        <v>421</v>
      </c>
      <c r="AC406" s="5" t="str">
        <f aca="false">IF(MID(AB406,10,2)="ir","Minus","Plus")</f>
        <v>Minus</v>
      </c>
      <c r="AD406" s="5" t="str">
        <f aca="false">IF(AND(_xlfn.NUMBERVALUE(MID(AB406,6,3))&lt;141,_xlfn.NUMBERVALUE(MID(AB406,6,3))&gt;103),"s","probe")</f>
        <v>s</v>
      </c>
      <c r="AE406" s="5" t="n">
        <f aca="false">IF(AND(AC406="Minus",AD406="probe"),3,IF(AND(AC406="Plus",AD406="probe"),1,IF(AND(AC406="Minus",AD406="s"),12,IF(AND(AC406="Plus",AD406="s"),4,0))))</f>
        <v>12</v>
      </c>
      <c r="AF406" s="6" t="s">
        <v>16</v>
      </c>
      <c r="AG406" s="5" t="str">
        <f aca="false">AF406&amp;AE406&amp;","</f>
        <v>                            12,</v>
      </c>
    </row>
    <row r="407" customFormat="false" ht="12.8" hidden="true" customHeight="false" outlineLevel="0" collapsed="false">
      <c r="A407" s="0" t="str">
        <f aca="false">LEFT(J407,4)</f>
        <v>b2i2</v>
      </c>
      <c r="B407" s="0" t="n">
        <f aca="false">IF(AND(C407&gt;97,C407&lt;103),100,IF(AND(C407&gt;110,C407&lt;116),113,IF(AND(C407&gt;122,C407&lt;128),125,IF(AND(C407&gt;135,C407&lt;141),138,150))))</f>
        <v>113</v>
      </c>
      <c r="C407" s="0" t="n">
        <f aca="false">_xlfn.NUMBERVALUE(MID(J407,6,3))</f>
        <v>111</v>
      </c>
      <c r="D407" s="0" t="str">
        <f aca="false">MID(J407,10,3)</f>
        <v>ir1</v>
      </c>
      <c r="E407" s="0" t="s">
        <v>9</v>
      </c>
      <c r="F407" s="0" t="n">
        <v>651</v>
      </c>
      <c r="G407" s="0" t="s">
        <v>10</v>
      </c>
      <c r="H407" s="0" t="s">
        <v>11</v>
      </c>
      <c r="I407" s="0" t="s">
        <v>9</v>
      </c>
      <c r="J407" s="0" t="s">
        <v>422</v>
      </c>
      <c r="K407" s="0" t="s">
        <v>9</v>
      </c>
      <c r="L407" s="0" t="str">
        <f aca="false">IF(ISBLANK(J408),"",",")</f>
        <v>,</v>
      </c>
      <c r="M407" s="0" t="str">
        <f aca="false">E407&amp;F407&amp;G407&amp;H407&amp;I407&amp;J407&amp;K407&amp;L407</f>
        <v>"651": "b2i2_111_ir1.wav",</v>
      </c>
      <c r="N407" s="0" t="str">
        <f aca="false">IF(OR(B407=113,B407=138),"probe","s")</f>
        <v>probe</v>
      </c>
      <c r="O407" s="0" t="str">
        <f aca="false">IF(MID(J407,10,2)="ir","Minus","Plus")</f>
        <v>Minus</v>
      </c>
      <c r="P407" s="0" t="s">
        <v>13</v>
      </c>
      <c r="Q407" s="5" t="s">
        <v>14</v>
      </c>
      <c r="R407" s="0" t="s">
        <v>15</v>
      </c>
      <c r="S407" s="0" t="str">
        <f aca="false">P407&amp;N407&amp;O407&amp;Q407&amp;F407&amp;R407&amp;L407</f>
        <v>          {%            "class": "probeMinus",%            "stim_name": "651"%          },</v>
      </c>
      <c r="AA407" s="5" t="n">
        <f aca="false">F407</f>
        <v>651</v>
      </c>
      <c r="AB407" s="5" t="s">
        <v>422</v>
      </c>
      <c r="AC407" s="5" t="str">
        <f aca="false">IF(MID(AB407,10,2)="ir","Minus","Plus")</f>
        <v>Minus</v>
      </c>
      <c r="AD407" s="5" t="str">
        <f aca="false">IF(AND(_xlfn.NUMBERVALUE(MID(AB407,6,3))&lt;141,_xlfn.NUMBERVALUE(MID(AB407,6,3))&gt;103),"s","probe")</f>
        <v>s</v>
      </c>
      <c r="AE407" s="5" t="n">
        <f aca="false">IF(AND(AC407="Minus",AD407="probe"),3,IF(AND(AC407="Plus",AD407="probe"),1,IF(AND(AC407="Minus",AD407="s"),12,IF(AND(AC407="Plus",AD407="s"),4,0))))</f>
        <v>12</v>
      </c>
      <c r="AF407" s="6" t="s">
        <v>16</v>
      </c>
      <c r="AG407" s="5" t="str">
        <f aca="false">AF407&amp;AE407&amp;","</f>
        <v>                            12,</v>
      </c>
    </row>
    <row r="408" customFormat="false" ht="12.8" hidden="false" customHeight="false" outlineLevel="0" collapsed="false">
      <c r="A408" s="0" t="str">
        <f aca="false">LEFT(J408,4)</f>
        <v>b2s1</v>
      </c>
      <c r="B408" s="0" t="n">
        <f aca="false">IF(AND(C408&gt;97,C408&lt;103),100,IF(AND(C408&gt;110,C408&lt;116),113,IF(AND(C408&gt;122,C408&lt;128),125,IF(AND(C408&gt;135,C408&lt;141),138,150))))</f>
        <v>113</v>
      </c>
      <c r="C408" s="0" t="n">
        <f aca="false">_xlfn.NUMBERVALUE(MID(J408,6,3))</f>
        <v>111</v>
      </c>
      <c r="D408" s="0" t="str">
        <f aca="false">MID(J408,10,3)</f>
        <v>ir1</v>
      </c>
      <c r="E408" s="0" t="s">
        <v>9</v>
      </c>
      <c r="F408" s="0" t="n">
        <v>776</v>
      </c>
      <c r="G408" s="0" t="s">
        <v>10</v>
      </c>
      <c r="H408" s="0" t="s">
        <v>11</v>
      </c>
      <c r="I408" s="0" t="s">
        <v>9</v>
      </c>
      <c r="J408" s="0" t="s">
        <v>423</v>
      </c>
      <c r="K408" s="0" t="s">
        <v>9</v>
      </c>
      <c r="L408" s="0" t="str">
        <f aca="false">IF(ISBLANK(J409),"",",")</f>
        <v>,</v>
      </c>
      <c r="M408" s="0" t="str">
        <f aca="false">E408&amp;J408&amp;G408&amp;E408&amp;J408&amp;E408&amp;L408</f>
        <v>"b2s1_111_ir1.wav":"b2s1_111_ir1.wav",</v>
      </c>
      <c r="N408" s="0" t="str">
        <f aca="false">IF(OR(B408=113,B408=138),"probe","s")</f>
        <v>probe</v>
      </c>
      <c r="O408" s="0" t="str">
        <f aca="false">IF(MID(J408,10,2)="ir","Minus","Plus")</f>
        <v>Minus</v>
      </c>
      <c r="P408" s="0" t="s">
        <v>13</v>
      </c>
      <c r="Q408" s="5" t="s">
        <v>14</v>
      </c>
      <c r="R408" s="0" t="s">
        <v>15</v>
      </c>
      <c r="S408" s="0" t="str">
        <f aca="false">P408&amp;N408&amp;O408&amp;Q408&amp;J408&amp;R408&amp;L408</f>
        <v>          {%            "class": "probeMinus",%            "stim_name": "b2s1_111_ir1.wav"%          },</v>
      </c>
      <c r="AA408" s="5" t="n">
        <f aca="false">F408</f>
        <v>776</v>
      </c>
      <c r="AB408" s="5" t="s">
        <v>423</v>
      </c>
      <c r="AC408" s="5" t="str">
        <f aca="false">IF(MID(AB408,10,2)="ir","Minus","Plus")</f>
        <v>Minus</v>
      </c>
      <c r="AD408" s="5" t="str">
        <f aca="false">IF(AND(_xlfn.NUMBERVALUE(MID(AB408,6,3))&lt;141,_xlfn.NUMBERVALUE(MID(AB408,6,3))&gt;103),"s","probe")</f>
        <v>s</v>
      </c>
      <c r="AE408" s="5" t="n">
        <f aca="false">IF(AND(AC408="Minus",AD408="probe"),3,IF(AND(AC408="Plus",AD408="probe"),1,IF(AND(AC408="Minus",AD408="s"),12,IF(AND(AC408="Plus",AD408="s"),4,0))))</f>
        <v>12</v>
      </c>
      <c r="AF408" s="6" t="s">
        <v>16</v>
      </c>
      <c r="AG408" s="5" t="str">
        <f aca="false">AF408&amp;AE408&amp;","</f>
        <v>                            12,</v>
      </c>
    </row>
    <row r="409" customFormat="false" ht="12.8" hidden="true" customHeight="false" outlineLevel="0" collapsed="false">
      <c r="A409" s="0" t="str">
        <f aca="false">LEFT(J409,4)</f>
        <v>b2s2</v>
      </c>
      <c r="B409" s="0" t="n">
        <f aca="false">IF(AND(C409&gt;97,C409&lt;103),100,IF(AND(C409&gt;110,C409&lt;116),113,IF(AND(C409&gt;122,C409&lt;128),125,IF(AND(C409&gt;135,C409&lt;141),138,150))))</f>
        <v>113</v>
      </c>
      <c r="C409" s="0" t="n">
        <f aca="false">_xlfn.NUMBERVALUE(MID(J409,6,3))</f>
        <v>111</v>
      </c>
      <c r="D409" s="0" t="str">
        <f aca="false">MID(J409,10,3)</f>
        <v>ir1</v>
      </c>
      <c r="E409" s="0" t="s">
        <v>9</v>
      </c>
      <c r="F409" s="0" t="n">
        <v>901</v>
      </c>
      <c r="G409" s="0" t="s">
        <v>10</v>
      </c>
      <c r="H409" s="0" t="s">
        <v>11</v>
      </c>
      <c r="I409" s="0" t="s">
        <v>9</v>
      </c>
      <c r="J409" s="0" t="s">
        <v>424</v>
      </c>
      <c r="K409" s="0" t="s">
        <v>9</v>
      </c>
      <c r="L409" s="0" t="str">
        <f aca="false">IF(ISBLANK(J410),"",",")</f>
        <v>,</v>
      </c>
      <c r="M409" s="0" t="str">
        <f aca="false">E409&amp;F409&amp;G409&amp;H409&amp;I409&amp;J409&amp;K409&amp;L409</f>
        <v>"901": "b2s2_111_ir1.wav",</v>
      </c>
      <c r="N409" s="0" t="str">
        <f aca="false">IF(OR(B409=113,B409=138),"probe","s")</f>
        <v>probe</v>
      </c>
      <c r="O409" s="0" t="str">
        <f aca="false">IF(MID(J409,10,2)="ir","Minus","Plus")</f>
        <v>Minus</v>
      </c>
      <c r="P409" s="0" t="s">
        <v>13</v>
      </c>
      <c r="Q409" s="5" t="s">
        <v>14</v>
      </c>
      <c r="R409" s="0" t="s">
        <v>15</v>
      </c>
      <c r="S409" s="0" t="str">
        <f aca="false">P409&amp;N409&amp;O409&amp;Q409&amp;F409&amp;R409&amp;L409</f>
        <v>          {%            "class": "probeMinus",%            "stim_name": "901"%          },</v>
      </c>
      <c r="AA409" s="5" t="n">
        <f aca="false">F409</f>
        <v>901</v>
      </c>
      <c r="AB409" s="5" t="s">
        <v>424</v>
      </c>
      <c r="AC409" s="5" t="str">
        <f aca="false">IF(MID(AB409,10,2)="ir","Minus","Plus")</f>
        <v>Minus</v>
      </c>
      <c r="AD409" s="5" t="str">
        <f aca="false">IF(AND(_xlfn.NUMBERVALUE(MID(AB409,6,3))&lt;141,_xlfn.NUMBERVALUE(MID(AB409,6,3))&gt;103),"s","probe")</f>
        <v>s</v>
      </c>
      <c r="AE409" s="5" t="n">
        <f aca="false">IF(AND(AC409="Minus",AD409="probe"),3,IF(AND(AC409="Plus",AD409="probe"),1,IF(AND(AC409="Minus",AD409="s"),12,IF(AND(AC409="Plus",AD409="s"),4,0))))</f>
        <v>12</v>
      </c>
      <c r="AF409" s="6" t="s">
        <v>16</v>
      </c>
      <c r="AG409" s="5" t="str">
        <f aca="false">AF409&amp;AE409&amp;","</f>
        <v>                            12,</v>
      </c>
    </row>
    <row r="410" customFormat="false" ht="12.8" hidden="true" customHeight="false" outlineLevel="0" collapsed="false">
      <c r="A410" s="0" t="str">
        <f aca="false">LEFT(J410,4)</f>
        <v>b3i1</v>
      </c>
      <c r="B410" s="0" t="n">
        <f aca="false">IF(AND(C410&gt;97,C410&lt;103),100,IF(AND(C410&gt;110,C410&lt;116),113,IF(AND(C410&gt;122,C410&lt;128),125,IF(AND(C410&gt;135,C410&lt;141),138,150))))</f>
        <v>113</v>
      </c>
      <c r="C410" s="0" t="n">
        <f aca="false">_xlfn.NUMBERVALUE(MID(J410,6,3))</f>
        <v>111</v>
      </c>
      <c r="D410" s="0" t="str">
        <f aca="false">MID(J410,10,3)</f>
        <v>ir1</v>
      </c>
      <c r="E410" s="0" t="s">
        <v>9</v>
      </c>
      <c r="F410" s="0" t="n">
        <v>1026</v>
      </c>
      <c r="G410" s="0" t="s">
        <v>10</v>
      </c>
      <c r="H410" s="0" t="s">
        <v>11</v>
      </c>
      <c r="I410" s="0" t="s">
        <v>9</v>
      </c>
      <c r="J410" s="0" t="s">
        <v>425</v>
      </c>
      <c r="K410" s="0" t="s">
        <v>9</v>
      </c>
      <c r="L410" s="0" t="str">
        <f aca="false">IF(ISBLANK(J411),"",",")</f>
        <v>,</v>
      </c>
      <c r="M410" s="0" t="str">
        <f aca="false">E410&amp;F410&amp;G410&amp;H410&amp;I410&amp;J410&amp;K410&amp;L410</f>
        <v>"1026": "b3i1_111_ir1.wav",</v>
      </c>
      <c r="N410" s="0" t="str">
        <f aca="false">IF(OR(B410=113,B410=138),"probe","s")</f>
        <v>probe</v>
      </c>
      <c r="O410" s="0" t="str">
        <f aca="false">IF(MID(J410,10,2)="ir","Minus","Plus")</f>
        <v>Minus</v>
      </c>
      <c r="P410" s="0" t="s">
        <v>13</v>
      </c>
      <c r="Q410" s="5" t="s">
        <v>14</v>
      </c>
      <c r="R410" s="0" t="s">
        <v>15</v>
      </c>
      <c r="S410" s="0" t="str">
        <f aca="false">P410&amp;N410&amp;O410&amp;Q410&amp;F410&amp;R410&amp;L410</f>
        <v>          {%            "class": "probeMinus",%            "stim_name": "1026"%          },</v>
      </c>
      <c r="AA410" s="5" t="n">
        <f aca="false">F410</f>
        <v>1026</v>
      </c>
      <c r="AB410" s="5" t="s">
        <v>425</v>
      </c>
      <c r="AC410" s="5" t="str">
        <f aca="false">IF(MID(AB410,10,2)="ir","Minus","Plus")</f>
        <v>Minus</v>
      </c>
      <c r="AD410" s="5" t="str">
        <f aca="false">IF(AND(_xlfn.NUMBERVALUE(MID(AB410,6,3))&lt;141,_xlfn.NUMBERVALUE(MID(AB410,6,3))&gt;103),"s","probe")</f>
        <v>s</v>
      </c>
      <c r="AE410" s="5" t="n">
        <f aca="false">IF(AND(AC410="Minus",AD410="probe"),3,IF(AND(AC410="Plus",AD410="probe"),1,IF(AND(AC410="Minus",AD410="s"),12,IF(AND(AC410="Plus",AD410="s"),4,0))))</f>
        <v>12</v>
      </c>
      <c r="AF410" s="6" t="s">
        <v>16</v>
      </c>
      <c r="AG410" s="5" t="str">
        <f aca="false">AF410&amp;AE410&amp;","</f>
        <v>                            12,</v>
      </c>
    </row>
    <row r="411" customFormat="false" ht="12.8" hidden="true" customHeight="false" outlineLevel="0" collapsed="false">
      <c r="A411" s="0" t="str">
        <f aca="false">LEFT(J411,4)</f>
        <v>b3i2</v>
      </c>
      <c r="B411" s="0" t="n">
        <f aca="false">IF(AND(C411&gt;97,C411&lt;103),100,IF(AND(C411&gt;110,C411&lt;116),113,IF(AND(C411&gt;122,C411&lt;128),125,IF(AND(C411&gt;135,C411&lt;141),138,150))))</f>
        <v>113</v>
      </c>
      <c r="C411" s="0" t="n">
        <f aca="false">_xlfn.NUMBERVALUE(MID(J411,6,3))</f>
        <v>111</v>
      </c>
      <c r="D411" s="0" t="str">
        <f aca="false">MID(J411,10,3)</f>
        <v>ir1</v>
      </c>
      <c r="E411" s="0" t="s">
        <v>9</v>
      </c>
      <c r="F411" s="0" t="n">
        <v>1151</v>
      </c>
      <c r="G411" s="0" t="s">
        <v>10</v>
      </c>
      <c r="H411" s="0" t="s">
        <v>11</v>
      </c>
      <c r="I411" s="0" t="s">
        <v>9</v>
      </c>
      <c r="J411" s="0" t="s">
        <v>426</v>
      </c>
      <c r="K411" s="0" t="s">
        <v>9</v>
      </c>
      <c r="L411" s="0" t="str">
        <f aca="false">IF(ISBLANK(J412),"",",")</f>
        <v>,</v>
      </c>
      <c r="M411" s="0" t="str">
        <f aca="false">E411&amp;F411&amp;G411&amp;H411&amp;I411&amp;J411&amp;K411&amp;L411</f>
        <v>"1151": "b3i2_111_ir1.wav",</v>
      </c>
      <c r="N411" s="0" t="str">
        <f aca="false">IF(OR(B411=113,B411=138),"probe","s")</f>
        <v>probe</v>
      </c>
      <c r="O411" s="0" t="str">
        <f aca="false">IF(MID(J411,10,2)="ir","Minus","Plus")</f>
        <v>Minus</v>
      </c>
      <c r="P411" s="0" t="s">
        <v>13</v>
      </c>
      <c r="Q411" s="5" t="s">
        <v>14</v>
      </c>
      <c r="R411" s="0" t="s">
        <v>15</v>
      </c>
      <c r="S411" s="0" t="str">
        <f aca="false">P411&amp;N411&amp;O411&amp;Q411&amp;F411&amp;R411&amp;L411</f>
        <v>          {%            "class": "probeMinus",%            "stim_name": "1151"%          },</v>
      </c>
      <c r="AA411" s="5" t="n">
        <f aca="false">F411</f>
        <v>1151</v>
      </c>
      <c r="AB411" s="5" t="s">
        <v>426</v>
      </c>
      <c r="AC411" s="5" t="str">
        <f aca="false">IF(MID(AB411,10,2)="ir","Minus","Plus")</f>
        <v>Minus</v>
      </c>
      <c r="AD411" s="5" t="str">
        <f aca="false">IF(AND(_xlfn.NUMBERVALUE(MID(AB411,6,3))&lt;141,_xlfn.NUMBERVALUE(MID(AB411,6,3))&gt;103),"s","probe")</f>
        <v>s</v>
      </c>
      <c r="AE411" s="5" t="n">
        <f aca="false">IF(AND(AC411="Minus",AD411="probe"),3,IF(AND(AC411="Plus",AD411="probe"),1,IF(AND(AC411="Minus",AD411="s"),12,IF(AND(AC411="Plus",AD411="s"),4,0))))</f>
        <v>12</v>
      </c>
      <c r="AF411" s="6" t="s">
        <v>16</v>
      </c>
      <c r="AG411" s="5" t="str">
        <f aca="false">AF411&amp;AE411&amp;","</f>
        <v>                            12,</v>
      </c>
    </row>
    <row r="412" customFormat="false" ht="12.8" hidden="true" customHeight="false" outlineLevel="0" collapsed="false">
      <c r="A412" s="0" t="str">
        <f aca="false">LEFT(J412,4)</f>
        <v>b3s1</v>
      </c>
      <c r="B412" s="0" t="n">
        <f aca="false">IF(AND(C412&gt;97,C412&lt;103),100,IF(AND(C412&gt;110,C412&lt;116),113,IF(AND(C412&gt;122,C412&lt;128),125,IF(AND(C412&gt;135,C412&lt;141),138,150))))</f>
        <v>113</v>
      </c>
      <c r="C412" s="0" t="n">
        <f aca="false">_xlfn.NUMBERVALUE(MID(J412,6,3))</f>
        <v>111</v>
      </c>
      <c r="D412" s="0" t="str">
        <f aca="false">MID(J412,10,3)</f>
        <v>ir1</v>
      </c>
      <c r="E412" s="0" t="s">
        <v>9</v>
      </c>
      <c r="F412" s="0" t="n">
        <v>1276</v>
      </c>
      <c r="G412" s="0" t="s">
        <v>10</v>
      </c>
      <c r="H412" s="0" t="s">
        <v>11</v>
      </c>
      <c r="I412" s="0" t="s">
        <v>9</v>
      </c>
      <c r="J412" s="0" t="s">
        <v>427</v>
      </c>
      <c r="K412" s="0" t="s">
        <v>9</v>
      </c>
      <c r="L412" s="0" t="str">
        <f aca="false">IF(ISBLANK(J413),"",",")</f>
        <v>,</v>
      </c>
      <c r="M412" s="0" t="str">
        <f aca="false">E412&amp;F412&amp;G412&amp;H412&amp;I412&amp;J412&amp;K412&amp;L412</f>
        <v>"1276": "b3s1_111_ir1.wav",</v>
      </c>
      <c r="N412" s="0" t="str">
        <f aca="false">IF(OR(B412=113,B412=138),"probe","s")</f>
        <v>probe</v>
      </c>
      <c r="O412" s="0" t="str">
        <f aca="false">IF(MID(J412,10,2)="ir","Minus","Plus")</f>
        <v>Minus</v>
      </c>
      <c r="P412" s="0" t="s">
        <v>13</v>
      </c>
      <c r="Q412" s="5" t="s">
        <v>14</v>
      </c>
      <c r="R412" s="0" t="s">
        <v>15</v>
      </c>
      <c r="S412" s="0" t="str">
        <f aca="false">P412&amp;N412&amp;O412&amp;Q412&amp;F412&amp;R412&amp;L412</f>
        <v>          {%            "class": "probeMinus",%            "stim_name": "1276"%          },</v>
      </c>
      <c r="AA412" s="5" t="n">
        <f aca="false">F412</f>
        <v>1276</v>
      </c>
      <c r="AB412" s="5" t="s">
        <v>427</v>
      </c>
      <c r="AC412" s="5" t="str">
        <f aca="false">IF(MID(AB412,10,2)="ir","Minus","Plus")</f>
        <v>Minus</v>
      </c>
      <c r="AD412" s="5" t="str">
        <f aca="false">IF(AND(_xlfn.NUMBERVALUE(MID(AB412,6,3))&lt;141,_xlfn.NUMBERVALUE(MID(AB412,6,3))&gt;103),"s","probe")</f>
        <v>s</v>
      </c>
      <c r="AE412" s="5" t="n">
        <f aca="false">IF(AND(AC412="Minus",AD412="probe"),3,IF(AND(AC412="Plus",AD412="probe"),1,IF(AND(AC412="Minus",AD412="s"),12,IF(AND(AC412="Plus",AD412="s"),4,0))))</f>
        <v>12</v>
      </c>
      <c r="AF412" s="6" t="s">
        <v>16</v>
      </c>
      <c r="AG412" s="5" t="str">
        <f aca="false">AF412&amp;AE412&amp;","</f>
        <v>                            12,</v>
      </c>
    </row>
    <row r="413" customFormat="false" ht="12.8" hidden="true" customHeight="false" outlineLevel="0" collapsed="false">
      <c r="A413" s="0" t="str">
        <f aca="false">LEFT(J413,4)</f>
        <v>b3s2</v>
      </c>
      <c r="B413" s="0" t="n">
        <f aca="false">IF(AND(C413&gt;97,C413&lt;103),100,IF(AND(C413&gt;110,C413&lt;116),113,IF(AND(C413&gt;122,C413&lt;128),125,IF(AND(C413&gt;135,C413&lt;141),138,150))))</f>
        <v>113</v>
      </c>
      <c r="C413" s="0" t="n">
        <f aca="false">_xlfn.NUMBERVALUE(MID(J413,6,3))</f>
        <v>111</v>
      </c>
      <c r="D413" s="0" t="str">
        <f aca="false">MID(J413,10,3)</f>
        <v>ir1</v>
      </c>
      <c r="E413" s="0" t="s">
        <v>9</v>
      </c>
      <c r="F413" s="0" t="n">
        <v>1401</v>
      </c>
      <c r="G413" s="0" t="s">
        <v>10</v>
      </c>
      <c r="H413" s="0" t="s">
        <v>11</v>
      </c>
      <c r="I413" s="0" t="s">
        <v>9</v>
      </c>
      <c r="J413" s="0" t="s">
        <v>428</v>
      </c>
      <c r="K413" s="0" t="s">
        <v>9</v>
      </c>
      <c r="L413" s="0" t="str">
        <f aca="false">IF(ISBLANK(J414),"",",")</f>
        <v>,</v>
      </c>
      <c r="M413" s="0" t="str">
        <f aca="false">E413&amp;F413&amp;G413&amp;H413&amp;I413&amp;J413&amp;K413&amp;L413</f>
        <v>"1401": "b3s2_111_ir1.wav",</v>
      </c>
      <c r="N413" s="0" t="str">
        <f aca="false">IF(OR(B413=113,B413=138),"probe","s")</f>
        <v>probe</v>
      </c>
      <c r="O413" s="0" t="str">
        <f aca="false">IF(MID(J413,10,2)="ir","Minus","Plus")</f>
        <v>Minus</v>
      </c>
      <c r="P413" s="0" t="s">
        <v>13</v>
      </c>
      <c r="Q413" s="5" t="s">
        <v>14</v>
      </c>
      <c r="R413" s="0" t="s">
        <v>15</v>
      </c>
      <c r="S413" s="0" t="str">
        <f aca="false">P413&amp;N413&amp;O413&amp;Q413&amp;F413&amp;R413&amp;L413</f>
        <v>          {%            "class": "probeMinus",%            "stim_name": "1401"%          },</v>
      </c>
      <c r="AA413" s="5" t="n">
        <f aca="false">F413</f>
        <v>1401</v>
      </c>
      <c r="AB413" s="5" t="s">
        <v>428</v>
      </c>
      <c r="AC413" s="5" t="str">
        <f aca="false">IF(MID(AB413,10,2)="ir","Minus","Plus")</f>
        <v>Minus</v>
      </c>
      <c r="AD413" s="5" t="str">
        <f aca="false">IF(AND(_xlfn.NUMBERVALUE(MID(AB413,6,3))&lt;141,_xlfn.NUMBERVALUE(MID(AB413,6,3))&gt;103),"s","probe")</f>
        <v>s</v>
      </c>
      <c r="AE413" s="5" t="n">
        <f aca="false">IF(AND(AC413="Minus",AD413="probe"),3,IF(AND(AC413="Plus",AD413="probe"),1,IF(AND(AC413="Minus",AD413="s"),12,IF(AND(AC413="Plus",AD413="s"),4,0))))</f>
        <v>12</v>
      </c>
      <c r="AF413" s="6" t="s">
        <v>16</v>
      </c>
      <c r="AG413" s="5" t="str">
        <f aca="false">AF413&amp;AE413&amp;","</f>
        <v>                            12,</v>
      </c>
    </row>
    <row r="414" customFormat="false" ht="12.8" hidden="true" customHeight="false" outlineLevel="0" collapsed="false">
      <c r="A414" s="0" t="str">
        <f aca="false">LEFT(J414,4)</f>
        <v>b4i1</v>
      </c>
      <c r="B414" s="0" t="n">
        <f aca="false">IF(AND(C414&gt;97,C414&lt;103),100,IF(AND(C414&gt;110,C414&lt;116),113,IF(AND(C414&gt;122,C414&lt;128),125,IF(AND(C414&gt;135,C414&lt;141),138,150))))</f>
        <v>113</v>
      </c>
      <c r="C414" s="0" t="n">
        <f aca="false">_xlfn.NUMBERVALUE(MID(J414,6,3))</f>
        <v>111</v>
      </c>
      <c r="D414" s="0" t="str">
        <f aca="false">MID(J414,10,3)</f>
        <v>ir1</v>
      </c>
      <c r="E414" s="0" t="s">
        <v>9</v>
      </c>
      <c r="F414" s="0" t="n">
        <v>1526</v>
      </c>
      <c r="G414" s="0" t="s">
        <v>10</v>
      </c>
      <c r="H414" s="0" t="s">
        <v>11</v>
      </c>
      <c r="I414" s="0" t="s">
        <v>9</v>
      </c>
      <c r="J414" s="0" t="s">
        <v>429</v>
      </c>
      <c r="K414" s="0" t="s">
        <v>9</v>
      </c>
      <c r="L414" s="0" t="str">
        <f aca="false">IF(ISBLANK(J415),"",",")</f>
        <v>,</v>
      </c>
      <c r="M414" s="0" t="str">
        <f aca="false">E414&amp;F414&amp;G414&amp;H414&amp;I414&amp;J414&amp;K414&amp;L414</f>
        <v>"1526": "b4i1_111_ir1.wav",</v>
      </c>
      <c r="N414" s="0" t="str">
        <f aca="false">IF(OR(B414=113,B414=138),"probe","s")</f>
        <v>probe</v>
      </c>
      <c r="O414" s="0" t="str">
        <f aca="false">IF(MID(J414,10,2)="ir","Minus","Plus")</f>
        <v>Minus</v>
      </c>
      <c r="P414" s="0" t="s">
        <v>13</v>
      </c>
      <c r="Q414" s="5" t="s">
        <v>14</v>
      </c>
      <c r="R414" s="0" t="s">
        <v>15</v>
      </c>
      <c r="S414" s="0" t="str">
        <f aca="false">P414&amp;N414&amp;O414&amp;Q414&amp;F414&amp;R414&amp;L414</f>
        <v>          {%            "class": "probeMinus",%            "stim_name": "1526"%          },</v>
      </c>
      <c r="AA414" s="5" t="n">
        <f aca="false">F414</f>
        <v>1526</v>
      </c>
      <c r="AB414" s="5" t="s">
        <v>429</v>
      </c>
      <c r="AC414" s="5" t="str">
        <f aca="false">IF(MID(AB414,10,2)="ir","Minus","Plus")</f>
        <v>Minus</v>
      </c>
      <c r="AD414" s="5" t="str">
        <f aca="false">IF(AND(_xlfn.NUMBERVALUE(MID(AB414,6,3))&lt;141,_xlfn.NUMBERVALUE(MID(AB414,6,3))&gt;103),"s","probe")</f>
        <v>s</v>
      </c>
      <c r="AE414" s="5" t="n">
        <f aca="false">IF(AND(AC414="Minus",AD414="probe"),3,IF(AND(AC414="Plus",AD414="probe"),1,IF(AND(AC414="Minus",AD414="s"),12,IF(AND(AC414="Plus",AD414="s"),4,0))))</f>
        <v>12</v>
      </c>
      <c r="AF414" s="6" t="s">
        <v>16</v>
      </c>
      <c r="AG414" s="5" t="str">
        <f aca="false">AF414&amp;AE414&amp;","</f>
        <v>                            12,</v>
      </c>
    </row>
    <row r="415" customFormat="false" ht="12.8" hidden="true" customHeight="false" outlineLevel="0" collapsed="false">
      <c r="A415" s="0" t="str">
        <f aca="false">LEFT(J415,4)</f>
        <v>b4i2</v>
      </c>
      <c r="B415" s="0" t="n">
        <f aca="false">IF(AND(C415&gt;97,C415&lt;103),100,IF(AND(C415&gt;110,C415&lt;116),113,IF(AND(C415&gt;122,C415&lt;128),125,IF(AND(C415&gt;135,C415&lt;141),138,150))))</f>
        <v>113</v>
      </c>
      <c r="C415" s="0" t="n">
        <f aca="false">_xlfn.NUMBERVALUE(MID(J415,6,3))</f>
        <v>111</v>
      </c>
      <c r="D415" s="0" t="str">
        <f aca="false">MID(J415,10,3)</f>
        <v>ir1</v>
      </c>
      <c r="E415" s="0" t="s">
        <v>9</v>
      </c>
      <c r="F415" s="0" t="n">
        <v>1651</v>
      </c>
      <c r="G415" s="0" t="s">
        <v>10</v>
      </c>
      <c r="H415" s="0" t="s">
        <v>11</v>
      </c>
      <c r="I415" s="0" t="s">
        <v>9</v>
      </c>
      <c r="J415" s="0" t="s">
        <v>430</v>
      </c>
      <c r="K415" s="0" t="s">
        <v>9</v>
      </c>
      <c r="L415" s="0" t="str">
        <f aca="false">IF(ISBLANK(J416),"",",")</f>
        <v>,</v>
      </c>
      <c r="M415" s="0" t="str">
        <f aca="false">E415&amp;F415&amp;G415&amp;H415&amp;I415&amp;J415&amp;K415&amp;L415</f>
        <v>"1651": "b4i2_111_ir1.wav",</v>
      </c>
      <c r="N415" s="0" t="str">
        <f aca="false">IF(OR(B415=113,B415=138),"probe","s")</f>
        <v>probe</v>
      </c>
      <c r="O415" s="0" t="str">
        <f aca="false">IF(MID(J415,10,2)="ir","Minus","Plus")</f>
        <v>Minus</v>
      </c>
      <c r="P415" s="0" t="s">
        <v>13</v>
      </c>
      <c r="Q415" s="5" t="s">
        <v>14</v>
      </c>
      <c r="R415" s="0" t="s">
        <v>15</v>
      </c>
      <c r="S415" s="0" t="str">
        <f aca="false">P415&amp;N415&amp;O415&amp;Q415&amp;F415&amp;R415&amp;L415</f>
        <v>          {%            "class": "probeMinus",%            "stim_name": "1651"%          },</v>
      </c>
      <c r="AA415" s="5" t="n">
        <f aca="false">F415</f>
        <v>1651</v>
      </c>
      <c r="AB415" s="5" t="s">
        <v>430</v>
      </c>
      <c r="AC415" s="5" t="str">
        <f aca="false">IF(MID(AB415,10,2)="ir","Minus","Plus")</f>
        <v>Minus</v>
      </c>
      <c r="AD415" s="5" t="str">
        <f aca="false">IF(AND(_xlfn.NUMBERVALUE(MID(AB415,6,3))&lt;141,_xlfn.NUMBERVALUE(MID(AB415,6,3))&gt;103),"s","probe")</f>
        <v>s</v>
      </c>
      <c r="AE415" s="5" t="n">
        <f aca="false">IF(AND(AC415="Minus",AD415="probe"),3,IF(AND(AC415="Plus",AD415="probe"),1,IF(AND(AC415="Minus",AD415="s"),12,IF(AND(AC415="Plus",AD415="s"),4,0))))</f>
        <v>12</v>
      </c>
      <c r="AF415" s="6" t="s">
        <v>16</v>
      </c>
      <c r="AG415" s="5" t="str">
        <f aca="false">AF415&amp;AE415&amp;","</f>
        <v>                            12,</v>
      </c>
    </row>
    <row r="416" customFormat="false" ht="12.8" hidden="true" customHeight="false" outlineLevel="0" collapsed="false">
      <c r="A416" s="0" t="str">
        <f aca="false">LEFT(J416,4)</f>
        <v>b4s1</v>
      </c>
      <c r="B416" s="0" t="n">
        <f aca="false">IF(AND(C416&gt;97,C416&lt;103),100,IF(AND(C416&gt;110,C416&lt;116),113,IF(AND(C416&gt;122,C416&lt;128),125,IF(AND(C416&gt;135,C416&lt;141),138,150))))</f>
        <v>113</v>
      </c>
      <c r="C416" s="0" t="n">
        <f aca="false">_xlfn.NUMBERVALUE(MID(J416,6,3))</f>
        <v>111</v>
      </c>
      <c r="D416" s="0" t="str">
        <f aca="false">MID(J416,10,3)</f>
        <v>ir1</v>
      </c>
      <c r="E416" s="0" t="s">
        <v>9</v>
      </c>
      <c r="F416" s="0" t="n">
        <v>1776</v>
      </c>
      <c r="G416" s="0" t="s">
        <v>10</v>
      </c>
      <c r="H416" s="0" t="s">
        <v>11</v>
      </c>
      <c r="I416" s="0" t="s">
        <v>9</v>
      </c>
      <c r="J416" s="0" t="s">
        <v>431</v>
      </c>
      <c r="K416" s="0" t="s">
        <v>9</v>
      </c>
      <c r="L416" s="0" t="str">
        <f aca="false">IF(ISBLANK(J417),"",",")</f>
        <v>,</v>
      </c>
      <c r="M416" s="0" t="str">
        <f aca="false">E416&amp;F416&amp;G416&amp;H416&amp;I416&amp;J416&amp;K416&amp;L416</f>
        <v>"1776": "b4s1_111_ir1.wav",</v>
      </c>
      <c r="N416" s="0" t="str">
        <f aca="false">IF(OR(B416=113,B416=138),"probe","s")</f>
        <v>probe</v>
      </c>
      <c r="O416" s="0" t="str">
        <f aca="false">IF(MID(J416,10,2)="ir","Minus","Plus")</f>
        <v>Minus</v>
      </c>
      <c r="P416" s="0" t="s">
        <v>13</v>
      </c>
      <c r="Q416" s="5" t="s">
        <v>14</v>
      </c>
      <c r="R416" s="0" t="s">
        <v>15</v>
      </c>
      <c r="S416" s="0" t="str">
        <f aca="false">P416&amp;N416&amp;O416&amp;Q416&amp;F416&amp;R416&amp;L416</f>
        <v>          {%            "class": "probeMinus",%            "stim_name": "1776"%          },</v>
      </c>
      <c r="AA416" s="5" t="n">
        <f aca="false">F416</f>
        <v>1776</v>
      </c>
      <c r="AB416" s="5" t="s">
        <v>431</v>
      </c>
      <c r="AC416" s="5" t="str">
        <f aca="false">IF(MID(AB416,10,2)="ir","Minus","Plus")</f>
        <v>Minus</v>
      </c>
      <c r="AD416" s="5" t="str">
        <f aca="false">IF(AND(_xlfn.NUMBERVALUE(MID(AB416,6,3))&lt;141,_xlfn.NUMBERVALUE(MID(AB416,6,3))&gt;103),"s","probe")</f>
        <v>s</v>
      </c>
      <c r="AE416" s="5" t="n">
        <f aca="false">IF(AND(AC416="Minus",AD416="probe"),3,IF(AND(AC416="Plus",AD416="probe"),1,IF(AND(AC416="Minus",AD416="s"),12,IF(AND(AC416="Plus",AD416="s"),4,0))))</f>
        <v>12</v>
      </c>
      <c r="AF416" s="6" t="s">
        <v>16</v>
      </c>
      <c r="AG416" s="5" t="str">
        <f aca="false">AF416&amp;AE416&amp;","</f>
        <v>                            12,</v>
      </c>
    </row>
    <row r="417" customFormat="false" ht="12.8" hidden="true" customHeight="false" outlineLevel="0" collapsed="false">
      <c r="A417" s="0" t="str">
        <f aca="false">LEFT(J417,4)</f>
        <v>b4s2</v>
      </c>
      <c r="B417" s="0" t="n">
        <f aca="false">IF(AND(C417&gt;97,C417&lt;103),100,IF(AND(C417&gt;110,C417&lt;116),113,IF(AND(C417&gt;122,C417&lt;128),125,IF(AND(C417&gt;135,C417&lt;141),138,150))))</f>
        <v>113</v>
      </c>
      <c r="C417" s="0" t="n">
        <f aca="false">_xlfn.NUMBERVALUE(MID(J417,6,3))</f>
        <v>111</v>
      </c>
      <c r="D417" s="0" t="str">
        <f aca="false">MID(J417,10,3)</f>
        <v>ir1</v>
      </c>
      <c r="E417" s="0" t="s">
        <v>9</v>
      </c>
      <c r="F417" s="0" t="n">
        <v>1901</v>
      </c>
      <c r="G417" s="0" t="s">
        <v>10</v>
      </c>
      <c r="H417" s="0" t="s">
        <v>11</v>
      </c>
      <c r="I417" s="0" t="s">
        <v>9</v>
      </c>
      <c r="J417" s="0" t="s">
        <v>432</v>
      </c>
      <c r="K417" s="0" t="s">
        <v>9</v>
      </c>
      <c r="L417" s="0" t="str">
        <f aca="false">IF(ISBLANK(J418),"",",")</f>
        <v>,</v>
      </c>
      <c r="M417" s="0" t="str">
        <f aca="false">E417&amp;F417&amp;G417&amp;H417&amp;I417&amp;J417&amp;K417&amp;L417</f>
        <v>"1901": "b4s2_111_ir1.wav",</v>
      </c>
      <c r="N417" s="0" t="str">
        <f aca="false">IF(OR(B417=113,B417=138),"probe","s")</f>
        <v>probe</v>
      </c>
      <c r="O417" s="0" t="str">
        <f aca="false">IF(MID(J417,10,2)="ir","Minus","Plus")</f>
        <v>Minus</v>
      </c>
      <c r="P417" s="0" t="s">
        <v>13</v>
      </c>
      <c r="Q417" s="5" t="s">
        <v>14</v>
      </c>
      <c r="R417" s="0" t="s">
        <v>15</v>
      </c>
      <c r="S417" s="0" t="str">
        <f aca="false">P417&amp;N417&amp;O417&amp;Q417&amp;F417&amp;R417&amp;L417</f>
        <v>          {%            "class": "probeMinus",%            "stim_name": "1901"%          },</v>
      </c>
      <c r="AA417" s="5" t="n">
        <f aca="false">F417</f>
        <v>1901</v>
      </c>
      <c r="AB417" s="5" t="s">
        <v>432</v>
      </c>
      <c r="AC417" s="5" t="str">
        <f aca="false">IF(MID(AB417,10,2)="ir","Minus","Plus")</f>
        <v>Minus</v>
      </c>
      <c r="AD417" s="5" t="str">
        <f aca="false">IF(AND(_xlfn.NUMBERVALUE(MID(AB417,6,3))&lt;141,_xlfn.NUMBERVALUE(MID(AB417,6,3))&gt;103),"s","probe")</f>
        <v>s</v>
      </c>
      <c r="AE417" s="5" t="n">
        <f aca="false">IF(AND(AC417="Minus",AD417="probe"),3,IF(AND(AC417="Plus",AD417="probe"),1,IF(AND(AC417="Minus",AD417="s"),12,IF(AND(AC417="Plus",AD417="s"),4,0))))</f>
        <v>12</v>
      </c>
      <c r="AF417" s="6" t="s">
        <v>16</v>
      </c>
      <c r="AG417" s="5" t="str">
        <f aca="false">AF417&amp;AE417&amp;","</f>
        <v>                            12,</v>
      </c>
    </row>
    <row r="418" customFormat="false" ht="12.8" hidden="true" customHeight="false" outlineLevel="0" collapsed="false">
      <c r="A418" s="0" t="str">
        <f aca="false">LEFT(J418,4)</f>
        <v>b1i1</v>
      </c>
      <c r="B418" s="0" t="n">
        <f aca="false">IF(AND(C418&gt;97,C418&lt;103),100,IF(AND(C418&gt;110,C418&lt;116),113,IF(AND(C418&gt;122,C418&lt;128),125,IF(AND(C418&gt;135,C418&lt;141),138,150))))</f>
        <v>113</v>
      </c>
      <c r="C418" s="0" t="n">
        <f aca="false">_xlfn.NUMBERVALUE(MID(J418,6,3))</f>
        <v>111</v>
      </c>
      <c r="D418" s="0" t="str">
        <f aca="false">MID(J418,10,3)</f>
        <v>ir2</v>
      </c>
      <c r="E418" s="0" t="s">
        <v>9</v>
      </c>
      <c r="F418" s="0" t="n">
        <v>27</v>
      </c>
      <c r="G418" s="0" t="s">
        <v>10</v>
      </c>
      <c r="H418" s="0" t="s">
        <v>11</v>
      </c>
      <c r="I418" s="0" t="s">
        <v>9</v>
      </c>
      <c r="J418" s="0" t="s">
        <v>433</v>
      </c>
      <c r="K418" s="0" t="s">
        <v>9</v>
      </c>
      <c r="L418" s="0" t="str">
        <f aca="false">IF(ISBLANK(J419),"",",")</f>
        <v>,</v>
      </c>
      <c r="M418" s="0" t="str">
        <f aca="false">E418&amp;F418&amp;G418&amp;H418&amp;I418&amp;J418&amp;K418&amp;L418</f>
        <v>"27": "b1i1_111_ir2.wav",</v>
      </c>
      <c r="N418" s="0" t="str">
        <f aca="false">IF(OR(B418=113,B418=138),"probe","s")</f>
        <v>probe</v>
      </c>
      <c r="O418" s="0" t="str">
        <f aca="false">IF(MID(J418,10,2)="ir","Minus","Plus")</f>
        <v>Minus</v>
      </c>
      <c r="P418" s="0" t="s">
        <v>13</v>
      </c>
      <c r="Q418" s="5" t="s">
        <v>14</v>
      </c>
      <c r="R418" s="0" t="s">
        <v>15</v>
      </c>
      <c r="S418" s="0" t="str">
        <f aca="false">P418&amp;N418&amp;O418&amp;Q418&amp;F418&amp;R418&amp;L418</f>
        <v>          {%            "class": "probeMinus",%            "stim_name": "27"%          },</v>
      </c>
      <c r="AA418" s="5" t="n">
        <f aca="false">F418</f>
        <v>27</v>
      </c>
      <c r="AB418" s="5" t="s">
        <v>433</v>
      </c>
      <c r="AC418" s="5" t="str">
        <f aca="false">IF(MID(AB418,10,2)="ir","Minus","Plus")</f>
        <v>Minus</v>
      </c>
      <c r="AD418" s="5" t="str">
        <f aca="false">IF(AND(_xlfn.NUMBERVALUE(MID(AB418,6,3))&lt;141,_xlfn.NUMBERVALUE(MID(AB418,6,3))&gt;103),"s","s")</f>
        <v>s</v>
      </c>
      <c r="AE418" s="5" t="n">
        <f aca="false">IF(AND(AC418="Minus",AD418="probe"),3,IF(AND(AC418="Plus",AD418="probe"),1,IF(AND(AC418="Minus",AD418="s"),12,IF(AND(AC418="Plus",AD418="s"),4,0))))</f>
        <v>12</v>
      </c>
      <c r="AF418" s="6" t="s">
        <v>16</v>
      </c>
      <c r="AG418" s="5" t="str">
        <f aca="false">AF418&amp;AE418&amp;","</f>
        <v>                            12,</v>
      </c>
    </row>
    <row r="419" customFormat="false" ht="12.8" hidden="true" customHeight="false" outlineLevel="0" collapsed="false">
      <c r="A419" s="0" t="str">
        <f aca="false">LEFT(J419,4)</f>
        <v>b1i2</v>
      </c>
      <c r="B419" s="0" t="n">
        <f aca="false">IF(AND(C419&gt;97,C419&lt;103),100,IF(AND(C419&gt;110,C419&lt;116),113,IF(AND(C419&gt;122,C419&lt;128),125,IF(AND(C419&gt;135,C419&lt;141),138,150))))</f>
        <v>113</v>
      </c>
      <c r="C419" s="0" t="n">
        <f aca="false">_xlfn.NUMBERVALUE(MID(J419,6,3))</f>
        <v>111</v>
      </c>
      <c r="D419" s="0" t="str">
        <f aca="false">MID(J419,10,3)</f>
        <v>ir2</v>
      </c>
      <c r="E419" s="0" t="s">
        <v>9</v>
      </c>
      <c r="F419" s="0" t="n">
        <v>152</v>
      </c>
      <c r="G419" s="0" t="s">
        <v>10</v>
      </c>
      <c r="H419" s="0" t="s">
        <v>11</v>
      </c>
      <c r="I419" s="0" t="s">
        <v>9</v>
      </c>
      <c r="J419" s="0" t="s">
        <v>434</v>
      </c>
      <c r="K419" s="0" t="s">
        <v>9</v>
      </c>
      <c r="L419" s="0" t="str">
        <f aca="false">IF(ISBLANK(J420),"",",")</f>
        <v>,</v>
      </c>
      <c r="M419" s="0" t="str">
        <f aca="false">E419&amp;F419&amp;G419&amp;H419&amp;I419&amp;J419&amp;K419&amp;L419</f>
        <v>"152": "b1i2_111_ir2.wav",</v>
      </c>
      <c r="N419" s="0" t="str">
        <f aca="false">IF(OR(B419=113,B419=138),"probe","s")</f>
        <v>probe</v>
      </c>
      <c r="O419" s="0" t="str">
        <f aca="false">IF(MID(J419,10,2)="ir","Minus","Plus")</f>
        <v>Minus</v>
      </c>
      <c r="P419" s="0" t="s">
        <v>13</v>
      </c>
      <c r="Q419" s="5" t="s">
        <v>14</v>
      </c>
      <c r="R419" s="0" t="s">
        <v>15</v>
      </c>
      <c r="S419" s="0" t="str">
        <f aca="false">P419&amp;N419&amp;O419&amp;Q419&amp;F419&amp;R419&amp;L419</f>
        <v>          {%            "class": "probeMinus",%            "stim_name": "152"%          },</v>
      </c>
      <c r="AA419" s="5" t="n">
        <f aca="false">F419</f>
        <v>152</v>
      </c>
      <c r="AB419" s="5" t="s">
        <v>434</v>
      </c>
      <c r="AC419" s="5" t="str">
        <f aca="false">IF(MID(AB419,10,2)="ir","Minus","Plus")</f>
        <v>Minus</v>
      </c>
      <c r="AD419" s="5" t="str">
        <f aca="false">IF(AND(_xlfn.NUMBERVALUE(MID(AB419,6,3))&lt;141,_xlfn.NUMBERVALUE(MID(AB419,6,3))&gt;103),"s","probe")</f>
        <v>s</v>
      </c>
      <c r="AE419" s="5" t="n">
        <f aca="false">IF(AND(AC419="Minus",AD419="probe"),3,IF(AND(AC419="Plus",AD419="probe"),1,IF(AND(AC419="Minus",AD419="s"),12,IF(AND(AC419="Plus",AD419="s"),4,0))))</f>
        <v>12</v>
      </c>
      <c r="AF419" s="6" t="s">
        <v>16</v>
      </c>
      <c r="AG419" s="5" t="str">
        <f aca="false">AF419&amp;AE419&amp;","</f>
        <v>                            12,</v>
      </c>
    </row>
    <row r="420" customFormat="false" ht="12.8" hidden="true" customHeight="false" outlineLevel="0" collapsed="false">
      <c r="A420" s="0" t="str">
        <f aca="false">LEFT(J420,4)</f>
        <v>b1s1</v>
      </c>
      <c r="B420" s="0" t="n">
        <f aca="false">IF(AND(C420&gt;97,C420&lt;103),100,IF(AND(C420&gt;110,C420&lt;116),113,IF(AND(C420&gt;122,C420&lt;128),125,IF(AND(C420&gt;135,C420&lt;141),138,150))))</f>
        <v>113</v>
      </c>
      <c r="C420" s="0" t="n">
        <f aca="false">_xlfn.NUMBERVALUE(MID(J420,6,3))</f>
        <v>111</v>
      </c>
      <c r="D420" s="0" t="str">
        <f aca="false">MID(J420,10,3)</f>
        <v>ir2</v>
      </c>
      <c r="E420" s="0" t="s">
        <v>9</v>
      </c>
      <c r="F420" s="0" t="n">
        <v>277</v>
      </c>
      <c r="G420" s="0" t="s">
        <v>10</v>
      </c>
      <c r="H420" s="0" t="s">
        <v>11</v>
      </c>
      <c r="I420" s="0" t="s">
        <v>9</v>
      </c>
      <c r="J420" s="0" t="s">
        <v>435</v>
      </c>
      <c r="K420" s="0" t="s">
        <v>9</v>
      </c>
      <c r="L420" s="0" t="str">
        <f aca="false">IF(ISBLANK(J421),"",",")</f>
        <v>,</v>
      </c>
      <c r="M420" s="0" t="str">
        <f aca="false">E420&amp;F420&amp;G420&amp;H420&amp;I420&amp;J420&amp;K420&amp;L420</f>
        <v>"277": "b1s1_111_ir2.wav",</v>
      </c>
      <c r="N420" s="0" t="str">
        <f aca="false">IF(OR(B420=113,B420=138),"probe","s")</f>
        <v>probe</v>
      </c>
      <c r="O420" s="0" t="str">
        <f aca="false">IF(MID(J420,10,2)="ir","Minus","Plus")</f>
        <v>Minus</v>
      </c>
      <c r="P420" s="0" t="s">
        <v>13</v>
      </c>
      <c r="Q420" s="5" t="s">
        <v>14</v>
      </c>
      <c r="R420" s="0" t="s">
        <v>15</v>
      </c>
      <c r="S420" s="0" t="str">
        <f aca="false">P420&amp;N420&amp;O420&amp;Q420&amp;F420&amp;R420&amp;L420</f>
        <v>          {%            "class": "probeMinus",%            "stim_name": "277"%          },</v>
      </c>
      <c r="AA420" s="5" t="n">
        <f aca="false">F420</f>
        <v>277</v>
      </c>
      <c r="AB420" s="5" t="s">
        <v>435</v>
      </c>
      <c r="AC420" s="5" t="str">
        <f aca="false">IF(MID(AB420,10,2)="ir","Minus","Plus")</f>
        <v>Minus</v>
      </c>
      <c r="AD420" s="5" t="str">
        <f aca="false">IF(AND(_xlfn.NUMBERVALUE(MID(AB420,6,3))&lt;141,_xlfn.NUMBERVALUE(MID(AB420,6,3))&gt;103),"s","probe")</f>
        <v>s</v>
      </c>
      <c r="AE420" s="5" t="n">
        <f aca="false">IF(AND(AC420="Minus",AD420="probe"),3,IF(AND(AC420="Plus",AD420="probe"),1,IF(AND(AC420="Minus",AD420="s"),12,IF(AND(AC420="Plus",AD420="s"),4,0))))</f>
        <v>12</v>
      </c>
      <c r="AF420" s="6" t="s">
        <v>16</v>
      </c>
      <c r="AG420" s="5" t="str">
        <f aca="false">AF420&amp;AE420&amp;","</f>
        <v>                            12,</v>
      </c>
    </row>
    <row r="421" customFormat="false" ht="12.8" hidden="true" customHeight="false" outlineLevel="0" collapsed="false">
      <c r="A421" s="0" t="str">
        <f aca="false">LEFT(J421,4)</f>
        <v>b1s2</v>
      </c>
      <c r="B421" s="0" t="n">
        <f aca="false">IF(AND(C421&gt;97,C421&lt;103),100,IF(AND(C421&gt;110,C421&lt;116),113,IF(AND(C421&gt;122,C421&lt;128),125,IF(AND(C421&gt;135,C421&lt;141),138,150))))</f>
        <v>113</v>
      </c>
      <c r="C421" s="0" t="n">
        <f aca="false">_xlfn.NUMBERVALUE(MID(J421,6,3))</f>
        <v>111</v>
      </c>
      <c r="D421" s="0" t="str">
        <f aca="false">MID(J421,10,3)</f>
        <v>ir2</v>
      </c>
      <c r="E421" s="0" t="s">
        <v>9</v>
      </c>
      <c r="F421" s="0" t="n">
        <v>402</v>
      </c>
      <c r="G421" s="0" t="s">
        <v>10</v>
      </c>
      <c r="H421" s="0" t="s">
        <v>11</v>
      </c>
      <c r="I421" s="0" t="s">
        <v>9</v>
      </c>
      <c r="J421" s="0" t="s">
        <v>436</v>
      </c>
      <c r="K421" s="0" t="s">
        <v>9</v>
      </c>
      <c r="L421" s="0" t="str">
        <f aca="false">IF(ISBLANK(J422),"",",")</f>
        <v>,</v>
      </c>
      <c r="M421" s="0" t="str">
        <f aca="false">E421&amp;F421&amp;G421&amp;H421&amp;I421&amp;J421&amp;K421&amp;L421</f>
        <v>"402": "b1s2_111_ir2.wav",</v>
      </c>
      <c r="N421" s="0" t="str">
        <f aca="false">IF(OR(B421=113,B421=138),"probe","s")</f>
        <v>probe</v>
      </c>
      <c r="O421" s="0" t="str">
        <f aca="false">IF(MID(J421,10,2)="ir","Minus","Plus")</f>
        <v>Minus</v>
      </c>
      <c r="P421" s="0" t="s">
        <v>13</v>
      </c>
      <c r="Q421" s="5" t="s">
        <v>14</v>
      </c>
      <c r="R421" s="0" t="s">
        <v>15</v>
      </c>
      <c r="S421" s="0" t="str">
        <f aca="false">P421&amp;N421&amp;O421&amp;Q421&amp;F421&amp;R421&amp;L421</f>
        <v>          {%            "class": "probeMinus",%            "stim_name": "402"%          },</v>
      </c>
      <c r="AA421" s="5" t="n">
        <f aca="false">F421</f>
        <v>402</v>
      </c>
      <c r="AB421" s="5" t="s">
        <v>436</v>
      </c>
      <c r="AC421" s="5" t="str">
        <f aca="false">IF(MID(AB421,10,2)="ir","Minus","Plus")</f>
        <v>Minus</v>
      </c>
      <c r="AD421" s="5" t="str">
        <f aca="false">IF(AND(_xlfn.NUMBERVALUE(MID(AB421,6,3))&lt;141,_xlfn.NUMBERVALUE(MID(AB421,6,3))&gt;103),"s","probe")</f>
        <v>s</v>
      </c>
      <c r="AE421" s="5" t="n">
        <f aca="false">IF(AND(AC421="Minus",AD421="probe"),3,IF(AND(AC421="Plus",AD421="probe"),1,IF(AND(AC421="Minus",AD421="s"),12,IF(AND(AC421="Plus",AD421="s"),4,0))))</f>
        <v>12</v>
      </c>
      <c r="AF421" s="6" t="s">
        <v>16</v>
      </c>
      <c r="AG421" s="5" t="str">
        <f aca="false">AF421&amp;AE421&amp;","</f>
        <v>                            12,</v>
      </c>
    </row>
    <row r="422" customFormat="false" ht="12.8" hidden="true" customHeight="false" outlineLevel="0" collapsed="false">
      <c r="A422" s="0" t="str">
        <f aca="false">LEFT(J422,4)</f>
        <v>b2i1</v>
      </c>
      <c r="B422" s="0" t="n">
        <f aca="false">IF(AND(C422&gt;97,C422&lt;103),100,IF(AND(C422&gt;110,C422&lt;116),113,IF(AND(C422&gt;122,C422&lt;128),125,IF(AND(C422&gt;135,C422&lt;141),138,150))))</f>
        <v>113</v>
      </c>
      <c r="C422" s="0" t="n">
        <f aca="false">_xlfn.NUMBERVALUE(MID(J422,6,3))</f>
        <v>111</v>
      </c>
      <c r="D422" s="0" t="str">
        <f aca="false">MID(J422,10,3)</f>
        <v>ir2</v>
      </c>
      <c r="E422" s="0" t="s">
        <v>9</v>
      </c>
      <c r="F422" s="0" t="n">
        <v>527</v>
      </c>
      <c r="G422" s="0" t="s">
        <v>10</v>
      </c>
      <c r="H422" s="0" t="s">
        <v>11</v>
      </c>
      <c r="I422" s="0" t="s">
        <v>9</v>
      </c>
      <c r="J422" s="0" t="s">
        <v>437</v>
      </c>
      <c r="K422" s="0" t="s">
        <v>9</v>
      </c>
      <c r="L422" s="0" t="str">
        <f aca="false">IF(ISBLANK(J423),"",",")</f>
        <v>,</v>
      </c>
      <c r="M422" s="0" t="str">
        <f aca="false">E422&amp;F422&amp;G422&amp;H422&amp;I422&amp;J422&amp;K422&amp;L422</f>
        <v>"527": "b2i1_111_ir2.wav",</v>
      </c>
      <c r="N422" s="0" t="str">
        <f aca="false">IF(OR(B422=113,B422=138),"probe","s")</f>
        <v>probe</v>
      </c>
      <c r="O422" s="0" t="str">
        <f aca="false">IF(MID(J422,10,2)="ir","Minus","Plus")</f>
        <v>Minus</v>
      </c>
      <c r="P422" s="0" t="s">
        <v>13</v>
      </c>
      <c r="Q422" s="5" t="s">
        <v>14</v>
      </c>
      <c r="R422" s="0" t="s">
        <v>15</v>
      </c>
      <c r="S422" s="0" t="str">
        <f aca="false">P422&amp;N422&amp;O422&amp;Q422&amp;F422&amp;R422&amp;L422</f>
        <v>          {%            "class": "probeMinus",%            "stim_name": "527"%          },</v>
      </c>
      <c r="AA422" s="5" t="n">
        <f aca="false">F422</f>
        <v>527</v>
      </c>
      <c r="AB422" s="5" t="s">
        <v>437</v>
      </c>
      <c r="AC422" s="5" t="str">
        <f aca="false">IF(MID(AB422,10,2)="ir","Minus","Plus")</f>
        <v>Minus</v>
      </c>
      <c r="AD422" s="5" t="str">
        <f aca="false">IF(AND(_xlfn.NUMBERVALUE(MID(AB422,6,3))&lt;141,_xlfn.NUMBERVALUE(MID(AB422,6,3))&gt;103),"s","probe")</f>
        <v>s</v>
      </c>
      <c r="AE422" s="5" t="n">
        <f aca="false">IF(AND(AC422="Minus",AD422="probe"),3,IF(AND(AC422="Plus",AD422="probe"),1,IF(AND(AC422="Minus",AD422="s"),12,IF(AND(AC422="Plus",AD422="s"),4,0))))</f>
        <v>12</v>
      </c>
      <c r="AF422" s="6" t="s">
        <v>16</v>
      </c>
      <c r="AG422" s="5" t="str">
        <f aca="false">AF422&amp;AE422&amp;","</f>
        <v>                            12,</v>
      </c>
    </row>
    <row r="423" customFormat="false" ht="12.8" hidden="true" customHeight="false" outlineLevel="0" collapsed="false">
      <c r="A423" s="0" t="str">
        <f aca="false">LEFT(J423,4)</f>
        <v>b2i2</v>
      </c>
      <c r="B423" s="0" t="n">
        <f aca="false">IF(AND(C423&gt;97,C423&lt;103),100,IF(AND(C423&gt;110,C423&lt;116),113,IF(AND(C423&gt;122,C423&lt;128),125,IF(AND(C423&gt;135,C423&lt;141),138,150))))</f>
        <v>113</v>
      </c>
      <c r="C423" s="0" t="n">
        <f aca="false">_xlfn.NUMBERVALUE(MID(J423,6,3))</f>
        <v>111</v>
      </c>
      <c r="D423" s="0" t="str">
        <f aca="false">MID(J423,10,3)</f>
        <v>ir2</v>
      </c>
      <c r="E423" s="0" t="s">
        <v>9</v>
      </c>
      <c r="F423" s="0" t="n">
        <v>652</v>
      </c>
      <c r="G423" s="0" t="s">
        <v>10</v>
      </c>
      <c r="H423" s="0" t="s">
        <v>11</v>
      </c>
      <c r="I423" s="0" t="s">
        <v>9</v>
      </c>
      <c r="J423" s="0" t="s">
        <v>438</v>
      </c>
      <c r="K423" s="0" t="s">
        <v>9</v>
      </c>
      <c r="L423" s="0" t="str">
        <f aca="false">IF(ISBLANK(J424),"",",")</f>
        <v>,</v>
      </c>
      <c r="M423" s="0" t="str">
        <f aca="false">E423&amp;F423&amp;G423&amp;H423&amp;I423&amp;J423&amp;K423&amp;L423</f>
        <v>"652": "b2i2_111_ir2.wav",</v>
      </c>
      <c r="N423" s="0" t="str">
        <f aca="false">IF(OR(B423=113,B423=138),"probe","s")</f>
        <v>probe</v>
      </c>
      <c r="O423" s="0" t="str">
        <f aca="false">IF(MID(J423,10,2)="ir","Minus","Plus")</f>
        <v>Minus</v>
      </c>
      <c r="P423" s="0" t="s">
        <v>13</v>
      </c>
      <c r="Q423" s="5" t="s">
        <v>14</v>
      </c>
      <c r="R423" s="0" t="s">
        <v>15</v>
      </c>
      <c r="S423" s="0" t="str">
        <f aca="false">P423&amp;N423&amp;O423&amp;Q423&amp;F423&amp;R423&amp;L423</f>
        <v>          {%            "class": "probeMinus",%            "stim_name": "652"%          },</v>
      </c>
      <c r="AA423" s="5" t="n">
        <f aca="false">F423</f>
        <v>652</v>
      </c>
      <c r="AB423" s="5" t="s">
        <v>438</v>
      </c>
      <c r="AC423" s="5" t="str">
        <f aca="false">IF(MID(AB423,10,2)="ir","Minus","Plus")</f>
        <v>Minus</v>
      </c>
      <c r="AD423" s="5" t="str">
        <f aca="false">IF(AND(_xlfn.NUMBERVALUE(MID(AB423,6,3))&lt;141,_xlfn.NUMBERVALUE(MID(AB423,6,3))&gt;103),"s","probe")</f>
        <v>s</v>
      </c>
      <c r="AE423" s="5" t="n">
        <f aca="false">IF(AND(AC423="Minus",AD423="probe"),3,IF(AND(AC423="Plus",AD423="probe"),1,IF(AND(AC423="Minus",AD423="s"),12,IF(AND(AC423="Plus",AD423="s"),4,0))))</f>
        <v>12</v>
      </c>
      <c r="AF423" s="6" t="s">
        <v>16</v>
      </c>
      <c r="AG423" s="5" t="str">
        <f aca="false">AF423&amp;AE423&amp;","</f>
        <v>                            12,</v>
      </c>
    </row>
    <row r="424" customFormat="false" ht="12.8" hidden="false" customHeight="false" outlineLevel="0" collapsed="false">
      <c r="A424" s="0" t="str">
        <f aca="false">LEFT(J424,4)</f>
        <v>b2s1</v>
      </c>
      <c r="B424" s="0" t="n">
        <f aca="false">IF(AND(C424&gt;97,C424&lt;103),100,IF(AND(C424&gt;110,C424&lt;116),113,IF(AND(C424&gt;122,C424&lt;128),125,IF(AND(C424&gt;135,C424&lt;141),138,150))))</f>
        <v>113</v>
      </c>
      <c r="C424" s="0" t="n">
        <f aca="false">_xlfn.NUMBERVALUE(MID(J424,6,3))</f>
        <v>111</v>
      </c>
      <c r="D424" s="0" t="str">
        <f aca="false">MID(J424,10,3)</f>
        <v>ir2</v>
      </c>
      <c r="E424" s="0" t="s">
        <v>9</v>
      </c>
      <c r="F424" s="0" t="n">
        <v>777</v>
      </c>
      <c r="G424" s="0" t="s">
        <v>10</v>
      </c>
      <c r="H424" s="0" t="s">
        <v>11</v>
      </c>
      <c r="I424" s="0" t="s">
        <v>9</v>
      </c>
      <c r="J424" s="0" t="s">
        <v>439</v>
      </c>
      <c r="K424" s="0" t="s">
        <v>9</v>
      </c>
      <c r="L424" s="0" t="str">
        <f aca="false">IF(ISBLANK(J425),"",",")</f>
        <v>,</v>
      </c>
      <c r="M424" s="0" t="str">
        <f aca="false">E424&amp;J424&amp;G424&amp;E424&amp;J424&amp;E424&amp;L424</f>
        <v>"b2s1_111_ir2.wav":"b2s1_111_ir2.wav",</v>
      </c>
      <c r="N424" s="0" t="str">
        <f aca="false">IF(OR(B424=113,B424=138),"probe","s")</f>
        <v>probe</v>
      </c>
      <c r="O424" s="0" t="str">
        <f aca="false">IF(MID(J424,10,2)="ir","Minus","Plus")</f>
        <v>Minus</v>
      </c>
      <c r="P424" s="0" t="s">
        <v>13</v>
      </c>
      <c r="Q424" s="5" t="s">
        <v>14</v>
      </c>
      <c r="R424" s="0" t="s">
        <v>15</v>
      </c>
      <c r="S424" s="0" t="str">
        <f aca="false">P424&amp;N424&amp;O424&amp;Q424&amp;J424&amp;R424&amp;L424</f>
        <v>          {%            "class": "probeMinus",%            "stim_name": "b2s1_111_ir2.wav"%          },</v>
      </c>
      <c r="AA424" s="5" t="n">
        <f aca="false">F424</f>
        <v>777</v>
      </c>
      <c r="AB424" s="5" t="s">
        <v>439</v>
      </c>
      <c r="AC424" s="5" t="str">
        <f aca="false">IF(MID(AB424,10,2)="ir","Minus","Plus")</f>
        <v>Minus</v>
      </c>
      <c r="AD424" s="5" t="str">
        <f aca="false">IF(AND(_xlfn.NUMBERVALUE(MID(AB424,6,3))&lt;141,_xlfn.NUMBERVALUE(MID(AB424,6,3))&gt;103),"s","probe")</f>
        <v>s</v>
      </c>
      <c r="AE424" s="5" t="n">
        <f aca="false">IF(AND(AC424="Minus",AD424="probe"),3,IF(AND(AC424="Plus",AD424="probe"),1,IF(AND(AC424="Minus",AD424="s"),12,IF(AND(AC424="Plus",AD424="s"),4,0))))</f>
        <v>12</v>
      </c>
      <c r="AF424" s="6" t="s">
        <v>16</v>
      </c>
      <c r="AG424" s="5" t="str">
        <f aca="false">AF424&amp;AE424&amp;","</f>
        <v>                            12,</v>
      </c>
    </row>
    <row r="425" customFormat="false" ht="12.8" hidden="true" customHeight="false" outlineLevel="0" collapsed="false">
      <c r="A425" s="0" t="str">
        <f aca="false">LEFT(J425,4)</f>
        <v>b2s2</v>
      </c>
      <c r="B425" s="0" t="n">
        <f aca="false">IF(AND(C425&gt;97,C425&lt;103),100,IF(AND(C425&gt;110,C425&lt;116),113,IF(AND(C425&gt;122,C425&lt;128),125,IF(AND(C425&gt;135,C425&lt;141),138,150))))</f>
        <v>113</v>
      </c>
      <c r="C425" s="0" t="n">
        <f aca="false">_xlfn.NUMBERVALUE(MID(J425,6,3))</f>
        <v>111</v>
      </c>
      <c r="D425" s="0" t="str">
        <f aca="false">MID(J425,10,3)</f>
        <v>ir2</v>
      </c>
      <c r="E425" s="0" t="s">
        <v>9</v>
      </c>
      <c r="F425" s="0" t="n">
        <v>902</v>
      </c>
      <c r="G425" s="0" t="s">
        <v>10</v>
      </c>
      <c r="H425" s="0" t="s">
        <v>11</v>
      </c>
      <c r="I425" s="0" t="s">
        <v>9</v>
      </c>
      <c r="J425" s="0" t="s">
        <v>440</v>
      </c>
      <c r="K425" s="0" t="s">
        <v>9</v>
      </c>
      <c r="L425" s="0" t="str">
        <f aca="false">IF(ISBLANK(J426),"",",")</f>
        <v>,</v>
      </c>
      <c r="M425" s="0" t="str">
        <f aca="false">E425&amp;F425&amp;G425&amp;H425&amp;I425&amp;J425&amp;K425&amp;L425</f>
        <v>"902": "b2s2_111_ir2.wav",</v>
      </c>
      <c r="N425" s="0" t="str">
        <f aca="false">IF(OR(B425=113,B425=138),"probe","s")</f>
        <v>probe</v>
      </c>
      <c r="O425" s="0" t="str">
        <f aca="false">IF(MID(J425,10,2)="ir","Minus","Plus")</f>
        <v>Minus</v>
      </c>
      <c r="P425" s="0" t="s">
        <v>13</v>
      </c>
      <c r="Q425" s="5" t="s">
        <v>14</v>
      </c>
      <c r="R425" s="0" t="s">
        <v>15</v>
      </c>
      <c r="S425" s="0" t="str">
        <f aca="false">P425&amp;N425&amp;O425&amp;Q425&amp;F425&amp;R425&amp;L425</f>
        <v>          {%            "class": "probeMinus",%            "stim_name": "902"%          },</v>
      </c>
      <c r="AA425" s="5" t="n">
        <f aca="false">F425</f>
        <v>902</v>
      </c>
      <c r="AB425" s="5" t="s">
        <v>440</v>
      </c>
      <c r="AC425" s="5" t="str">
        <f aca="false">IF(MID(AB425,10,2)="ir","Minus","Plus")</f>
        <v>Minus</v>
      </c>
      <c r="AD425" s="5" t="str">
        <f aca="false">IF(AND(_xlfn.NUMBERVALUE(MID(AB425,6,3))&lt;141,_xlfn.NUMBERVALUE(MID(AB425,6,3))&gt;103),"s","probe")</f>
        <v>s</v>
      </c>
      <c r="AE425" s="5" t="n">
        <f aca="false">IF(AND(AC425="Minus",AD425="probe"),3,IF(AND(AC425="Plus",AD425="probe"),1,IF(AND(AC425="Minus",AD425="s"),12,IF(AND(AC425="Plus",AD425="s"),4,0))))</f>
        <v>12</v>
      </c>
      <c r="AF425" s="6" t="s">
        <v>16</v>
      </c>
      <c r="AG425" s="5" t="str">
        <f aca="false">AF425&amp;AE425&amp;","</f>
        <v>                            12,</v>
      </c>
    </row>
    <row r="426" customFormat="false" ht="12.8" hidden="true" customHeight="false" outlineLevel="0" collapsed="false">
      <c r="A426" s="0" t="str">
        <f aca="false">LEFT(J426,4)</f>
        <v>b3i1</v>
      </c>
      <c r="B426" s="0" t="n">
        <f aca="false">IF(AND(C426&gt;97,C426&lt;103),100,IF(AND(C426&gt;110,C426&lt;116),113,IF(AND(C426&gt;122,C426&lt;128),125,IF(AND(C426&gt;135,C426&lt;141),138,150))))</f>
        <v>113</v>
      </c>
      <c r="C426" s="0" t="n">
        <f aca="false">_xlfn.NUMBERVALUE(MID(J426,6,3))</f>
        <v>111</v>
      </c>
      <c r="D426" s="0" t="str">
        <f aca="false">MID(J426,10,3)</f>
        <v>ir2</v>
      </c>
      <c r="E426" s="0" t="s">
        <v>9</v>
      </c>
      <c r="F426" s="0" t="n">
        <v>1027</v>
      </c>
      <c r="G426" s="0" t="s">
        <v>10</v>
      </c>
      <c r="H426" s="0" t="s">
        <v>11</v>
      </c>
      <c r="I426" s="0" t="s">
        <v>9</v>
      </c>
      <c r="J426" s="0" t="s">
        <v>441</v>
      </c>
      <c r="K426" s="0" t="s">
        <v>9</v>
      </c>
      <c r="L426" s="0" t="str">
        <f aca="false">IF(ISBLANK(J427),"",",")</f>
        <v>,</v>
      </c>
      <c r="M426" s="0" t="str">
        <f aca="false">E426&amp;F426&amp;G426&amp;H426&amp;I426&amp;J426&amp;K426&amp;L426</f>
        <v>"1027": "b3i1_111_ir2.wav",</v>
      </c>
      <c r="N426" s="0" t="str">
        <f aca="false">IF(OR(B426=113,B426=138),"probe","s")</f>
        <v>probe</v>
      </c>
      <c r="O426" s="0" t="str">
        <f aca="false">IF(MID(J426,10,2)="ir","Minus","Plus")</f>
        <v>Minus</v>
      </c>
      <c r="P426" s="0" t="s">
        <v>13</v>
      </c>
      <c r="Q426" s="5" t="s">
        <v>14</v>
      </c>
      <c r="R426" s="0" t="s">
        <v>15</v>
      </c>
      <c r="S426" s="0" t="str">
        <f aca="false">P426&amp;N426&amp;O426&amp;Q426&amp;F426&amp;R426&amp;L426</f>
        <v>          {%            "class": "probeMinus",%            "stim_name": "1027"%          },</v>
      </c>
      <c r="AA426" s="5" t="n">
        <f aca="false">F426</f>
        <v>1027</v>
      </c>
      <c r="AB426" s="5" t="s">
        <v>441</v>
      </c>
      <c r="AC426" s="5" t="str">
        <f aca="false">IF(MID(AB426,10,2)="ir","Minus","Plus")</f>
        <v>Minus</v>
      </c>
      <c r="AD426" s="5" t="str">
        <f aca="false">IF(AND(_xlfn.NUMBERVALUE(MID(AB426,6,3))&lt;141,_xlfn.NUMBERVALUE(MID(AB426,6,3))&gt;103),"s","probe")</f>
        <v>s</v>
      </c>
      <c r="AE426" s="5" t="n">
        <f aca="false">IF(AND(AC426="Minus",AD426="probe"),3,IF(AND(AC426="Plus",AD426="probe"),1,IF(AND(AC426="Minus",AD426="s"),12,IF(AND(AC426="Plus",AD426="s"),4,0))))</f>
        <v>12</v>
      </c>
      <c r="AF426" s="6" t="s">
        <v>16</v>
      </c>
      <c r="AG426" s="5" t="str">
        <f aca="false">AF426&amp;AE426&amp;","</f>
        <v>                            12,</v>
      </c>
    </row>
    <row r="427" customFormat="false" ht="12.8" hidden="true" customHeight="false" outlineLevel="0" collapsed="false">
      <c r="A427" s="0" t="str">
        <f aca="false">LEFT(J427,4)</f>
        <v>b3i2</v>
      </c>
      <c r="B427" s="0" t="n">
        <f aca="false">IF(AND(C427&gt;97,C427&lt;103),100,IF(AND(C427&gt;110,C427&lt;116),113,IF(AND(C427&gt;122,C427&lt;128),125,IF(AND(C427&gt;135,C427&lt;141),138,150))))</f>
        <v>113</v>
      </c>
      <c r="C427" s="0" t="n">
        <f aca="false">_xlfn.NUMBERVALUE(MID(J427,6,3))</f>
        <v>111</v>
      </c>
      <c r="D427" s="0" t="str">
        <f aca="false">MID(J427,10,3)</f>
        <v>ir2</v>
      </c>
      <c r="E427" s="0" t="s">
        <v>9</v>
      </c>
      <c r="F427" s="0" t="n">
        <v>1152</v>
      </c>
      <c r="G427" s="0" t="s">
        <v>10</v>
      </c>
      <c r="H427" s="0" t="s">
        <v>11</v>
      </c>
      <c r="I427" s="0" t="s">
        <v>9</v>
      </c>
      <c r="J427" s="0" t="s">
        <v>442</v>
      </c>
      <c r="K427" s="0" t="s">
        <v>9</v>
      </c>
      <c r="L427" s="0" t="str">
        <f aca="false">IF(ISBLANK(J428),"",",")</f>
        <v>,</v>
      </c>
      <c r="M427" s="0" t="str">
        <f aca="false">E427&amp;F427&amp;G427&amp;H427&amp;I427&amp;J427&amp;K427&amp;L427</f>
        <v>"1152": "b3i2_111_ir2.wav",</v>
      </c>
      <c r="N427" s="0" t="str">
        <f aca="false">IF(OR(B427=113,B427=138),"probe","s")</f>
        <v>probe</v>
      </c>
      <c r="O427" s="0" t="str">
        <f aca="false">IF(MID(J427,10,2)="ir","Minus","Plus")</f>
        <v>Minus</v>
      </c>
      <c r="P427" s="0" t="s">
        <v>13</v>
      </c>
      <c r="Q427" s="5" t="s">
        <v>14</v>
      </c>
      <c r="R427" s="0" t="s">
        <v>15</v>
      </c>
      <c r="S427" s="0" t="str">
        <f aca="false">P427&amp;N427&amp;O427&amp;Q427&amp;F427&amp;R427&amp;L427</f>
        <v>          {%            "class": "probeMinus",%            "stim_name": "1152"%          },</v>
      </c>
      <c r="AA427" s="5" t="n">
        <f aca="false">F427</f>
        <v>1152</v>
      </c>
      <c r="AB427" s="5" t="s">
        <v>442</v>
      </c>
      <c r="AC427" s="5" t="str">
        <f aca="false">IF(MID(AB427,10,2)="ir","Minus","Plus")</f>
        <v>Minus</v>
      </c>
      <c r="AD427" s="5" t="str">
        <f aca="false">IF(AND(_xlfn.NUMBERVALUE(MID(AB427,6,3))&lt;141,_xlfn.NUMBERVALUE(MID(AB427,6,3))&gt;103),"s","probe")</f>
        <v>s</v>
      </c>
      <c r="AE427" s="5" t="n">
        <f aca="false">IF(AND(AC427="Minus",AD427="probe"),3,IF(AND(AC427="Plus",AD427="probe"),1,IF(AND(AC427="Minus",AD427="s"),12,IF(AND(AC427="Plus",AD427="s"),4,0))))</f>
        <v>12</v>
      </c>
      <c r="AF427" s="6" t="s">
        <v>16</v>
      </c>
      <c r="AG427" s="5" t="str">
        <f aca="false">AF427&amp;AE427&amp;","</f>
        <v>                            12,</v>
      </c>
    </row>
    <row r="428" customFormat="false" ht="12.8" hidden="true" customHeight="false" outlineLevel="0" collapsed="false">
      <c r="A428" s="0" t="str">
        <f aca="false">LEFT(J428,4)</f>
        <v>b3s1</v>
      </c>
      <c r="B428" s="0" t="n">
        <f aca="false">IF(AND(C428&gt;97,C428&lt;103),100,IF(AND(C428&gt;110,C428&lt;116),113,IF(AND(C428&gt;122,C428&lt;128),125,IF(AND(C428&gt;135,C428&lt;141),138,150))))</f>
        <v>113</v>
      </c>
      <c r="C428" s="0" t="n">
        <f aca="false">_xlfn.NUMBERVALUE(MID(J428,6,3))</f>
        <v>111</v>
      </c>
      <c r="D428" s="0" t="str">
        <f aca="false">MID(J428,10,3)</f>
        <v>ir2</v>
      </c>
      <c r="E428" s="0" t="s">
        <v>9</v>
      </c>
      <c r="F428" s="0" t="n">
        <v>1277</v>
      </c>
      <c r="G428" s="0" t="s">
        <v>10</v>
      </c>
      <c r="H428" s="0" t="s">
        <v>11</v>
      </c>
      <c r="I428" s="0" t="s">
        <v>9</v>
      </c>
      <c r="J428" s="0" t="s">
        <v>443</v>
      </c>
      <c r="K428" s="0" t="s">
        <v>9</v>
      </c>
      <c r="L428" s="0" t="str">
        <f aca="false">IF(ISBLANK(J429),"",",")</f>
        <v>,</v>
      </c>
      <c r="M428" s="0" t="str">
        <f aca="false">E428&amp;F428&amp;G428&amp;H428&amp;I428&amp;J428&amp;K428&amp;L428</f>
        <v>"1277": "b3s1_111_ir2.wav",</v>
      </c>
      <c r="N428" s="0" t="str">
        <f aca="false">IF(OR(B428=113,B428=138),"probe","s")</f>
        <v>probe</v>
      </c>
      <c r="O428" s="0" t="str">
        <f aca="false">IF(MID(J428,10,2)="ir","Minus","Plus")</f>
        <v>Minus</v>
      </c>
      <c r="P428" s="0" t="s">
        <v>13</v>
      </c>
      <c r="Q428" s="5" t="s">
        <v>14</v>
      </c>
      <c r="R428" s="0" t="s">
        <v>15</v>
      </c>
      <c r="S428" s="0" t="str">
        <f aca="false">P428&amp;N428&amp;O428&amp;Q428&amp;F428&amp;R428&amp;L428</f>
        <v>          {%            "class": "probeMinus",%            "stim_name": "1277"%          },</v>
      </c>
      <c r="AA428" s="5" t="n">
        <f aca="false">F428</f>
        <v>1277</v>
      </c>
      <c r="AB428" s="5" t="s">
        <v>443</v>
      </c>
      <c r="AC428" s="5" t="str">
        <f aca="false">IF(MID(AB428,10,2)="ir","Minus","Plus")</f>
        <v>Minus</v>
      </c>
      <c r="AD428" s="5" t="str">
        <f aca="false">IF(AND(_xlfn.NUMBERVALUE(MID(AB428,6,3))&lt;141,_xlfn.NUMBERVALUE(MID(AB428,6,3))&gt;103),"s","probe")</f>
        <v>s</v>
      </c>
      <c r="AE428" s="5" t="n">
        <f aca="false">IF(AND(AC428="Minus",AD428="probe"),3,IF(AND(AC428="Plus",AD428="probe"),1,IF(AND(AC428="Minus",AD428="s"),12,IF(AND(AC428="Plus",AD428="s"),4,0))))</f>
        <v>12</v>
      </c>
      <c r="AF428" s="6" t="s">
        <v>16</v>
      </c>
      <c r="AG428" s="5" t="str">
        <f aca="false">AF428&amp;AE428&amp;","</f>
        <v>                            12,</v>
      </c>
    </row>
    <row r="429" customFormat="false" ht="12.8" hidden="true" customHeight="false" outlineLevel="0" collapsed="false">
      <c r="A429" s="0" t="str">
        <f aca="false">LEFT(J429,4)</f>
        <v>b3s2</v>
      </c>
      <c r="B429" s="0" t="n">
        <f aca="false">IF(AND(C429&gt;97,C429&lt;103),100,IF(AND(C429&gt;110,C429&lt;116),113,IF(AND(C429&gt;122,C429&lt;128),125,IF(AND(C429&gt;135,C429&lt;141),138,150))))</f>
        <v>113</v>
      </c>
      <c r="C429" s="0" t="n">
        <f aca="false">_xlfn.NUMBERVALUE(MID(J429,6,3))</f>
        <v>111</v>
      </c>
      <c r="D429" s="0" t="str">
        <f aca="false">MID(J429,10,3)</f>
        <v>ir2</v>
      </c>
      <c r="E429" s="0" t="s">
        <v>9</v>
      </c>
      <c r="F429" s="0" t="n">
        <v>1402</v>
      </c>
      <c r="G429" s="0" t="s">
        <v>10</v>
      </c>
      <c r="H429" s="0" t="s">
        <v>11</v>
      </c>
      <c r="I429" s="0" t="s">
        <v>9</v>
      </c>
      <c r="J429" s="0" t="s">
        <v>444</v>
      </c>
      <c r="K429" s="0" t="s">
        <v>9</v>
      </c>
      <c r="L429" s="0" t="str">
        <f aca="false">IF(ISBLANK(J430),"",",")</f>
        <v>,</v>
      </c>
      <c r="M429" s="0" t="str">
        <f aca="false">E429&amp;F429&amp;G429&amp;H429&amp;I429&amp;J429&amp;K429&amp;L429</f>
        <v>"1402": "b3s2_111_ir2.wav",</v>
      </c>
      <c r="N429" s="0" t="str">
        <f aca="false">IF(OR(B429=113,B429=138),"probe","s")</f>
        <v>probe</v>
      </c>
      <c r="O429" s="0" t="str">
        <f aca="false">IF(MID(J429,10,2)="ir","Minus","Plus")</f>
        <v>Minus</v>
      </c>
      <c r="P429" s="0" t="s">
        <v>13</v>
      </c>
      <c r="Q429" s="5" t="s">
        <v>14</v>
      </c>
      <c r="R429" s="0" t="s">
        <v>15</v>
      </c>
      <c r="S429" s="0" t="str">
        <f aca="false">P429&amp;N429&amp;O429&amp;Q429&amp;F429&amp;R429&amp;L429</f>
        <v>          {%            "class": "probeMinus",%            "stim_name": "1402"%          },</v>
      </c>
      <c r="AA429" s="5" t="n">
        <f aca="false">F429</f>
        <v>1402</v>
      </c>
      <c r="AB429" s="5" t="s">
        <v>444</v>
      </c>
      <c r="AC429" s="5" t="str">
        <f aca="false">IF(MID(AB429,10,2)="ir","Minus","Plus")</f>
        <v>Minus</v>
      </c>
      <c r="AD429" s="5" t="str">
        <f aca="false">IF(AND(_xlfn.NUMBERVALUE(MID(AB429,6,3))&lt;141,_xlfn.NUMBERVALUE(MID(AB429,6,3))&gt;103),"s","probe")</f>
        <v>s</v>
      </c>
      <c r="AE429" s="5" t="n">
        <f aca="false">IF(AND(AC429="Minus",AD429="probe"),3,IF(AND(AC429="Plus",AD429="probe"),1,IF(AND(AC429="Minus",AD429="s"),12,IF(AND(AC429="Plus",AD429="s"),4,0))))</f>
        <v>12</v>
      </c>
      <c r="AF429" s="6" t="s">
        <v>16</v>
      </c>
      <c r="AG429" s="5" t="str">
        <f aca="false">AF429&amp;AE429&amp;","</f>
        <v>                            12,</v>
      </c>
    </row>
    <row r="430" customFormat="false" ht="12.8" hidden="true" customHeight="false" outlineLevel="0" collapsed="false">
      <c r="A430" s="0" t="str">
        <f aca="false">LEFT(J430,4)</f>
        <v>b4i1</v>
      </c>
      <c r="B430" s="0" t="n">
        <f aca="false">IF(AND(C430&gt;97,C430&lt;103),100,IF(AND(C430&gt;110,C430&lt;116),113,IF(AND(C430&gt;122,C430&lt;128),125,IF(AND(C430&gt;135,C430&lt;141),138,150))))</f>
        <v>113</v>
      </c>
      <c r="C430" s="0" t="n">
        <f aca="false">_xlfn.NUMBERVALUE(MID(J430,6,3))</f>
        <v>111</v>
      </c>
      <c r="D430" s="0" t="str">
        <f aca="false">MID(J430,10,3)</f>
        <v>ir2</v>
      </c>
      <c r="E430" s="0" t="s">
        <v>9</v>
      </c>
      <c r="F430" s="0" t="n">
        <v>1527</v>
      </c>
      <c r="G430" s="0" t="s">
        <v>10</v>
      </c>
      <c r="H430" s="0" t="s">
        <v>11</v>
      </c>
      <c r="I430" s="0" t="s">
        <v>9</v>
      </c>
      <c r="J430" s="0" t="s">
        <v>445</v>
      </c>
      <c r="K430" s="0" t="s">
        <v>9</v>
      </c>
      <c r="L430" s="0" t="str">
        <f aca="false">IF(ISBLANK(J431),"",",")</f>
        <v>,</v>
      </c>
      <c r="M430" s="0" t="str">
        <f aca="false">E430&amp;F430&amp;G430&amp;H430&amp;I430&amp;J430&amp;K430&amp;L430</f>
        <v>"1527": "b4i1_111_ir2.wav",</v>
      </c>
      <c r="N430" s="0" t="str">
        <f aca="false">IF(OR(B430=113,B430=138),"probe","s")</f>
        <v>probe</v>
      </c>
      <c r="O430" s="0" t="str">
        <f aca="false">IF(MID(J430,10,2)="ir","Minus","Plus")</f>
        <v>Minus</v>
      </c>
      <c r="P430" s="0" t="s">
        <v>13</v>
      </c>
      <c r="Q430" s="5" t="s">
        <v>14</v>
      </c>
      <c r="R430" s="0" t="s">
        <v>15</v>
      </c>
      <c r="S430" s="0" t="str">
        <f aca="false">P430&amp;N430&amp;O430&amp;Q430&amp;F430&amp;R430&amp;L430</f>
        <v>          {%            "class": "probeMinus",%            "stim_name": "1527"%          },</v>
      </c>
      <c r="AA430" s="5" t="n">
        <f aca="false">F430</f>
        <v>1527</v>
      </c>
      <c r="AB430" s="5" t="s">
        <v>445</v>
      </c>
      <c r="AC430" s="5" t="str">
        <f aca="false">IF(MID(AB430,10,2)="ir","Minus","Plus")</f>
        <v>Minus</v>
      </c>
      <c r="AD430" s="5" t="str">
        <f aca="false">IF(AND(_xlfn.NUMBERVALUE(MID(AB430,6,3))&lt;141,_xlfn.NUMBERVALUE(MID(AB430,6,3))&gt;103),"s","probe")</f>
        <v>s</v>
      </c>
      <c r="AE430" s="5" t="n">
        <f aca="false">IF(AND(AC430="Minus",AD430="probe"),3,IF(AND(AC430="Plus",AD430="probe"),1,IF(AND(AC430="Minus",AD430="s"),12,IF(AND(AC430="Plus",AD430="s"),4,0))))</f>
        <v>12</v>
      </c>
      <c r="AF430" s="6" t="s">
        <v>16</v>
      </c>
      <c r="AG430" s="5" t="str">
        <f aca="false">AF430&amp;AE430&amp;","</f>
        <v>                            12,</v>
      </c>
    </row>
    <row r="431" customFormat="false" ht="12.8" hidden="true" customHeight="false" outlineLevel="0" collapsed="false">
      <c r="A431" s="0" t="str">
        <f aca="false">LEFT(J431,4)</f>
        <v>b4i2</v>
      </c>
      <c r="B431" s="0" t="n">
        <f aca="false">IF(AND(C431&gt;97,C431&lt;103),100,IF(AND(C431&gt;110,C431&lt;116),113,IF(AND(C431&gt;122,C431&lt;128),125,IF(AND(C431&gt;135,C431&lt;141),138,150))))</f>
        <v>113</v>
      </c>
      <c r="C431" s="0" t="n">
        <f aca="false">_xlfn.NUMBERVALUE(MID(J431,6,3))</f>
        <v>111</v>
      </c>
      <c r="D431" s="0" t="str">
        <f aca="false">MID(J431,10,3)</f>
        <v>ir2</v>
      </c>
      <c r="E431" s="0" t="s">
        <v>9</v>
      </c>
      <c r="F431" s="0" t="n">
        <v>1652</v>
      </c>
      <c r="G431" s="0" t="s">
        <v>10</v>
      </c>
      <c r="H431" s="0" t="s">
        <v>11</v>
      </c>
      <c r="I431" s="0" t="s">
        <v>9</v>
      </c>
      <c r="J431" s="0" t="s">
        <v>446</v>
      </c>
      <c r="K431" s="0" t="s">
        <v>9</v>
      </c>
      <c r="L431" s="0" t="str">
        <f aca="false">IF(ISBLANK(J432),"",",")</f>
        <v>,</v>
      </c>
      <c r="M431" s="0" t="str">
        <f aca="false">E431&amp;F431&amp;G431&amp;H431&amp;I431&amp;J431&amp;K431&amp;L431</f>
        <v>"1652": "b4i2_111_ir2.wav",</v>
      </c>
      <c r="N431" s="0" t="str">
        <f aca="false">IF(OR(B431=113,B431=138),"probe","s")</f>
        <v>probe</v>
      </c>
      <c r="O431" s="0" t="str">
        <f aca="false">IF(MID(J431,10,2)="ir","Minus","Plus")</f>
        <v>Minus</v>
      </c>
      <c r="P431" s="0" t="s">
        <v>13</v>
      </c>
      <c r="Q431" s="5" t="s">
        <v>14</v>
      </c>
      <c r="R431" s="0" t="s">
        <v>15</v>
      </c>
      <c r="S431" s="0" t="str">
        <f aca="false">P431&amp;N431&amp;O431&amp;Q431&amp;F431&amp;R431&amp;L431</f>
        <v>          {%            "class": "probeMinus",%            "stim_name": "1652"%          },</v>
      </c>
      <c r="AA431" s="5" t="n">
        <f aca="false">F431</f>
        <v>1652</v>
      </c>
      <c r="AB431" s="5" t="s">
        <v>446</v>
      </c>
      <c r="AC431" s="5" t="str">
        <f aca="false">IF(MID(AB431,10,2)="ir","Minus","Plus")</f>
        <v>Minus</v>
      </c>
      <c r="AD431" s="5" t="str">
        <f aca="false">IF(AND(_xlfn.NUMBERVALUE(MID(AB431,6,3))&lt;141,_xlfn.NUMBERVALUE(MID(AB431,6,3))&gt;103),"s","probe")</f>
        <v>s</v>
      </c>
      <c r="AE431" s="5" t="n">
        <f aca="false">IF(AND(AC431="Minus",AD431="probe"),3,IF(AND(AC431="Plus",AD431="probe"),1,IF(AND(AC431="Minus",AD431="s"),12,IF(AND(AC431="Plus",AD431="s"),4,0))))</f>
        <v>12</v>
      </c>
      <c r="AF431" s="6" t="s">
        <v>16</v>
      </c>
      <c r="AG431" s="5" t="str">
        <f aca="false">AF431&amp;AE431&amp;","</f>
        <v>                            12,</v>
      </c>
    </row>
    <row r="432" customFormat="false" ht="12.8" hidden="true" customHeight="false" outlineLevel="0" collapsed="false">
      <c r="A432" s="0" t="str">
        <f aca="false">LEFT(J432,4)</f>
        <v>b4s1</v>
      </c>
      <c r="B432" s="0" t="n">
        <f aca="false">IF(AND(C432&gt;97,C432&lt;103),100,IF(AND(C432&gt;110,C432&lt;116),113,IF(AND(C432&gt;122,C432&lt;128),125,IF(AND(C432&gt;135,C432&lt;141),138,150))))</f>
        <v>113</v>
      </c>
      <c r="C432" s="0" t="n">
        <f aca="false">_xlfn.NUMBERVALUE(MID(J432,6,3))</f>
        <v>111</v>
      </c>
      <c r="D432" s="0" t="str">
        <f aca="false">MID(J432,10,3)</f>
        <v>ir2</v>
      </c>
      <c r="E432" s="0" t="s">
        <v>9</v>
      </c>
      <c r="F432" s="0" t="n">
        <v>1777</v>
      </c>
      <c r="G432" s="0" t="s">
        <v>10</v>
      </c>
      <c r="H432" s="0" t="s">
        <v>11</v>
      </c>
      <c r="I432" s="0" t="s">
        <v>9</v>
      </c>
      <c r="J432" s="0" t="s">
        <v>447</v>
      </c>
      <c r="K432" s="0" t="s">
        <v>9</v>
      </c>
      <c r="L432" s="0" t="str">
        <f aca="false">IF(ISBLANK(J433),"",",")</f>
        <v>,</v>
      </c>
      <c r="M432" s="0" t="str">
        <f aca="false">E432&amp;F432&amp;G432&amp;H432&amp;I432&amp;J432&amp;K432&amp;L432</f>
        <v>"1777": "b4s1_111_ir2.wav",</v>
      </c>
      <c r="N432" s="0" t="str">
        <f aca="false">IF(OR(B432=113,B432=138),"probe","s")</f>
        <v>probe</v>
      </c>
      <c r="O432" s="0" t="str">
        <f aca="false">IF(MID(J432,10,2)="ir","Minus","Plus")</f>
        <v>Minus</v>
      </c>
      <c r="P432" s="0" t="s">
        <v>13</v>
      </c>
      <c r="Q432" s="5" t="s">
        <v>14</v>
      </c>
      <c r="R432" s="0" t="s">
        <v>15</v>
      </c>
      <c r="S432" s="0" t="str">
        <f aca="false">P432&amp;N432&amp;O432&amp;Q432&amp;F432&amp;R432&amp;L432</f>
        <v>          {%            "class": "probeMinus",%            "stim_name": "1777"%          },</v>
      </c>
      <c r="AA432" s="5" t="n">
        <f aca="false">F432</f>
        <v>1777</v>
      </c>
      <c r="AB432" s="5" t="s">
        <v>447</v>
      </c>
      <c r="AC432" s="5" t="str">
        <f aca="false">IF(MID(AB432,10,2)="ir","Minus","Plus")</f>
        <v>Minus</v>
      </c>
      <c r="AD432" s="5" t="str">
        <f aca="false">IF(AND(_xlfn.NUMBERVALUE(MID(AB432,6,3))&lt;141,_xlfn.NUMBERVALUE(MID(AB432,6,3))&gt;103),"s","probe")</f>
        <v>s</v>
      </c>
      <c r="AE432" s="5" t="n">
        <f aca="false">IF(AND(AC432="Minus",AD432="probe"),3,IF(AND(AC432="Plus",AD432="probe"),1,IF(AND(AC432="Minus",AD432="s"),12,IF(AND(AC432="Plus",AD432="s"),4,0))))</f>
        <v>12</v>
      </c>
      <c r="AF432" s="6" t="s">
        <v>16</v>
      </c>
      <c r="AG432" s="5" t="str">
        <f aca="false">AF432&amp;AE432&amp;","</f>
        <v>                            12,</v>
      </c>
    </row>
    <row r="433" customFormat="false" ht="12.8" hidden="true" customHeight="false" outlineLevel="0" collapsed="false">
      <c r="A433" s="0" t="str">
        <f aca="false">LEFT(J433,4)</f>
        <v>b4s2</v>
      </c>
      <c r="B433" s="0" t="n">
        <f aca="false">IF(AND(C433&gt;97,C433&lt;103),100,IF(AND(C433&gt;110,C433&lt;116),113,IF(AND(C433&gt;122,C433&lt;128),125,IF(AND(C433&gt;135,C433&lt;141),138,150))))</f>
        <v>113</v>
      </c>
      <c r="C433" s="0" t="n">
        <f aca="false">_xlfn.NUMBERVALUE(MID(J433,6,3))</f>
        <v>111</v>
      </c>
      <c r="D433" s="0" t="str">
        <f aca="false">MID(J433,10,3)</f>
        <v>ir2</v>
      </c>
      <c r="E433" s="0" t="s">
        <v>9</v>
      </c>
      <c r="F433" s="0" t="n">
        <v>1902</v>
      </c>
      <c r="G433" s="0" t="s">
        <v>10</v>
      </c>
      <c r="H433" s="0" t="s">
        <v>11</v>
      </c>
      <c r="I433" s="0" t="s">
        <v>9</v>
      </c>
      <c r="J433" s="0" t="s">
        <v>448</v>
      </c>
      <c r="K433" s="0" t="s">
        <v>9</v>
      </c>
      <c r="L433" s="0" t="str">
        <f aca="false">IF(ISBLANK(J434),"",",")</f>
        <v>,</v>
      </c>
      <c r="M433" s="0" t="str">
        <f aca="false">E433&amp;F433&amp;G433&amp;H433&amp;I433&amp;J433&amp;K433&amp;L433</f>
        <v>"1902": "b4s2_111_ir2.wav",</v>
      </c>
      <c r="N433" s="0" t="str">
        <f aca="false">IF(OR(B433=113,B433=138),"probe","s")</f>
        <v>probe</v>
      </c>
      <c r="O433" s="0" t="str">
        <f aca="false">IF(MID(J433,10,2)="ir","Minus","Plus")</f>
        <v>Minus</v>
      </c>
      <c r="P433" s="0" t="s">
        <v>13</v>
      </c>
      <c r="Q433" s="5" t="s">
        <v>14</v>
      </c>
      <c r="R433" s="0" t="s">
        <v>15</v>
      </c>
      <c r="S433" s="0" t="str">
        <f aca="false">P433&amp;N433&amp;O433&amp;Q433&amp;F433&amp;R433&amp;L433</f>
        <v>          {%            "class": "probeMinus",%            "stim_name": "1902"%          },</v>
      </c>
      <c r="AA433" s="5" t="n">
        <f aca="false">F433</f>
        <v>1902</v>
      </c>
      <c r="AB433" s="5" t="s">
        <v>448</v>
      </c>
      <c r="AC433" s="5" t="str">
        <f aca="false">IF(MID(AB433,10,2)="ir","Minus","Plus")</f>
        <v>Minus</v>
      </c>
      <c r="AD433" s="5" t="str">
        <f aca="false">IF(AND(_xlfn.NUMBERVALUE(MID(AB433,6,3))&lt;141,_xlfn.NUMBERVALUE(MID(AB433,6,3))&gt;103),"s","probe")</f>
        <v>s</v>
      </c>
      <c r="AE433" s="5" t="n">
        <f aca="false">IF(AND(AC433="Minus",AD433="probe"),3,IF(AND(AC433="Plus",AD433="probe"),1,IF(AND(AC433="Minus",AD433="s"),12,IF(AND(AC433="Plus",AD433="s"),4,0))))</f>
        <v>12</v>
      </c>
      <c r="AF433" s="6" t="s">
        <v>16</v>
      </c>
      <c r="AG433" s="5" t="str">
        <f aca="false">AF433&amp;AE433&amp;","</f>
        <v>                            12,</v>
      </c>
    </row>
    <row r="434" customFormat="false" ht="12.8" hidden="true" customHeight="false" outlineLevel="0" collapsed="false">
      <c r="A434" s="0" t="str">
        <f aca="false">LEFT(J434,4)</f>
        <v>b1i1</v>
      </c>
      <c r="B434" s="0" t="n">
        <f aca="false">IF(AND(C434&gt;97,C434&lt;103),100,IF(AND(C434&gt;110,C434&lt;116),113,IF(AND(C434&gt;122,C434&lt;128),125,IF(AND(C434&gt;135,C434&lt;141),138,150))))</f>
        <v>113</v>
      </c>
      <c r="C434" s="0" t="n">
        <f aca="false">_xlfn.NUMBERVALUE(MID(J434,6,3))</f>
        <v>111</v>
      </c>
      <c r="D434" s="0" t="str">
        <f aca="false">MID(J434,10,3)</f>
        <v>ir3</v>
      </c>
      <c r="E434" s="0" t="s">
        <v>9</v>
      </c>
      <c r="F434" s="0" t="n">
        <v>28</v>
      </c>
      <c r="G434" s="0" t="s">
        <v>10</v>
      </c>
      <c r="H434" s="0" t="s">
        <v>11</v>
      </c>
      <c r="I434" s="0" t="s">
        <v>9</v>
      </c>
      <c r="J434" s="0" t="s">
        <v>449</v>
      </c>
      <c r="K434" s="0" t="s">
        <v>9</v>
      </c>
      <c r="L434" s="0" t="str">
        <f aca="false">IF(ISBLANK(J435),"",",")</f>
        <v>,</v>
      </c>
      <c r="M434" s="0" t="str">
        <f aca="false">E434&amp;F434&amp;G434&amp;H434&amp;I434&amp;J434&amp;K434&amp;L434</f>
        <v>"28": "b1i1_111_ir3.wav",</v>
      </c>
      <c r="N434" s="0" t="str">
        <f aca="false">IF(OR(B434=113,B434=138),"probe","s")</f>
        <v>probe</v>
      </c>
      <c r="O434" s="0" t="str">
        <f aca="false">IF(MID(J434,10,2)="ir","Minus","Plus")</f>
        <v>Minus</v>
      </c>
      <c r="P434" s="0" t="s">
        <v>13</v>
      </c>
      <c r="Q434" s="5" t="s">
        <v>14</v>
      </c>
      <c r="R434" s="0" t="s">
        <v>15</v>
      </c>
      <c r="S434" s="0" t="str">
        <f aca="false">P434&amp;N434&amp;O434&amp;Q434&amp;F434&amp;R434&amp;L434</f>
        <v>          {%            "class": "probeMinus",%            "stim_name": "28"%          },</v>
      </c>
      <c r="AA434" s="5" t="n">
        <f aca="false">F434</f>
        <v>28</v>
      </c>
      <c r="AB434" s="5" t="s">
        <v>449</v>
      </c>
      <c r="AC434" s="5" t="str">
        <f aca="false">IF(MID(AB434,10,2)="ir","Minus","Plus")</f>
        <v>Minus</v>
      </c>
      <c r="AD434" s="5" t="str">
        <f aca="false">IF(AND(_xlfn.NUMBERVALUE(MID(AB434,6,3))&lt;141,_xlfn.NUMBERVALUE(MID(AB434,6,3))&gt;103),"s","s")</f>
        <v>s</v>
      </c>
      <c r="AE434" s="5" t="n">
        <f aca="false">IF(AND(AC434="Minus",AD434="probe"),3,IF(AND(AC434="Plus",AD434="probe"),1,IF(AND(AC434="Minus",AD434="s"),12,IF(AND(AC434="Plus",AD434="s"),4,0))))</f>
        <v>12</v>
      </c>
      <c r="AF434" s="6" t="s">
        <v>16</v>
      </c>
      <c r="AG434" s="5" t="str">
        <f aca="false">AF434&amp;AE434&amp;","</f>
        <v>                            12,</v>
      </c>
    </row>
    <row r="435" customFormat="false" ht="12.8" hidden="true" customHeight="false" outlineLevel="0" collapsed="false">
      <c r="A435" s="0" t="str">
        <f aca="false">LEFT(J435,4)</f>
        <v>b1i2</v>
      </c>
      <c r="B435" s="0" t="n">
        <f aca="false">IF(AND(C435&gt;97,C435&lt;103),100,IF(AND(C435&gt;110,C435&lt;116),113,IF(AND(C435&gt;122,C435&lt;128),125,IF(AND(C435&gt;135,C435&lt;141),138,150))))</f>
        <v>113</v>
      </c>
      <c r="C435" s="0" t="n">
        <f aca="false">_xlfn.NUMBERVALUE(MID(J435,6,3))</f>
        <v>111</v>
      </c>
      <c r="D435" s="0" t="str">
        <f aca="false">MID(J435,10,3)</f>
        <v>ir3</v>
      </c>
      <c r="E435" s="0" t="s">
        <v>9</v>
      </c>
      <c r="F435" s="0" t="n">
        <v>153</v>
      </c>
      <c r="G435" s="0" t="s">
        <v>10</v>
      </c>
      <c r="H435" s="0" t="s">
        <v>11</v>
      </c>
      <c r="I435" s="0" t="s">
        <v>9</v>
      </c>
      <c r="J435" s="0" t="s">
        <v>450</v>
      </c>
      <c r="K435" s="0" t="s">
        <v>9</v>
      </c>
      <c r="L435" s="0" t="str">
        <f aca="false">IF(ISBLANK(J436),"",",")</f>
        <v>,</v>
      </c>
      <c r="M435" s="0" t="str">
        <f aca="false">E435&amp;F435&amp;G435&amp;H435&amp;I435&amp;J435&amp;K435&amp;L435</f>
        <v>"153": "b1i2_111_ir3.wav",</v>
      </c>
      <c r="N435" s="0" t="str">
        <f aca="false">IF(OR(B435=113,B435=138),"probe","s")</f>
        <v>probe</v>
      </c>
      <c r="O435" s="0" t="str">
        <f aca="false">IF(MID(J435,10,2)="ir","Minus","Plus")</f>
        <v>Minus</v>
      </c>
      <c r="P435" s="0" t="s">
        <v>13</v>
      </c>
      <c r="Q435" s="5" t="s">
        <v>14</v>
      </c>
      <c r="R435" s="0" t="s">
        <v>15</v>
      </c>
      <c r="S435" s="0" t="str">
        <f aca="false">P435&amp;N435&amp;O435&amp;Q435&amp;F435&amp;R435&amp;L435</f>
        <v>          {%            "class": "probeMinus",%            "stim_name": "153"%          },</v>
      </c>
      <c r="AA435" s="5" t="n">
        <f aca="false">F435</f>
        <v>153</v>
      </c>
      <c r="AB435" s="5" t="s">
        <v>450</v>
      </c>
      <c r="AC435" s="5" t="str">
        <f aca="false">IF(MID(AB435,10,2)="ir","Minus","Plus")</f>
        <v>Minus</v>
      </c>
      <c r="AD435" s="5" t="str">
        <f aca="false">IF(AND(_xlfn.NUMBERVALUE(MID(AB435,6,3))&lt;141,_xlfn.NUMBERVALUE(MID(AB435,6,3))&gt;103),"s","probe")</f>
        <v>s</v>
      </c>
      <c r="AE435" s="5" t="n">
        <f aca="false">IF(AND(AC435="Minus",AD435="probe"),3,IF(AND(AC435="Plus",AD435="probe"),1,IF(AND(AC435="Minus",AD435="s"),12,IF(AND(AC435="Plus",AD435="s"),4,0))))</f>
        <v>12</v>
      </c>
      <c r="AF435" s="6" t="s">
        <v>16</v>
      </c>
      <c r="AG435" s="5" t="str">
        <f aca="false">AF435&amp;AE435&amp;","</f>
        <v>                            12,</v>
      </c>
    </row>
    <row r="436" customFormat="false" ht="12.8" hidden="true" customHeight="false" outlineLevel="0" collapsed="false">
      <c r="A436" s="0" t="str">
        <f aca="false">LEFT(J436,4)</f>
        <v>b1s1</v>
      </c>
      <c r="B436" s="0" t="n">
        <f aca="false">IF(AND(C436&gt;97,C436&lt;103),100,IF(AND(C436&gt;110,C436&lt;116),113,IF(AND(C436&gt;122,C436&lt;128),125,IF(AND(C436&gt;135,C436&lt;141),138,150))))</f>
        <v>113</v>
      </c>
      <c r="C436" s="0" t="n">
        <f aca="false">_xlfn.NUMBERVALUE(MID(J436,6,3))</f>
        <v>111</v>
      </c>
      <c r="D436" s="0" t="str">
        <f aca="false">MID(J436,10,3)</f>
        <v>ir3</v>
      </c>
      <c r="E436" s="0" t="s">
        <v>9</v>
      </c>
      <c r="F436" s="0" t="n">
        <v>278</v>
      </c>
      <c r="G436" s="0" t="s">
        <v>10</v>
      </c>
      <c r="H436" s="0" t="s">
        <v>11</v>
      </c>
      <c r="I436" s="0" t="s">
        <v>9</v>
      </c>
      <c r="J436" s="0" t="s">
        <v>451</v>
      </c>
      <c r="K436" s="0" t="s">
        <v>9</v>
      </c>
      <c r="L436" s="0" t="str">
        <f aca="false">IF(ISBLANK(J437),"",",")</f>
        <v>,</v>
      </c>
      <c r="M436" s="0" t="str">
        <f aca="false">E436&amp;F436&amp;G436&amp;H436&amp;I436&amp;J436&amp;K436&amp;L436</f>
        <v>"278": "b1s1_111_ir3.wav",</v>
      </c>
      <c r="N436" s="0" t="str">
        <f aca="false">IF(OR(B436=113,B436=138),"probe","s")</f>
        <v>probe</v>
      </c>
      <c r="O436" s="0" t="str">
        <f aca="false">IF(MID(J436,10,2)="ir","Minus","Plus")</f>
        <v>Minus</v>
      </c>
      <c r="P436" s="0" t="s">
        <v>13</v>
      </c>
      <c r="Q436" s="5" t="s">
        <v>14</v>
      </c>
      <c r="R436" s="0" t="s">
        <v>15</v>
      </c>
      <c r="S436" s="0" t="str">
        <f aca="false">P436&amp;N436&amp;O436&amp;Q436&amp;F436&amp;R436&amp;L436</f>
        <v>          {%            "class": "probeMinus",%            "stim_name": "278"%          },</v>
      </c>
      <c r="AA436" s="5" t="n">
        <f aca="false">F436</f>
        <v>278</v>
      </c>
      <c r="AB436" s="5" t="s">
        <v>451</v>
      </c>
      <c r="AC436" s="5" t="str">
        <f aca="false">IF(MID(AB436,10,2)="ir","Minus","Plus")</f>
        <v>Minus</v>
      </c>
      <c r="AD436" s="5" t="str">
        <f aca="false">IF(AND(_xlfn.NUMBERVALUE(MID(AB436,6,3))&lt;141,_xlfn.NUMBERVALUE(MID(AB436,6,3))&gt;103),"s","probe")</f>
        <v>s</v>
      </c>
      <c r="AE436" s="5" t="n">
        <f aca="false">IF(AND(AC436="Minus",AD436="probe"),3,IF(AND(AC436="Plus",AD436="probe"),1,IF(AND(AC436="Minus",AD436="s"),12,IF(AND(AC436="Plus",AD436="s"),4,0))))</f>
        <v>12</v>
      </c>
      <c r="AF436" s="6" t="s">
        <v>16</v>
      </c>
      <c r="AG436" s="5" t="str">
        <f aca="false">AF436&amp;AE436&amp;","</f>
        <v>                            12,</v>
      </c>
    </row>
    <row r="437" customFormat="false" ht="12.8" hidden="true" customHeight="false" outlineLevel="0" collapsed="false">
      <c r="A437" s="0" t="str">
        <f aca="false">LEFT(J437,4)</f>
        <v>b1s2</v>
      </c>
      <c r="B437" s="0" t="n">
        <f aca="false">IF(AND(C437&gt;97,C437&lt;103),100,IF(AND(C437&gt;110,C437&lt;116),113,IF(AND(C437&gt;122,C437&lt;128),125,IF(AND(C437&gt;135,C437&lt;141),138,150))))</f>
        <v>113</v>
      </c>
      <c r="C437" s="0" t="n">
        <f aca="false">_xlfn.NUMBERVALUE(MID(J437,6,3))</f>
        <v>111</v>
      </c>
      <c r="D437" s="0" t="str">
        <f aca="false">MID(J437,10,3)</f>
        <v>ir3</v>
      </c>
      <c r="E437" s="0" t="s">
        <v>9</v>
      </c>
      <c r="F437" s="0" t="n">
        <v>403</v>
      </c>
      <c r="G437" s="0" t="s">
        <v>10</v>
      </c>
      <c r="H437" s="0" t="s">
        <v>11</v>
      </c>
      <c r="I437" s="0" t="s">
        <v>9</v>
      </c>
      <c r="J437" s="0" t="s">
        <v>452</v>
      </c>
      <c r="K437" s="0" t="s">
        <v>9</v>
      </c>
      <c r="L437" s="0" t="str">
        <f aca="false">IF(ISBLANK(J438),"",",")</f>
        <v>,</v>
      </c>
      <c r="M437" s="0" t="str">
        <f aca="false">E437&amp;F437&amp;G437&amp;H437&amp;I437&amp;J437&amp;K437&amp;L437</f>
        <v>"403": "b1s2_111_ir3.wav",</v>
      </c>
      <c r="N437" s="0" t="str">
        <f aca="false">IF(OR(B437=113,B437=138),"probe","s")</f>
        <v>probe</v>
      </c>
      <c r="O437" s="0" t="str">
        <f aca="false">IF(MID(J437,10,2)="ir","Minus","Plus")</f>
        <v>Minus</v>
      </c>
      <c r="P437" s="0" t="s">
        <v>13</v>
      </c>
      <c r="Q437" s="5" t="s">
        <v>14</v>
      </c>
      <c r="R437" s="0" t="s">
        <v>15</v>
      </c>
      <c r="S437" s="0" t="str">
        <f aca="false">P437&amp;N437&amp;O437&amp;Q437&amp;F437&amp;R437&amp;L437</f>
        <v>          {%            "class": "probeMinus",%            "stim_name": "403"%          },</v>
      </c>
      <c r="AA437" s="5" t="n">
        <f aca="false">F437</f>
        <v>403</v>
      </c>
      <c r="AB437" s="5" t="s">
        <v>452</v>
      </c>
      <c r="AC437" s="5" t="str">
        <f aca="false">IF(MID(AB437,10,2)="ir","Minus","Plus")</f>
        <v>Minus</v>
      </c>
      <c r="AD437" s="5" t="str">
        <f aca="false">IF(AND(_xlfn.NUMBERVALUE(MID(AB437,6,3))&lt;141,_xlfn.NUMBERVALUE(MID(AB437,6,3))&gt;103),"s","probe")</f>
        <v>s</v>
      </c>
      <c r="AE437" s="5" t="n">
        <f aca="false">IF(AND(AC437="Minus",AD437="probe"),3,IF(AND(AC437="Plus",AD437="probe"),1,IF(AND(AC437="Minus",AD437="s"),12,IF(AND(AC437="Plus",AD437="s"),4,0))))</f>
        <v>12</v>
      </c>
      <c r="AF437" s="6" t="s">
        <v>16</v>
      </c>
      <c r="AG437" s="5" t="str">
        <f aca="false">AF437&amp;AE437&amp;","</f>
        <v>                            12,</v>
      </c>
    </row>
    <row r="438" customFormat="false" ht="12.8" hidden="true" customHeight="false" outlineLevel="0" collapsed="false">
      <c r="A438" s="0" t="str">
        <f aca="false">LEFT(J438,4)</f>
        <v>b2i1</v>
      </c>
      <c r="B438" s="0" t="n">
        <f aca="false">IF(AND(C438&gt;97,C438&lt;103),100,IF(AND(C438&gt;110,C438&lt;116),113,IF(AND(C438&gt;122,C438&lt;128),125,IF(AND(C438&gt;135,C438&lt;141),138,150))))</f>
        <v>113</v>
      </c>
      <c r="C438" s="0" t="n">
        <f aca="false">_xlfn.NUMBERVALUE(MID(J438,6,3))</f>
        <v>111</v>
      </c>
      <c r="D438" s="0" t="str">
        <f aca="false">MID(J438,10,3)</f>
        <v>ir3</v>
      </c>
      <c r="E438" s="0" t="s">
        <v>9</v>
      </c>
      <c r="F438" s="0" t="n">
        <v>528</v>
      </c>
      <c r="G438" s="0" t="s">
        <v>10</v>
      </c>
      <c r="H438" s="0" t="s">
        <v>11</v>
      </c>
      <c r="I438" s="0" t="s">
        <v>9</v>
      </c>
      <c r="J438" s="0" t="s">
        <v>453</v>
      </c>
      <c r="K438" s="0" t="s">
        <v>9</v>
      </c>
      <c r="L438" s="0" t="str">
        <f aca="false">IF(ISBLANK(J439),"",",")</f>
        <v>,</v>
      </c>
      <c r="M438" s="0" t="str">
        <f aca="false">E438&amp;F438&amp;G438&amp;H438&amp;I438&amp;J438&amp;K438&amp;L438</f>
        <v>"528": "b2i1_111_ir3.wav",</v>
      </c>
      <c r="N438" s="0" t="str">
        <f aca="false">IF(OR(B438=113,B438=138),"probe","s")</f>
        <v>probe</v>
      </c>
      <c r="O438" s="0" t="str">
        <f aca="false">IF(MID(J438,10,2)="ir","Minus","Plus")</f>
        <v>Minus</v>
      </c>
      <c r="P438" s="0" t="s">
        <v>13</v>
      </c>
      <c r="Q438" s="5" t="s">
        <v>14</v>
      </c>
      <c r="R438" s="0" t="s">
        <v>15</v>
      </c>
      <c r="S438" s="0" t="str">
        <f aca="false">P438&amp;N438&amp;O438&amp;Q438&amp;F438&amp;R438&amp;L438</f>
        <v>          {%            "class": "probeMinus",%            "stim_name": "528"%          },</v>
      </c>
      <c r="AA438" s="5" t="n">
        <f aca="false">F438</f>
        <v>528</v>
      </c>
      <c r="AB438" s="5" t="s">
        <v>453</v>
      </c>
      <c r="AC438" s="5" t="str">
        <f aca="false">IF(MID(AB438,10,2)="ir","Minus","Plus")</f>
        <v>Minus</v>
      </c>
      <c r="AD438" s="5" t="str">
        <f aca="false">IF(AND(_xlfn.NUMBERVALUE(MID(AB438,6,3))&lt;141,_xlfn.NUMBERVALUE(MID(AB438,6,3))&gt;103),"s","probe")</f>
        <v>s</v>
      </c>
      <c r="AE438" s="5" t="n">
        <f aca="false">IF(AND(AC438="Minus",AD438="probe"),3,IF(AND(AC438="Plus",AD438="probe"),1,IF(AND(AC438="Minus",AD438="s"),12,IF(AND(AC438="Plus",AD438="s"),4,0))))</f>
        <v>12</v>
      </c>
      <c r="AF438" s="6" t="s">
        <v>16</v>
      </c>
      <c r="AG438" s="5" t="str">
        <f aca="false">AF438&amp;AE438&amp;","</f>
        <v>                            12,</v>
      </c>
    </row>
    <row r="439" customFormat="false" ht="12.8" hidden="true" customHeight="false" outlineLevel="0" collapsed="false">
      <c r="A439" s="0" t="str">
        <f aca="false">LEFT(J439,4)</f>
        <v>b2i2</v>
      </c>
      <c r="B439" s="0" t="n">
        <f aca="false">IF(AND(C439&gt;97,C439&lt;103),100,IF(AND(C439&gt;110,C439&lt;116),113,IF(AND(C439&gt;122,C439&lt;128),125,IF(AND(C439&gt;135,C439&lt;141),138,150))))</f>
        <v>113</v>
      </c>
      <c r="C439" s="0" t="n">
        <f aca="false">_xlfn.NUMBERVALUE(MID(J439,6,3))</f>
        <v>111</v>
      </c>
      <c r="D439" s="0" t="str">
        <f aca="false">MID(J439,10,3)</f>
        <v>ir3</v>
      </c>
      <c r="E439" s="0" t="s">
        <v>9</v>
      </c>
      <c r="F439" s="0" t="n">
        <v>653</v>
      </c>
      <c r="G439" s="0" t="s">
        <v>10</v>
      </c>
      <c r="H439" s="0" t="s">
        <v>11</v>
      </c>
      <c r="I439" s="0" t="s">
        <v>9</v>
      </c>
      <c r="J439" s="0" t="s">
        <v>454</v>
      </c>
      <c r="K439" s="0" t="s">
        <v>9</v>
      </c>
      <c r="L439" s="0" t="str">
        <f aca="false">IF(ISBLANK(J440),"",",")</f>
        <v>,</v>
      </c>
      <c r="M439" s="0" t="str">
        <f aca="false">E439&amp;F439&amp;G439&amp;H439&amp;I439&amp;J439&amp;K439&amp;L439</f>
        <v>"653": "b2i2_111_ir3.wav",</v>
      </c>
      <c r="N439" s="0" t="str">
        <f aca="false">IF(OR(B439=113,B439=138),"probe","s")</f>
        <v>probe</v>
      </c>
      <c r="O439" s="0" t="str">
        <f aca="false">IF(MID(J439,10,2)="ir","Minus","Plus")</f>
        <v>Minus</v>
      </c>
      <c r="P439" s="0" t="s">
        <v>13</v>
      </c>
      <c r="Q439" s="5" t="s">
        <v>14</v>
      </c>
      <c r="R439" s="0" t="s">
        <v>15</v>
      </c>
      <c r="S439" s="0" t="str">
        <f aca="false">P439&amp;N439&amp;O439&amp;Q439&amp;F439&amp;R439&amp;L439</f>
        <v>          {%            "class": "probeMinus",%            "stim_name": "653"%          },</v>
      </c>
      <c r="AA439" s="5" t="n">
        <f aca="false">F439</f>
        <v>653</v>
      </c>
      <c r="AB439" s="5" t="s">
        <v>454</v>
      </c>
      <c r="AC439" s="5" t="str">
        <f aca="false">IF(MID(AB439,10,2)="ir","Minus","Plus")</f>
        <v>Minus</v>
      </c>
      <c r="AD439" s="5" t="str">
        <f aca="false">IF(AND(_xlfn.NUMBERVALUE(MID(AB439,6,3))&lt;141,_xlfn.NUMBERVALUE(MID(AB439,6,3))&gt;103),"s","probe")</f>
        <v>s</v>
      </c>
      <c r="AE439" s="5" t="n">
        <f aca="false">IF(AND(AC439="Minus",AD439="probe"),3,IF(AND(AC439="Plus",AD439="probe"),1,IF(AND(AC439="Minus",AD439="s"),12,IF(AND(AC439="Plus",AD439="s"),4,0))))</f>
        <v>12</v>
      </c>
      <c r="AF439" s="6" t="s">
        <v>16</v>
      </c>
      <c r="AG439" s="5" t="str">
        <f aca="false">AF439&amp;AE439&amp;","</f>
        <v>                            12,</v>
      </c>
    </row>
    <row r="440" customFormat="false" ht="12.8" hidden="false" customHeight="false" outlineLevel="0" collapsed="false">
      <c r="A440" s="0" t="str">
        <f aca="false">LEFT(J440,4)</f>
        <v>b2s1</v>
      </c>
      <c r="B440" s="0" t="n">
        <f aca="false">IF(AND(C440&gt;97,C440&lt;103),100,IF(AND(C440&gt;110,C440&lt;116),113,IF(AND(C440&gt;122,C440&lt;128),125,IF(AND(C440&gt;135,C440&lt;141),138,150))))</f>
        <v>113</v>
      </c>
      <c r="C440" s="0" t="n">
        <f aca="false">_xlfn.NUMBERVALUE(MID(J440,6,3))</f>
        <v>111</v>
      </c>
      <c r="D440" s="0" t="str">
        <f aca="false">MID(J440,10,3)</f>
        <v>ir3</v>
      </c>
      <c r="E440" s="0" t="s">
        <v>9</v>
      </c>
      <c r="F440" s="0" t="n">
        <v>778</v>
      </c>
      <c r="G440" s="0" t="s">
        <v>10</v>
      </c>
      <c r="H440" s="0" t="s">
        <v>11</v>
      </c>
      <c r="I440" s="0" t="s">
        <v>9</v>
      </c>
      <c r="J440" s="0" t="s">
        <v>455</v>
      </c>
      <c r="K440" s="0" t="s">
        <v>9</v>
      </c>
      <c r="L440" s="0" t="str">
        <f aca="false">IF(ISBLANK(J441),"",",")</f>
        <v>,</v>
      </c>
      <c r="M440" s="0" t="str">
        <f aca="false">E440&amp;J440&amp;G440&amp;E440&amp;J440&amp;E440&amp;L440</f>
        <v>"b2s1_111_ir3.wav":"b2s1_111_ir3.wav",</v>
      </c>
      <c r="N440" s="0" t="str">
        <f aca="false">IF(OR(B440=113,B440=138),"probe","s")</f>
        <v>probe</v>
      </c>
      <c r="O440" s="0" t="str">
        <f aca="false">IF(MID(J440,10,2)="ir","Minus","Plus")</f>
        <v>Minus</v>
      </c>
      <c r="P440" s="0" t="s">
        <v>13</v>
      </c>
      <c r="Q440" s="5" t="s">
        <v>14</v>
      </c>
      <c r="R440" s="0" t="s">
        <v>15</v>
      </c>
      <c r="S440" s="0" t="str">
        <f aca="false">P440&amp;N440&amp;O440&amp;Q440&amp;J440&amp;R440&amp;L440</f>
        <v>          {%            "class": "probeMinus",%            "stim_name": "b2s1_111_ir3.wav"%          },</v>
      </c>
      <c r="AA440" s="5" t="n">
        <f aca="false">F440</f>
        <v>778</v>
      </c>
      <c r="AB440" s="5" t="s">
        <v>455</v>
      </c>
      <c r="AC440" s="5" t="str">
        <f aca="false">IF(MID(AB440,10,2)="ir","Minus","Plus")</f>
        <v>Minus</v>
      </c>
      <c r="AD440" s="5" t="str">
        <f aca="false">IF(AND(_xlfn.NUMBERVALUE(MID(AB440,6,3))&lt;141,_xlfn.NUMBERVALUE(MID(AB440,6,3))&gt;103),"s","probe")</f>
        <v>s</v>
      </c>
      <c r="AE440" s="5" t="n">
        <f aca="false">IF(AND(AC440="Minus",AD440="probe"),3,IF(AND(AC440="Plus",AD440="probe"),1,IF(AND(AC440="Minus",AD440="s"),12,IF(AND(AC440="Plus",AD440="s"),4,0))))</f>
        <v>12</v>
      </c>
      <c r="AF440" s="6" t="s">
        <v>16</v>
      </c>
      <c r="AG440" s="5" t="str">
        <f aca="false">AF440&amp;AE440&amp;","</f>
        <v>                            12,</v>
      </c>
    </row>
    <row r="441" customFormat="false" ht="12.8" hidden="true" customHeight="false" outlineLevel="0" collapsed="false">
      <c r="A441" s="0" t="str">
        <f aca="false">LEFT(J441,4)</f>
        <v>b2s2</v>
      </c>
      <c r="B441" s="0" t="n">
        <f aca="false">IF(AND(C441&gt;97,C441&lt;103),100,IF(AND(C441&gt;110,C441&lt;116),113,IF(AND(C441&gt;122,C441&lt;128),125,IF(AND(C441&gt;135,C441&lt;141),138,150))))</f>
        <v>113</v>
      </c>
      <c r="C441" s="0" t="n">
        <f aca="false">_xlfn.NUMBERVALUE(MID(J441,6,3))</f>
        <v>111</v>
      </c>
      <c r="D441" s="0" t="str">
        <f aca="false">MID(J441,10,3)</f>
        <v>ir3</v>
      </c>
      <c r="E441" s="0" t="s">
        <v>9</v>
      </c>
      <c r="F441" s="0" t="n">
        <v>903</v>
      </c>
      <c r="G441" s="0" t="s">
        <v>10</v>
      </c>
      <c r="H441" s="0" t="s">
        <v>11</v>
      </c>
      <c r="I441" s="0" t="s">
        <v>9</v>
      </c>
      <c r="J441" s="0" t="s">
        <v>456</v>
      </c>
      <c r="K441" s="0" t="s">
        <v>9</v>
      </c>
      <c r="L441" s="0" t="str">
        <f aca="false">IF(ISBLANK(J442),"",",")</f>
        <v>,</v>
      </c>
      <c r="M441" s="0" t="str">
        <f aca="false">E441&amp;F441&amp;G441&amp;H441&amp;I441&amp;J441&amp;K441&amp;L441</f>
        <v>"903": "b2s2_111_ir3.wav",</v>
      </c>
      <c r="N441" s="0" t="str">
        <f aca="false">IF(OR(B441=113,B441=138),"probe","s")</f>
        <v>probe</v>
      </c>
      <c r="O441" s="0" t="str">
        <f aca="false">IF(MID(J441,10,2)="ir","Minus","Plus")</f>
        <v>Minus</v>
      </c>
      <c r="P441" s="0" t="s">
        <v>13</v>
      </c>
      <c r="Q441" s="5" t="s">
        <v>14</v>
      </c>
      <c r="R441" s="0" t="s">
        <v>15</v>
      </c>
      <c r="S441" s="0" t="str">
        <f aca="false">P441&amp;N441&amp;O441&amp;Q441&amp;F441&amp;R441&amp;L441</f>
        <v>          {%            "class": "probeMinus",%            "stim_name": "903"%          },</v>
      </c>
      <c r="AA441" s="5" t="n">
        <f aca="false">F441</f>
        <v>903</v>
      </c>
      <c r="AB441" s="5" t="s">
        <v>456</v>
      </c>
      <c r="AC441" s="5" t="str">
        <f aca="false">IF(MID(AB441,10,2)="ir","Minus","Plus")</f>
        <v>Minus</v>
      </c>
      <c r="AD441" s="5" t="str">
        <f aca="false">IF(AND(_xlfn.NUMBERVALUE(MID(AB441,6,3))&lt;141,_xlfn.NUMBERVALUE(MID(AB441,6,3))&gt;103),"s","probe")</f>
        <v>s</v>
      </c>
      <c r="AE441" s="5" t="n">
        <f aca="false">IF(AND(AC441="Minus",AD441="probe"),3,IF(AND(AC441="Plus",AD441="probe"),1,IF(AND(AC441="Minus",AD441="s"),12,IF(AND(AC441="Plus",AD441="s"),4,0))))</f>
        <v>12</v>
      </c>
      <c r="AF441" s="6" t="s">
        <v>16</v>
      </c>
      <c r="AG441" s="5" t="str">
        <f aca="false">AF441&amp;AE441&amp;","</f>
        <v>                            12,</v>
      </c>
    </row>
    <row r="442" customFormat="false" ht="12.8" hidden="true" customHeight="false" outlineLevel="0" collapsed="false">
      <c r="A442" s="0" t="str">
        <f aca="false">LEFT(J442,4)</f>
        <v>b3i1</v>
      </c>
      <c r="B442" s="0" t="n">
        <f aca="false">IF(AND(C442&gt;97,C442&lt;103),100,IF(AND(C442&gt;110,C442&lt;116),113,IF(AND(C442&gt;122,C442&lt;128),125,IF(AND(C442&gt;135,C442&lt;141),138,150))))</f>
        <v>113</v>
      </c>
      <c r="C442" s="0" t="n">
        <f aca="false">_xlfn.NUMBERVALUE(MID(J442,6,3))</f>
        <v>111</v>
      </c>
      <c r="D442" s="0" t="str">
        <f aca="false">MID(J442,10,3)</f>
        <v>ir3</v>
      </c>
      <c r="E442" s="0" t="s">
        <v>9</v>
      </c>
      <c r="F442" s="0" t="n">
        <v>1028</v>
      </c>
      <c r="G442" s="0" t="s">
        <v>10</v>
      </c>
      <c r="H442" s="0" t="s">
        <v>11</v>
      </c>
      <c r="I442" s="0" t="s">
        <v>9</v>
      </c>
      <c r="J442" s="0" t="s">
        <v>457</v>
      </c>
      <c r="K442" s="0" t="s">
        <v>9</v>
      </c>
      <c r="L442" s="0" t="str">
        <f aca="false">IF(ISBLANK(J443),"",",")</f>
        <v>,</v>
      </c>
      <c r="M442" s="0" t="str">
        <f aca="false">E442&amp;F442&amp;G442&amp;H442&amp;I442&amp;J442&amp;K442&amp;L442</f>
        <v>"1028": "b3i1_111_ir3.wav",</v>
      </c>
      <c r="N442" s="0" t="str">
        <f aca="false">IF(OR(B442=113,B442=138),"probe","s")</f>
        <v>probe</v>
      </c>
      <c r="O442" s="0" t="str">
        <f aca="false">IF(MID(J442,10,2)="ir","Minus","Plus")</f>
        <v>Minus</v>
      </c>
      <c r="P442" s="0" t="s">
        <v>13</v>
      </c>
      <c r="Q442" s="5" t="s">
        <v>14</v>
      </c>
      <c r="R442" s="0" t="s">
        <v>15</v>
      </c>
      <c r="S442" s="0" t="str">
        <f aca="false">P442&amp;N442&amp;O442&amp;Q442&amp;F442&amp;R442&amp;L442</f>
        <v>          {%            "class": "probeMinus",%            "stim_name": "1028"%          },</v>
      </c>
      <c r="AA442" s="5" t="n">
        <f aca="false">F442</f>
        <v>1028</v>
      </c>
      <c r="AB442" s="5" t="s">
        <v>457</v>
      </c>
      <c r="AC442" s="5" t="str">
        <f aca="false">IF(MID(AB442,10,2)="ir","Minus","Plus")</f>
        <v>Minus</v>
      </c>
      <c r="AD442" s="5" t="str">
        <f aca="false">IF(AND(_xlfn.NUMBERVALUE(MID(AB442,6,3))&lt;141,_xlfn.NUMBERVALUE(MID(AB442,6,3))&gt;103),"s","probe")</f>
        <v>s</v>
      </c>
      <c r="AE442" s="5" t="n">
        <f aca="false">IF(AND(AC442="Minus",AD442="probe"),3,IF(AND(AC442="Plus",AD442="probe"),1,IF(AND(AC442="Minus",AD442="s"),12,IF(AND(AC442="Plus",AD442="s"),4,0))))</f>
        <v>12</v>
      </c>
      <c r="AF442" s="6" t="s">
        <v>16</v>
      </c>
      <c r="AG442" s="5" t="str">
        <f aca="false">AF442&amp;AE442&amp;","</f>
        <v>                            12,</v>
      </c>
    </row>
    <row r="443" customFormat="false" ht="12.8" hidden="true" customHeight="false" outlineLevel="0" collapsed="false">
      <c r="A443" s="0" t="str">
        <f aca="false">LEFT(J443,4)</f>
        <v>b3i2</v>
      </c>
      <c r="B443" s="0" t="n">
        <f aca="false">IF(AND(C443&gt;97,C443&lt;103),100,IF(AND(C443&gt;110,C443&lt;116),113,IF(AND(C443&gt;122,C443&lt;128),125,IF(AND(C443&gt;135,C443&lt;141),138,150))))</f>
        <v>113</v>
      </c>
      <c r="C443" s="0" t="n">
        <f aca="false">_xlfn.NUMBERVALUE(MID(J443,6,3))</f>
        <v>111</v>
      </c>
      <c r="D443" s="0" t="str">
        <f aca="false">MID(J443,10,3)</f>
        <v>ir3</v>
      </c>
      <c r="E443" s="0" t="s">
        <v>9</v>
      </c>
      <c r="F443" s="0" t="n">
        <v>1153</v>
      </c>
      <c r="G443" s="0" t="s">
        <v>10</v>
      </c>
      <c r="H443" s="0" t="s">
        <v>11</v>
      </c>
      <c r="I443" s="0" t="s">
        <v>9</v>
      </c>
      <c r="J443" s="0" t="s">
        <v>458</v>
      </c>
      <c r="K443" s="0" t="s">
        <v>9</v>
      </c>
      <c r="L443" s="0" t="str">
        <f aca="false">IF(ISBLANK(J444),"",",")</f>
        <v>,</v>
      </c>
      <c r="M443" s="0" t="str">
        <f aca="false">E443&amp;F443&amp;G443&amp;H443&amp;I443&amp;J443&amp;K443&amp;L443</f>
        <v>"1153": "b3i2_111_ir3.wav",</v>
      </c>
      <c r="N443" s="0" t="str">
        <f aca="false">IF(OR(B443=113,B443=138),"probe","s")</f>
        <v>probe</v>
      </c>
      <c r="O443" s="0" t="str">
        <f aca="false">IF(MID(J443,10,2)="ir","Minus","Plus")</f>
        <v>Minus</v>
      </c>
      <c r="P443" s="0" t="s">
        <v>13</v>
      </c>
      <c r="Q443" s="5" t="s">
        <v>14</v>
      </c>
      <c r="R443" s="0" t="s">
        <v>15</v>
      </c>
      <c r="S443" s="0" t="str">
        <f aca="false">P443&amp;N443&amp;O443&amp;Q443&amp;F443&amp;R443&amp;L443</f>
        <v>          {%            "class": "probeMinus",%            "stim_name": "1153"%          },</v>
      </c>
      <c r="AA443" s="5" t="n">
        <f aca="false">F443</f>
        <v>1153</v>
      </c>
      <c r="AB443" s="5" t="s">
        <v>458</v>
      </c>
      <c r="AC443" s="5" t="str">
        <f aca="false">IF(MID(AB443,10,2)="ir","Minus","Plus")</f>
        <v>Minus</v>
      </c>
      <c r="AD443" s="5" t="str">
        <f aca="false">IF(AND(_xlfn.NUMBERVALUE(MID(AB443,6,3))&lt;141,_xlfn.NUMBERVALUE(MID(AB443,6,3))&gt;103),"s","probe")</f>
        <v>s</v>
      </c>
      <c r="AE443" s="5" t="n">
        <f aca="false">IF(AND(AC443="Minus",AD443="probe"),3,IF(AND(AC443="Plus",AD443="probe"),1,IF(AND(AC443="Minus",AD443="s"),12,IF(AND(AC443="Plus",AD443="s"),4,0))))</f>
        <v>12</v>
      </c>
      <c r="AF443" s="6" t="s">
        <v>16</v>
      </c>
      <c r="AG443" s="5" t="str">
        <f aca="false">AF443&amp;AE443&amp;","</f>
        <v>                            12,</v>
      </c>
    </row>
    <row r="444" customFormat="false" ht="12.8" hidden="true" customHeight="false" outlineLevel="0" collapsed="false">
      <c r="A444" s="0" t="str">
        <f aca="false">LEFT(J444,4)</f>
        <v>b3s1</v>
      </c>
      <c r="B444" s="0" t="n">
        <f aca="false">IF(AND(C444&gt;97,C444&lt;103),100,IF(AND(C444&gt;110,C444&lt;116),113,IF(AND(C444&gt;122,C444&lt;128),125,IF(AND(C444&gt;135,C444&lt;141),138,150))))</f>
        <v>113</v>
      </c>
      <c r="C444" s="0" t="n">
        <f aca="false">_xlfn.NUMBERVALUE(MID(J444,6,3))</f>
        <v>111</v>
      </c>
      <c r="D444" s="0" t="str">
        <f aca="false">MID(J444,10,3)</f>
        <v>ir3</v>
      </c>
      <c r="E444" s="0" t="s">
        <v>9</v>
      </c>
      <c r="F444" s="0" t="n">
        <v>1278</v>
      </c>
      <c r="G444" s="0" t="s">
        <v>10</v>
      </c>
      <c r="H444" s="0" t="s">
        <v>11</v>
      </c>
      <c r="I444" s="0" t="s">
        <v>9</v>
      </c>
      <c r="J444" s="0" t="s">
        <v>459</v>
      </c>
      <c r="K444" s="0" t="s">
        <v>9</v>
      </c>
      <c r="L444" s="0" t="str">
        <f aca="false">IF(ISBLANK(J445),"",",")</f>
        <v>,</v>
      </c>
      <c r="M444" s="0" t="str">
        <f aca="false">E444&amp;F444&amp;G444&amp;H444&amp;I444&amp;J444&amp;K444&amp;L444</f>
        <v>"1278": "b3s1_111_ir3.wav",</v>
      </c>
      <c r="N444" s="0" t="str">
        <f aca="false">IF(OR(B444=113,B444=138),"probe","s")</f>
        <v>probe</v>
      </c>
      <c r="O444" s="0" t="str">
        <f aca="false">IF(MID(J444,10,2)="ir","Minus","Plus")</f>
        <v>Minus</v>
      </c>
      <c r="P444" s="0" t="s">
        <v>13</v>
      </c>
      <c r="Q444" s="5" t="s">
        <v>14</v>
      </c>
      <c r="R444" s="0" t="s">
        <v>15</v>
      </c>
      <c r="S444" s="0" t="str">
        <f aca="false">P444&amp;N444&amp;O444&amp;Q444&amp;F444&amp;R444&amp;L444</f>
        <v>          {%            "class": "probeMinus",%            "stim_name": "1278"%          },</v>
      </c>
      <c r="AA444" s="5" t="n">
        <f aca="false">F444</f>
        <v>1278</v>
      </c>
      <c r="AB444" s="5" t="s">
        <v>459</v>
      </c>
      <c r="AC444" s="5" t="str">
        <f aca="false">IF(MID(AB444,10,2)="ir","Minus","Plus")</f>
        <v>Minus</v>
      </c>
      <c r="AD444" s="5" t="str">
        <f aca="false">IF(AND(_xlfn.NUMBERVALUE(MID(AB444,6,3))&lt;141,_xlfn.NUMBERVALUE(MID(AB444,6,3))&gt;103),"s","probe")</f>
        <v>s</v>
      </c>
      <c r="AE444" s="5" t="n">
        <f aca="false">IF(AND(AC444="Minus",AD444="probe"),3,IF(AND(AC444="Plus",AD444="probe"),1,IF(AND(AC444="Minus",AD444="s"),12,IF(AND(AC444="Plus",AD444="s"),4,0))))</f>
        <v>12</v>
      </c>
      <c r="AF444" s="6" t="s">
        <v>16</v>
      </c>
      <c r="AG444" s="5" t="str">
        <f aca="false">AF444&amp;AE444&amp;","</f>
        <v>                            12,</v>
      </c>
    </row>
    <row r="445" customFormat="false" ht="12.8" hidden="true" customHeight="false" outlineLevel="0" collapsed="false">
      <c r="A445" s="0" t="str">
        <f aca="false">LEFT(J445,4)</f>
        <v>b3s2</v>
      </c>
      <c r="B445" s="0" t="n">
        <f aca="false">IF(AND(C445&gt;97,C445&lt;103),100,IF(AND(C445&gt;110,C445&lt;116),113,IF(AND(C445&gt;122,C445&lt;128),125,IF(AND(C445&gt;135,C445&lt;141),138,150))))</f>
        <v>113</v>
      </c>
      <c r="C445" s="0" t="n">
        <f aca="false">_xlfn.NUMBERVALUE(MID(J445,6,3))</f>
        <v>111</v>
      </c>
      <c r="D445" s="0" t="str">
        <f aca="false">MID(J445,10,3)</f>
        <v>ir3</v>
      </c>
      <c r="E445" s="0" t="s">
        <v>9</v>
      </c>
      <c r="F445" s="0" t="n">
        <v>1403</v>
      </c>
      <c r="G445" s="0" t="s">
        <v>10</v>
      </c>
      <c r="H445" s="0" t="s">
        <v>11</v>
      </c>
      <c r="I445" s="0" t="s">
        <v>9</v>
      </c>
      <c r="J445" s="0" t="s">
        <v>460</v>
      </c>
      <c r="K445" s="0" t="s">
        <v>9</v>
      </c>
      <c r="L445" s="0" t="str">
        <f aca="false">IF(ISBLANK(J446),"",",")</f>
        <v>,</v>
      </c>
      <c r="M445" s="0" t="str">
        <f aca="false">E445&amp;F445&amp;G445&amp;H445&amp;I445&amp;J445&amp;K445&amp;L445</f>
        <v>"1403": "b3s2_111_ir3.wav",</v>
      </c>
      <c r="N445" s="0" t="str">
        <f aca="false">IF(OR(B445=113,B445=138),"probe","s")</f>
        <v>probe</v>
      </c>
      <c r="O445" s="0" t="str">
        <f aca="false">IF(MID(J445,10,2)="ir","Minus","Plus")</f>
        <v>Minus</v>
      </c>
      <c r="P445" s="0" t="s">
        <v>13</v>
      </c>
      <c r="Q445" s="5" t="s">
        <v>14</v>
      </c>
      <c r="R445" s="0" t="s">
        <v>15</v>
      </c>
      <c r="S445" s="0" t="str">
        <f aca="false">P445&amp;N445&amp;O445&amp;Q445&amp;F445&amp;R445&amp;L445</f>
        <v>          {%            "class": "probeMinus",%            "stim_name": "1403"%          },</v>
      </c>
      <c r="AA445" s="5" t="n">
        <f aca="false">F445</f>
        <v>1403</v>
      </c>
      <c r="AB445" s="5" t="s">
        <v>460</v>
      </c>
      <c r="AC445" s="5" t="str">
        <f aca="false">IF(MID(AB445,10,2)="ir","Minus","Plus")</f>
        <v>Minus</v>
      </c>
      <c r="AD445" s="5" t="str">
        <f aca="false">IF(AND(_xlfn.NUMBERVALUE(MID(AB445,6,3))&lt;141,_xlfn.NUMBERVALUE(MID(AB445,6,3))&gt;103),"s","probe")</f>
        <v>s</v>
      </c>
      <c r="AE445" s="5" t="n">
        <f aca="false">IF(AND(AC445="Minus",AD445="probe"),3,IF(AND(AC445="Plus",AD445="probe"),1,IF(AND(AC445="Minus",AD445="s"),12,IF(AND(AC445="Plus",AD445="s"),4,0))))</f>
        <v>12</v>
      </c>
      <c r="AF445" s="6" t="s">
        <v>16</v>
      </c>
      <c r="AG445" s="5" t="str">
        <f aca="false">AF445&amp;AE445&amp;","</f>
        <v>                            12,</v>
      </c>
    </row>
    <row r="446" customFormat="false" ht="12.8" hidden="true" customHeight="false" outlineLevel="0" collapsed="false">
      <c r="A446" s="0" t="str">
        <f aca="false">LEFT(J446,4)</f>
        <v>b4i1</v>
      </c>
      <c r="B446" s="0" t="n">
        <f aca="false">IF(AND(C446&gt;97,C446&lt;103),100,IF(AND(C446&gt;110,C446&lt;116),113,IF(AND(C446&gt;122,C446&lt;128),125,IF(AND(C446&gt;135,C446&lt;141),138,150))))</f>
        <v>113</v>
      </c>
      <c r="C446" s="0" t="n">
        <f aca="false">_xlfn.NUMBERVALUE(MID(J446,6,3))</f>
        <v>111</v>
      </c>
      <c r="D446" s="0" t="str">
        <f aca="false">MID(J446,10,3)</f>
        <v>ir3</v>
      </c>
      <c r="E446" s="0" t="s">
        <v>9</v>
      </c>
      <c r="F446" s="0" t="n">
        <v>1528</v>
      </c>
      <c r="G446" s="0" t="s">
        <v>10</v>
      </c>
      <c r="H446" s="0" t="s">
        <v>11</v>
      </c>
      <c r="I446" s="0" t="s">
        <v>9</v>
      </c>
      <c r="J446" s="0" t="s">
        <v>461</v>
      </c>
      <c r="K446" s="0" t="s">
        <v>9</v>
      </c>
      <c r="L446" s="0" t="str">
        <f aca="false">IF(ISBLANK(J447),"",",")</f>
        <v>,</v>
      </c>
      <c r="M446" s="0" t="str">
        <f aca="false">E446&amp;F446&amp;G446&amp;H446&amp;I446&amp;J446&amp;K446&amp;L446</f>
        <v>"1528": "b4i1_111_ir3.wav",</v>
      </c>
      <c r="N446" s="0" t="str">
        <f aca="false">IF(OR(B446=113,B446=138),"probe","s")</f>
        <v>probe</v>
      </c>
      <c r="O446" s="0" t="str">
        <f aca="false">IF(MID(J446,10,2)="ir","Minus","Plus")</f>
        <v>Minus</v>
      </c>
      <c r="P446" s="0" t="s">
        <v>13</v>
      </c>
      <c r="Q446" s="5" t="s">
        <v>14</v>
      </c>
      <c r="R446" s="0" t="s">
        <v>15</v>
      </c>
      <c r="S446" s="0" t="str">
        <f aca="false">P446&amp;N446&amp;O446&amp;Q446&amp;F446&amp;R446&amp;L446</f>
        <v>          {%            "class": "probeMinus",%            "stim_name": "1528"%          },</v>
      </c>
      <c r="AA446" s="5" t="n">
        <f aca="false">F446</f>
        <v>1528</v>
      </c>
      <c r="AB446" s="5" t="s">
        <v>461</v>
      </c>
      <c r="AC446" s="5" t="str">
        <f aca="false">IF(MID(AB446,10,2)="ir","Minus","Plus")</f>
        <v>Minus</v>
      </c>
      <c r="AD446" s="5" t="str">
        <f aca="false">IF(AND(_xlfn.NUMBERVALUE(MID(AB446,6,3))&lt;141,_xlfn.NUMBERVALUE(MID(AB446,6,3))&gt;103),"s","probe")</f>
        <v>s</v>
      </c>
      <c r="AE446" s="5" t="n">
        <f aca="false">IF(AND(AC446="Minus",AD446="probe"),3,IF(AND(AC446="Plus",AD446="probe"),1,IF(AND(AC446="Minus",AD446="s"),12,IF(AND(AC446="Plus",AD446="s"),4,0))))</f>
        <v>12</v>
      </c>
      <c r="AF446" s="6" t="s">
        <v>16</v>
      </c>
      <c r="AG446" s="5" t="str">
        <f aca="false">AF446&amp;AE446&amp;","</f>
        <v>                            12,</v>
      </c>
    </row>
    <row r="447" customFormat="false" ht="12.8" hidden="true" customHeight="false" outlineLevel="0" collapsed="false">
      <c r="A447" s="0" t="str">
        <f aca="false">LEFT(J447,4)</f>
        <v>b4i2</v>
      </c>
      <c r="B447" s="0" t="n">
        <f aca="false">IF(AND(C447&gt;97,C447&lt;103),100,IF(AND(C447&gt;110,C447&lt;116),113,IF(AND(C447&gt;122,C447&lt;128),125,IF(AND(C447&gt;135,C447&lt;141),138,150))))</f>
        <v>113</v>
      </c>
      <c r="C447" s="0" t="n">
        <f aca="false">_xlfn.NUMBERVALUE(MID(J447,6,3))</f>
        <v>111</v>
      </c>
      <c r="D447" s="0" t="str">
        <f aca="false">MID(J447,10,3)</f>
        <v>ir3</v>
      </c>
      <c r="E447" s="0" t="s">
        <v>9</v>
      </c>
      <c r="F447" s="0" t="n">
        <v>1653</v>
      </c>
      <c r="G447" s="0" t="s">
        <v>10</v>
      </c>
      <c r="H447" s="0" t="s">
        <v>11</v>
      </c>
      <c r="I447" s="0" t="s">
        <v>9</v>
      </c>
      <c r="J447" s="0" t="s">
        <v>462</v>
      </c>
      <c r="K447" s="0" t="s">
        <v>9</v>
      </c>
      <c r="L447" s="0" t="str">
        <f aca="false">IF(ISBLANK(J448),"",",")</f>
        <v>,</v>
      </c>
      <c r="M447" s="0" t="str">
        <f aca="false">E447&amp;F447&amp;G447&amp;H447&amp;I447&amp;J447&amp;K447&amp;L447</f>
        <v>"1653": "b4i2_111_ir3.wav",</v>
      </c>
      <c r="N447" s="0" t="str">
        <f aca="false">IF(OR(B447=113,B447=138),"probe","s")</f>
        <v>probe</v>
      </c>
      <c r="O447" s="0" t="str">
        <f aca="false">IF(MID(J447,10,2)="ir","Minus","Plus")</f>
        <v>Minus</v>
      </c>
      <c r="P447" s="0" t="s">
        <v>13</v>
      </c>
      <c r="Q447" s="5" t="s">
        <v>14</v>
      </c>
      <c r="R447" s="0" t="s">
        <v>15</v>
      </c>
      <c r="S447" s="0" t="str">
        <f aca="false">P447&amp;N447&amp;O447&amp;Q447&amp;F447&amp;R447&amp;L447</f>
        <v>          {%            "class": "probeMinus",%            "stim_name": "1653"%          },</v>
      </c>
      <c r="AA447" s="5" t="n">
        <f aca="false">F447</f>
        <v>1653</v>
      </c>
      <c r="AB447" s="5" t="s">
        <v>462</v>
      </c>
      <c r="AC447" s="5" t="str">
        <f aca="false">IF(MID(AB447,10,2)="ir","Minus","Plus")</f>
        <v>Minus</v>
      </c>
      <c r="AD447" s="5" t="str">
        <f aca="false">IF(AND(_xlfn.NUMBERVALUE(MID(AB447,6,3))&lt;141,_xlfn.NUMBERVALUE(MID(AB447,6,3))&gt;103),"s","probe")</f>
        <v>s</v>
      </c>
      <c r="AE447" s="5" t="n">
        <f aca="false">IF(AND(AC447="Minus",AD447="probe"),3,IF(AND(AC447="Plus",AD447="probe"),1,IF(AND(AC447="Minus",AD447="s"),12,IF(AND(AC447="Plus",AD447="s"),4,0))))</f>
        <v>12</v>
      </c>
      <c r="AF447" s="6" t="s">
        <v>16</v>
      </c>
      <c r="AG447" s="5" t="str">
        <f aca="false">AF447&amp;AE447&amp;","</f>
        <v>                            12,</v>
      </c>
    </row>
    <row r="448" customFormat="false" ht="12.8" hidden="true" customHeight="false" outlineLevel="0" collapsed="false">
      <c r="A448" s="0" t="str">
        <f aca="false">LEFT(J448,4)</f>
        <v>b4s1</v>
      </c>
      <c r="B448" s="0" t="n">
        <f aca="false">IF(AND(C448&gt;97,C448&lt;103),100,IF(AND(C448&gt;110,C448&lt;116),113,IF(AND(C448&gt;122,C448&lt;128),125,IF(AND(C448&gt;135,C448&lt;141),138,150))))</f>
        <v>113</v>
      </c>
      <c r="C448" s="0" t="n">
        <f aca="false">_xlfn.NUMBERVALUE(MID(J448,6,3))</f>
        <v>111</v>
      </c>
      <c r="D448" s="0" t="str">
        <f aca="false">MID(J448,10,3)</f>
        <v>ir3</v>
      </c>
      <c r="E448" s="0" t="s">
        <v>9</v>
      </c>
      <c r="F448" s="0" t="n">
        <v>1778</v>
      </c>
      <c r="G448" s="0" t="s">
        <v>10</v>
      </c>
      <c r="H448" s="0" t="s">
        <v>11</v>
      </c>
      <c r="I448" s="0" t="s">
        <v>9</v>
      </c>
      <c r="J448" s="0" t="s">
        <v>463</v>
      </c>
      <c r="K448" s="0" t="s">
        <v>9</v>
      </c>
      <c r="L448" s="0" t="str">
        <f aca="false">IF(ISBLANK(J449),"",",")</f>
        <v>,</v>
      </c>
      <c r="M448" s="0" t="str">
        <f aca="false">E448&amp;F448&amp;G448&amp;H448&amp;I448&amp;J448&amp;K448&amp;L448</f>
        <v>"1778": "b4s1_111_ir3.wav",</v>
      </c>
      <c r="N448" s="0" t="str">
        <f aca="false">IF(OR(B448=113,B448=138),"probe","s")</f>
        <v>probe</v>
      </c>
      <c r="O448" s="0" t="str">
        <f aca="false">IF(MID(J448,10,2)="ir","Minus","Plus")</f>
        <v>Minus</v>
      </c>
      <c r="P448" s="0" t="s">
        <v>13</v>
      </c>
      <c r="Q448" s="5" t="s">
        <v>14</v>
      </c>
      <c r="R448" s="0" t="s">
        <v>15</v>
      </c>
      <c r="S448" s="0" t="str">
        <f aca="false">P448&amp;N448&amp;O448&amp;Q448&amp;F448&amp;R448&amp;L448</f>
        <v>          {%            "class": "probeMinus",%            "stim_name": "1778"%          },</v>
      </c>
      <c r="AA448" s="5" t="n">
        <f aca="false">F448</f>
        <v>1778</v>
      </c>
      <c r="AB448" s="5" t="s">
        <v>463</v>
      </c>
      <c r="AC448" s="5" t="str">
        <f aca="false">IF(MID(AB448,10,2)="ir","Minus","Plus")</f>
        <v>Minus</v>
      </c>
      <c r="AD448" s="5" t="str">
        <f aca="false">IF(AND(_xlfn.NUMBERVALUE(MID(AB448,6,3))&lt;141,_xlfn.NUMBERVALUE(MID(AB448,6,3))&gt;103),"s","probe")</f>
        <v>s</v>
      </c>
      <c r="AE448" s="5" t="n">
        <f aca="false">IF(AND(AC448="Minus",AD448="probe"),3,IF(AND(AC448="Plus",AD448="probe"),1,IF(AND(AC448="Minus",AD448="s"),12,IF(AND(AC448="Plus",AD448="s"),4,0))))</f>
        <v>12</v>
      </c>
      <c r="AF448" s="6" t="s">
        <v>16</v>
      </c>
      <c r="AG448" s="5" t="str">
        <f aca="false">AF448&amp;AE448&amp;","</f>
        <v>                            12,</v>
      </c>
    </row>
    <row r="449" customFormat="false" ht="12.8" hidden="true" customHeight="false" outlineLevel="0" collapsed="false">
      <c r="A449" s="0" t="str">
        <f aca="false">LEFT(J449,4)</f>
        <v>b4s2</v>
      </c>
      <c r="B449" s="0" t="n">
        <f aca="false">IF(AND(C449&gt;97,C449&lt;103),100,IF(AND(C449&gt;110,C449&lt;116),113,IF(AND(C449&gt;122,C449&lt;128),125,IF(AND(C449&gt;135,C449&lt;141),138,150))))</f>
        <v>113</v>
      </c>
      <c r="C449" s="0" t="n">
        <f aca="false">_xlfn.NUMBERVALUE(MID(J449,6,3))</f>
        <v>111</v>
      </c>
      <c r="D449" s="0" t="str">
        <f aca="false">MID(J449,10,3)</f>
        <v>ir3</v>
      </c>
      <c r="E449" s="0" t="s">
        <v>9</v>
      </c>
      <c r="F449" s="0" t="n">
        <v>1903</v>
      </c>
      <c r="G449" s="0" t="s">
        <v>10</v>
      </c>
      <c r="H449" s="0" t="s">
        <v>11</v>
      </c>
      <c r="I449" s="0" t="s">
        <v>9</v>
      </c>
      <c r="J449" s="0" t="s">
        <v>464</v>
      </c>
      <c r="K449" s="0" t="s">
        <v>9</v>
      </c>
      <c r="L449" s="0" t="str">
        <f aca="false">IF(ISBLANK(J450),"",",")</f>
        <v>,</v>
      </c>
      <c r="M449" s="0" t="str">
        <f aca="false">E449&amp;F449&amp;G449&amp;H449&amp;I449&amp;J449&amp;K449&amp;L449</f>
        <v>"1903": "b4s2_111_ir3.wav",</v>
      </c>
      <c r="N449" s="0" t="str">
        <f aca="false">IF(OR(B449=113,B449=138),"probe","s")</f>
        <v>probe</v>
      </c>
      <c r="O449" s="0" t="str">
        <f aca="false">IF(MID(J449,10,2)="ir","Minus","Plus")</f>
        <v>Minus</v>
      </c>
      <c r="P449" s="0" t="s">
        <v>13</v>
      </c>
      <c r="Q449" s="5" t="s">
        <v>14</v>
      </c>
      <c r="R449" s="0" t="s">
        <v>15</v>
      </c>
      <c r="S449" s="0" t="str">
        <f aca="false">P449&amp;N449&amp;O449&amp;Q449&amp;F449&amp;R449&amp;L449</f>
        <v>          {%            "class": "probeMinus",%            "stim_name": "1903"%          },</v>
      </c>
      <c r="AA449" s="5" t="n">
        <f aca="false">F449</f>
        <v>1903</v>
      </c>
      <c r="AB449" s="5" t="s">
        <v>464</v>
      </c>
      <c r="AC449" s="5" t="str">
        <f aca="false">IF(MID(AB449,10,2)="ir","Minus","Plus")</f>
        <v>Minus</v>
      </c>
      <c r="AD449" s="5" t="str">
        <f aca="false">IF(AND(_xlfn.NUMBERVALUE(MID(AB449,6,3))&lt;141,_xlfn.NUMBERVALUE(MID(AB449,6,3))&gt;103),"s","probe")</f>
        <v>s</v>
      </c>
      <c r="AE449" s="5" t="n">
        <f aca="false">IF(AND(AC449="Minus",AD449="probe"),3,IF(AND(AC449="Plus",AD449="probe"),1,IF(AND(AC449="Minus",AD449="s"),12,IF(AND(AC449="Plus",AD449="s"),4,0))))</f>
        <v>12</v>
      </c>
      <c r="AF449" s="6" t="s">
        <v>16</v>
      </c>
      <c r="AG449" s="5" t="str">
        <f aca="false">AF449&amp;AE449&amp;","</f>
        <v>                            12,</v>
      </c>
    </row>
    <row r="450" customFormat="false" ht="12.8" hidden="true" customHeight="false" outlineLevel="0" collapsed="false">
      <c r="A450" s="0" t="str">
        <f aca="false">LEFT(J450,4)</f>
        <v>b1i1</v>
      </c>
      <c r="B450" s="0" t="n">
        <f aca="false">IF(AND(C450&gt;97,C450&lt;103),100,IF(AND(C450&gt;110,C450&lt;116),113,IF(AND(C450&gt;122,C450&lt;128),125,IF(AND(C450&gt;135,C450&lt;141),138,150))))</f>
        <v>113</v>
      </c>
      <c r="C450" s="0" t="n">
        <f aca="false">_xlfn.NUMBERVALUE(MID(J450,6,3))</f>
        <v>111</v>
      </c>
      <c r="D450" s="0" t="str">
        <f aca="false">MID(J450,10,3)</f>
        <v>ir4</v>
      </c>
      <c r="E450" s="0" t="s">
        <v>9</v>
      </c>
      <c r="F450" s="0" t="n">
        <v>29</v>
      </c>
      <c r="G450" s="0" t="s">
        <v>10</v>
      </c>
      <c r="H450" s="0" t="s">
        <v>11</v>
      </c>
      <c r="I450" s="0" t="s">
        <v>9</v>
      </c>
      <c r="J450" s="0" t="s">
        <v>465</v>
      </c>
      <c r="K450" s="0" t="s">
        <v>9</v>
      </c>
      <c r="L450" s="0" t="str">
        <f aca="false">IF(ISBLANK(J451),"",",")</f>
        <v>,</v>
      </c>
      <c r="M450" s="0" t="str">
        <f aca="false">E450&amp;F450&amp;G450&amp;H450&amp;I450&amp;J450&amp;K450&amp;L450</f>
        <v>"29": "b1i1_111_ir4.wav",</v>
      </c>
      <c r="N450" s="0" t="str">
        <f aca="false">IF(OR(B450=113,B450=138),"probe","s")</f>
        <v>probe</v>
      </c>
      <c r="O450" s="0" t="str">
        <f aca="false">IF(MID(J450,10,2)="ir","Minus","Plus")</f>
        <v>Minus</v>
      </c>
      <c r="P450" s="0" t="s">
        <v>13</v>
      </c>
      <c r="Q450" s="5" t="s">
        <v>14</v>
      </c>
      <c r="R450" s="0" t="s">
        <v>15</v>
      </c>
      <c r="S450" s="0" t="str">
        <f aca="false">P450&amp;N450&amp;O450&amp;Q450&amp;F450&amp;R450&amp;L450</f>
        <v>          {%            "class": "probeMinus",%            "stim_name": "29"%          },</v>
      </c>
      <c r="AA450" s="5" t="n">
        <f aca="false">F450</f>
        <v>29</v>
      </c>
      <c r="AB450" s="5" t="s">
        <v>465</v>
      </c>
      <c r="AC450" s="5" t="str">
        <f aca="false">IF(MID(AB450,10,2)="ir","Minus","Plus")</f>
        <v>Minus</v>
      </c>
      <c r="AD450" s="5" t="str">
        <f aca="false">IF(AND(_xlfn.NUMBERVALUE(MID(AB450,6,3))&lt;141,_xlfn.NUMBERVALUE(MID(AB450,6,3))&gt;103),"s","s")</f>
        <v>s</v>
      </c>
      <c r="AE450" s="5" t="n">
        <f aca="false">IF(AND(AC450="Minus",AD450="probe"),3,IF(AND(AC450="Plus",AD450="probe"),1,IF(AND(AC450="Minus",AD450="s"),12,IF(AND(AC450="Plus",AD450="s"),4,0))))</f>
        <v>12</v>
      </c>
      <c r="AF450" s="6" t="s">
        <v>16</v>
      </c>
      <c r="AG450" s="5" t="str">
        <f aca="false">AF450&amp;AE450&amp;","</f>
        <v>                            12,</v>
      </c>
    </row>
    <row r="451" customFormat="false" ht="12.8" hidden="true" customHeight="false" outlineLevel="0" collapsed="false">
      <c r="A451" s="0" t="str">
        <f aca="false">LEFT(J451,4)</f>
        <v>b1i2</v>
      </c>
      <c r="B451" s="0" t="n">
        <f aca="false">IF(AND(C451&gt;97,C451&lt;103),100,IF(AND(C451&gt;110,C451&lt;116),113,IF(AND(C451&gt;122,C451&lt;128),125,IF(AND(C451&gt;135,C451&lt;141),138,150))))</f>
        <v>113</v>
      </c>
      <c r="C451" s="0" t="n">
        <f aca="false">_xlfn.NUMBERVALUE(MID(J451,6,3))</f>
        <v>111</v>
      </c>
      <c r="D451" s="0" t="str">
        <f aca="false">MID(J451,10,3)</f>
        <v>ir4</v>
      </c>
      <c r="E451" s="0" t="s">
        <v>9</v>
      </c>
      <c r="F451" s="0" t="n">
        <v>154</v>
      </c>
      <c r="G451" s="0" t="s">
        <v>10</v>
      </c>
      <c r="H451" s="0" t="s">
        <v>11</v>
      </c>
      <c r="I451" s="0" t="s">
        <v>9</v>
      </c>
      <c r="J451" s="0" t="s">
        <v>466</v>
      </c>
      <c r="K451" s="0" t="s">
        <v>9</v>
      </c>
      <c r="L451" s="0" t="str">
        <f aca="false">IF(ISBLANK(J452),"",",")</f>
        <v>,</v>
      </c>
      <c r="M451" s="0" t="str">
        <f aca="false">E451&amp;F451&amp;G451&amp;H451&amp;I451&amp;J451&amp;K451&amp;L451</f>
        <v>"154": "b1i2_111_ir4.wav",</v>
      </c>
      <c r="N451" s="0" t="str">
        <f aca="false">IF(OR(B451=113,B451=138),"probe","s")</f>
        <v>probe</v>
      </c>
      <c r="O451" s="0" t="str">
        <f aca="false">IF(MID(J451,10,2)="ir","Minus","Plus")</f>
        <v>Minus</v>
      </c>
      <c r="P451" s="0" t="s">
        <v>13</v>
      </c>
      <c r="Q451" s="5" t="s">
        <v>14</v>
      </c>
      <c r="R451" s="0" t="s">
        <v>15</v>
      </c>
      <c r="S451" s="0" t="str">
        <f aca="false">P451&amp;N451&amp;O451&amp;Q451&amp;F451&amp;R451&amp;L451</f>
        <v>          {%            "class": "probeMinus",%            "stim_name": "154"%          },</v>
      </c>
      <c r="AA451" s="5" t="n">
        <f aca="false">F451</f>
        <v>154</v>
      </c>
      <c r="AB451" s="5" t="s">
        <v>466</v>
      </c>
      <c r="AC451" s="5" t="str">
        <f aca="false">IF(MID(AB451,10,2)="ir","Minus","Plus")</f>
        <v>Minus</v>
      </c>
      <c r="AD451" s="5" t="str">
        <f aca="false">IF(AND(_xlfn.NUMBERVALUE(MID(AB451,6,3))&lt;141,_xlfn.NUMBERVALUE(MID(AB451,6,3))&gt;103),"s","probe")</f>
        <v>s</v>
      </c>
      <c r="AE451" s="5" t="n">
        <f aca="false">IF(AND(AC451="Minus",AD451="probe"),3,IF(AND(AC451="Plus",AD451="probe"),1,IF(AND(AC451="Minus",AD451="s"),12,IF(AND(AC451="Plus",AD451="s"),4,0))))</f>
        <v>12</v>
      </c>
      <c r="AF451" s="6" t="s">
        <v>16</v>
      </c>
      <c r="AG451" s="5" t="str">
        <f aca="false">AF451&amp;AE451&amp;","</f>
        <v>                            12,</v>
      </c>
    </row>
    <row r="452" customFormat="false" ht="12.8" hidden="true" customHeight="false" outlineLevel="0" collapsed="false">
      <c r="A452" s="0" t="str">
        <f aca="false">LEFT(J452,4)</f>
        <v>b1s1</v>
      </c>
      <c r="B452" s="0" t="n">
        <f aca="false">IF(AND(C452&gt;97,C452&lt;103),100,IF(AND(C452&gt;110,C452&lt;116),113,IF(AND(C452&gt;122,C452&lt;128),125,IF(AND(C452&gt;135,C452&lt;141),138,150))))</f>
        <v>113</v>
      </c>
      <c r="C452" s="0" t="n">
        <f aca="false">_xlfn.NUMBERVALUE(MID(J452,6,3))</f>
        <v>111</v>
      </c>
      <c r="D452" s="0" t="str">
        <f aca="false">MID(J452,10,3)</f>
        <v>ir4</v>
      </c>
      <c r="E452" s="0" t="s">
        <v>9</v>
      </c>
      <c r="F452" s="0" t="n">
        <v>279</v>
      </c>
      <c r="G452" s="0" t="s">
        <v>10</v>
      </c>
      <c r="H452" s="0" t="s">
        <v>11</v>
      </c>
      <c r="I452" s="0" t="s">
        <v>9</v>
      </c>
      <c r="J452" s="0" t="s">
        <v>467</v>
      </c>
      <c r="K452" s="0" t="s">
        <v>9</v>
      </c>
      <c r="L452" s="0" t="str">
        <f aca="false">IF(ISBLANK(J453),"",",")</f>
        <v>,</v>
      </c>
      <c r="M452" s="0" t="str">
        <f aca="false">E452&amp;F452&amp;G452&amp;H452&amp;I452&amp;J452&amp;K452&amp;L452</f>
        <v>"279": "b1s1_111_ir4.wav",</v>
      </c>
      <c r="N452" s="0" t="str">
        <f aca="false">IF(OR(B452=113,B452=138),"probe","s")</f>
        <v>probe</v>
      </c>
      <c r="O452" s="0" t="str">
        <f aca="false">IF(MID(J452,10,2)="ir","Minus","Plus")</f>
        <v>Minus</v>
      </c>
      <c r="P452" s="0" t="s">
        <v>13</v>
      </c>
      <c r="Q452" s="5" t="s">
        <v>14</v>
      </c>
      <c r="R452" s="0" t="s">
        <v>15</v>
      </c>
      <c r="S452" s="0" t="str">
        <f aca="false">P452&amp;N452&amp;O452&amp;Q452&amp;F452&amp;R452&amp;L452</f>
        <v>          {%            "class": "probeMinus",%            "stim_name": "279"%          },</v>
      </c>
      <c r="AA452" s="5" t="n">
        <f aca="false">F452</f>
        <v>279</v>
      </c>
      <c r="AB452" s="5" t="s">
        <v>467</v>
      </c>
      <c r="AC452" s="5" t="str">
        <f aca="false">IF(MID(AB452,10,2)="ir","Minus","Plus")</f>
        <v>Minus</v>
      </c>
      <c r="AD452" s="5" t="str">
        <f aca="false">IF(AND(_xlfn.NUMBERVALUE(MID(AB452,6,3))&lt;141,_xlfn.NUMBERVALUE(MID(AB452,6,3))&gt;103),"s","probe")</f>
        <v>s</v>
      </c>
      <c r="AE452" s="5" t="n">
        <f aca="false">IF(AND(AC452="Minus",AD452="probe"),3,IF(AND(AC452="Plus",AD452="probe"),1,IF(AND(AC452="Minus",AD452="s"),12,IF(AND(AC452="Plus",AD452="s"),4,0))))</f>
        <v>12</v>
      </c>
      <c r="AF452" s="6" t="s">
        <v>16</v>
      </c>
      <c r="AG452" s="5" t="str">
        <f aca="false">AF452&amp;AE452&amp;","</f>
        <v>                            12,</v>
      </c>
    </row>
    <row r="453" customFormat="false" ht="12.8" hidden="true" customHeight="false" outlineLevel="0" collapsed="false">
      <c r="A453" s="0" t="str">
        <f aca="false">LEFT(J453,4)</f>
        <v>b1s2</v>
      </c>
      <c r="B453" s="0" t="n">
        <f aca="false">IF(AND(C453&gt;97,C453&lt;103),100,IF(AND(C453&gt;110,C453&lt;116),113,IF(AND(C453&gt;122,C453&lt;128),125,IF(AND(C453&gt;135,C453&lt;141),138,150))))</f>
        <v>113</v>
      </c>
      <c r="C453" s="0" t="n">
        <f aca="false">_xlfn.NUMBERVALUE(MID(J453,6,3))</f>
        <v>111</v>
      </c>
      <c r="D453" s="0" t="str">
        <f aca="false">MID(J453,10,3)</f>
        <v>ir4</v>
      </c>
      <c r="E453" s="0" t="s">
        <v>9</v>
      </c>
      <c r="F453" s="0" t="n">
        <v>404</v>
      </c>
      <c r="G453" s="0" t="s">
        <v>10</v>
      </c>
      <c r="H453" s="0" t="s">
        <v>11</v>
      </c>
      <c r="I453" s="0" t="s">
        <v>9</v>
      </c>
      <c r="J453" s="0" t="s">
        <v>468</v>
      </c>
      <c r="K453" s="0" t="s">
        <v>9</v>
      </c>
      <c r="L453" s="0" t="str">
        <f aca="false">IF(ISBLANK(J454),"",",")</f>
        <v>,</v>
      </c>
      <c r="M453" s="0" t="str">
        <f aca="false">E453&amp;F453&amp;G453&amp;H453&amp;I453&amp;J453&amp;K453&amp;L453</f>
        <v>"404": "b1s2_111_ir4.wav",</v>
      </c>
      <c r="N453" s="0" t="str">
        <f aca="false">IF(OR(B453=113,B453=138),"probe","s")</f>
        <v>probe</v>
      </c>
      <c r="O453" s="0" t="str">
        <f aca="false">IF(MID(J453,10,2)="ir","Minus","Plus")</f>
        <v>Minus</v>
      </c>
      <c r="P453" s="0" t="s">
        <v>13</v>
      </c>
      <c r="Q453" s="5" t="s">
        <v>14</v>
      </c>
      <c r="R453" s="0" t="s">
        <v>15</v>
      </c>
      <c r="S453" s="0" t="str">
        <f aca="false">P453&amp;N453&amp;O453&amp;Q453&amp;F453&amp;R453&amp;L453</f>
        <v>          {%            "class": "probeMinus",%            "stim_name": "404"%          },</v>
      </c>
      <c r="AA453" s="5" t="n">
        <f aca="false">F453</f>
        <v>404</v>
      </c>
      <c r="AB453" s="5" t="s">
        <v>468</v>
      </c>
      <c r="AC453" s="5" t="str">
        <f aca="false">IF(MID(AB453,10,2)="ir","Minus","Plus")</f>
        <v>Minus</v>
      </c>
      <c r="AD453" s="5" t="str">
        <f aca="false">IF(AND(_xlfn.NUMBERVALUE(MID(AB453,6,3))&lt;141,_xlfn.NUMBERVALUE(MID(AB453,6,3))&gt;103),"s","probe")</f>
        <v>s</v>
      </c>
      <c r="AE453" s="5" t="n">
        <f aca="false">IF(AND(AC453="Minus",AD453="probe"),3,IF(AND(AC453="Plus",AD453="probe"),1,IF(AND(AC453="Minus",AD453="s"),12,IF(AND(AC453="Plus",AD453="s"),4,0))))</f>
        <v>12</v>
      </c>
      <c r="AF453" s="6" t="s">
        <v>16</v>
      </c>
      <c r="AG453" s="5" t="str">
        <f aca="false">AF453&amp;AE453&amp;","</f>
        <v>                            12,</v>
      </c>
    </row>
    <row r="454" customFormat="false" ht="12.8" hidden="true" customHeight="false" outlineLevel="0" collapsed="false">
      <c r="A454" s="0" t="str">
        <f aca="false">LEFT(J454,4)</f>
        <v>b2i1</v>
      </c>
      <c r="B454" s="0" t="n">
        <f aca="false">IF(AND(C454&gt;97,C454&lt;103),100,IF(AND(C454&gt;110,C454&lt;116),113,IF(AND(C454&gt;122,C454&lt;128),125,IF(AND(C454&gt;135,C454&lt;141),138,150))))</f>
        <v>113</v>
      </c>
      <c r="C454" s="0" t="n">
        <f aca="false">_xlfn.NUMBERVALUE(MID(J454,6,3))</f>
        <v>111</v>
      </c>
      <c r="D454" s="0" t="str">
        <f aca="false">MID(J454,10,3)</f>
        <v>ir4</v>
      </c>
      <c r="E454" s="0" t="s">
        <v>9</v>
      </c>
      <c r="F454" s="0" t="n">
        <v>529</v>
      </c>
      <c r="G454" s="0" t="s">
        <v>10</v>
      </c>
      <c r="H454" s="0" t="s">
        <v>11</v>
      </c>
      <c r="I454" s="0" t="s">
        <v>9</v>
      </c>
      <c r="J454" s="0" t="s">
        <v>469</v>
      </c>
      <c r="K454" s="0" t="s">
        <v>9</v>
      </c>
      <c r="L454" s="0" t="str">
        <f aca="false">IF(ISBLANK(J455),"",",")</f>
        <v>,</v>
      </c>
      <c r="M454" s="0" t="str">
        <f aca="false">E454&amp;F454&amp;G454&amp;H454&amp;I454&amp;J454&amp;K454&amp;L454</f>
        <v>"529": "b2i1_111_ir4.wav",</v>
      </c>
      <c r="N454" s="0" t="str">
        <f aca="false">IF(OR(B454=113,B454=138),"probe","s")</f>
        <v>probe</v>
      </c>
      <c r="O454" s="0" t="str">
        <f aca="false">IF(MID(J454,10,2)="ir","Minus","Plus")</f>
        <v>Minus</v>
      </c>
      <c r="P454" s="0" t="s">
        <v>13</v>
      </c>
      <c r="Q454" s="5" t="s">
        <v>14</v>
      </c>
      <c r="R454" s="0" t="s">
        <v>15</v>
      </c>
      <c r="S454" s="0" t="str">
        <f aca="false">P454&amp;N454&amp;O454&amp;Q454&amp;F454&amp;R454&amp;L454</f>
        <v>          {%            "class": "probeMinus",%            "stim_name": "529"%          },</v>
      </c>
      <c r="AA454" s="5" t="n">
        <f aca="false">F454</f>
        <v>529</v>
      </c>
      <c r="AB454" s="5" t="s">
        <v>469</v>
      </c>
      <c r="AC454" s="5" t="str">
        <f aca="false">IF(MID(AB454,10,2)="ir","Minus","Plus")</f>
        <v>Minus</v>
      </c>
      <c r="AD454" s="5" t="str">
        <f aca="false">IF(AND(_xlfn.NUMBERVALUE(MID(AB454,6,3))&lt;141,_xlfn.NUMBERVALUE(MID(AB454,6,3))&gt;103),"s","probe")</f>
        <v>s</v>
      </c>
      <c r="AE454" s="5" t="n">
        <f aca="false">IF(AND(AC454="Minus",AD454="probe"),3,IF(AND(AC454="Plus",AD454="probe"),1,IF(AND(AC454="Minus",AD454="s"),12,IF(AND(AC454="Plus",AD454="s"),4,0))))</f>
        <v>12</v>
      </c>
      <c r="AF454" s="6" t="s">
        <v>16</v>
      </c>
      <c r="AG454" s="5" t="str">
        <f aca="false">AF454&amp;AE454&amp;","</f>
        <v>                            12,</v>
      </c>
    </row>
    <row r="455" customFormat="false" ht="12.8" hidden="true" customHeight="false" outlineLevel="0" collapsed="false">
      <c r="A455" s="0" t="str">
        <f aca="false">LEFT(J455,4)</f>
        <v>b2i2</v>
      </c>
      <c r="B455" s="0" t="n">
        <f aca="false">IF(AND(C455&gt;97,C455&lt;103),100,IF(AND(C455&gt;110,C455&lt;116),113,IF(AND(C455&gt;122,C455&lt;128),125,IF(AND(C455&gt;135,C455&lt;141),138,150))))</f>
        <v>113</v>
      </c>
      <c r="C455" s="0" t="n">
        <f aca="false">_xlfn.NUMBERVALUE(MID(J455,6,3))</f>
        <v>111</v>
      </c>
      <c r="D455" s="0" t="str">
        <f aca="false">MID(J455,10,3)</f>
        <v>ir4</v>
      </c>
      <c r="E455" s="0" t="s">
        <v>9</v>
      </c>
      <c r="F455" s="0" t="n">
        <v>654</v>
      </c>
      <c r="G455" s="0" t="s">
        <v>10</v>
      </c>
      <c r="H455" s="0" t="s">
        <v>11</v>
      </c>
      <c r="I455" s="0" t="s">
        <v>9</v>
      </c>
      <c r="J455" s="0" t="s">
        <v>470</v>
      </c>
      <c r="K455" s="0" t="s">
        <v>9</v>
      </c>
      <c r="L455" s="0" t="str">
        <f aca="false">IF(ISBLANK(J456),"",",")</f>
        <v>,</v>
      </c>
      <c r="M455" s="0" t="str">
        <f aca="false">E455&amp;F455&amp;G455&amp;H455&amp;I455&amp;J455&amp;K455&amp;L455</f>
        <v>"654": "b2i2_111_ir4.wav",</v>
      </c>
      <c r="N455" s="0" t="str">
        <f aca="false">IF(OR(B455=113,B455=138),"probe","s")</f>
        <v>probe</v>
      </c>
      <c r="O455" s="0" t="str">
        <f aca="false">IF(MID(J455,10,2)="ir","Minus","Plus")</f>
        <v>Minus</v>
      </c>
      <c r="P455" s="0" t="s">
        <v>13</v>
      </c>
      <c r="Q455" s="5" t="s">
        <v>14</v>
      </c>
      <c r="R455" s="0" t="s">
        <v>15</v>
      </c>
      <c r="S455" s="0" t="str">
        <f aca="false">P455&amp;N455&amp;O455&amp;Q455&amp;F455&amp;R455&amp;L455</f>
        <v>          {%            "class": "probeMinus",%            "stim_name": "654"%          },</v>
      </c>
      <c r="AA455" s="5" t="n">
        <f aca="false">F455</f>
        <v>654</v>
      </c>
      <c r="AB455" s="5" t="s">
        <v>470</v>
      </c>
      <c r="AC455" s="5" t="str">
        <f aca="false">IF(MID(AB455,10,2)="ir","Minus","Plus")</f>
        <v>Minus</v>
      </c>
      <c r="AD455" s="5" t="str">
        <f aca="false">IF(AND(_xlfn.NUMBERVALUE(MID(AB455,6,3))&lt;141,_xlfn.NUMBERVALUE(MID(AB455,6,3))&gt;103),"s","probe")</f>
        <v>s</v>
      </c>
      <c r="AE455" s="5" t="n">
        <f aca="false">IF(AND(AC455="Minus",AD455="probe"),3,IF(AND(AC455="Plus",AD455="probe"),1,IF(AND(AC455="Minus",AD455="s"),12,IF(AND(AC455="Plus",AD455="s"),4,0))))</f>
        <v>12</v>
      </c>
      <c r="AF455" s="6" t="s">
        <v>16</v>
      </c>
      <c r="AG455" s="5" t="str">
        <f aca="false">AF455&amp;AE455&amp;","</f>
        <v>                            12,</v>
      </c>
    </row>
    <row r="456" customFormat="false" ht="12.8" hidden="false" customHeight="false" outlineLevel="0" collapsed="false">
      <c r="A456" s="0" t="str">
        <f aca="false">LEFT(J456,4)</f>
        <v>b2s1</v>
      </c>
      <c r="B456" s="0" t="n">
        <f aca="false">IF(AND(C456&gt;97,C456&lt;103),100,IF(AND(C456&gt;110,C456&lt;116),113,IF(AND(C456&gt;122,C456&lt;128),125,IF(AND(C456&gt;135,C456&lt;141),138,150))))</f>
        <v>113</v>
      </c>
      <c r="C456" s="0" t="n">
        <f aca="false">_xlfn.NUMBERVALUE(MID(J456,6,3))</f>
        <v>111</v>
      </c>
      <c r="D456" s="0" t="str">
        <f aca="false">MID(J456,10,3)</f>
        <v>ir4</v>
      </c>
      <c r="E456" s="0" t="s">
        <v>9</v>
      </c>
      <c r="F456" s="0" t="n">
        <v>779</v>
      </c>
      <c r="G456" s="0" t="s">
        <v>10</v>
      </c>
      <c r="H456" s="0" t="s">
        <v>11</v>
      </c>
      <c r="I456" s="0" t="s">
        <v>9</v>
      </c>
      <c r="J456" s="0" t="s">
        <v>471</v>
      </c>
      <c r="K456" s="0" t="s">
        <v>9</v>
      </c>
      <c r="L456" s="0" t="str">
        <f aca="false">IF(ISBLANK(J457),"",",")</f>
        <v>,</v>
      </c>
      <c r="M456" s="0" t="str">
        <f aca="false">E456&amp;J456&amp;G456&amp;E456&amp;J456&amp;E456&amp;L456</f>
        <v>"b2s1_111_ir4.wav":"b2s1_111_ir4.wav",</v>
      </c>
      <c r="N456" s="0" t="str">
        <f aca="false">IF(OR(B456=113,B456=138),"probe","s")</f>
        <v>probe</v>
      </c>
      <c r="O456" s="0" t="str">
        <f aca="false">IF(MID(J456,10,2)="ir","Minus","Plus")</f>
        <v>Minus</v>
      </c>
      <c r="P456" s="0" t="s">
        <v>13</v>
      </c>
      <c r="Q456" s="5" t="s">
        <v>14</v>
      </c>
      <c r="R456" s="0" t="s">
        <v>15</v>
      </c>
      <c r="S456" s="0" t="str">
        <f aca="false">P456&amp;N456&amp;O456&amp;Q456&amp;J456&amp;R456&amp;L456</f>
        <v>          {%            "class": "probeMinus",%            "stim_name": "b2s1_111_ir4.wav"%          },</v>
      </c>
      <c r="AA456" s="5" t="n">
        <f aca="false">F456</f>
        <v>779</v>
      </c>
      <c r="AB456" s="5" t="s">
        <v>471</v>
      </c>
      <c r="AC456" s="5" t="str">
        <f aca="false">IF(MID(AB456,10,2)="ir","Minus","Plus")</f>
        <v>Minus</v>
      </c>
      <c r="AD456" s="5" t="str">
        <f aca="false">IF(AND(_xlfn.NUMBERVALUE(MID(AB456,6,3))&lt;141,_xlfn.NUMBERVALUE(MID(AB456,6,3))&gt;103),"s","probe")</f>
        <v>s</v>
      </c>
      <c r="AE456" s="5" t="n">
        <f aca="false">IF(AND(AC456="Minus",AD456="probe"),3,IF(AND(AC456="Plus",AD456="probe"),1,IF(AND(AC456="Minus",AD456="s"),12,IF(AND(AC456="Plus",AD456="s"),4,0))))</f>
        <v>12</v>
      </c>
      <c r="AF456" s="6" t="s">
        <v>16</v>
      </c>
      <c r="AG456" s="5" t="str">
        <f aca="false">AF456&amp;AE456&amp;","</f>
        <v>                            12,</v>
      </c>
    </row>
    <row r="457" customFormat="false" ht="12.8" hidden="true" customHeight="false" outlineLevel="0" collapsed="false">
      <c r="A457" s="0" t="str">
        <f aca="false">LEFT(J457,4)</f>
        <v>b2s2</v>
      </c>
      <c r="B457" s="0" t="n">
        <f aca="false">IF(AND(C457&gt;97,C457&lt;103),100,IF(AND(C457&gt;110,C457&lt;116),113,IF(AND(C457&gt;122,C457&lt;128),125,IF(AND(C457&gt;135,C457&lt;141),138,150))))</f>
        <v>113</v>
      </c>
      <c r="C457" s="0" t="n">
        <f aca="false">_xlfn.NUMBERVALUE(MID(J457,6,3))</f>
        <v>111</v>
      </c>
      <c r="D457" s="0" t="str">
        <f aca="false">MID(J457,10,3)</f>
        <v>ir4</v>
      </c>
      <c r="E457" s="0" t="s">
        <v>9</v>
      </c>
      <c r="F457" s="0" t="n">
        <v>904</v>
      </c>
      <c r="G457" s="0" t="s">
        <v>10</v>
      </c>
      <c r="H457" s="0" t="s">
        <v>11</v>
      </c>
      <c r="I457" s="0" t="s">
        <v>9</v>
      </c>
      <c r="J457" s="0" t="s">
        <v>472</v>
      </c>
      <c r="K457" s="0" t="s">
        <v>9</v>
      </c>
      <c r="L457" s="0" t="str">
        <f aca="false">IF(ISBLANK(J458),"",",")</f>
        <v>,</v>
      </c>
      <c r="M457" s="0" t="str">
        <f aca="false">E457&amp;F457&amp;G457&amp;H457&amp;I457&amp;J457&amp;K457&amp;L457</f>
        <v>"904": "b2s2_111_ir4.wav",</v>
      </c>
      <c r="N457" s="0" t="str">
        <f aca="false">IF(OR(B457=113,B457=138),"probe","s")</f>
        <v>probe</v>
      </c>
      <c r="O457" s="0" t="str">
        <f aca="false">IF(MID(J457,10,2)="ir","Minus","Plus")</f>
        <v>Minus</v>
      </c>
      <c r="P457" s="0" t="s">
        <v>13</v>
      </c>
      <c r="Q457" s="5" t="s">
        <v>14</v>
      </c>
      <c r="R457" s="0" t="s">
        <v>15</v>
      </c>
      <c r="S457" s="0" t="str">
        <f aca="false">P457&amp;N457&amp;O457&amp;Q457&amp;F457&amp;R457&amp;L457</f>
        <v>          {%            "class": "probeMinus",%            "stim_name": "904"%          },</v>
      </c>
      <c r="AA457" s="5" t="n">
        <f aca="false">F457</f>
        <v>904</v>
      </c>
      <c r="AB457" s="5" t="s">
        <v>472</v>
      </c>
      <c r="AC457" s="5" t="str">
        <f aca="false">IF(MID(AB457,10,2)="ir","Minus","Plus")</f>
        <v>Minus</v>
      </c>
      <c r="AD457" s="5" t="str">
        <f aca="false">IF(AND(_xlfn.NUMBERVALUE(MID(AB457,6,3))&lt;141,_xlfn.NUMBERVALUE(MID(AB457,6,3))&gt;103),"s","probe")</f>
        <v>s</v>
      </c>
      <c r="AE457" s="5" t="n">
        <f aca="false">IF(AND(AC457="Minus",AD457="probe"),3,IF(AND(AC457="Plus",AD457="probe"),1,IF(AND(AC457="Minus",AD457="s"),12,IF(AND(AC457="Plus",AD457="s"),4,0))))</f>
        <v>12</v>
      </c>
      <c r="AF457" s="6" t="s">
        <v>16</v>
      </c>
      <c r="AG457" s="5" t="str">
        <f aca="false">AF457&amp;AE457&amp;","</f>
        <v>                            12,</v>
      </c>
    </row>
    <row r="458" customFormat="false" ht="12.8" hidden="true" customHeight="false" outlineLevel="0" collapsed="false">
      <c r="A458" s="0" t="str">
        <f aca="false">LEFT(J458,4)</f>
        <v>b3i1</v>
      </c>
      <c r="B458" s="0" t="n">
        <f aca="false">IF(AND(C458&gt;97,C458&lt;103),100,IF(AND(C458&gt;110,C458&lt;116),113,IF(AND(C458&gt;122,C458&lt;128),125,IF(AND(C458&gt;135,C458&lt;141),138,150))))</f>
        <v>113</v>
      </c>
      <c r="C458" s="0" t="n">
        <f aca="false">_xlfn.NUMBERVALUE(MID(J458,6,3))</f>
        <v>111</v>
      </c>
      <c r="D458" s="0" t="str">
        <f aca="false">MID(J458,10,3)</f>
        <v>ir4</v>
      </c>
      <c r="E458" s="0" t="s">
        <v>9</v>
      </c>
      <c r="F458" s="0" t="n">
        <v>1029</v>
      </c>
      <c r="G458" s="0" t="s">
        <v>10</v>
      </c>
      <c r="H458" s="0" t="s">
        <v>11</v>
      </c>
      <c r="I458" s="0" t="s">
        <v>9</v>
      </c>
      <c r="J458" s="0" t="s">
        <v>473</v>
      </c>
      <c r="K458" s="0" t="s">
        <v>9</v>
      </c>
      <c r="L458" s="0" t="str">
        <f aca="false">IF(ISBLANK(J459),"",",")</f>
        <v>,</v>
      </c>
      <c r="M458" s="0" t="str">
        <f aca="false">E458&amp;F458&amp;G458&amp;H458&amp;I458&amp;J458&amp;K458&amp;L458</f>
        <v>"1029": "b3i1_111_ir4.wav",</v>
      </c>
      <c r="N458" s="0" t="str">
        <f aca="false">IF(OR(B458=113,B458=138),"probe","s")</f>
        <v>probe</v>
      </c>
      <c r="O458" s="0" t="str">
        <f aca="false">IF(MID(J458,10,2)="ir","Minus","Plus")</f>
        <v>Minus</v>
      </c>
      <c r="P458" s="0" t="s">
        <v>13</v>
      </c>
      <c r="Q458" s="5" t="s">
        <v>14</v>
      </c>
      <c r="R458" s="0" t="s">
        <v>15</v>
      </c>
      <c r="S458" s="0" t="str">
        <f aca="false">P458&amp;N458&amp;O458&amp;Q458&amp;F458&amp;R458&amp;L458</f>
        <v>          {%            "class": "probeMinus",%            "stim_name": "1029"%          },</v>
      </c>
      <c r="AA458" s="5" t="n">
        <f aca="false">F458</f>
        <v>1029</v>
      </c>
      <c r="AB458" s="5" t="s">
        <v>473</v>
      </c>
      <c r="AC458" s="5" t="str">
        <f aca="false">IF(MID(AB458,10,2)="ir","Minus","Plus")</f>
        <v>Minus</v>
      </c>
      <c r="AD458" s="5" t="str">
        <f aca="false">IF(AND(_xlfn.NUMBERVALUE(MID(AB458,6,3))&lt;141,_xlfn.NUMBERVALUE(MID(AB458,6,3))&gt;103),"s","probe")</f>
        <v>s</v>
      </c>
      <c r="AE458" s="5" t="n">
        <f aca="false">IF(AND(AC458="Minus",AD458="probe"),3,IF(AND(AC458="Plus",AD458="probe"),1,IF(AND(AC458="Minus",AD458="s"),12,IF(AND(AC458="Plus",AD458="s"),4,0))))</f>
        <v>12</v>
      </c>
      <c r="AF458" s="6" t="s">
        <v>16</v>
      </c>
      <c r="AG458" s="5" t="str">
        <f aca="false">AF458&amp;AE458&amp;","</f>
        <v>                            12,</v>
      </c>
    </row>
    <row r="459" customFormat="false" ht="12.8" hidden="true" customHeight="false" outlineLevel="0" collapsed="false">
      <c r="A459" s="0" t="str">
        <f aca="false">LEFT(J459,4)</f>
        <v>b3i2</v>
      </c>
      <c r="B459" s="0" t="n">
        <f aca="false">IF(AND(C459&gt;97,C459&lt;103),100,IF(AND(C459&gt;110,C459&lt;116),113,IF(AND(C459&gt;122,C459&lt;128),125,IF(AND(C459&gt;135,C459&lt;141),138,150))))</f>
        <v>113</v>
      </c>
      <c r="C459" s="0" t="n">
        <f aca="false">_xlfn.NUMBERVALUE(MID(J459,6,3))</f>
        <v>111</v>
      </c>
      <c r="D459" s="0" t="str">
        <f aca="false">MID(J459,10,3)</f>
        <v>ir4</v>
      </c>
      <c r="E459" s="0" t="s">
        <v>9</v>
      </c>
      <c r="F459" s="0" t="n">
        <v>1154</v>
      </c>
      <c r="G459" s="0" t="s">
        <v>10</v>
      </c>
      <c r="H459" s="0" t="s">
        <v>11</v>
      </c>
      <c r="I459" s="0" t="s">
        <v>9</v>
      </c>
      <c r="J459" s="0" t="s">
        <v>474</v>
      </c>
      <c r="K459" s="0" t="s">
        <v>9</v>
      </c>
      <c r="L459" s="0" t="str">
        <f aca="false">IF(ISBLANK(J460),"",",")</f>
        <v>,</v>
      </c>
      <c r="M459" s="0" t="str">
        <f aca="false">E459&amp;F459&amp;G459&amp;H459&amp;I459&amp;J459&amp;K459&amp;L459</f>
        <v>"1154": "b3i2_111_ir4.wav",</v>
      </c>
      <c r="N459" s="0" t="str">
        <f aca="false">IF(OR(B459=113,B459=138),"probe","s")</f>
        <v>probe</v>
      </c>
      <c r="O459" s="0" t="str">
        <f aca="false">IF(MID(J459,10,2)="ir","Minus","Plus")</f>
        <v>Minus</v>
      </c>
      <c r="P459" s="0" t="s">
        <v>13</v>
      </c>
      <c r="Q459" s="5" t="s">
        <v>14</v>
      </c>
      <c r="R459" s="0" t="s">
        <v>15</v>
      </c>
      <c r="S459" s="0" t="str">
        <f aca="false">P459&amp;N459&amp;O459&amp;Q459&amp;F459&amp;R459&amp;L459</f>
        <v>          {%            "class": "probeMinus",%            "stim_name": "1154"%          },</v>
      </c>
      <c r="AA459" s="5" t="n">
        <f aca="false">F459</f>
        <v>1154</v>
      </c>
      <c r="AB459" s="5" t="s">
        <v>474</v>
      </c>
      <c r="AC459" s="5" t="str">
        <f aca="false">IF(MID(AB459,10,2)="ir","Minus","Plus")</f>
        <v>Minus</v>
      </c>
      <c r="AD459" s="5" t="str">
        <f aca="false">IF(AND(_xlfn.NUMBERVALUE(MID(AB459,6,3))&lt;141,_xlfn.NUMBERVALUE(MID(AB459,6,3))&gt;103),"s","probe")</f>
        <v>s</v>
      </c>
      <c r="AE459" s="5" t="n">
        <f aca="false">IF(AND(AC459="Minus",AD459="probe"),3,IF(AND(AC459="Plus",AD459="probe"),1,IF(AND(AC459="Minus",AD459="s"),12,IF(AND(AC459="Plus",AD459="s"),4,0))))</f>
        <v>12</v>
      </c>
      <c r="AF459" s="6" t="s">
        <v>16</v>
      </c>
      <c r="AG459" s="5" t="str">
        <f aca="false">AF459&amp;AE459&amp;","</f>
        <v>                            12,</v>
      </c>
    </row>
    <row r="460" customFormat="false" ht="12.8" hidden="true" customHeight="false" outlineLevel="0" collapsed="false">
      <c r="A460" s="0" t="str">
        <f aca="false">LEFT(J460,4)</f>
        <v>b3s1</v>
      </c>
      <c r="B460" s="0" t="n">
        <f aca="false">IF(AND(C460&gt;97,C460&lt;103),100,IF(AND(C460&gt;110,C460&lt;116),113,IF(AND(C460&gt;122,C460&lt;128),125,IF(AND(C460&gt;135,C460&lt;141),138,150))))</f>
        <v>113</v>
      </c>
      <c r="C460" s="0" t="n">
        <f aca="false">_xlfn.NUMBERVALUE(MID(J460,6,3))</f>
        <v>111</v>
      </c>
      <c r="D460" s="0" t="str">
        <f aca="false">MID(J460,10,3)</f>
        <v>ir4</v>
      </c>
      <c r="E460" s="0" t="s">
        <v>9</v>
      </c>
      <c r="F460" s="0" t="n">
        <v>1279</v>
      </c>
      <c r="G460" s="0" t="s">
        <v>10</v>
      </c>
      <c r="H460" s="0" t="s">
        <v>11</v>
      </c>
      <c r="I460" s="0" t="s">
        <v>9</v>
      </c>
      <c r="J460" s="0" t="s">
        <v>475</v>
      </c>
      <c r="K460" s="0" t="s">
        <v>9</v>
      </c>
      <c r="L460" s="0" t="str">
        <f aca="false">IF(ISBLANK(J461),"",",")</f>
        <v>,</v>
      </c>
      <c r="M460" s="0" t="str">
        <f aca="false">E460&amp;F460&amp;G460&amp;H460&amp;I460&amp;J460&amp;K460&amp;L460</f>
        <v>"1279": "b3s1_111_ir4.wav",</v>
      </c>
      <c r="N460" s="0" t="str">
        <f aca="false">IF(OR(B460=113,B460=138),"probe","s")</f>
        <v>probe</v>
      </c>
      <c r="O460" s="0" t="str">
        <f aca="false">IF(MID(J460,10,2)="ir","Minus","Plus")</f>
        <v>Minus</v>
      </c>
      <c r="P460" s="0" t="s">
        <v>13</v>
      </c>
      <c r="Q460" s="5" t="s">
        <v>14</v>
      </c>
      <c r="R460" s="0" t="s">
        <v>15</v>
      </c>
      <c r="S460" s="0" t="str">
        <f aca="false">P460&amp;N460&amp;O460&amp;Q460&amp;F460&amp;R460&amp;L460</f>
        <v>          {%            "class": "probeMinus",%            "stim_name": "1279"%          },</v>
      </c>
      <c r="AA460" s="5" t="n">
        <f aca="false">F460</f>
        <v>1279</v>
      </c>
      <c r="AB460" s="5" t="s">
        <v>475</v>
      </c>
      <c r="AC460" s="5" t="str">
        <f aca="false">IF(MID(AB460,10,2)="ir","Minus","Plus")</f>
        <v>Minus</v>
      </c>
      <c r="AD460" s="5" t="str">
        <f aca="false">IF(AND(_xlfn.NUMBERVALUE(MID(AB460,6,3))&lt;141,_xlfn.NUMBERVALUE(MID(AB460,6,3))&gt;103),"s","probe")</f>
        <v>s</v>
      </c>
      <c r="AE460" s="5" t="n">
        <f aca="false">IF(AND(AC460="Minus",AD460="probe"),3,IF(AND(AC460="Plus",AD460="probe"),1,IF(AND(AC460="Minus",AD460="s"),12,IF(AND(AC460="Plus",AD460="s"),4,0))))</f>
        <v>12</v>
      </c>
      <c r="AF460" s="6" t="s">
        <v>16</v>
      </c>
      <c r="AG460" s="5" t="str">
        <f aca="false">AF460&amp;AE460&amp;","</f>
        <v>                            12,</v>
      </c>
    </row>
    <row r="461" customFormat="false" ht="12.8" hidden="true" customHeight="false" outlineLevel="0" collapsed="false">
      <c r="A461" s="0" t="str">
        <f aca="false">LEFT(J461,4)</f>
        <v>b3s2</v>
      </c>
      <c r="B461" s="0" t="n">
        <f aca="false">IF(AND(C461&gt;97,C461&lt;103),100,IF(AND(C461&gt;110,C461&lt;116),113,IF(AND(C461&gt;122,C461&lt;128),125,IF(AND(C461&gt;135,C461&lt;141),138,150))))</f>
        <v>113</v>
      </c>
      <c r="C461" s="0" t="n">
        <f aca="false">_xlfn.NUMBERVALUE(MID(J461,6,3))</f>
        <v>111</v>
      </c>
      <c r="D461" s="0" t="str">
        <f aca="false">MID(J461,10,3)</f>
        <v>ir4</v>
      </c>
      <c r="E461" s="0" t="s">
        <v>9</v>
      </c>
      <c r="F461" s="0" t="n">
        <v>1404</v>
      </c>
      <c r="G461" s="0" t="s">
        <v>10</v>
      </c>
      <c r="H461" s="0" t="s">
        <v>11</v>
      </c>
      <c r="I461" s="0" t="s">
        <v>9</v>
      </c>
      <c r="J461" s="0" t="s">
        <v>476</v>
      </c>
      <c r="K461" s="0" t="s">
        <v>9</v>
      </c>
      <c r="L461" s="0" t="str">
        <f aca="false">IF(ISBLANK(J462),"",",")</f>
        <v>,</v>
      </c>
      <c r="M461" s="0" t="str">
        <f aca="false">E461&amp;F461&amp;G461&amp;H461&amp;I461&amp;J461&amp;K461&amp;L461</f>
        <v>"1404": "b3s2_111_ir4.wav",</v>
      </c>
      <c r="N461" s="0" t="str">
        <f aca="false">IF(OR(B461=113,B461=138),"probe","s")</f>
        <v>probe</v>
      </c>
      <c r="O461" s="0" t="str">
        <f aca="false">IF(MID(J461,10,2)="ir","Minus","Plus")</f>
        <v>Minus</v>
      </c>
      <c r="P461" s="0" t="s">
        <v>13</v>
      </c>
      <c r="Q461" s="5" t="s">
        <v>14</v>
      </c>
      <c r="R461" s="0" t="s">
        <v>15</v>
      </c>
      <c r="S461" s="0" t="str">
        <f aca="false">P461&amp;N461&amp;O461&amp;Q461&amp;F461&amp;R461&amp;L461</f>
        <v>          {%            "class": "probeMinus",%            "stim_name": "1404"%          },</v>
      </c>
      <c r="AA461" s="5" t="n">
        <f aca="false">F461</f>
        <v>1404</v>
      </c>
      <c r="AB461" s="5" t="s">
        <v>476</v>
      </c>
      <c r="AC461" s="5" t="str">
        <f aca="false">IF(MID(AB461,10,2)="ir","Minus","Plus")</f>
        <v>Minus</v>
      </c>
      <c r="AD461" s="5" t="str">
        <f aca="false">IF(AND(_xlfn.NUMBERVALUE(MID(AB461,6,3))&lt;141,_xlfn.NUMBERVALUE(MID(AB461,6,3))&gt;103),"s","probe")</f>
        <v>s</v>
      </c>
      <c r="AE461" s="5" t="n">
        <f aca="false">IF(AND(AC461="Minus",AD461="probe"),3,IF(AND(AC461="Plus",AD461="probe"),1,IF(AND(AC461="Minus",AD461="s"),12,IF(AND(AC461="Plus",AD461="s"),4,0))))</f>
        <v>12</v>
      </c>
      <c r="AF461" s="6" t="s">
        <v>16</v>
      </c>
      <c r="AG461" s="5" t="str">
        <f aca="false">AF461&amp;AE461&amp;","</f>
        <v>                            12,</v>
      </c>
    </row>
    <row r="462" customFormat="false" ht="12.8" hidden="true" customHeight="false" outlineLevel="0" collapsed="false">
      <c r="A462" s="0" t="str">
        <f aca="false">LEFT(J462,4)</f>
        <v>b4i1</v>
      </c>
      <c r="B462" s="0" t="n">
        <f aca="false">IF(AND(C462&gt;97,C462&lt;103),100,IF(AND(C462&gt;110,C462&lt;116),113,IF(AND(C462&gt;122,C462&lt;128),125,IF(AND(C462&gt;135,C462&lt;141),138,150))))</f>
        <v>113</v>
      </c>
      <c r="C462" s="0" t="n">
        <f aca="false">_xlfn.NUMBERVALUE(MID(J462,6,3))</f>
        <v>111</v>
      </c>
      <c r="D462" s="0" t="str">
        <f aca="false">MID(J462,10,3)</f>
        <v>ir4</v>
      </c>
      <c r="E462" s="0" t="s">
        <v>9</v>
      </c>
      <c r="F462" s="0" t="n">
        <v>1529</v>
      </c>
      <c r="G462" s="0" t="s">
        <v>10</v>
      </c>
      <c r="H462" s="0" t="s">
        <v>11</v>
      </c>
      <c r="I462" s="0" t="s">
        <v>9</v>
      </c>
      <c r="J462" s="0" t="s">
        <v>477</v>
      </c>
      <c r="K462" s="0" t="s">
        <v>9</v>
      </c>
      <c r="L462" s="0" t="str">
        <f aca="false">IF(ISBLANK(J463),"",",")</f>
        <v>,</v>
      </c>
      <c r="M462" s="0" t="str">
        <f aca="false">E462&amp;F462&amp;G462&amp;H462&amp;I462&amp;J462&amp;K462&amp;L462</f>
        <v>"1529": "b4i1_111_ir4.wav",</v>
      </c>
      <c r="N462" s="0" t="str">
        <f aca="false">IF(OR(B462=113,B462=138),"probe","s")</f>
        <v>probe</v>
      </c>
      <c r="O462" s="0" t="str">
        <f aca="false">IF(MID(J462,10,2)="ir","Minus","Plus")</f>
        <v>Minus</v>
      </c>
      <c r="P462" s="0" t="s">
        <v>13</v>
      </c>
      <c r="Q462" s="5" t="s">
        <v>14</v>
      </c>
      <c r="R462" s="0" t="s">
        <v>15</v>
      </c>
      <c r="S462" s="0" t="str">
        <f aca="false">P462&amp;N462&amp;O462&amp;Q462&amp;F462&amp;R462&amp;L462</f>
        <v>          {%            "class": "probeMinus",%            "stim_name": "1529"%          },</v>
      </c>
      <c r="AA462" s="5" t="n">
        <f aca="false">F462</f>
        <v>1529</v>
      </c>
      <c r="AB462" s="5" t="s">
        <v>477</v>
      </c>
      <c r="AC462" s="5" t="str">
        <f aca="false">IF(MID(AB462,10,2)="ir","Minus","Plus")</f>
        <v>Minus</v>
      </c>
      <c r="AD462" s="5" t="str">
        <f aca="false">IF(AND(_xlfn.NUMBERVALUE(MID(AB462,6,3))&lt;141,_xlfn.NUMBERVALUE(MID(AB462,6,3))&gt;103),"s","probe")</f>
        <v>s</v>
      </c>
      <c r="AE462" s="5" t="n">
        <f aca="false">IF(AND(AC462="Minus",AD462="probe"),3,IF(AND(AC462="Plus",AD462="probe"),1,IF(AND(AC462="Minus",AD462="s"),12,IF(AND(AC462="Plus",AD462="s"),4,0))))</f>
        <v>12</v>
      </c>
      <c r="AF462" s="6" t="s">
        <v>16</v>
      </c>
      <c r="AG462" s="5" t="str">
        <f aca="false">AF462&amp;AE462&amp;","</f>
        <v>                            12,</v>
      </c>
    </row>
    <row r="463" customFormat="false" ht="12.8" hidden="true" customHeight="false" outlineLevel="0" collapsed="false">
      <c r="A463" s="0" t="str">
        <f aca="false">LEFT(J463,4)</f>
        <v>b4i2</v>
      </c>
      <c r="B463" s="0" t="n">
        <f aca="false">IF(AND(C463&gt;97,C463&lt;103),100,IF(AND(C463&gt;110,C463&lt;116),113,IF(AND(C463&gt;122,C463&lt;128),125,IF(AND(C463&gt;135,C463&lt;141),138,150))))</f>
        <v>113</v>
      </c>
      <c r="C463" s="0" t="n">
        <f aca="false">_xlfn.NUMBERVALUE(MID(J463,6,3))</f>
        <v>111</v>
      </c>
      <c r="D463" s="0" t="str">
        <f aca="false">MID(J463,10,3)</f>
        <v>ir4</v>
      </c>
      <c r="E463" s="0" t="s">
        <v>9</v>
      </c>
      <c r="F463" s="0" t="n">
        <v>1654</v>
      </c>
      <c r="G463" s="0" t="s">
        <v>10</v>
      </c>
      <c r="H463" s="0" t="s">
        <v>11</v>
      </c>
      <c r="I463" s="0" t="s">
        <v>9</v>
      </c>
      <c r="J463" s="0" t="s">
        <v>478</v>
      </c>
      <c r="K463" s="0" t="s">
        <v>9</v>
      </c>
      <c r="L463" s="0" t="str">
        <f aca="false">IF(ISBLANK(J464),"",",")</f>
        <v>,</v>
      </c>
      <c r="M463" s="0" t="str">
        <f aca="false">E463&amp;F463&amp;G463&amp;H463&amp;I463&amp;J463&amp;K463&amp;L463</f>
        <v>"1654": "b4i2_111_ir4.wav",</v>
      </c>
      <c r="N463" s="0" t="str">
        <f aca="false">IF(OR(B463=113,B463=138),"probe","s")</f>
        <v>probe</v>
      </c>
      <c r="O463" s="0" t="str">
        <f aca="false">IF(MID(J463,10,2)="ir","Minus","Plus")</f>
        <v>Minus</v>
      </c>
      <c r="P463" s="0" t="s">
        <v>13</v>
      </c>
      <c r="Q463" s="5" t="s">
        <v>14</v>
      </c>
      <c r="R463" s="0" t="s">
        <v>15</v>
      </c>
      <c r="S463" s="0" t="str">
        <f aca="false">P463&amp;N463&amp;O463&amp;Q463&amp;F463&amp;R463&amp;L463</f>
        <v>          {%            "class": "probeMinus",%            "stim_name": "1654"%          },</v>
      </c>
      <c r="AA463" s="5" t="n">
        <f aca="false">F463</f>
        <v>1654</v>
      </c>
      <c r="AB463" s="5" t="s">
        <v>478</v>
      </c>
      <c r="AC463" s="5" t="str">
        <f aca="false">IF(MID(AB463,10,2)="ir","Minus","Plus")</f>
        <v>Minus</v>
      </c>
      <c r="AD463" s="5" t="str">
        <f aca="false">IF(AND(_xlfn.NUMBERVALUE(MID(AB463,6,3))&lt;141,_xlfn.NUMBERVALUE(MID(AB463,6,3))&gt;103),"s","probe")</f>
        <v>s</v>
      </c>
      <c r="AE463" s="5" t="n">
        <f aca="false">IF(AND(AC463="Minus",AD463="probe"),3,IF(AND(AC463="Plus",AD463="probe"),1,IF(AND(AC463="Minus",AD463="s"),12,IF(AND(AC463="Plus",AD463="s"),4,0))))</f>
        <v>12</v>
      </c>
      <c r="AF463" s="6" t="s">
        <v>16</v>
      </c>
      <c r="AG463" s="5" t="str">
        <f aca="false">AF463&amp;AE463&amp;","</f>
        <v>                            12,</v>
      </c>
    </row>
    <row r="464" customFormat="false" ht="12.8" hidden="true" customHeight="false" outlineLevel="0" collapsed="false">
      <c r="A464" s="0" t="str">
        <f aca="false">LEFT(J464,4)</f>
        <v>b4s1</v>
      </c>
      <c r="B464" s="0" t="n">
        <f aca="false">IF(AND(C464&gt;97,C464&lt;103),100,IF(AND(C464&gt;110,C464&lt;116),113,IF(AND(C464&gt;122,C464&lt;128),125,IF(AND(C464&gt;135,C464&lt;141),138,150))))</f>
        <v>113</v>
      </c>
      <c r="C464" s="0" t="n">
        <f aca="false">_xlfn.NUMBERVALUE(MID(J464,6,3))</f>
        <v>111</v>
      </c>
      <c r="D464" s="0" t="str">
        <f aca="false">MID(J464,10,3)</f>
        <v>ir4</v>
      </c>
      <c r="E464" s="0" t="s">
        <v>9</v>
      </c>
      <c r="F464" s="0" t="n">
        <v>1779</v>
      </c>
      <c r="G464" s="0" t="s">
        <v>10</v>
      </c>
      <c r="H464" s="0" t="s">
        <v>11</v>
      </c>
      <c r="I464" s="0" t="s">
        <v>9</v>
      </c>
      <c r="J464" s="0" t="s">
        <v>479</v>
      </c>
      <c r="K464" s="0" t="s">
        <v>9</v>
      </c>
      <c r="L464" s="0" t="str">
        <f aca="false">IF(ISBLANK(J465),"",",")</f>
        <v>,</v>
      </c>
      <c r="M464" s="0" t="str">
        <f aca="false">E464&amp;F464&amp;G464&amp;H464&amp;I464&amp;J464&amp;K464&amp;L464</f>
        <v>"1779": "b4s1_111_ir4.wav",</v>
      </c>
      <c r="N464" s="0" t="str">
        <f aca="false">IF(OR(B464=113,B464=138),"probe","s")</f>
        <v>probe</v>
      </c>
      <c r="O464" s="0" t="str">
        <f aca="false">IF(MID(J464,10,2)="ir","Minus","Plus")</f>
        <v>Minus</v>
      </c>
      <c r="P464" s="0" t="s">
        <v>13</v>
      </c>
      <c r="Q464" s="5" t="s">
        <v>14</v>
      </c>
      <c r="R464" s="0" t="s">
        <v>15</v>
      </c>
      <c r="S464" s="0" t="str">
        <f aca="false">P464&amp;N464&amp;O464&amp;Q464&amp;F464&amp;R464&amp;L464</f>
        <v>          {%            "class": "probeMinus",%            "stim_name": "1779"%          },</v>
      </c>
      <c r="AA464" s="5" t="n">
        <f aca="false">F464</f>
        <v>1779</v>
      </c>
      <c r="AB464" s="5" t="s">
        <v>479</v>
      </c>
      <c r="AC464" s="5" t="str">
        <f aca="false">IF(MID(AB464,10,2)="ir","Minus","Plus")</f>
        <v>Minus</v>
      </c>
      <c r="AD464" s="5" t="str">
        <f aca="false">IF(AND(_xlfn.NUMBERVALUE(MID(AB464,6,3))&lt;141,_xlfn.NUMBERVALUE(MID(AB464,6,3))&gt;103),"s","probe")</f>
        <v>s</v>
      </c>
      <c r="AE464" s="5" t="n">
        <f aca="false">IF(AND(AC464="Minus",AD464="probe"),3,IF(AND(AC464="Plus",AD464="probe"),1,IF(AND(AC464="Minus",AD464="s"),12,IF(AND(AC464="Plus",AD464="s"),4,0))))</f>
        <v>12</v>
      </c>
      <c r="AF464" s="6" t="s">
        <v>16</v>
      </c>
      <c r="AG464" s="5" t="str">
        <f aca="false">AF464&amp;AE464&amp;","</f>
        <v>                            12,</v>
      </c>
    </row>
    <row r="465" customFormat="false" ht="12.8" hidden="true" customHeight="false" outlineLevel="0" collapsed="false">
      <c r="A465" s="0" t="str">
        <f aca="false">LEFT(J465,4)</f>
        <v>b4s2</v>
      </c>
      <c r="B465" s="0" t="n">
        <f aca="false">IF(AND(C465&gt;97,C465&lt;103),100,IF(AND(C465&gt;110,C465&lt;116),113,IF(AND(C465&gt;122,C465&lt;128),125,IF(AND(C465&gt;135,C465&lt;141),138,150))))</f>
        <v>113</v>
      </c>
      <c r="C465" s="0" t="n">
        <f aca="false">_xlfn.NUMBERVALUE(MID(J465,6,3))</f>
        <v>111</v>
      </c>
      <c r="D465" s="0" t="str">
        <f aca="false">MID(J465,10,3)</f>
        <v>ir4</v>
      </c>
      <c r="E465" s="0" t="s">
        <v>9</v>
      </c>
      <c r="F465" s="0" t="n">
        <v>1904</v>
      </c>
      <c r="G465" s="0" t="s">
        <v>10</v>
      </c>
      <c r="H465" s="0" t="s">
        <v>11</v>
      </c>
      <c r="I465" s="0" t="s">
        <v>9</v>
      </c>
      <c r="J465" s="0" t="s">
        <v>480</v>
      </c>
      <c r="K465" s="0" t="s">
        <v>9</v>
      </c>
      <c r="L465" s="0" t="str">
        <f aca="false">IF(ISBLANK(J466),"",",")</f>
        <v>,</v>
      </c>
      <c r="M465" s="0" t="str">
        <f aca="false">E465&amp;F465&amp;G465&amp;H465&amp;I465&amp;J465&amp;K465&amp;L465</f>
        <v>"1904": "b4s2_111_ir4.wav",</v>
      </c>
      <c r="N465" s="0" t="str">
        <f aca="false">IF(OR(B465=113,B465=138),"probe","s")</f>
        <v>probe</v>
      </c>
      <c r="O465" s="0" t="str">
        <f aca="false">IF(MID(J465,10,2)="ir","Minus","Plus")</f>
        <v>Minus</v>
      </c>
      <c r="P465" s="0" t="s">
        <v>13</v>
      </c>
      <c r="Q465" s="5" t="s">
        <v>14</v>
      </c>
      <c r="R465" s="0" t="s">
        <v>15</v>
      </c>
      <c r="S465" s="0" t="str">
        <f aca="false">P465&amp;N465&amp;O465&amp;Q465&amp;F465&amp;R465&amp;L465</f>
        <v>          {%            "class": "probeMinus",%            "stim_name": "1904"%          },</v>
      </c>
      <c r="AA465" s="5" t="n">
        <f aca="false">F465</f>
        <v>1904</v>
      </c>
      <c r="AB465" s="5" t="s">
        <v>480</v>
      </c>
      <c r="AC465" s="5" t="str">
        <f aca="false">IF(MID(AB465,10,2)="ir","Minus","Plus")</f>
        <v>Minus</v>
      </c>
      <c r="AD465" s="5" t="str">
        <f aca="false">IF(AND(_xlfn.NUMBERVALUE(MID(AB465,6,3))&lt;141,_xlfn.NUMBERVALUE(MID(AB465,6,3))&gt;103),"s","probe")</f>
        <v>s</v>
      </c>
      <c r="AE465" s="5" t="n">
        <f aca="false">IF(AND(AC465="Minus",AD465="probe"),3,IF(AND(AC465="Plus",AD465="probe"),1,IF(AND(AC465="Minus",AD465="s"),12,IF(AND(AC465="Plus",AD465="s"),4,0))))</f>
        <v>12</v>
      </c>
      <c r="AF465" s="6" t="s">
        <v>16</v>
      </c>
      <c r="AG465" s="5" t="str">
        <f aca="false">AF465&amp;AE465&amp;","</f>
        <v>                            12,</v>
      </c>
    </row>
    <row r="466" customFormat="false" ht="12.8" hidden="true" customHeight="false" outlineLevel="0" collapsed="false">
      <c r="A466" s="0" t="str">
        <f aca="false">LEFT(J466,4)</f>
        <v>b1i1</v>
      </c>
      <c r="B466" s="0" t="n">
        <f aca="false">IF(AND(C466&gt;97,C466&lt;103),100,IF(AND(C466&gt;110,C466&lt;116),113,IF(AND(C466&gt;122,C466&lt;128),125,IF(AND(C466&gt;135,C466&lt;141),138,150))))</f>
        <v>113</v>
      </c>
      <c r="C466" s="0" t="n">
        <f aca="false">_xlfn.NUMBERVALUE(MID(J466,6,3))</f>
        <v>111</v>
      </c>
      <c r="D466" s="0" t="str">
        <f aca="false">MID(J466,10,3)</f>
        <v>reg</v>
      </c>
      <c r="E466" s="0" t="s">
        <v>9</v>
      </c>
      <c r="F466" s="0" t="n">
        <v>30</v>
      </c>
      <c r="G466" s="0" t="s">
        <v>10</v>
      </c>
      <c r="H466" s="0" t="s">
        <v>11</v>
      </c>
      <c r="I466" s="0" t="s">
        <v>9</v>
      </c>
      <c r="J466" s="0" t="s">
        <v>481</v>
      </c>
      <c r="K466" s="0" t="s">
        <v>9</v>
      </c>
      <c r="L466" s="0" t="str">
        <f aca="false">IF(ISBLANK(J467),"",",")</f>
        <v>,</v>
      </c>
      <c r="M466" s="0" t="str">
        <f aca="false">E466&amp;F466&amp;G466&amp;H466&amp;I466&amp;J466&amp;K466&amp;L466</f>
        <v>"30": "b1i1_111_reg.wav",</v>
      </c>
      <c r="N466" s="0" t="str">
        <f aca="false">IF(OR(B466=113,B466=138),"probe","s")</f>
        <v>probe</v>
      </c>
      <c r="O466" s="0" t="str">
        <f aca="false">IF(MID(J466,10,2)="ir","Minus","Plus")</f>
        <v>Plus</v>
      </c>
      <c r="P466" s="0" t="s">
        <v>13</v>
      </c>
      <c r="Q466" s="5" t="s">
        <v>14</v>
      </c>
      <c r="R466" s="0" t="s">
        <v>15</v>
      </c>
      <c r="S466" s="0" t="str">
        <f aca="false">P466&amp;N466&amp;O466&amp;Q466&amp;F466&amp;R466&amp;L466</f>
        <v>          {%            "class": "probePlus",%            "stim_name": "30"%          },</v>
      </c>
      <c r="AA466" s="5" t="n">
        <f aca="false">F466</f>
        <v>30</v>
      </c>
      <c r="AB466" s="5" t="s">
        <v>481</v>
      </c>
      <c r="AC466" s="5" t="str">
        <f aca="false">IF(MID(AB466,10,2)="ir","Minus","Plus")</f>
        <v>Plus</v>
      </c>
      <c r="AD466" s="5" t="str">
        <f aca="false">IF(AND(_xlfn.NUMBERVALUE(MID(AB466,6,3))&lt;141,_xlfn.NUMBERVALUE(MID(AB466,6,3))&gt;103),"s","s")</f>
        <v>s</v>
      </c>
      <c r="AE466" s="5" t="n">
        <f aca="false">IF(AND(AC466="Minus",AD466="probe"),3,IF(AND(AC466="Plus",AD466="probe"),1,IF(AND(AC466="Minus",AD466="s"),12,IF(AND(AC466="Plus",AD466="s"),4,0))))</f>
        <v>4</v>
      </c>
      <c r="AF466" s="6" t="s">
        <v>16</v>
      </c>
      <c r="AG466" s="5" t="str">
        <f aca="false">AF466&amp;AE466&amp;","</f>
        <v>                            4,</v>
      </c>
    </row>
    <row r="467" customFormat="false" ht="12.8" hidden="true" customHeight="false" outlineLevel="0" collapsed="false">
      <c r="A467" s="0" t="str">
        <f aca="false">LEFT(J467,4)</f>
        <v>b1i2</v>
      </c>
      <c r="B467" s="0" t="n">
        <f aca="false">IF(AND(C467&gt;97,C467&lt;103),100,IF(AND(C467&gt;110,C467&lt;116),113,IF(AND(C467&gt;122,C467&lt;128),125,IF(AND(C467&gt;135,C467&lt;141),138,150))))</f>
        <v>113</v>
      </c>
      <c r="C467" s="0" t="n">
        <f aca="false">_xlfn.NUMBERVALUE(MID(J467,6,3))</f>
        <v>111</v>
      </c>
      <c r="D467" s="0" t="str">
        <f aca="false">MID(J467,10,3)</f>
        <v>reg</v>
      </c>
      <c r="E467" s="0" t="s">
        <v>9</v>
      </c>
      <c r="F467" s="0" t="n">
        <v>155</v>
      </c>
      <c r="G467" s="0" t="s">
        <v>10</v>
      </c>
      <c r="H467" s="0" t="s">
        <v>11</v>
      </c>
      <c r="I467" s="0" t="s">
        <v>9</v>
      </c>
      <c r="J467" s="0" t="s">
        <v>482</v>
      </c>
      <c r="K467" s="0" t="s">
        <v>9</v>
      </c>
      <c r="L467" s="0" t="str">
        <f aca="false">IF(ISBLANK(J468),"",",")</f>
        <v>,</v>
      </c>
      <c r="M467" s="0" t="str">
        <f aca="false">E467&amp;F467&amp;G467&amp;H467&amp;I467&amp;J467&amp;K467&amp;L467</f>
        <v>"155": "b1i2_111_reg.wav",</v>
      </c>
      <c r="N467" s="0" t="str">
        <f aca="false">IF(OR(B467=113,B467=138),"probe","s")</f>
        <v>probe</v>
      </c>
      <c r="O467" s="0" t="str">
        <f aca="false">IF(MID(J467,10,2)="ir","Minus","Plus")</f>
        <v>Plus</v>
      </c>
      <c r="P467" s="0" t="s">
        <v>13</v>
      </c>
      <c r="Q467" s="5" t="s">
        <v>14</v>
      </c>
      <c r="R467" s="0" t="s">
        <v>15</v>
      </c>
      <c r="S467" s="0" t="str">
        <f aca="false">P467&amp;N467&amp;O467&amp;Q467&amp;F467&amp;R467&amp;L467</f>
        <v>          {%            "class": "probePlus",%            "stim_name": "155"%          },</v>
      </c>
      <c r="AA467" s="5" t="n">
        <f aca="false">F467</f>
        <v>155</v>
      </c>
      <c r="AB467" s="5" t="s">
        <v>482</v>
      </c>
      <c r="AC467" s="5" t="str">
        <f aca="false">IF(MID(AB467,10,2)="ir","Minus","Plus")</f>
        <v>Plus</v>
      </c>
      <c r="AD467" s="5" t="str">
        <f aca="false">IF(AND(_xlfn.NUMBERVALUE(MID(AB467,6,3))&lt;141,_xlfn.NUMBERVALUE(MID(AB467,6,3))&gt;103),"s","probe")</f>
        <v>s</v>
      </c>
      <c r="AE467" s="5" t="n">
        <f aca="false">IF(AND(AC467="Minus",AD467="probe"),3,IF(AND(AC467="Plus",AD467="probe"),1,IF(AND(AC467="Minus",AD467="s"),12,IF(AND(AC467="Plus",AD467="s"),4,0))))</f>
        <v>4</v>
      </c>
      <c r="AF467" s="6" t="s">
        <v>16</v>
      </c>
      <c r="AG467" s="5" t="str">
        <f aca="false">AF467&amp;AE467&amp;","</f>
        <v>                            4,</v>
      </c>
    </row>
    <row r="468" customFormat="false" ht="12.8" hidden="true" customHeight="false" outlineLevel="0" collapsed="false">
      <c r="A468" s="0" t="str">
        <f aca="false">LEFT(J468,4)</f>
        <v>b1s1</v>
      </c>
      <c r="B468" s="0" t="n">
        <f aca="false">IF(AND(C468&gt;97,C468&lt;103),100,IF(AND(C468&gt;110,C468&lt;116),113,IF(AND(C468&gt;122,C468&lt;128),125,IF(AND(C468&gt;135,C468&lt;141),138,150))))</f>
        <v>113</v>
      </c>
      <c r="C468" s="0" t="n">
        <f aca="false">_xlfn.NUMBERVALUE(MID(J468,6,3))</f>
        <v>111</v>
      </c>
      <c r="D468" s="0" t="str">
        <f aca="false">MID(J468,10,3)</f>
        <v>reg</v>
      </c>
      <c r="E468" s="0" t="s">
        <v>9</v>
      </c>
      <c r="F468" s="0" t="n">
        <v>280</v>
      </c>
      <c r="G468" s="0" t="s">
        <v>10</v>
      </c>
      <c r="H468" s="0" t="s">
        <v>11</v>
      </c>
      <c r="I468" s="0" t="s">
        <v>9</v>
      </c>
      <c r="J468" s="0" t="s">
        <v>483</v>
      </c>
      <c r="K468" s="0" t="s">
        <v>9</v>
      </c>
      <c r="L468" s="0" t="str">
        <f aca="false">IF(ISBLANK(J469),"",",")</f>
        <v>,</v>
      </c>
      <c r="M468" s="0" t="str">
        <f aca="false">E468&amp;F468&amp;G468&amp;H468&amp;I468&amp;J468&amp;K468&amp;L468</f>
        <v>"280": "b1s1_111_reg.wav",</v>
      </c>
      <c r="N468" s="0" t="str">
        <f aca="false">IF(OR(B468=113,B468=138),"probe","s")</f>
        <v>probe</v>
      </c>
      <c r="O468" s="0" t="str">
        <f aca="false">IF(MID(J468,10,2)="ir","Minus","Plus")</f>
        <v>Plus</v>
      </c>
      <c r="P468" s="0" t="s">
        <v>13</v>
      </c>
      <c r="Q468" s="5" t="s">
        <v>14</v>
      </c>
      <c r="R468" s="0" t="s">
        <v>15</v>
      </c>
      <c r="S468" s="0" t="str">
        <f aca="false">P468&amp;N468&amp;O468&amp;Q468&amp;F468&amp;R468&amp;L468</f>
        <v>          {%            "class": "probePlus",%            "stim_name": "280"%          },</v>
      </c>
      <c r="AA468" s="5" t="n">
        <f aca="false">F468</f>
        <v>280</v>
      </c>
      <c r="AB468" s="5" t="s">
        <v>483</v>
      </c>
      <c r="AC468" s="5" t="str">
        <f aca="false">IF(MID(AB468,10,2)="ir","Minus","Plus")</f>
        <v>Plus</v>
      </c>
      <c r="AD468" s="5" t="str">
        <f aca="false">IF(AND(_xlfn.NUMBERVALUE(MID(AB468,6,3))&lt;141,_xlfn.NUMBERVALUE(MID(AB468,6,3))&gt;103),"s","probe")</f>
        <v>s</v>
      </c>
      <c r="AE468" s="5" t="n">
        <f aca="false">IF(AND(AC468="Minus",AD468="probe"),3,IF(AND(AC468="Plus",AD468="probe"),1,IF(AND(AC468="Minus",AD468="s"),12,IF(AND(AC468="Plus",AD468="s"),4,0))))</f>
        <v>4</v>
      </c>
      <c r="AF468" s="6" t="s">
        <v>16</v>
      </c>
      <c r="AG468" s="5" t="str">
        <f aca="false">AF468&amp;AE468&amp;","</f>
        <v>                            4,</v>
      </c>
    </row>
    <row r="469" customFormat="false" ht="12.8" hidden="true" customHeight="false" outlineLevel="0" collapsed="false">
      <c r="A469" s="0" t="str">
        <f aca="false">LEFT(J469,4)</f>
        <v>b1s2</v>
      </c>
      <c r="B469" s="0" t="n">
        <f aca="false">IF(AND(C469&gt;97,C469&lt;103),100,IF(AND(C469&gt;110,C469&lt;116),113,IF(AND(C469&gt;122,C469&lt;128),125,IF(AND(C469&gt;135,C469&lt;141),138,150))))</f>
        <v>113</v>
      </c>
      <c r="C469" s="0" t="n">
        <f aca="false">_xlfn.NUMBERVALUE(MID(J469,6,3))</f>
        <v>111</v>
      </c>
      <c r="D469" s="0" t="str">
        <f aca="false">MID(J469,10,3)</f>
        <v>reg</v>
      </c>
      <c r="E469" s="0" t="s">
        <v>9</v>
      </c>
      <c r="F469" s="0" t="n">
        <v>405</v>
      </c>
      <c r="G469" s="0" t="s">
        <v>10</v>
      </c>
      <c r="H469" s="0" t="s">
        <v>11</v>
      </c>
      <c r="I469" s="0" t="s">
        <v>9</v>
      </c>
      <c r="J469" s="0" t="s">
        <v>484</v>
      </c>
      <c r="K469" s="0" t="s">
        <v>9</v>
      </c>
      <c r="L469" s="0" t="str">
        <f aca="false">IF(ISBLANK(J470),"",",")</f>
        <v>,</v>
      </c>
      <c r="M469" s="0" t="str">
        <f aca="false">E469&amp;F469&amp;G469&amp;H469&amp;I469&amp;J469&amp;K469&amp;L469</f>
        <v>"405": "b1s2_111_reg.wav",</v>
      </c>
      <c r="N469" s="0" t="str">
        <f aca="false">IF(OR(B469=113,B469=138),"probe","s")</f>
        <v>probe</v>
      </c>
      <c r="O469" s="0" t="str">
        <f aca="false">IF(MID(J469,10,2)="ir","Minus","Plus")</f>
        <v>Plus</v>
      </c>
      <c r="P469" s="0" t="s">
        <v>13</v>
      </c>
      <c r="Q469" s="5" t="s">
        <v>14</v>
      </c>
      <c r="R469" s="0" t="s">
        <v>15</v>
      </c>
      <c r="S469" s="0" t="str">
        <f aca="false">P469&amp;N469&amp;O469&amp;Q469&amp;F469&amp;R469&amp;L469</f>
        <v>          {%            "class": "probePlus",%            "stim_name": "405"%          },</v>
      </c>
      <c r="AA469" s="5" t="n">
        <f aca="false">F469</f>
        <v>405</v>
      </c>
      <c r="AB469" s="5" t="s">
        <v>484</v>
      </c>
      <c r="AC469" s="5" t="str">
        <f aca="false">IF(MID(AB469,10,2)="ir","Minus","Plus")</f>
        <v>Plus</v>
      </c>
      <c r="AD469" s="5" t="str">
        <f aca="false">IF(AND(_xlfn.NUMBERVALUE(MID(AB469,6,3))&lt;141,_xlfn.NUMBERVALUE(MID(AB469,6,3))&gt;103),"s","probe")</f>
        <v>s</v>
      </c>
      <c r="AE469" s="5" t="n">
        <f aca="false">IF(AND(AC469="Minus",AD469="probe"),3,IF(AND(AC469="Plus",AD469="probe"),1,IF(AND(AC469="Minus",AD469="s"),12,IF(AND(AC469="Plus",AD469="s"),4,0))))</f>
        <v>4</v>
      </c>
      <c r="AF469" s="6" t="s">
        <v>16</v>
      </c>
      <c r="AG469" s="5" t="str">
        <f aca="false">AF469&amp;AE469&amp;","</f>
        <v>                            4,</v>
      </c>
    </row>
    <row r="470" customFormat="false" ht="12.8" hidden="true" customHeight="false" outlineLevel="0" collapsed="false">
      <c r="A470" s="0" t="str">
        <f aca="false">LEFT(J470,4)</f>
        <v>b2i1</v>
      </c>
      <c r="B470" s="0" t="n">
        <f aca="false">IF(AND(C470&gt;97,C470&lt;103),100,IF(AND(C470&gt;110,C470&lt;116),113,IF(AND(C470&gt;122,C470&lt;128),125,IF(AND(C470&gt;135,C470&lt;141),138,150))))</f>
        <v>113</v>
      </c>
      <c r="C470" s="0" t="n">
        <f aca="false">_xlfn.NUMBERVALUE(MID(J470,6,3))</f>
        <v>111</v>
      </c>
      <c r="D470" s="0" t="str">
        <f aca="false">MID(J470,10,3)</f>
        <v>reg</v>
      </c>
      <c r="E470" s="0" t="s">
        <v>9</v>
      </c>
      <c r="F470" s="0" t="n">
        <v>530</v>
      </c>
      <c r="G470" s="0" t="s">
        <v>10</v>
      </c>
      <c r="H470" s="0" t="s">
        <v>11</v>
      </c>
      <c r="I470" s="0" t="s">
        <v>9</v>
      </c>
      <c r="J470" s="0" t="s">
        <v>485</v>
      </c>
      <c r="K470" s="0" t="s">
        <v>9</v>
      </c>
      <c r="L470" s="0" t="str">
        <f aca="false">IF(ISBLANK(J471),"",",")</f>
        <v>,</v>
      </c>
      <c r="M470" s="0" t="str">
        <f aca="false">E470&amp;F470&amp;G470&amp;H470&amp;I470&amp;J470&amp;K470&amp;L470</f>
        <v>"530": "b2i1_111_reg.wav",</v>
      </c>
      <c r="N470" s="0" t="str">
        <f aca="false">IF(OR(B470=113,B470=138),"probe","s")</f>
        <v>probe</v>
      </c>
      <c r="O470" s="0" t="str">
        <f aca="false">IF(MID(J470,10,2)="ir","Minus","Plus")</f>
        <v>Plus</v>
      </c>
      <c r="P470" s="0" t="s">
        <v>13</v>
      </c>
      <c r="Q470" s="5" t="s">
        <v>14</v>
      </c>
      <c r="R470" s="0" t="s">
        <v>15</v>
      </c>
      <c r="S470" s="0" t="str">
        <f aca="false">P470&amp;N470&amp;O470&amp;Q470&amp;F470&amp;R470&amp;L470</f>
        <v>          {%            "class": "probePlus",%            "stim_name": "530"%          },</v>
      </c>
      <c r="AA470" s="5" t="n">
        <f aca="false">F470</f>
        <v>530</v>
      </c>
      <c r="AB470" s="5" t="s">
        <v>485</v>
      </c>
      <c r="AC470" s="5" t="str">
        <f aca="false">IF(MID(AB470,10,2)="ir","Minus","Plus")</f>
        <v>Plus</v>
      </c>
      <c r="AD470" s="5" t="str">
        <f aca="false">IF(AND(_xlfn.NUMBERVALUE(MID(AB470,6,3))&lt;141,_xlfn.NUMBERVALUE(MID(AB470,6,3))&gt;103),"s","probe")</f>
        <v>s</v>
      </c>
      <c r="AE470" s="5" t="n">
        <f aca="false">IF(AND(AC470="Minus",AD470="probe"),3,IF(AND(AC470="Plus",AD470="probe"),1,IF(AND(AC470="Minus",AD470="s"),12,IF(AND(AC470="Plus",AD470="s"),4,0))))</f>
        <v>4</v>
      </c>
      <c r="AF470" s="6" t="s">
        <v>16</v>
      </c>
      <c r="AG470" s="5" t="str">
        <f aca="false">AF470&amp;AE470&amp;","</f>
        <v>                            4,</v>
      </c>
    </row>
    <row r="471" customFormat="false" ht="12.8" hidden="true" customHeight="false" outlineLevel="0" collapsed="false">
      <c r="A471" s="0" t="str">
        <f aca="false">LEFT(J471,4)</f>
        <v>b2i2</v>
      </c>
      <c r="B471" s="0" t="n">
        <f aca="false">IF(AND(C471&gt;97,C471&lt;103),100,IF(AND(C471&gt;110,C471&lt;116),113,IF(AND(C471&gt;122,C471&lt;128),125,IF(AND(C471&gt;135,C471&lt;141),138,150))))</f>
        <v>113</v>
      </c>
      <c r="C471" s="0" t="n">
        <f aca="false">_xlfn.NUMBERVALUE(MID(J471,6,3))</f>
        <v>111</v>
      </c>
      <c r="D471" s="0" t="str">
        <f aca="false">MID(J471,10,3)</f>
        <v>reg</v>
      </c>
      <c r="E471" s="0" t="s">
        <v>9</v>
      </c>
      <c r="F471" s="0" t="n">
        <v>655</v>
      </c>
      <c r="G471" s="0" t="s">
        <v>10</v>
      </c>
      <c r="H471" s="0" t="s">
        <v>11</v>
      </c>
      <c r="I471" s="0" t="s">
        <v>9</v>
      </c>
      <c r="J471" s="0" t="s">
        <v>486</v>
      </c>
      <c r="K471" s="0" t="s">
        <v>9</v>
      </c>
      <c r="L471" s="0" t="str">
        <f aca="false">IF(ISBLANK(J472),"",",")</f>
        <v>,</v>
      </c>
      <c r="M471" s="0" t="str">
        <f aca="false">E471&amp;F471&amp;G471&amp;H471&amp;I471&amp;J471&amp;K471&amp;L471</f>
        <v>"655": "b2i2_111_reg.wav",</v>
      </c>
      <c r="N471" s="0" t="str">
        <f aca="false">IF(OR(B471=113,B471=138),"probe","s")</f>
        <v>probe</v>
      </c>
      <c r="O471" s="0" t="str">
        <f aca="false">IF(MID(J471,10,2)="ir","Minus","Plus")</f>
        <v>Plus</v>
      </c>
      <c r="P471" s="0" t="s">
        <v>13</v>
      </c>
      <c r="Q471" s="5" t="s">
        <v>14</v>
      </c>
      <c r="R471" s="0" t="s">
        <v>15</v>
      </c>
      <c r="S471" s="0" t="str">
        <f aca="false">P471&amp;N471&amp;O471&amp;Q471&amp;F471&amp;R471&amp;L471</f>
        <v>          {%            "class": "probePlus",%            "stim_name": "655"%          },</v>
      </c>
      <c r="AA471" s="5" t="n">
        <f aca="false">F471</f>
        <v>655</v>
      </c>
      <c r="AB471" s="5" t="s">
        <v>486</v>
      </c>
      <c r="AC471" s="5" t="str">
        <f aca="false">IF(MID(AB471,10,2)="ir","Minus","Plus")</f>
        <v>Plus</v>
      </c>
      <c r="AD471" s="5" t="str">
        <f aca="false">IF(AND(_xlfn.NUMBERVALUE(MID(AB471,6,3))&lt;141,_xlfn.NUMBERVALUE(MID(AB471,6,3))&gt;103),"s","probe")</f>
        <v>s</v>
      </c>
      <c r="AE471" s="5" t="n">
        <f aca="false">IF(AND(AC471="Minus",AD471="probe"),3,IF(AND(AC471="Plus",AD471="probe"),1,IF(AND(AC471="Minus",AD471="s"),12,IF(AND(AC471="Plus",AD471="s"),4,0))))</f>
        <v>4</v>
      </c>
      <c r="AF471" s="6" t="s">
        <v>16</v>
      </c>
      <c r="AG471" s="5" t="str">
        <f aca="false">AF471&amp;AE471&amp;","</f>
        <v>                            4,</v>
      </c>
    </row>
    <row r="472" customFormat="false" ht="12.8" hidden="false" customHeight="false" outlineLevel="0" collapsed="false">
      <c r="A472" s="0" t="str">
        <f aca="false">LEFT(J472,4)</f>
        <v>b2s1</v>
      </c>
      <c r="B472" s="0" t="n">
        <f aca="false">IF(AND(C472&gt;97,C472&lt;103),100,IF(AND(C472&gt;110,C472&lt;116),113,IF(AND(C472&gt;122,C472&lt;128),125,IF(AND(C472&gt;135,C472&lt;141),138,150))))</f>
        <v>113</v>
      </c>
      <c r="C472" s="0" t="n">
        <f aca="false">_xlfn.NUMBERVALUE(MID(J472,6,3))</f>
        <v>111</v>
      </c>
      <c r="D472" s="0" t="str">
        <f aca="false">MID(J472,10,3)</f>
        <v>reg</v>
      </c>
      <c r="E472" s="0" t="s">
        <v>9</v>
      </c>
      <c r="F472" s="0" t="n">
        <v>780</v>
      </c>
      <c r="G472" s="0" t="s">
        <v>10</v>
      </c>
      <c r="H472" s="0" t="s">
        <v>11</v>
      </c>
      <c r="I472" s="0" t="s">
        <v>9</v>
      </c>
      <c r="J472" s="0" t="s">
        <v>487</v>
      </c>
      <c r="K472" s="0" t="s">
        <v>9</v>
      </c>
      <c r="L472" s="0" t="str">
        <f aca="false">IF(ISBLANK(J473),"",",")</f>
        <v>,</v>
      </c>
      <c r="M472" s="0" t="str">
        <f aca="false">E472&amp;J472&amp;G472&amp;E472&amp;J472&amp;E472&amp;L472</f>
        <v>"b2s1_111_reg.wav":"b2s1_111_reg.wav",</v>
      </c>
      <c r="N472" s="0" t="str">
        <f aca="false">IF(OR(B472=113,B472=138),"probe","s")</f>
        <v>probe</v>
      </c>
      <c r="O472" s="0" t="str">
        <f aca="false">IF(MID(J472,10,2)="ir","Minus","Plus")</f>
        <v>Plus</v>
      </c>
      <c r="P472" s="0" t="s">
        <v>13</v>
      </c>
      <c r="Q472" s="5" t="s">
        <v>14</v>
      </c>
      <c r="R472" s="0" t="s">
        <v>15</v>
      </c>
      <c r="S472" s="0" t="str">
        <f aca="false">P472&amp;N472&amp;O472&amp;Q472&amp;J472&amp;R472&amp;L472</f>
        <v>          {%            "class": "probePlus",%            "stim_name": "b2s1_111_reg.wav"%          },</v>
      </c>
      <c r="AA472" s="5" t="n">
        <f aca="false">F472</f>
        <v>780</v>
      </c>
      <c r="AB472" s="5" t="s">
        <v>487</v>
      </c>
      <c r="AC472" s="5" t="str">
        <f aca="false">IF(MID(AB472,10,2)="ir","Minus","Plus")</f>
        <v>Plus</v>
      </c>
      <c r="AD472" s="5" t="str">
        <f aca="false">IF(AND(_xlfn.NUMBERVALUE(MID(AB472,6,3))&lt;141,_xlfn.NUMBERVALUE(MID(AB472,6,3))&gt;103),"s","probe")</f>
        <v>s</v>
      </c>
      <c r="AE472" s="5" t="n">
        <f aca="false">IF(AND(AC472="Minus",AD472="probe"),3,IF(AND(AC472="Plus",AD472="probe"),1,IF(AND(AC472="Minus",AD472="s"),12,IF(AND(AC472="Plus",AD472="s"),4,0))))</f>
        <v>4</v>
      </c>
      <c r="AF472" s="6" t="s">
        <v>16</v>
      </c>
      <c r="AG472" s="5" t="str">
        <f aca="false">AF472&amp;AE472&amp;","</f>
        <v>                            4,</v>
      </c>
    </row>
    <row r="473" customFormat="false" ht="12.8" hidden="true" customHeight="false" outlineLevel="0" collapsed="false">
      <c r="A473" s="0" t="str">
        <f aca="false">LEFT(J473,4)</f>
        <v>b2s2</v>
      </c>
      <c r="B473" s="0" t="n">
        <f aca="false">IF(AND(C473&gt;97,C473&lt;103),100,IF(AND(C473&gt;110,C473&lt;116),113,IF(AND(C473&gt;122,C473&lt;128),125,IF(AND(C473&gt;135,C473&lt;141),138,150))))</f>
        <v>113</v>
      </c>
      <c r="C473" s="0" t="n">
        <f aca="false">_xlfn.NUMBERVALUE(MID(J473,6,3))</f>
        <v>111</v>
      </c>
      <c r="D473" s="0" t="str">
        <f aca="false">MID(J473,10,3)</f>
        <v>reg</v>
      </c>
      <c r="E473" s="0" t="s">
        <v>9</v>
      </c>
      <c r="F473" s="0" t="n">
        <v>905</v>
      </c>
      <c r="G473" s="0" t="s">
        <v>10</v>
      </c>
      <c r="H473" s="0" t="s">
        <v>11</v>
      </c>
      <c r="I473" s="0" t="s">
        <v>9</v>
      </c>
      <c r="J473" s="0" t="s">
        <v>488</v>
      </c>
      <c r="K473" s="0" t="s">
        <v>9</v>
      </c>
      <c r="L473" s="0" t="str">
        <f aca="false">IF(ISBLANK(J474),"",",")</f>
        <v>,</v>
      </c>
      <c r="M473" s="0" t="str">
        <f aca="false">E473&amp;F473&amp;G473&amp;H473&amp;I473&amp;J473&amp;K473&amp;L473</f>
        <v>"905": "b2s2_111_reg.wav",</v>
      </c>
      <c r="N473" s="0" t="str">
        <f aca="false">IF(OR(B473=113,B473=138),"probe","s")</f>
        <v>probe</v>
      </c>
      <c r="O473" s="0" t="str">
        <f aca="false">IF(MID(J473,10,2)="ir","Minus","Plus")</f>
        <v>Plus</v>
      </c>
      <c r="P473" s="0" t="s">
        <v>13</v>
      </c>
      <c r="Q473" s="5" t="s">
        <v>14</v>
      </c>
      <c r="R473" s="0" t="s">
        <v>15</v>
      </c>
      <c r="S473" s="0" t="str">
        <f aca="false">P473&amp;N473&amp;O473&amp;Q473&amp;F473&amp;R473&amp;L473</f>
        <v>          {%            "class": "probePlus",%            "stim_name": "905"%          },</v>
      </c>
      <c r="AA473" s="5" t="n">
        <f aca="false">F473</f>
        <v>905</v>
      </c>
      <c r="AB473" s="5" t="s">
        <v>488</v>
      </c>
      <c r="AC473" s="5" t="str">
        <f aca="false">IF(MID(AB473,10,2)="ir","Minus","Plus")</f>
        <v>Plus</v>
      </c>
      <c r="AD473" s="5" t="str">
        <f aca="false">IF(AND(_xlfn.NUMBERVALUE(MID(AB473,6,3))&lt;141,_xlfn.NUMBERVALUE(MID(AB473,6,3))&gt;103),"s","probe")</f>
        <v>s</v>
      </c>
      <c r="AE473" s="5" t="n">
        <f aca="false">IF(AND(AC473="Minus",AD473="probe"),3,IF(AND(AC473="Plus",AD473="probe"),1,IF(AND(AC473="Minus",AD473="s"),12,IF(AND(AC473="Plus",AD473="s"),4,0))))</f>
        <v>4</v>
      </c>
      <c r="AF473" s="6" t="s">
        <v>16</v>
      </c>
      <c r="AG473" s="5" t="str">
        <f aca="false">AF473&amp;AE473&amp;","</f>
        <v>                            4,</v>
      </c>
    </row>
    <row r="474" customFormat="false" ht="12.8" hidden="true" customHeight="false" outlineLevel="0" collapsed="false">
      <c r="A474" s="0" t="str">
        <f aca="false">LEFT(J474,4)</f>
        <v>b3i1</v>
      </c>
      <c r="B474" s="0" t="n">
        <f aca="false">IF(AND(C474&gt;97,C474&lt;103),100,IF(AND(C474&gt;110,C474&lt;116),113,IF(AND(C474&gt;122,C474&lt;128),125,IF(AND(C474&gt;135,C474&lt;141),138,150))))</f>
        <v>113</v>
      </c>
      <c r="C474" s="0" t="n">
        <f aca="false">_xlfn.NUMBERVALUE(MID(J474,6,3))</f>
        <v>111</v>
      </c>
      <c r="D474" s="0" t="str">
        <f aca="false">MID(J474,10,3)</f>
        <v>reg</v>
      </c>
      <c r="E474" s="0" t="s">
        <v>9</v>
      </c>
      <c r="F474" s="0" t="n">
        <v>1030</v>
      </c>
      <c r="G474" s="0" t="s">
        <v>10</v>
      </c>
      <c r="H474" s="0" t="s">
        <v>11</v>
      </c>
      <c r="I474" s="0" t="s">
        <v>9</v>
      </c>
      <c r="J474" s="0" t="s">
        <v>489</v>
      </c>
      <c r="K474" s="0" t="s">
        <v>9</v>
      </c>
      <c r="L474" s="0" t="str">
        <f aca="false">IF(ISBLANK(J475),"",",")</f>
        <v>,</v>
      </c>
      <c r="M474" s="0" t="str">
        <f aca="false">E474&amp;F474&amp;G474&amp;H474&amp;I474&amp;J474&amp;K474&amp;L474</f>
        <v>"1030": "b3i1_111_reg.wav",</v>
      </c>
      <c r="N474" s="0" t="str">
        <f aca="false">IF(OR(B474=113,B474=138),"probe","s")</f>
        <v>probe</v>
      </c>
      <c r="O474" s="0" t="str">
        <f aca="false">IF(MID(J474,10,2)="ir","Minus","Plus")</f>
        <v>Plus</v>
      </c>
      <c r="P474" s="0" t="s">
        <v>13</v>
      </c>
      <c r="Q474" s="5" t="s">
        <v>14</v>
      </c>
      <c r="R474" s="0" t="s">
        <v>15</v>
      </c>
      <c r="S474" s="0" t="str">
        <f aca="false">P474&amp;N474&amp;O474&amp;Q474&amp;F474&amp;R474&amp;L474</f>
        <v>          {%            "class": "probePlus",%            "stim_name": "1030"%          },</v>
      </c>
      <c r="AA474" s="5" t="n">
        <f aca="false">F474</f>
        <v>1030</v>
      </c>
      <c r="AB474" s="5" t="s">
        <v>489</v>
      </c>
      <c r="AC474" s="5" t="str">
        <f aca="false">IF(MID(AB474,10,2)="ir","Minus","Plus")</f>
        <v>Plus</v>
      </c>
      <c r="AD474" s="5" t="str">
        <f aca="false">IF(AND(_xlfn.NUMBERVALUE(MID(AB474,6,3))&lt;141,_xlfn.NUMBERVALUE(MID(AB474,6,3))&gt;103),"s","probe")</f>
        <v>s</v>
      </c>
      <c r="AE474" s="5" t="n">
        <f aca="false">IF(AND(AC474="Minus",AD474="probe"),3,IF(AND(AC474="Plus",AD474="probe"),1,IF(AND(AC474="Minus",AD474="s"),12,IF(AND(AC474="Plus",AD474="s"),4,0))))</f>
        <v>4</v>
      </c>
      <c r="AF474" s="6" t="s">
        <v>16</v>
      </c>
      <c r="AG474" s="5" t="str">
        <f aca="false">AF474&amp;AE474&amp;","</f>
        <v>                            4,</v>
      </c>
    </row>
    <row r="475" customFormat="false" ht="12.8" hidden="true" customHeight="false" outlineLevel="0" collapsed="false">
      <c r="A475" s="0" t="str">
        <f aca="false">LEFT(J475,4)</f>
        <v>b3i2</v>
      </c>
      <c r="B475" s="0" t="n">
        <f aca="false">IF(AND(C475&gt;97,C475&lt;103),100,IF(AND(C475&gt;110,C475&lt;116),113,IF(AND(C475&gt;122,C475&lt;128),125,IF(AND(C475&gt;135,C475&lt;141),138,150))))</f>
        <v>113</v>
      </c>
      <c r="C475" s="0" t="n">
        <f aca="false">_xlfn.NUMBERVALUE(MID(J475,6,3))</f>
        <v>111</v>
      </c>
      <c r="D475" s="0" t="str">
        <f aca="false">MID(J475,10,3)</f>
        <v>reg</v>
      </c>
      <c r="E475" s="0" t="s">
        <v>9</v>
      </c>
      <c r="F475" s="0" t="n">
        <v>1155</v>
      </c>
      <c r="G475" s="0" t="s">
        <v>10</v>
      </c>
      <c r="H475" s="0" t="s">
        <v>11</v>
      </c>
      <c r="I475" s="0" t="s">
        <v>9</v>
      </c>
      <c r="J475" s="0" t="s">
        <v>490</v>
      </c>
      <c r="K475" s="0" t="s">
        <v>9</v>
      </c>
      <c r="L475" s="0" t="str">
        <f aca="false">IF(ISBLANK(J476),"",",")</f>
        <v>,</v>
      </c>
      <c r="M475" s="0" t="str">
        <f aca="false">E475&amp;F475&amp;G475&amp;H475&amp;I475&amp;J475&amp;K475&amp;L475</f>
        <v>"1155": "b3i2_111_reg.wav",</v>
      </c>
      <c r="N475" s="0" t="str">
        <f aca="false">IF(OR(B475=113,B475=138),"probe","s")</f>
        <v>probe</v>
      </c>
      <c r="O475" s="0" t="str">
        <f aca="false">IF(MID(J475,10,2)="ir","Minus","Plus")</f>
        <v>Plus</v>
      </c>
      <c r="P475" s="0" t="s">
        <v>13</v>
      </c>
      <c r="Q475" s="5" t="s">
        <v>14</v>
      </c>
      <c r="R475" s="0" t="s">
        <v>15</v>
      </c>
      <c r="S475" s="0" t="str">
        <f aca="false">P475&amp;N475&amp;O475&amp;Q475&amp;F475&amp;R475&amp;L475</f>
        <v>          {%            "class": "probePlus",%            "stim_name": "1155"%          },</v>
      </c>
      <c r="AA475" s="5" t="n">
        <f aca="false">F475</f>
        <v>1155</v>
      </c>
      <c r="AB475" s="5" t="s">
        <v>490</v>
      </c>
      <c r="AC475" s="5" t="str">
        <f aca="false">IF(MID(AB475,10,2)="ir","Minus","Plus")</f>
        <v>Plus</v>
      </c>
      <c r="AD475" s="5" t="str">
        <f aca="false">IF(AND(_xlfn.NUMBERVALUE(MID(AB475,6,3))&lt;141,_xlfn.NUMBERVALUE(MID(AB475,6,3))&gt;103),"s","probe")</f>
        <v>s</v>
      </c>
      <c r="AE475" s="5" t="n">
        <f aca="false">IF(AND(AC475="Minus",AD475="probe"),3,IF(AND(AC475="Plus",AD475="probe"),1,IF(AND(AC475="Minus",AD475="s"),12,IF(AND(AC475="Plus",AD475="s"),4,0))))</f>
        <v>4</v>
      </c>
      <c r="AF475" s="6" t="s">
        <v>16</v>
      </c>
      <c r="AG475" s="5" t="str">
        <f aca="false">AF475&amp;AE475&amp;","</f>
        <v>                            4,</v>
      </c>
    </row>
    <row r="476" customFormat="false" ht="12.8" hidden="true" customHeight="false" outlineLevel="0" collapsed="false">
      <c r="A476" s="0" t="str">
        <f aca="false">LEFT(J476,4)</f>
        <v>b3s1</v>
      </c>
      <c r="B476" s="0" t="n">
        <f aca="false">IF(AND(C476&gt;97,C476&lt;103),100,IF(AND(C476&gt;110,C476&lt;116),113,IF(AND(C476&gt;122,C476&lt;128),125,IF(AND(C476&gt;135,C476&lt;141),138,150))))</f>
        <v>113</v>
      </c>
      <c r="C476" s="0" t="n">
        <f aca="false">_xlfn.NUMBERVALUE(MID(J476,6,3))</f>
        <v>111</v>
      </c>
      <c r="D476" s="0" t="str">
        <f aca="false">MID(J476,10,3)</f>
        <v>reg</v>
      </c>
      <c r="E476" s="0" t="s">
        <v>9</v>
      </c>
      <c r="F476" s="0" t="n">
        <v>1280</v>
      </c>
      <c r="G476" s="0" t="s">
        <v>10</v>
      </c>
      <c r="H476" s="0" t="s">
        <v>11</v>
      </c>
      <c r="I476" s="0" t="s">
        <v>9</v>
      </c>
      <c r="J476" s="0" t="s">
        <v>491</v>
      </c>
      <c r="K476" s="0" t="s">
        <v>9</v>
      </c>
      <c r="L476" s="0" t="str">
        <f aca="false">IF(ISBLANK(J477),"",",")</f>
        <v>,</v>
      </c>
      <c r="M476" s="0" t="str">
        <f aca="false">E476&amp;F476&amp;G476&amp;H476&amp;I476&amp;J476&amp;K476&amp;L476</f>
        <v>"1280": "b3s1_111_reg.wav",</v>
      </c>
      <c r="N476" s="0" t="str">
        <f aca="false">IF(OR(B476=113,B476=138),"probe","s")</f>
        <v>probe</v>
      </c>
      <c r="O476" s="0" t="str">
        <f aca="false">IF(MID(J476,10,2)="ir","Minus","Plus")</f>
        <v>Plus</v>
      </c>
      <c r="P476" s="0" t="s">
        <v>13</v>
      </c>
      <c r="Q476" s="5" t="s">
        <v>14</v>
      </c>
      <c r="R476" s="0" t="s">
        <v>15</v>
      </c>
      <c r="S476" s="0" t="str">
        <f aca="false">P476&amp;N476&amp;O476&amp;Q476&amp;F476&amp;R476&amp;L476</f>
        <v>          {%            "class": "probePlus",%            "stim_name": "1280"%          },</v>
      </c>
      <c r="AA476" s="5" t="n">
        <f aca="false">F476</f>
        <v>1280</v>
      </c>
      <c r="AB476" s="5" t="s">
        <v>491</v>
      </c>
      <c r="AC476" s="5" t="str">
        <f aca="false">IF(MID(AB476,10,2)="ir","Minus","Plus")</f>
        <v>Plus</v>
      </c>
      <c r="AD476" s="5" t="str">
        <f aca="false">IF(AND(_xlfn.NUMBERVALUE(MID(AB476,6,3))&lt;141,_xlfn.NUMBERVALUE(MID(AB476,6,3))&gt;103),"s","probe")</f>
        <v>s</v>
      </c>
      <c r="AE476" s="5" t="n">
        <f aca="false">IF(AND(AC476="Minus",AD476="probe"),3,IF(AND(AC476="Plus",AD476="probe"),1,IF(AND(AC476="Minus",AD476="s"),12,IF(AND(AC476="Plus",AD476="s"),4,0))))</f>
        <v>4</v>
      </c>
      <c r="AF476" s="6" t="s">
        <v>16</v>
      </c>
      <c r="AG476" s="5" t="str">
        <f aca="false">AF476&amp;AE476&amp;","</f>
        <v>                            4,</v>
      </c>
    </row>
    <row r="477" customFormat="false" ht="12.8" hidden="true" customHeight="false" outlineLevel="0" collapsed="false">
      <c r="A477" s="0" t="str">
        <f aca="false">LEFT(J477,4)</f>
        <v>b3s2</v>
      </c>
      <c r="B477" s="0" t="n">
        <f aca="false">IF(AND(C477&gt;97,C477&lt;103),100,IF(AND(C477&gt;110,C477&lt;116),113,IF(AND(C477&gt;122,C477&lt;128),125,IF(AND(C477&gt;135,C477&lt;141),138,150))))</f>
        <v>113</v>
      </c>
      <c r="C477" s="0" t="n">
        <f aca="false">_xlfn.NUMBERVALUE(MID(J477,6,3))</f>
        <v>111</v>
      </c>
      <c r="D477" s="0" t="str">
        <f aca="false">MID(J477,10,3)</f>
        <v>reg</v>
      </c>
      <c r="E477" s="0" t="s">
        <v>9</v>
      </c>
      <c r="F477" s="0" t="n">
        <v>1405</v>
      </c>
      <c r="G477" s="0" t="s">
        <v>10</v>
      </c>
      <c r="H477" s="0" t="s">
        <v>11</v>
      </c>
      <c r="I477" s="0" t="s">
        <v>9</v>
      </c>
      <c r="J477" s="0" t="s">
        <v>492</v>
      </c>
      <c r="K477" s="0" t="s">
        <v>9</v>
      </c>
      <c r="L477" s="0" t="str">
        <f aca="false">IF(ISBLANK(J478),"",",")</f>
        <v>,</v>
      </c>
      <c r="M477" s="0" t="str">
        <f aca="false">E477&amp;F477&amp;G477&amp;H477&amp;I477&amp;J477&amp;K477&amp;L477</f>
        <v>"1405": "b3s2_111_reg.wav",</v>
      </c>
      <c r="N477" s="0" t="str">
        <f aca="false">IF(OR(B477=113,B477=138),"probe","s")</f>
        <v>probe</v>
      </c>
      <c r="O477" s="0" t="str">
        <f aca="false">IF(MID(J477,10,2)="ir","Minus","Plus")</f>
        <v>Plus</v>
      </c>
      <c r="P477" s="0" t="s">
        <v>13</v>
      </c>
      <c r="Q477" s="5" t="s">
        <v>14</v>
      </c>
      <c r="R477" s="0" t="s">
        <v>15</v>
      </c>
      <c r="S477" s="0" t="str">
        <f aca="false">P477&amp;N477&amp;O477&amp;Q477&amp;F477&amp;R477&amp;L477</f>
        <v>          {%            "class": "probePlus",%            "stim_name": "1405"%          },</v>
      </c>
      <c r="AA477" s="5" t="n">
        <f aca="false">F477</f>
        <v>1405</v>
      </c>
      <c r="AB477" s="5" t="s">
        <v>492</v>
      </c>
      <c r="AC477" s="5" t="str">
        <f aca="false">IF(MID(AB477,10,2)="ir","Minus","Plus")</f>
        <v>Plus</v>
      </c>
      <c r="AD477" s="5" t="str">
        <f aca="false">IF(AND(_xlfn.NUMBERVALUE(MID(AB477,6,3))&lt;141,_xlfn.NUMBERVALUE(MID(AB477,6,3))&gt;103),"s","probe")</f>
        <v>s</v>
      </c>
      <c r="AE477" s="5" t="n">
        <f aca="false">IF(AND(AC477="Minus",AD477="probe"),3,IF(AND(AC477="Plus",AD477="probe"),1,IF(AND(AC477="Minus",AD477="s"),12,IF(AND(AC477="Plus",AD477="s"),4,0))))</f>
        <v>4</v>
      </c>
      <c r="AF477" s="6" t="s">
        <v>16</v>
      </c>
      <c r="AG477" s="5" t="str">
        <f aca="false">AF477&amp;AE477&amp;","</f>
        <v>                            4,</v>
      </c>
    </row>
    <row r="478" customFormat="false" ht="12.8" hidden="true" customHeight="false" outlineLevel="0" collapsed="false">
      <c r="A478" s="0" t="str">
        <f aca="false">LEFT(J478,4)</f>
        <v>b4i1</v>
      </c>
      <c r="B478" s="0" t="n">
        <f aca="false">IF(AND(C478&gt;97,C478&lt;103),100,IF(AND(C478&gt;110,C478&lt;116),113,IF(AND(C478&gt;122,C478&lt;128),125,IF(AND(C478&gt;135,C478&lt;141),138,150))))</f>
        <v>113</v>
      </c>
      <c r="C478" s="0" t="n">
        <f aca="false">_xlfn.NUMBERVALUE(MID(J478,6,3))</f>
        <v>111</v>
      </c>
      <c r="D478" s="0" t="str">
        <f aca="false">MID(J478,10,3)</f>
        <v>reg</v>
      </c>
      <c r="E478" s="0" t="s">
        <v>9</v>
      </c>
      <c r="F478" s="0" t="n">
        <v>1530</v>
      </c>
      <c r="G478" s="0" t="s">
        <v>10</v>
      </c>
      <c r="H478" s="0" t="s">
        <v>11</v>
      </c>
      <c r="I478" s="0" t="s">
        <v>9</v>
      </c>
      <c r="J478" s="0" t="s">
        <v>493</v>
      </c>
      <c r="K478" s="0" t="s">
        <v>9</v>
      </c>
      <c r="L478" s="0" t="str">
        <f aca="false">IF(ISBLANK(J479),"",",")</f>
        <v>,</v>
      </c>
      <c r="M478" s="0" t="str">
        <f aca="false">E478&amp;F478&amp;G478&amp;H478&amp;I478&amp;J478&amp;K478&amp;L478</f>
        <v>"1530": "b4i1_111_reg.wav",</v>
      </c>
      <c r="N478" s="0" t="str">
        <f aca="false">IF(OR(B478=113,B478=138),"probe","s")</f>
        <v>probe</v>
      </c>
      <c r="O478" s="0" t="str">
        <f aca="false">IF(MID(J478,10,2)="ir","Minus","Plus")</f>
        <v>Plus</v>
      </c>
      <c r="P478" s="0" t="s">
        <v>13</v>
      </c>
      <c r="Q478" s="5" t="s">
        <v>14</v>
      </c>
      <c r="R478" s="0" t="s">
        <v>15</v>
      </c>
      <c r="S478" s="0" t="str">
        <f aca="false">P478&amp;N478&amp;O478&amp;Q478&amp;F478&amp;R478&amp;L478</f>
        <v>          {%            "class": "probePlus",%            "stim_name": "1530"%          },</v>
      </c>
      <c r="AA478" s="5" t="n">
        <f aca="false">F478</f>
        <v>1530</v>
      </c>
      <c r="AB478" s="5" t="s">
        <v>493</v>
      </c>
      <c r="AC478" s="5" t="str">
        <f aca="false">IF(MID(AB478,10,2)="ir","Minus","Plus")</f>
        <v>Plus</v>
      </c>
      <c r="AD478" s="5" t="str">
        <f aca="false">IF(AND(_xlfn.NUMBERVALUE(MID(AB478,6,3))&lt;141,_xlfn.NUMBERVALUE(MID(AB478,6,3))&gt;103),"s","probe")</f>
        <v>s</v>
      </c>
      <c r="AE478" s="5" t="n">
        <f aca="false">IF(AND(AC478="Minus",AD478="probe"),3,IF(AND(AC478="Plus",AD478="probe"),1,IF(AND(AC478="Minus",AD478="s"),12,IF(AND(AC478="Plus",AD478="s"),4,0))))</f>
        <v>4</v>
      </c>
      <c r="AF478" s="6" t="s">
        <v>16</v>
      </c>
      <c r="AG478" s="5" t="str">
        <f aca="false">AF478&amp;AE478&amp;","</f>
        <v>                            4,</v>
      </c>
    </row>
    <row r="479" customFormat="false" ht="12.8" hidden="true" customHeight="false" outlineLevel="0" collapsed="false">
      <c r="A479" s="0" t="str">
        <f aca="false">LEFT(J479,4)</f>
        <v>b4i2</v>
      </c>
      <c r="B479" s="0" t="n">
        <f aca="false">IF(AND(C479&gt;97,C479&lt;103),100,IF(AND(C479&gt;110,C479&lt;116),113,IF(AND(C479&gt;122,C479&lt;128),125,IF(AND(C479&gt;135,C479&lt;141),138,150))))</f>
        <v>113</v>
      </c>
      <c r="C479" s="0" t="n">
        <f aca="false">_xlfn.NUMBERVALUE(MID(J479,6,3))</f>
        <v>111</v>
      </c>
      <c r="D479" s="0" t="str">
        <f aca="false">MID(J479,10,3)</f>
        <v>reg</v>
      </c>
      <c r="E479" s="0" t="s">
        <v>9</v>
      </c>
      <c r="F479" s="0" t="n">
        <v>1655</v>
      </c>
      <c r="G479" s="0" t="s">
        <v>10</v>
      </c>
      <c r="H479" s="0" t="s">
        <v>11</v>
      </c>
      <c r="I479" s="0" t="s">
        <v>9</v>
      </c>
      <c r="J479" s="0" t="s">
        <v>494</v>
      </c>
      <c r="K479" s="0" t="s">
        <v>9</v>
      </c>
      <c r="L479" s="0" t="str">
        <f aca="false">IF(ISBLANK(J480),"",",")</f>
        <v>,</v>
      </c>
      <c r="M479" s="0" t="str">
        <f aca="false">E479&amp;F479&amp;G479&amp;H479&amp;I479&amp;J479&amp;K479&amp;L479</f>
        <v>"1655": "b4i2_111_reg.wav",</v>
      </c>
      <c r="N479" s="0" t="str">
        <f aca="false">IF(OR(B479=113,B479=138),"probe","s")</f>
        <v>probe</v>
      </c>
      <c r="O479" s="0" t="str">
        <f aca="false">IF(MID(J479,10,2)="ir","Minus","Plus")</f>
        <v>Plus</v>
      </c>
      <c r="P479" s="0" t="s">
        <v>13</v>
      </c>
      <c r="Q479" s="5" t="s">
        <v>14</v>
      </c>
      <c r="R479" s="0" t="s">
        <v>15</v>
      </c>
      <c r="S479" s="0" t="str">
        <f aca="false">P479&amp;N479&amp;O479&amp;Q479&amp;F479&amp;R479&amp;L479</f>
        <v>          {%            "class": "probePlus",%            "stim_name": "1655"%          },</v>
      </c>
      <c r="AA479" s="5" t="n">
        <f aca="false">F479</f>
        <v>1655</v>
      </c>
      <c r="AB479" s="5" t="s">
        <v>494</v>
      </c>
      <c r="AC479" s="5" t="str">
        <f aca="false">IF(MID(AB479,10,2)="ir","Minus","Plus")</f>
        <v>Plus</v>
      </c>
      <c r="AD479" s="5" t="str">
        <f aca="false">IF(AND(_xlfn.NUMBERVALUE(MID(AB479,6,3))&lt;141,_xlfn.NUMBERVALUE(MID(AB479,6,3))&gt;103),"s","probe")</f>
        <v>s</v>
      </c>
      <c r="AE479" s="5" t="n">
        <f aca="false">IF(AND(AC479="Minus",AD479="probe"),3,IF(AND(AC479="Plus",AD479="probe"),1,IF(AND(AC479="Minus",AD479="s"),12,IF(AND(AC479="Plus",AD479="s"),4,0))))</f>
        <v>4</v>
      </c>
      <c r="AF479" s="6" t="s">
        <v>16</v>
      </c>
      <c r="AG479" s="5" t="str">
        <f aca="false">AF479&amp;AE479&amp;","</f>
        <v>                            4,</v>
      </c>
    </row>
    <row r="480" customFormat="false" ht="12.8" hidden="true" customHeight="false" outlineLevel="0" collapsed="false">
      <c r="A480" s="0" t="str">
        <f aca="false">LEFT(J480,4)</f>
        <v>b4s1</v>
      </c>
      <c r="B480" s="0" t="n">
        <f aca="false">IF(AND(C480&gt;97,C480&lt;103),100,IF(AND(C480&gt;110,C480&lt;116),113,IF(AND(C480&gt;122,C480&lt;128),125,IF(AND(C480&gt;135,C480&lt;141),138,150))))</f>
        <v>113</v>
      </c>
      <c r="C480" s="0" t="n">
        <f aca="false">_xlfn.NUMBERVALUE(MID(J480,6,3))</f>
        <v>111</v>
      </c>
      <c r="D480" s="0" t="str">
        <f aca="false">MID(J480,10,3)</f>
        <v>reg</v>
      </c>
      <c r="E480" s="0" t="s">
        <v>9</v>
      </c>
      <c r="F480" s="0" t="n">
        <v>1780</v>
      </c>
      <c r="G480" s="0" t="s">
        <v>10</v>
      </c>
      <c r="H480" s="0" t="s">
        <v>11</v>
      </c>
      <c r="I480" s="0" t="s">
        <v>9</v>
      </c>
      <c r="J480" s="0" t="s">
        <v>495</v>
      </c>
      <c r="K480" s="0" t="s">
        <v>9</v>
      </c>
      <c r="L480" s="0" t="str">
        <f aca="false">IF(ISBLANK(J481),"",",")</f>
        <v>,</v>
      </c>
      <c r="M480" s="0" t="str">
        <f aca="false">E480&amp;F480&amp;G480&amp;H480&amp;I480&amp;J480&amp;K480&amp;L480</f>
        <v>"1780": "b4s1_111_reg.wav",</v>
      </c>
      <c r="N480" s="0" t="str">
        <f aca="false">IF(OR(B480=113,B480=138),"probe","s")</f>
        <v>probe</v>
      </c>
      <c r="O480" s="0" t="str">
        <f aca="false">IF(MID(J480,10,2)="ir","Minus","Plus")</f>
        <v>Plus</v>
      </c>
      <c r="P480" s="0" t="s">
        <v>13</v>
      </c>
      <c r="Q480" s="5" t="s">
        <v>14</v>
      </c>
      <c r="R480" s="0" t="s">
        <v>15</v>
      </c>
      <c r="S480" s="0" t="str">
        <f aca="false">P480&amp;N480&amp;O480&amp;Q480&amp;F480&amp;R480&amp;L480</f>
        <v>          {%            "class": "probePlus",%            "stim_name": "1780"%          },</v>
      </c>
      <c r="AA480" s="5" t="n">
        <f aca="false">F480</f>
        <v>1780</v>
      </c>
      <c r="AB480" s="5" t="s">
        <v>495</v>
      </c>
      <c r="AC480" s="5" t="str">
        <f aca="false">IF(MID(AB480,10,2)="ir","Minus","Plus")</f>
        <v>Plus</v>
      </c>
      <c r="AD480" s="5" t="str">
        <f aca="false">IF(AND(_xlfn.NUMBERVALUE(MID(AB480,6,3))&lt;141,_xlfn.NUMBERVALUE(MID(AB480,6,3))&gt;103),"s","probe")</f>
        <v>s</v>
      </c>
      <c r="AE480" s="5" t="n">
        <f aca="false">IF(AND(AC480="Minus",AD480="probe"),3,IF(AND(AC480="Plus",AD480="probe"),1,IF(AND(AC480="Minus",AD480="s"),12,IF(AND(AC480="Plus",AD480="s"),4,0))))</f>
        <v>4</v>
      </c>
      <c r="AF480" s="6" t="s">
        <v>16</v>
      </c>
      <c r="AG480" s="5" t="str">
        <f aca="false">AF480&amp;AE480&amp;","</f>
        <v>                            4,</v>
      </c>
    </row>
    <row r="481" customFormat="false" ht="12.8" hidden="true" customHeight="false" outlineLevel="0" collapsed="false">
      <c r="A481" s="0" t="str">
        <f aca="false">LEFT(J481,4)</f>
        <v>b4s2</v>
      </c>
      <c r="B481" s="0" t="n">
        <f aca="false">IF(AND(C481&gt;97,C481&lt;103),100,IF(AND(C481&gt;110,C481&lt;116),113,IF(AND(C481&gt;122,C481&lt;128),125,IF(AND(C481&gt;135,C481&lt;141),138,150))))</f>
        <v>113</v>
      </c>
      <c r="C481" s="0" t="n">
        <f aca="false">_xlfn.NUMBERVALUE(MID(J481,6,3))</f>
        <v>111</v>
      </c>
      <c r="D481" s="0" t="str">
        <f aca="false">MID(J481,10,3)</f>
        <v>reg</v>
      </c>
      <c r="E481" s="0" t="s">
        <v>9</v>
      </c>
      <c r="F481" s="0" t="n">
        <v>1905</v>
      </c>
      <c r="G481" s="0" t="s">
        <v>10</v>
      </c>
      <c r="H481" s="0" t="s">
        <v>11</v>
      </c>
      <c r="I481" s="0" t="s">
        <v>9</v>
      </c>
      <c r="J481" s="0" t="s">
        <v>496</v>
      </c>
      <c r="K481" s="0" t="s">
        <v>9</v>
      </c>
      <c r="L481" s="0" t="str">
        <f aca="false">IF(ISBLANK(J482),"",",")</f>
        <v>,</v>
      </c>
      <c r="M481" s="0" t="str">
        <f aca="false">E481&amp;F481&amp;G481&amp;H481&amp;I481&amp;J481&amp;K481&amp;L481</f>
        <v>"1905": "b4s2_111_reg.wav",</v>
      </c>
      <c r="N481" s="0" t="str">
        <f aca="false">IF(OR(B481=113,B481=138),"probe","s")</f>
        <v>probe</v>
      </c>
      <c r="O481" s="0" t="str">
        <f aca="false">IF(MID(J481,10,2)="ir","Minus","Plus")</f>
        <v>Plus</v>
      </c>
      <c r="P481" s="0" t="s">
        <v>13</v>
      </c>
      <c r="Q481" s="5" t="s">
        <v>14</v>
      </c>
      <c r="R481" s="0" t="s">
        <v>15</v>
      </c>
      <c r="S481" s="0" t="str">
        <f aca="false">P481&amp;N481&amp;O481&amp;Q481&amp;F481&amp;R481&amp;L481</f>
        <v>          {%            "class": "probePlus",%            "stim_name": "1905"%          },</v>
      </c>
      <c r="AA481" s="5" t="n">
        <f aca="false">F481</f>
        <v>1905</v>
      </c>
      <c r="AB481" s="5" t="s">
        <v>496</v>
      </c>
      <c r="AC481" s="5" t="str">
        <f aca="false">IF(MID(AB481,10,2)="ir","Minus","Plus")</f>
        <v>Plus</v>
      </c>
      <c r="AD481" s="5" t="str">
        <f aca="false">IF(AND(_xlfn.NUMBERVALUE(MID(AB481,6,3))&lt;141,_xlfn.NUMBERVALUE(MID(AB481,6,3))&gt;103),"s","probe")</f>
        <v>s</v>
      </c>
      <c r="AE481" s="5" t="n">
        <f aca="false">IF(AND(AC481="Minus",AD481="probe"),3,IF(AND(AC481="Plus",AD481="probe"),1,IF(AND(AC481="Minus",AD481="s"),12,IF(AND(AC481="Plus",AD481="s"),4,0))))</f>
        <v>4</v>
      </c>
      <c r="AF481" s="6" t="s">
        <v>16</v>
      </c>
      <c r="AG481" s="5" t="str">
        <f aca="false">AF481&amp;AE481&amp;","</f>
        <v>                            4,</v>
      </c>
    </row>
    <row r="482" customFormat="false" ht="12.8" hidden="true" customHeight="false" outlineLevel="0" collapsed="false">
      <c r="A482" s="0" t="str">
        <f aca="false">LEFT(J482,4)</f>
        <v>b1i1</v>
      </c>
      <c r="B482" s="0" t="n">
        <f aca="false">IF(AND(C482&gt;97,C482&lt;103),100,IF(AND(C482&gt;110,C482&lt;116),113,IF(AND(C482&gt;122,C482&lt;128),125,IF(AND(C482&gt;135,C482&lt;141),138,150))))</f>
        <v>113</v>
      </c>
      <c r="C482" s="0" t="n">
        <f aca="false">_xlfn.NUMBERVALUE(MID(J482,6,3))</f>
        <v>112</v>
      </c>
      <c r="D482" s="0" t="str">
        <f aca="false">MID(J482,10,3)</f>
        <v>ir1</v>
      </c>
      <c r="E482" s="0" t="s">
        <v>9</v>
      </c>
      <c r="F482" s="0" t="n">
        <v>31</v>
      </c>
      <c r="G482" s="0" t="s">
        <v>10</v>
      </c>
      <c r="H482" s="0" t="s">
        <v>11</v>
      </c>
      <c r="I482" s="0" t="s">
        <v>9</v>
      </c>
      <c r="J482" s="0" t="s">
        <v>497</v>
      </c>
      <c r="K482" s="0" t="s">
        <v>9</v>
      </c>
      <c r="L482" s="0" t="str">
        <f aca="false">IF(ISBLANK(J483),"",",")</f>
        <v>,</v>
      </c>
      <c r="M482" s="0" t="str">
        <f aca="false">E482&amp;F482&amp;G482&amp;H482&amp;I482&amp;J482&amp;K482&amp;L482</f>
        <v>"31": "b1i1_112_ir1.wav",</v>
      </c>
      <c r="N482" s="0" t="str">
        <f aca="false">IF(OR(B482=113,B482=138),"probe","s")</f>
        <v>probe</v>
      </c>
      <c r="O482" s="0" t="str">
        <f aca="false">IF(MID(J482,10,2)="ir","Minus","Plus")</f>
        <v>Minus</v>
      </c>
      <c r="P482" s="0" t="s">
        <v>13</v>
      </c>
      <c r="Q482" s="5" t="s">
        <v>14</v>
      </c>
      <c r="R482" s="0" t="s">
        <v>15</v>
      </c>
      <c r="S482" s="0" t="str">
        <f aca="false">P482&amp;N482&amp;O482&amp;Q482&amp;F482&amp;R482&amp;L482</f>
        <v>          {%            "class": "probeMinus",%            "stim_name": "31"%          },</v>
      </c>
      <c r="AA482" s="5" t="n">
        <f aca="false">F482</f>
        <v>31</v>
      </c>
      <c r="AB482" s="5" t="s">
        <v>497</v>
      </c>
      <c r="AC482" s="5" t="str">
        <f aca="false">IF(MID(AB482,10,2)="ir","Minus","Plus")</f>
        <v>Minus</v>
      </c>
      <c r="AD482" s="5" t="str">
        <f aca="false">IF(AND(_xlfn.NUMBERVALUE(MID(AB482,6,3))&lt;141,_xlfn.NUMBERVALUE(MID(AB482,6,3))&gt;103),"s","s")</f>
        <v>s</v>
      </c>
      <c r="AE482" s="5" t="n">
        <f aca="false">IF(AND(AC482="Minus",AD482="probe"),3,IF(AND(AC482="Plus",AD482="probe"),1,IF(AND(AC482="Minus",AD482="s"),12,IF(AND(AC482="Plus",AD482="s"),4,0))))</f>
        <v>12</v>
      </c>
      <c r="AF482" s="6" t="s">
        <v>16</v>
      </c>
      <c r="AG482" s="5" t="str">
        <f aca="false">AF482&amp;AE482&amp;","</f>
        <v>                            12,</v>
      </c>
    </row>
    <row r="483" customFormat="false" ht="12.8" hidden="true" customHeight="false" outlineLevel="0" collapsed="false">
      <c r="A483" s="0" t="str">
        <f aca="false">LEFT(J483,4)</f>
        <v>b1i2</v>
      </c>
      <c r="B483" s="0" t="n">
        <f aca="false">IF(AND(C483&gt;97,C483&lt;103),100,IF(AND(C483&gt;110,C483&lt;116),113,IF(AND(C483&gt;122,C483&lt;128),125,IF(AND(C483&gt;135,C483&lt;141),138,150))))</f>
        <v>113</v>
      </c>
      <c r="C483" s="0" t="n">
        <f aca="false">_xlfn.NUMBERVALUE(MID(J483,6,3))</f>
        <v>112</v>
      </c>
      <c r="D483" s="0" t="str">
        <f aca="false">MID(J483,10,3)</f>
        <v>ir1</v>
      </c>
      <c r="E483" s="0" t="s">
        <v>9</v>
      </c>
      <c r="F483" s="0" t="n">
        <v>156</v>
      </c>
      <c r="G483" s="0" t="s">
        <v>10</v>
      </c>
      <c r="H483" s="0" t="s">
        <v>11</v>
      </c>
      <c r="I483" s="0" t="s">
        <v>9</v>
      </c>
      <c r="J483" s="0" t="s">
        <v>498</v>
      </c>
      <c r="K483" s="0" t="s">
        <v>9</v>
      </c>
      <c r="L483" s="0" t="str">
        <f aca="false">IF(ISBLANK(J484),"",",")</f>
        <v>,</v>
      </c>
      <c r="M483" s="0" t="str">
        <f aca="false">E483&amp;F483&amp;G483&amp;H483&amp;I483&amp;J483&amp;K483&amp;L483</f>
        <v>"156": "b1i2_112_ir1.wav",</v>
      </c>
      <c r="N483" s="0" t="str">
        <f aca="false">IF(OR(B483=113,B483=138),"probe","s")</f>
        <v>probe</v>
      </c>
      <c r="O483" s="0" t="str">
        <f aca="false">IF(MID(J483,10,2)="ir","Minus","Plus")</f>
        <v>Minus</v>
      </c>
      <c r="P483" s="0" t="s">
        <v>13</v>
      </c>
      <c r="Q483" s="5" t="s">
        <v>14</v>
      </c>
      <c r="R483" s="0" t="s">
        <v>15</v>
      </c>
      <c r="S483" s="0" t="str">
        <f aca="false">P483&amp;N483&amp;O483&amp;Q483&amp;F483&amp;R483&amp;L483</f>
        <v>          {%            "class": "probeMinus",%            "stim_name": "156"%          },</v>
      </c>
      <c r="AA483" s="5" t="n">
        <f aca="false">F483</f>
        <v>156</v>
      </c>
      <c r="AB483" s="5" t="s">
        <v>498</v>
      </c>
      <c r="AC483" s="5" t="str">
        <f aca="false">IF(MID(AB483,10,2)="ir","Minus","Plus")</f>
        <v>Minus</v>
      </c>
      <c r="AD483" s="5" t="str">
        <f aca="false">IF(AND(_xlfn.NUMBERVALUE(MID(AB483,6,3))&lt;141,_xlfn.NUMBERVALUE(MID(AB483,6,3))&gt;103),"s","probe")</f>
        <v>s</v>
      </c>
      <c r="AE483" s="5" t="n">
        <f aca="false">IF(AND(AC483="Minus",AD483="probe"),3,IF(AND(AC483="Plus",AD483="probe"),1,IF(AND(AC483="Minus",AD483="s"),12,IF(AND(AC483="Plus",AD483="s"),4,0))))</f>
        <v>12</v>
      </c>
      <c r="AF483" s="6" t="s">
        <v>16</v>
      </c>
      <c r="AG483" s="5" t="str">
        <f aca="false">AF483&amp;AE483&amp;","</f>
        <v>                            12,</v>
      </c>
    </row>
    <row r="484" customFormat="false" ht="12.8" hidden="true" customHeight="false" outlineLevel="0" collapsed="false">
      <c r="A484" s="0" t="str">
        <f aca="false">LEFT(J484,4)</f>
        <v>b1s1</v>
      </c>
      <c r="B484" s="0" t="n">
        <f aca="false">IF(AND(C484&gt;97,C484&lt;103),100,IF(AND(C484&gt;110,C484&lt;116),113,IF(AND(C484&gt;122,C484&lt;128),125,IF(AND(C484&gt;135,C484&lt;141),138,150))))</f>
        <v>113</v>
      </c>
      <c r="C484" s="0" t="n">
        <f aca="false">_xlfn.NUMBERVALUE(MID(J484,6,3))</f>
        <v>112</v>
      </c>
      <c r="D484" s="0" t="str">
        <f aca="false">MID(J484,10,3)</f>
        <v>ir1</v>
      </c>
      <c r="E484" s="0" t="s">
        <v>9</v>
      </c>
      <c r="F484" s="0" t="n">
        <v>281</v>
      </c>
      <c r="G484" s="0" t="s">
        <v>10</v>
      </c>
      <c r="H484" s="0" t="s">
        <v>11</v>
      </c>
      <c r="I484" s="0" t="s">
        <v>9</v>
      </c>
      <c r="J484" s="0" t="s">
        <v>499</v>
      </c>
      <c r="K484" s="0" t="s">
        <v>9</v>
      </c>
      <c r="L484" s="0" t="str">
        <f aca="false">IF(ISBLANK(J485),"",",")</f>
        <v>,</v>
      </c>
      <c r="M484" s="0" t="str">
        <f aca="false">E484&amp;F484&amp;G484&amp;H484&amp;I484&amp;J484&amp;K484&amp;L484</f>
        <v>"281": "b1s1_112_ir1.wav",</v>
      </c>
      <c r="N484" s="0" t="str">
        <f aca="false">IF(OR(B484=113,B484=138),"probe","s")</f>
        <v>probe</v>
      </c>
      <c r="O484" s="0" t="str">
        <f aca="false">IF(MID(J484,10,2)="ir","Minus","Plus")</f>
        <v>Minus</v>
      </c>
      <c r="P484" s="0" t="s">
        <v>13</v>
      </c>
      <c r="Q484" s="5" t="s">
        <v>14</v>
      </c>
      <c r="R484" s="0" t="s">
        <v>15</v>
      </c>
      <c r="S484" s="0" t="str">
        <f aca="false">P484&amp;N484&amp;O484&amp;Q484&amp;F484&amp;R484&amp;L484</f>
        <v>          {%            "class": "probeMinus",%            "stim_name": "281"%          },</v>
      </c>
      <c r="AA484" s="5" t="n">
        <f aca="false">F484</f>
        <v>281</v>
      </c>
      <c r="AB484" s="5" t="s">
        <v>499</v>
      </c>
      <c r="AC484" s="5" t="str">
        <f aca="false">IF(MID(AB484,10,2)="ir","Minus","Plus")</f>
        <v>Minus</v>
      </c>
      <c r="AD484" s="5" t="str">
        <f aca="false">IF(AND(_xlfn.NUMBERVALUE(MID(AB484,6,3))&lt;141,_xlfn.NUMBERVALUE(MID(AB484,6,3))&gt;103),"s","probe")</f>
        <v>s</v>
      </c>
      <c r="AE484" s="5" t="n">
        <f aca="false">IF(AND(AC484="Minus",AD484="probe"),3,IF(AND(AC484="Plus",AD484="probe"),1,IF(AND(AC484="Minus",AD484="s"),12,IF(AND(AC484="Plus",AD484="s"),4,0))))</f>
        <v>12</v>
      </c>
      <c r="AF484" s="6" t="s">
        <v>16</v>
      </c>
      <c r="AG484" s="5" t="str">
        <f aca="false">AF484&amp;AE484&amp;","</f>
        <v>                            12,</v>
      </c>
    </row>
    <row r="485" customFormat="false" ht="12.8" hidden="true" customHeight="false" outlineLevel="0" collapsed="false">
      <c r="A485" s="0" t="str">
        <f aca="false">LEFT(J485,4)</f>
        <v>b1s2</v>
      </c>
      <c r="B485" s="0" t="n">
        <f aca="false">IF(AND(C485&gt;97,C485&lt;103),100,IF(AND(C485&gt;110,C485&lt;116),113,IF(AND(C485&gt;122,C485&lt;128),125,IF(AND(C485&gt;135,C485&lt;141),138,150))))</f>
        <v>113</v>
      </c>
      <c r="C485" s="0" t="n">
        <f aca="false">_xlfn.NUMBERVALUE(MID(J485,6,3))</f>
        <v>112</v>
      </c>
      <c r="D485" s="0" t="str">
        <f aca="false">MID(J485,10,3)</f>
        <v>ir1</v>
      </c>
      <c r="E485" s="0" t="s">
        <v>9</v>
      </c>
      <c r="F485" s="0" t="n">
        <v>406</v>
      </c>
      <c r="G485" s="0" t="s">
        <v>10</v>
      </c>
      <c r="H485" s="0" t="s">
        <v>11</v>
      </c>
      <c r="I485" s="0" t="s">
        <v>9</v>
      </c>
      <c r="J485" s="0" t="s">
        <v>500</v>
      </c>
      <c r="K485" s="0" t="s">
        <v>9</v>
      </c>
      <c r="L485" s="0" t="str">
        <f aca="false">IF(ISBLANK(J486),"",",")</f>
        <v>,</v>
      </c>
      <c r="M485" s="0" t="str">
        <f aca="false">E485&amp;F485&amp;G485&amp;H485&amp;I485&amp;J485&amp;K485&amp;L485</f>
        <v>"406": "b1s2_112_ir1.wav",</v>
      </c>
      <c r="N485" s="0" t="str">
        <f aca="false">IF(OR(B485=113,B485=138),"probe","s")</f>
        <v>probe</v>
      </c>
      <c r="O485" s="0" t="str">
        <f aca="false">IF(MID(J485,10,2)="ir","Minus","Plus")</f>
        <v>Minus</v>
      </c>
      <c r="P485" s="0" t="s">
        <v>13</v>
      </c>
      <c r="Q485" s="5" t="s">
        <v>14</v>
      </c>
      <c r="R485" s="0" t="s">
        <v>15</v>
      </c>
      <c r="S485" s="0" t="str">
        <f aca="false">P485&amp;N485&amp;O485&amp;Q485&amp;F485&amp;R485&amp;L485</f>
        <v>          {%            "class": "probeMinus",%            "stim_name": "406"%          },</v>
      </c>
      <c r="AA485" s="5" t="n">
        <f aca="false">F485</f>
        <v>406</v>
      </c>
      <c r="AB485" s="5" t="s">
        <v>500</v>
      </c>
      <c r="AC485" s="5" t="str">
        <f aca="false">IF(MID(AB485,10,2)="ir","Minus","Plus")</f>
        <v>Minus</v>
      </c>
      <c r="AD485" s="5" t="str">
        <f aca="false">IF(AND(_xlfn.NUMBERVALUE(MID(AB485,6,3))&lt;141,_xlfn.NUMBERVALUE(MID(AB485,6,3))&gt;103),"s","probe")</f>
        <v>s</v>
      </c>
      <c r="AE485" s="5" t="n">
        <f aca="false">IF(AND(AC485="Minus",AD485="probe"),3,IF(AND(AC485="Plus",AD485="probe"),1,IF(AND(AC485="Minus",AD485="s"),12,IF(AND(AC485="Plus",AD485="s"),4,0))))</f>
        <v>12</v>
      </c>
      <c r="AF485" s="6" t="s">
        <v>16</v>
      </c>
      <c r="AG485" s="5" t="str">
        <f aca="false">AF485&amp;AE485&amp;","</f>
        <v>                            12,</v>
      </c>
    </row>
    <row r="486" customFormat="false" ht="12.8" hidden="true" customHeight="false" outlineLevel="0" collapsed="false">
      <c r="A486" s="0" t="str">
        <f aca="false">LEFT(J486,4)</f>
        <v>b2i1</v>
      </c>
      <c r="B486" s="0" t="n">
        <f aca="false">IF(AND(C486&gt;97,C486&lt;103),100,IF(AND(C486&gt;110,C486&lt;116),113,IF(AND(C486&gt;122,C486&lt;128),125,IF(AND(C486&gt;135,C486&lt;141),138,150))))</f>
        <v>113</v>
      </c>
      <c r="C486" s="0" t="n">
        <f aca="false">_xlfn.NUMBERVALUE(MID(J486,6,3))</f>
        <v>112</v>
      </c>
      <c r="D486" s="0" t="str">
        <f aca="false">MID(J486,10,3)</f>
        <v>ir1</v>
      </c>
      <c r="E486" s="0" t="s">
        <v>9</v>
      </c>
      <c r="F486" s="0" t="n">
        <v>531</v>
      </c>
      <c r="G486" s="0" t="s">
        <v>10</v>
      </c>
      <c r="H486" s="0" t="s">
        <v>11</v>
      </c>
      <c r="I486" s="0" t="s">
        <v>9</v>
      </c>
      <c r="J486" s="0" t="s">
        <v>501</v>
      </c>
      <c r="K486" s="0" t="s">
        <v>9</v>
      </c>
      <c r="L486" s="0" t="str">
        <f aca="false">IF(ISBLANK(J487),"",",")</f>
        <v>,</v>
      </c>
      <c r="M486" s="0" t="str">
        <f aca="false">E486&amp;F486&amp;G486&amp;H486&amp;I486&amp;J486&amp;K486&amp;L486</f>
        <v>"531": "b2i1_112_ir1.wav",</v>
      </c>
      <c r="N486" s="0" t="str">
        <f aca="false">IF(OR(B486=113,B486=138),"probe","s")</f>
        <v>probe</v>
      </c>
      <c r="O486" s="0" t="str">
        <f aca="false">IF(MID(J486,10,2)="ir","Minus","Plus")</f>
        <v>Minus</v>
      </c>
      <c r="P486" s="0" t="s">
        <v>13</v>
      </c>
      <c r="Q486" s="5" t="s">
        <v>14</v>
      </c>
      <c r="R486" s="0" t="s">
        <v>15</v>
      </c>
      <c r="S486" s="0" t="str">
        <f aca="false">P486&amp;N486&amp;O486&amp;Q486&amp;F486&amp;R486&amp;L486</f>
        <v>          {%            "class": "probeMinus",%            "stim_name": "531"%          },</v>
      </c>
      <c r="AA486" s="5" t="n">
        <f aca="false">F486</f>
        <v>531</v>
      </c>
      <c r="AB486" s="5" t="s">
        <v>501</v>
      </c>
      <c r="AC486" s="5" t="str">
        <f aca="false">IF(MID(AB486,10,2)="ir","Minus","Plus")</f>
        <v>Minus</v>
      </c>
      <c r="AD486" s="5" t="str">
        <f aca="false">IF(AND(_xlfn.NUMBERVALUE(MID(AB486,6,3))&lt;141,_xlfn.NUMBERVALUE(MID(AB486,6,3))&gt;103),"s","probe")</f>
        <v>s</v>
      </c>
      <c r="AE486" s="5" t="n">
        <f aca="false">IF(AND(AC486="Minus",AD486="probe"),3,IF(AND(AC486="Plus",AD486="probe"),1,IF(AND(AC486="Minus",AD486="s"),12,IF(AND(AC486="Plus",AD486="s"),4,0))))</f>
        <v>12</v>
      </c>
      <c r="AF486" s="6" t="s">
        <v>16</v>
      </c>
      <c r="AG486" s="5" t="str">
        <f aca="false">AF486&amp;AE486&amp;","</f>
        <v>                            12,</v>
      </c>
    </row>
    <row r="487" customFormat="false" ht="12.8" hidden="true" customHeight="false" outlineLevel="0" collapsed="false">
      <c r="A487" s="0" t="str">
        <f aca="false">LEFT(J487,4)</f>
        <v>b2i2</v>
      </c>
      <c r="B487" s="0" t="n">
        <f aca="false">IF(AND(C487&gt;97,C487&lt;103),100,IF(AND(C487&gt;110,C487&lt;116),113,IF(AND(C487&gt;122,C487&lt;128),125,IF(AND(C487&gt;135,C487&lt;141),138,150))))</f>
        <v>113</v>
      </c>
      <c r="C487" s="0" t="n">
        <f aca="false">_xlfn.NUMBERVALUE(MID(J487,6,3))</f>
        <v>112</v>
      </c>
      <c r="D487" s="0" t="str">
        <f aca="false">MID(J487,10,3)</f>
        <v>ir1</v>
      </c>
      <c r="E487" s="0" t="s">
        <v>9</v>
      </c>
      <c r="F487" s="0" t="n">
        <v>656</v>
      </c>
      <c r="G487" s="0" t="s">
        <v>10</v>
      </c>
      <c r="H487" s="0" t="s">
        <v>11</v>
      </c>
      <c r="I487" s="0" t="s">
        <v>9</v>
      </c>
      <c r="J487" s="0" t="s">
        <v>502</v>
      </c>
      <c r="K487" s="0" t="s">
        <v>9</v>
      </c>
      <c r="L487" s="0" t="str">
        <f aca="false">IF(ISBLANK(J488),"",",")</f>
        <v>,</v>
      </c>
      <c r="M487" s="0" t="str">
        <f aca="false">E487&amp;F487&amp;G487&amp;H487&amp;I487&amp;J487&amp;K487&amp;L487</f>
        <v>"656": "b2i2_112_ir1.wav",</v>
      </c>
      <c r="N487" s="0" t="str">
        <f aca="false">IF(OR(B487=113,B487=138),"probe","s")</f>
        <v>probe</v>
      </c>
      <c r="O487" s="0" t="str">
        <f aca="false">IF(MID(J487,10,2)="ir","Minus","Plus")</f>
        <v>Minus</v>
      </c>
      <c r="P487" s="0" t="s">
        <v>13</v>
      </c>
      <c r="Q487" s="5" t="s">
        <v>14</v>
      </c>
      <c r="R487" s="0" t="s">
        <v>15</v>
      </c>
      <c r="S487" s="0" t="str">
        <f aca="false">P487&amp;N487&amp;O487&amp;Q487&amp;F487&amp;R487&amp;L487</f>
        <v>          {%            "class": "probeMinus",%            "stim_name": "656"%          },</v>
      </c>
      <c r="AA487" s="5" t="n">
        <f aca="false">F487</f>
        <v>656</v>
      </c>
      <c r="AB487" s="5" t="s">
        <v>502</v>
      </c>
      <c r="AC487" s="5" t="str">
        <f aca="false">IF(MID(AB487,10,2)="ir","Minus","Plus")</f>
        <v>Minus</v>
      </c>
      <c r="AD487" s="5" t="str">
        <f aca="false">IF(AND(_xlfn.NUMBERVALUE(MID(AB487,6,3))&lt;141,_xlfn.NUMBERVALUE(MID(AB487,6,3))&gt;103),"s","probe")</f>
        <v>s</v>
      </c>
      <c r="AE487" s="5" t="n">
        <f aca="false">IF(AND(AC487="Minus",AD487="probe"),3,IF(AND(AC487="Plus",AD487="probe"),1,IF(AND(AC487="Minus",AD487="s"),12,IF(AND(AC487="Plus",AD487="s"),4,0))))</f>
        <v>12</v>
      </c>
      <c r="AF487" s="6" t="s">
        <v>16</v>
      </c>
      <c r="AG487" s="5" t="str">
        <f aca="false">AF487&amp;AE487&amp;","</f>
        <v>                            12,</v>
      </c>
    </row>
    <row r="488" customFormat="false" ht="12.8" hidden="false" customHeight="false" outlineLevel="0" collapsed="false">
      <c r="A488" s="0" t="str">
        <f aca="false">LEFT(J488,4)</f>
        <v>b2s1</v>
      </c>
      <c r="B488" s="0" t="n">
        <f aca="false">IF(AND(C488&gt;97,C488&lt;103),100,IF(AND(C488&gt;110,C488&lt;116),113,IF(AND(C488&gt;122,C488&lt;128),125,IF(AND(C488&gt;135,C488&lt;141),138,150))))</f>
        <v>113</v>
      </c>
      <c r="C488" s="0" t="n">
        <f aca="false">_xlfn.NUMBERVALUE(MID(J488,6,3))</f>
        <v>112</v>
      </c>
      <c r="D488" s="0" t="str">
        <f aca="false">MID(J488,10,3)</f>
        <v>ir1</v>
      </c>
      <c r="E488" s="0" t="s">
        <v>9</v>
      </c>
      <c r="F488" s="0" t="n">
        <v>781</v>
      </c>
      <c r="G488" s="0" t="s">
        <v>10</v>
      </c>
      <c r="H488" s="0" t="s">
        <v>11</v>
      </c>
      <c r="I488" s="0" t="s">
        <v>9</v>
      </c>
      <c r="J488" s="0" t="s">
        <v>503</v>
      </c>
      <c r="K488" s="0" t="s">
        <v>9</v>
      </c>
      <c r="L488" s="0" t="str">
        <f aca="false">IF(ISBLANK(J489),"",",")</f>
        <v>,</v>
      </c>
      <c r="M488" s="0" t="str">
        <f aca="false">E488&amp;J488&amp;G488&amp;E488&amp;J488&amp;E488&amp;L488</f>
        <v>"b2s1_112_ir1.wav":"b2s1_112_ir1.wav",</v>
      </c>
      <c r="N488" s="0" t="str">
        <f aca="false">IF(OR(B488=113,B488=138),"probe","s")</f>
        <v>probe</v>
      </c>
      <c r="O488" s="0" t="str">
        <f aca="false">IF(MID(J488,10,2)="ir","Minus","Plus")</f>
        <v>Minus</v>
      </c>
      <c r="P488" s="0" t="s">
        <v>13</v>
      </c>
      <c r="Q488" s="5" t="s">
        <v>14</v>
      </c>
      <c r="R488" s="0" t="s">
        <v>15</v>
      </c>
      <c r="S488" s="0" t="str">
        <f aca="false">P488&amp;N488&amp;O488&amp;Q488&amp;J488&amp;R488&amp;L488</f>
        <v>          {%            "class": "probeMinus",%            "stim_name": "b2s1_112_ir1.wav"%          },</v>
      </c>
      <c r="AA488" s="5" t="n">
        <f aca="false">F488</f>
        <v>781</v>
      </c>
      <c r="AB488" s="5" t="s">
        <v>503</v>
      </c>
      <c r="AC488" s="5" t="str">
        <f aca="false">IF(MID(AB488,10,2)="ir","Minus","Plus")</f>
        <v>Minus</v>
      </c>
      <c r="AD488" s="5" t="str">
        <f aca="false">IF(AND(_xlfn.NUMBERVALUE(MID(AB488,6,3))&lt;141,_xlfn.NUMBERVALUE(MID(AB488,6,3))&gt;103),"s","probe")</f>
        <v>s</v>
      </c>
      <c r="AE488" s="5" t="n">
        <f aca="false">IF(AND(AC488="Minus",AD488="probe"),3,IF(AND(AC488="Plus",AD488="probe"),1,IF(AND(AC488="Minus",AD488="s"),12,IF(AND(AC488="Plus",AD488="s"),4,0))))</f>
        <v>12</v>
      </c>
      <c r="AF488" s="6" t="s">
        <v>16</v>
      </c>
      <c r="AG488" s="5" t="str">
        <f aca="false">AF488&amp;AE488&amp;","</f>
        <v>                            12,</v>
      </c>
    </row>
    <row r="489" customFormat="false" ht="12.8" hidden="true" customHeight="false" outlineLevel="0" collapsed="false">
      <c r="A489" s="0" t="str">
        <f aca="false">LEFT(J489,4)</f>
        <v>b2s2</v>
      </c>
      <c r="B489" s="0" t="n">
        <f aca="false">IF(AND(C489&gt;97,C489&lt;103),100,IF(AND(C489&gt;110,C489&lt;116),113,IF(AND(C489&gt;122,C489&lt;128),125,IF(AND(C489&gt;135,C489&lt;141),138,150))))</f>
        <v>113</v>
      </c>
      <c r="C489" s="0" t="n">
        <f aca="false">_xlfn.NUMBERVALUE(MID(J489,6,3))</f>
        <v>112</v>
      </c>
      <c r="D489" s="0" t="str">
        <f aca="false">MID(J489,10,3)</f>
        <v>ir1</v>
      </c>
      <c r="E489" s="0" t="s">
        <v>9</v>
      </c>
      <c r="F489" s="0" t="n">
        <v>906</v>
      </c>
      <c r="G489" s="0" t="s">
        <v>10</v>
      </c>
      <c r="H489" s="0" t="s">
        <v>11</v>
      </c>
      <c r="I489" s="0" t="s">
        <v>9</v>
      </c>
      <c r="J489" s="0" t="s">
        <v>504</v>
      </c>
      <c r="K489" s="0" t="s">
        <v>9</v>
      </c>
      <c r="L489" s="0" t="str">
        <f aca="false">IF(ISBLANK(J490),"",",")</f>
        <v>,</v>
      </c>
      <c r="M489" s="0" t="str">
        <f aca="false">E489&amp;F489&amp;G489&amp;H489&amp;I489&amp;J489&amp;K489&amp;L489</f>
        <v>"906": "b2s2_112_ir1.wav",</v>
      </c>
      <c r="N489" s="0" t="str">
        <f aca="false">IF(OR(B489=113,B489=138),"probe","s")</f>
        <v>probe</v>
      </c>
      <c r="O489" s="0" t="str">
        <f aca="false">IF(MID(J489,10,2)="ir","Minus","Plus")</f>
        <v>Minus</v>
      </c>
      <c r="P489" s="0" t="s">
        <v>13</v>
      </c>
      <c r="Q489" s="5" t="s">
        <v>14</v>
      </c>
      <c r="R489" s="0" t="s">
        <v>15</v>
      </c>
      <c r="S489" s="0" t="str">
        <f aca="false">P489&amp;N489&amp;O489&amp;Q489&amp;F489&amp;R489&amp;L489</f>
        <v>          {%            "class": "probeMinus",%            "stim_name": "906"%          },</v>
      </c>
      <c r="AA489" s="5" t="n">
        <f aca="false">F489</f>
        <v>906</v>
      </c>
      <c r="AB489" s="5" t="s">
        <v>504</v>
      </c>
      <c r="AC489" s="5" t="str">
        <f aca="false">IF(MID(AB489,10,2)="ir","Minus","Plus")</f>
        <v>Minus</v>
      </c>
      <c r="AD489" s="5" t="str">
        <f aca="false">IF(AND(_xlfn.NUMBERVALUE(MID(AB489,6,3))&lt;141,_xlfn.NUMBERVALUE(MID(AB489,6,3))&gt;103),"s","probe")</f>
        <v>s</v>
      </c>
      <c r="AE489" s="5" t="n">
        <f aca="false">IF(AND(AC489="Minus",AD489="probe"),3,IF(AND(AC489="Plus",AD489="probe"),1,IF(AND(AC489="Minus",AD489="s"),12,IF(AND(AC489="Plus",AD489="s"),4,0))))</f>
        <v>12</v>
      </c>
      <c r="AF489" s="6" t="s">
        <v>16</v>
      </c>
      <c r="AG489" s="5" t="str">
        <f aca="false">AF489&amp;AE489&amp;","</f>
        <v>                            12,</v>
      </c>
    </row>
    <row r="490" customFormat="false" ht="12.8" hidden="true" customHeight="false" outlineLevel="0" collapsed="false">
      <c r="A490" s="0" t="str">
        <f aca="false">LEFT(J490,4)</f>
        <v>b3i1</v>
      </c>
      <c r="B490" s="0" t="n">
        <f aca="false">IF(AND(C490&gt;97,C490&lt;103),100,IF(AND(C490&gt;110,C490&lt;116),113,IF(AND(C490&gt;122,C490&lt;128),125,IF(AND(C490&gt;135,C490&lt;141),138,150))))</f>
        <v>113</v>
      </c>
      <c r="C490" s="0" t="n">
        <f aca="false">_xlfn.NUMBERVALUE(MID(J490,6,3))</f>
        <v>112</v>
      </c>
      <c r="D490" s="0" t="str">
        <f aca="false">MID(J490,10,3)</f>
        <v>ir1</v>
      </c>
      <c r="E490" s="0" t="s">
        <v>9</v>
      </c>
      <c r="F490" s="0" t="n">
        <v>1031</v>
      </c>
      <c r="G490" s="0" t="s">
        <v>10</v>
      </c>
      <c r="H490" s="0" t="s">
        <v>11</v>
      </c>
      <c r="I490" s="0" t="s">
        <v>9</v>
      </c>
      <c r="J490" s="0" t="s">
        <v>505</v>
      </c>
      <c r="K490" s="0" t="s">
        <v>9</v>
      </c>
      <c r="L490" s="0" t="str">
        <f aca="false">IF(ISBLANK(J491),"",",")</f>
        <v>,</v>
      </c>
      <c r="M490" s="0" t="str">
        <f aca="false">E490&amp;F490&amp;G490&amp;H490&amp;I490&amp;J490&amp;K490&amp;L490</f>
        <v>"1031": "b3i1_112_ir1.wav",</v>
      </c>
      <c r="N490" s="0" t="str">
        <f aca="false">IF(OR(B490=113,B490=138),"probe","s")</f>
        <v>probe</v>
      </c>
      <c r="O490" s="0" t="str">
        <f aca="false">IF(MID(J490,10,2)="ir","Minus","Plus")</f>
        <v>Minus</v>
      </c>
      <c r="P490" s="0" t="s">
        <v>13</v>
      </c>
      <c r="Q490" s="5" t="s">
        <v>14</v>
      </c>
      <c r="R490" s="0" t="s">
        <v>15</v>
      </c>
      <c r="S490" s="0" t="str">
        <f aca="false">P490&amp;N490&amp;O490&amp;Q490&amp;F490&amp;R490&amp;L490</f>
        <v>          {%            "class": "probeMinus",%            "stim_name": "1031"%          },</v>
      </c>
      <c r="AA490" s="5" t="n">
        <f aca="false">F490</f>
        <v>1031</v>
      </c>
      <c r="AB490" s="5" t="s">
        <v>505</v>
      </c>
      <c r="AC490" s="5" t="str">
        <f aca="false">IF(MID(AB490,10,2)="ir","Minus","Plus")</f>
        <v>Minus</v>
      </c>
      <c r="AD490" s="5" t="str">
        <f aca="false">IF(AND(_xlfn.NUMBERVALUE(MID(AB490,6,3))&lt;141,_xlfn.NUMBERVALUE(MID(AB490,6,3))&gt;103),"s","probe")</f>
        <v>s</v>
      </c>
      <c r="AE490" s="5" t="n">
        <f aca="false">IF(AND(AC490="Minus",AD490="probe"),3,IF(AND(AC490="Plus",AD490="probe"),1,IF(AND(AC490="Minus",AD490="s"),12,IF(AND(AC490="Plus",AD490="s"),4,0))))</f>
        <v>12</v>
      </c>
      <c r="AF490" s="6" t="s">
        <v>16</v>
      </c>
      <c r="AG490" s="5" t="str">
        <f aca="false">AF490&amp;AE490&amp;","</f>
        <v>                            12,</v>
      </c>
    </row>
    <row r="491" customFormat="false" ht="12.8" hidden="true" customHeight="false" outlineLevel="0" collapsed="false">
      <c r="A491" s="0" t="str">
        <f aca="false">LEFT(J491,4)</f>
        <v>b3i2</v>
      </c>
      <c r="B491" s="0" t="n">
        <f aca="false">IF(AND(C491&gt;97,C491&lt;103),100,IF(AND(C491&gt;110,C491&lt;116),113,IF(AND(C491&gt;122,C491&lt;128),125,IF(AND(C491&gt;135,C491&lt;141),138,150))))</f>
        <v>113</v>
      </c>
      <c r="C491" s="0" t="n">
        <f aca="false">_xlfn.NUMBERVALUE(MID(J491,6,3))</f>
        <v>112</v>
      </c>
      <c r="D491" s="0" t="str">
        <f aca="false">MID(J491,10,3)</f>
        <v>ir1</v>
      </c>
      <c r="E491" s="0" t="s">
        <v>9</v>
      </c>
      <c r="F491" s="0" t="n">
        <v>1156</v>
      </c>
      <c r="G491" s="0" t="s">
        <v>10</v>
      </c>
      <c r="H491" s="0" t="s">
        <v>11</v>
      </c>
      <c r="I491" s="0" t="s">
        <v>9</v>
      </c>
      <c r="J491" s="0" t="s">
        <v>506</v>
      </c>
      <c r="K491" s="0" t="s">
        <v>9</v>
      </c>
      <c r="L491" s="0" t="str">
        <f aca="false">IF(ISBLANK(J492),"",",")</f>
        <v>,</v>
      </c>
      <c r="M491" s="0" t="str">
        <f aca="false">E491&amp;F491&amp;G491&amp;H491&amp;I491&amp;J491&amp;K491&amp;L491</f>
        <v>"1156": "b3i2_112_ir1.wav",</v>
      </c>
      <c r="N491" s="0" t="str">
        <f aca="false">IF(OR(B491=113,B491=138),"probe","s")</f>
        <v>probe</v>
      </c>
      <c r="O491" s="0" t="str">
        <f aca="false">IF(MID(J491,10,2)="ir","Minus","Plus")</f>
        <v>Minus</v>
      </c>
      <c r="P491" s="0" t="s">
        <v>13</v>
      </c>
      <c r="Q491" s="5" t="s">
        <v>14</v>
      </c>
      <c r="R491" s="0" t="s">
        <v>15</v>
      </c>
      <c r="S491" s="0" t="str">
        <f aca="false">P491&amp;N491&amp;O491&amp;Q491&amp;F491&amp;R491&amp;L491</f>
        <v>          {%            "class": "probeMinus",%            "stim_name": "1156"%          },</v>
      </c>
      <c r="AA491" s="5" t="n">
        <f aca="false">F491</f>
        <v>1156</v>
      </c>
      <c r="AB491" s="5" t="s">
        <v>506</v>
      </c>
      <c r="AC491" s="5" t="str">
        <f aca="false">IF(MID(AB491,10,2)="ir","Minus","Plus")</f>
        <v>Minus</v>
      </c>
      <c r="AD491" s="5" t="str">
        <f aca="false">IF(AND(_xlfn.NUMBERVALUE(MID(AB491,6,3))&lt;141,_xlfn.NUMBERVALUE(MID(AB491,6,3))&gt;103),"s","probe")</f>
        <v>s</v>
      </c>
      <c r="AE491" s="5" t="n">
        <f aca="false">IF(AND(AC491="Minus",AD491="probe"),3,IF(AND(AC491="Plus",AD491="probe"),1,IF(AND(AC491="Minus",AD491="s"),12,IF(AND(AC491="Plus",AD491="s"),4,0))))</f>
        <v>12</v>
      </c>
      <c r="AF491" s="6" t="s">
        <v>16</v>
      </c>
      <c r="AG491" s="5" t="str">
        <f aca="false">AF491&amp;AE491&amp;","</f>
        <v>                            12,</v>
      </c>
    </row>
    <row r="492" customFormat="false" ht="12.8" hidden="true" customHeight="false" outlineLevel="0" collapsed="false">
      <c r="A492" s="0" t="str">
        <f aca="false">LEFT(J492,4)</f>
        <v>b3s1</v>
      </c>
      <c r="B492" s="0" t="n">
        <f aca="false">IF(AND(C492&gt;97,C492&lt;103),100,IF(AND(C492&gt;110,C492&lt;116),113,IF(AND(C492&gt;122,C492&lt;128),125,IF(AND(C492&gt;135,C492&lt;141),138,150))))</f>
        <v>113</v>
      </c>
      <c r="C492" s="0" t="n">
        <f aca="false">_xlfn.NUMBERVALUE(MID(J492,6,3))</f>
        <v>112</v>
      </c>
      <c r="D492" s="0" t="str">
        <f aca="false">MID(J492,10,3)</f>
        <v>ir1</v>
      </c>
      <c r="E492" s="0" t="s">
        <v>9</v>
      </c>
      <c r="F492" s="0" t="n">
        <v>1281</v>
      </c>
      <c r="G492" s="0" t="s">
        <v>10</v>
      </c>
      <c r="H492" s="0" t="s">
        <v>11</v>
      </c>
      <c r="I492" s="0" t="s">
        <v>9</v>
      </c>
      <c r="J492" s="0" t="s">
        <v>507</v>
      </c>
      <c r="K492" s="0" t="s">
        <v>9</v>
      </c>
      <c r="L492" s="0" t="str">
        <f aca="false">IF(ISBLANK(J493),"",",")</f>
        <v>,</v>
      </c>
      <c r="M492" s="0" t="str">
        <f aca="false">E492&amp;F492&amp;G492&amp;H492&amp;I492&amp;J492&amp;K492&amp;L492</f>
        <v>"1281": "b3s1_112_ir1.wav",</v>
      </c>
      <c r="N492" s="0" t="str">
        <f aca="false">IF(OR(B492=113,B492=138),"probe","s")</f>
        <v>probe</v>
      </c>
      <c r="O492" s="0" t="str">
        <f aca="false">IF(MID(J492,10,2)="ir","Minus","Plus")</f>
        <v>Minus</v>
      </c>
      <c r="P492" s="0" t="s">
        <v>13</v>
      </c>
      <c r="Q492" s="5" t="s">
        <v>14</v>
      </c>
      <c r="R492" s="0" t="s">
        <v>15</v>
      </c>
      <c r="S492" s="0" t="str">
        <f aca="false">P492&amp;N492&amp;O492&amp;Q492&amp;F492&amp;R492&amp;L492</f>
        <v>          {%            "class": "probeMinus",%            "stim_name": "1281"%          },</v>
      </c>
      <c r="AA492" s="5" t="n">
        <f aca="false">F492</f>
        <v>1281</v>
      </c>
      <c r="AB492" s="5" t="s">
        <v>507</v>
      </c>
      <c r="AC492" s="5" t="str">
        <f aca="false">IF(MID(AB492,10,2)="ir","Minus","Plus")</f>
        <v>Minus</v>
      </c>
      <c r="AD492" s="5" t="str">
        <f aca="false">IF(AND(_xlfn.NUMBERVALUE(MID(AB492,6,3))&lt;141,_xlfn.NUMBERVALUE(MID(AB492,6,3))&gt;103),"s","probe")</f>
        <v>s</v>
      </c>
      <c r="AE492" s="5" t="n">
        <f aca="false">IF(AND(AC492="Minus",AD492="probe"),3,IF(AND(AC492="Plus",AD492="probe"),1,IF(AND(AC492="Minus",AD492="s"),12,IF(AND(AC492="Plus",AD492="s"),4,0))))</f>
        <v>12</v>
      </c>
      <c r="AF492" s="6" t="s">
        <v>16</v>
      </c>
      <c r="AG492" s="5" t="str">
        <f aca="false">AF492&amp;AE492&amp;","</f>
        <v>                            12,</v>
      </c>
    </row>
    <row r="493" customFormat="false" ht="12.8" hidden="true" customHeight="false" outlineLevel="0" collapsed="false">
      <c r="A493" s="0" t="str">
        <f aca="false">LEFT(J493,4)</f>
        <v>b3s2</v>
      </c>
      <c r="B493" s="0" t="n">
        <f aca="false">IF(AND(C493&gt;97,C493&lt;103),100,IF(AND(C493&gt;110,C493&lt;116),113,IF(AND(C493&gt;122,C493&lt;128),125,IF(AND(C493&gt;135,C493&lt;141),138,150))))</f>
        <v>113</v>
      </c>
      <c r="C493" s="0" t="n">
        <f aca="false">_xlfn.NUMBERVALUE(MID(J493,6,3))</f>
        <v>112</v>
      </c>
      <c r="D493" s="0" t="str">
        <f aca="false">MID(J493,10,3)</f>
        <v>ir1</v>
      </c>
      <c r="E493" s="0" t="s">
        <v>9</v>
      </c>
      <c r="F493" s="0" t="n">
        <v>1406</v>
      </c>
      <c r="G493" s="0" t="s">
        <v>10</v>
      </c>
      <c r="H493" s="0" t="s">
        <v>11</v>
      </c>
      <c r="I493" s="0" t="s">
        <v>9</v>
      </c>
      <c r="J493" s="0" t="s">
        <v>508</v>
      </c>
      <c r="K493" s="0" t="s">
        <v>9</v>
      </c>
      <c r="L493" s="0" t="str">
        <f aca="false">IF(ISBLANK(J494),"",",")</f>
        <v>,</v>
      </c>
      <c r="M493" s="0" t="str">
        <f aca="false">E493&amp;F493&amp;G493&amp;H493&amp;I493&amp;J493&amp;K493&amp;L493</f>
        <v>"1406": "b3s2_112_ir1.wav",</v>
      </c>
      <c r="N493" s="0" t="str">
        <f aca="false">IF(OR(B493=113,B493=138),"probe","s")</f>
        <v>probe</v>
      </c>
      <c r="O493" s="0" t="str">
        <f aca="false">IF(MID(J493,10,2)="ir","Minus","Plus")</f>
        <v>Minus</v>
      </c>
      <c r="P493" s="0" t="s">
        <v>13</v>
      </c>
      <c r="Q493" s="5" t="s">
        <v>14</v>
      </c>
      <c r="R493" s="0" t="s">
        <v>15</v>
      </c>
      <c r="S493" s="0" t="str">
        <f aca="false">P493&amp;N493&amp;O493&amp;Q493&amp;F493&amp;R493&amp;L493</f>
        <v>          {%            "class": "probeMinus",%            "stim_name": "1406"%          },</v>
      </c>
      <c r="AA493" s="5" t="n">
        <f aca="false">F493</f>
        <v>1406</v>
      </c>
      <c r="AB493" s="5" t="s">
        <v>508</v>
      </c>
      <c r="AC493" s="5" t="str">
        <f aca="false">IF(MID(AB493,10,2)="ir","Minus","Plus")</f>
        <v>Minus</v>
      </c>
      <c r="AD493" s="5" t="str">
        <f aca="false">IF(AND(_xlfn.NUMBERVALUE(MID(AB493,6,3))&lt;141,_xlfn.NUMBERVALUE(MID(AB493,6,3))&gt;103),"s","probe")</f>
        <v>s</v>
      </c>
      <c r="AE493" s="5" t="n">
        <f aca="false">IF(AND(AC493="Minus",AD493="probe"),3,IF(AND(AC493="Plus",AD493="probe"),1,IF(AND(AC493="Minus",AD493="s"),12,IF(AND(AC493="Plus",AD493="s"),4,0))))</f>
        <v>12</v>
      </c>
      <c r="AF493" s="6" t="s">
        <v>16</v>
      </c>
      <c r="AG493" s="5" t="str">
        <f aca="false">AF493&amp;AE493&amp;","</f>
        <v>                            12,</v>
      </c>
    </row>
    <row r="494" customFormat="false" ht="12.8" hidden="true" customHeight="false" outlineLevel="0" collapsed="false">
      <c r="A494" s="0" t="str">
        <f aca="false">LEFT(J494,4)</f>
        <v>b4i1</v>
      </c>
      <c r="B494" s="0" t="n">
        <f aca="false">IF(AND(C494&gt;97,C494&lt;103),100,IF(AND(C494&gt;110,C494&lt;116),113,IF(AND(C494&gt;122,C494&lt;128),125,IF(AND(C494&gt;135,C494&lt;141),138,150))))</f>
        <v>113</v>
      </c>
      <c r="C494" s="0" t="n">
        <f aca="false">_xlfn.NUMBERVALUE(MID(J494,6,3))</f>
        <v>112</v>
      </c>
      <c r="D494" s="0" t="str">
        <f aca="false">MID(J494,10,3)</f>
        <v>ir1</v>
      </c>
      <c r="E494" s="0" t="s">
        <v>9</v>
      </c>
      <c r="F494" s="0" t="n">
        <v>1531</v>
      </c>
      <c r="G494" s="0" t="s">
        <v>10</v>
      </c>
      <c r="H494" s="0" t="s">
        <v>11</v>
      </c>
      <c r="I494" s="0" t="s">
        <v>9</v>
      </c>
      <c r="J494" s="0" t="s">
        <v>509</v>
      </c>
      <c r="K494" s="0" t="s">
        <v>9</v>
      </c>
      <c r="L494" s="0" t="str">
        <f aca="false">IF(ISBLANK(J495),"",",")</f>
        <v>,</v>
      </c>
      <c r="M494" s="0" t="str">
        <f aca="false">E494&amp;F494&amp;G494&amp;H494&amp;I494&amp;J494&amp;K494&amp;L494</f>
        <v>"1531": "b4i1_112_ir1.wav",</v>
      </c>
      <c r="N494" s="0" t="str">
        <f aca="false">IF(OR(B494=113,B494=138),"probe","s")</f>
        <v>probe</v>
      </c>
      <c r="O494" s="0" t="str">
        <f aca="false">IF(MID(J494,10,2)="ir","Minus","Plus")</f>
        <v>Minus</v>
      </c>
      <c r="P494" s="0" t="s">
        <v>13</v>
      </c>
      <c r="Q494" s="5" t="s">
        <v>14</v>
      </c>
      <c r="R494" s="0" t="s">
        <v>15</v>
      </c>
      <c r="S494" s="0" t="str">
        <f aca="false">P494&amp;N494&amp;O494&amp;Q494&amp;F494&amp;R494&amp;L494</f>
        <v>          {%            "class": "probeMinus",%            "stim_name": "1531"%          },</v>
      </c>
      <c r="AA494" s="5" t="n">
        <f aca="false">F494</f>
        <v>1531</v>
      </c>
      <c r="AB494" s="5" t="s">
        <v>509</v>
      </c>
      <c r="AC494" s="5" t="str">
        <f aca="false">IF(MID(AB494,10,2)="ir","Minus","Plus")</f>
        <v>Minus</v>
      </c>
      <c r="AD494" s="5" t="str">
        <f aca="false">IF(AND(_xlfn.NUMBERVALUE(MID(AB494,6,3))&lt;141,_xlfn.NUMBERVALUE(MID(AB494,6,3))&gt;103),"s","probe")</f>
        <v>s</v>
      </c>
      <c r="AE494" s="5" t="n">
        <f aca="false">IF(AND(AC494="Minus",AD494="probe"),3,IF(AND(AC494="Plus",AD494="probe"),1,IF(AND(AC494="Minus",AD494="s"),12,IF(AND(AC494="Plus",AD494="s"),4,0))))</f>
        <v>12</v>
      </c>
      <c r="AF494" s="6" t="s">
        <v>16</v>
      </c>
      <c r="AG494" s="5" t="str">
        <f aca="false">AF494&amp;AE494&amp;","</f>
        <v>                            12,</v>
      </c>
    </row>
    <row r="495" customFormat="false" ht="12.8" hidden="true" customHeight="false" outlineLevel="0" collapsed="false">
      <c r="A495" s="0" t="str">
        <f aca="false">LEFT(J495,4)</f>
        <v>b4i2</v>
      </c>
      <c r="B495" s="0" t="n">
        <f aca="false">IF(AND(C495&gt;97,C495&lt;103),100,IF(AND(C495&gt;110,C495&lt;116),113,IF(AND(C495&gt;122,C495&lt;128),125,IF(AND(C495&gt;135,C495&lt;141),138,150))))</f>
        <v>113</v>
      </c>
      <c r="C495" s="0" t="n">
        <f aca="false">_xlfn.NUMBERVALUE(MID(J495,6,3))</f>
        <v>112</v>
      </c>
      <c r="D495" s="0" t="str">
        <f aca="false">MID(J495,10,3)</f>
        <v>ir1</v>
      </c>
      <c r="E495" s="0" t="s">
        <v>9</v>
      </c>
      <c r="F495" s="0" t="n">
        <v>1656</v>
      </c>
      <c r="G495" s="0" t="s">
        <v>10</v>
      </c>
      <c r="H495" s="0" t="s">
        <v>11</v>
      </c>
      <c r="I495" s="0" t="s">
        <v>9</v>
      </c>
      <c r="J495" s="0" t="s">
        <v>510</v>
      </c>
      <c r="K495" s="0" t="s">
        <v>9</v>
      </c>
      <c r="L495" s="0" t="str">
        <f aca="false">IF(ISBLANK(J496),"",",")</f>
        <v>,</v>
      </c>
      <c r="M495" s="0" t="str">
        <f aca="false">E495&amp;F495&amp;G495&amp;H495&amp;I495&amp;J495&amp;K495&amp;L495</f>
        <v>"1656": "b4i2_112_ir1.wav",</v>
      </c>
      <c r="N495" s="0" t="str">
        <f aca="false">IF(OR(B495=113,B495=138),"probe","s")</f>
        <v>probe</v>
      </c>
      <c r="O495" s="0" t="str">
        <f aca="false">IF(MID(J495,10,2)="ir","Minus","Plus")</f>
        <v>Minus</v>
      </c>
      <c r="P495" s="0" t="s">
        <v>13</v>
      </c>
      <c r="Q495" s="5" t="s">
        <v>14</v>
      </c>
      <c r="R495" s="0" t="s">
        <v>15</v>
      </c>
      <c r="S495" s="0" t="str">
        <f aca="false">P495&amp;N495&amp;O495&amp;Q495&amp;F495&amp;R495&amp;L495</f>
        <v>          {%            "class": "probeMinus",%            "stim_name": "1656"%          },</v>
      </c>
      <c r="AA495" s="5" t="n">
        <f aca="false">F495</f>
        <v>1656</v>
      </c>
      <c r="AB495" s="5" t="s">
        <v>510</v>
      </c>
      <c r="AC495" s="5" t="str">
        <f aca="false">IF(MID(AB495,10,2)="ir","Minus","Plus")</f>
        <v>Minus</v>
      </c>
      <c r="AD495" s="5" t="str">
        <f aca="false">IF(AND(_xlfn.NUMBERVALUE(MID(AB495,6,3))&lt;141,_xlfn.NUMBERVALUE(MID(AB495,6,3))&gt;103),"s","probe")</f>
        <v>s</v>
      </c>
      <c r="AE495" s="5" t="n">
        <f aca="false">IF(AND(AC495="Minus",AD495="probe"),3,IF(AND(AC495="Plus",AD495="probe"),1,IF(AND(AC495="Minus",AD495="s"),12,IF(AND(AC495="Plus",AD495="s"),4,0))))</f>
        <v>12</v>
      </c>
      <c r="AF495" s="6" t="s">
        <v>16</v>
      </c>
      <c r="AG495" s="5" t="str">
        <f aca="false">AF495&amp;AE495&amp;","</f>
        <v>                            12,</v>
      </c>
    </row>
    <row r="496" customFormat="false" ht="12.8" hidden="true" customHeight="false" outlineLevel="0" collapsed="false">
      <c r="A496" s="0" t="str">
        <f aca="false">LEFT(J496,4)</f>
        <v>b4s1</v>
      </c>
      <c r="B496" s="0" t="n">
        <f aca="false">IF(AND(C496&gt;97,C496&lt;103),100,IF(AND(C496&gt;110,C496&lt;116),113,IF(AND(C496&gt;122,C496&lt;128),125,IF(AND(C496&gt;135,C496&lt;141),138,150))))</f>
        <v>113</v>
      </c>
      <c r="C496" s="0" t="n">
        <f aca="false">_xlfn.NUMBERVALUE(MID(J496,6,3))</f>
        <v>112</v>
      </c>
      <c r="D496" s="0" t="str">
        <f aca="false">MID(J496,10,3)</f>
        <v>ir1</v>
      </c>
      <c r="E496" s="0" t="s">
        <v>9</v>
      </c>
      <c r="F496" s="0" t="n">
        <v>1781</v>
      </c>
      <c r="G496" s="0" t="s">
        <v>10</v>
      </c>
      <c r="H496" s="0" t="s">
        <v>11</v>
      </c>
      <c r="I496" s="0" t="s">
        <v>9</v>
      </c>
      <c r="J496" s="0" t="s">
        <v>511</v>
      </c>
      <c r="K496" s="0" t="s">
        <v>9</v>
      </c>
      <c r="L496" s="0" t="str">
        <f aca="false">IF(ISBLANK(J497),"",",")</f>
        <v>,</v>
      </c>
      <c r="M496" s="0" t="str">
        <f aca="false">E496&amp;F496&amp;G496&amp;H496&amp;I496&amp;J496&amp;K496&amp;L496</f>
        <v>"1781": "b4s1_112_ir1.wav",</v>
      </c>
      <c r="N496" s="0" t="str">
        <f aca="false">IF(OR(B496=113,B496=138),"probe","s")</f>
        <v>probe</v>
      </c>
      <c r="O496" s="0" t="str">
        <f aca="false">IF(MID(J496,10,2)="ir","Minus","Plus")</f>
        <v>Minus</v>
      </c>
      <c r="P496" s="0" t="s">
        <v>13</v>
      </c>
      <c r="Q496" s="5" t="s">
        <v>14</v>
      </c>
      <c r="R496" s="0" t="s">
        <v>15</v>
      </c>
      <c r="S496" s="0" t="str">
        <f aca="false">P496&amp;N496&amp;O496&amp;Q496&amp;F496&amp;R496&amp;L496</f>
        <v>          {%            "class": "probeMinus",%            "stim_name": "1781"%          },</v>
      </c>
      <c r="AA496" s="5" t="n">
        <f aca="false">F496</f>
        <v>1781</v>
      </c>
      <c r="AB496" s="5" t="s">
        <v>511</v>
      </c>
      <c r="AC496" s="5" t="str">
        <f aca="false">IF(MID(AB496,10,2)="ir","Minus","Plus")</f>
        <v>Minus</v>
      </c>
      <c r="AD496" s="5" t="str">
        <f aca="false">IF(AND(_xlfn.NUMBERVALUE(MID(AB496,6,3))&lt;141,_xlfn.NUMBERVALUE(MID(AB496,6,3))&gt;103),"s","probe")</f>
        <v>s</v>
      </c>
      <c r="AE496" s="5" t="n">
        <f aca="false">IF(AND(AC496="Minus",AD496="probe"),3,IF(AND(AC496="Plus",AD496="probe"),1,IF(AND(AC496="Minus",AD496="s"),12,IF(AND(AC496="Plus",AD496="s"),4,0))))</f>
        <v>12</v>
      </c>
      <c r="AF496" s="6" t="s">
        <v>16</v>
      </c>
      <c r="AG496" s="5" t="str">
        <f aca="false">AF496&amp;AE496&amp;","</f>
        <v>                            12,</v>
      </c>
    </row>
    <row r="497" customFormat="false" ht="12.8" hidden="true" customHeight="false" outlineLevel="0" collapsed="false">
      <c r="A497" s="0" t="str">
        <f aca="false">LEFT(J497,4)</f>
        <v>b4s2</v>
      </c>
      <c r="B497" s="0" t="n">
        <f aca="false">IF(AND(C497&gt;97,C497&lt;103),100,IF(AND(C497&gt;110,C497&lt;116),113,IF(AND(C497&gt;122,C497&lt;128),125,IF(AND(C497&gt;135,C497&lt;141),138,150))))</f>
        <v>113</v>
      </c>
      <c r="C497" s="0" t="n">
        <f aca="false">_xlfn.NUMBERVALUE(MID(J497,6,3))</f>
        <v>112</v>
      </c>
      <c r="D497" s="0" t="str">
        <f aca="false">MID(J497,10,3)</f>
        <v>ir1</v>
      </c>
      <c r="E497" s="0" t="s">
        <v>9</v>
      </c>
      <c r="F497" s="0" t="n">
        <v>1906</v>
      </c>
      <c r="G497" s="0" t="s">
        <v>10</v>
      </c>
      <c r="H497" s="0" t="s">
        <v>11</v>
      </c>
      <c r="I497" s="0" t="s">
        <v>9</v>
      </c>
      <c r="J497" s="0" t="s">
        <v>512</v>
      </c>
      <c r="K497" s="0" t="s">
        <v>9</v>
      </c>
      <c r="L497" s="0" t="str">
        <f aca="false">IF(ISBLANK(J498),"",",")</f>
        <v>,</v>
      </c>
      <c r="M497" s="0" t="str">
        <f aca="false">E497&amp;F497&amp;G497&amp;H497&amp;I497&amp;J497&amp;K497&amp;L497</f>
        <v>"1906": "b4s2_112_ir1.wav",</v>
      </c>
      <c r="N497" s="0" t="str">
        <f aca="false">IF(OR(B497=113,B497=138),"probe","s")</f>
        <v>probe</v>
      </c>
      <c r="O497" s="0" t="str">
        <f aca="false">IF(MID(J497,10,2)="ir","Minus","Plus")</f>
        <v>Minus</v>
      </c>
      <c r="P497" s="0" t="s">
        <v>13</v>
      </c>
      <c r="Q497" s="5" t="s">
        <v>14</v>
      </c>
      <c r="R497" s="0" t="s">
        <v>15</v>
      </c>
      <c r="S497" s="0" t="str">
        <f aca="false">P497&amp;N497&amp;O497&amp;Q497&amp;F497&amp;R497&amp;L497</f>
        <v>          {%            "class": "probeMinus",%            "stim_name": "1906"%          },</v>
      </c>
      <c r="AA497" s="5" t="n">
        <f aca="false">F497</f>
        <v>1906</v>
      </c>
      <c r="AB497" s="5" t="s">
        <v>512</v>
      </c>
      <c r="AC497" s="5" t="str">
        <f aca="false">IF(MID(AB497,10,2)="ir","Minus","Plus")</f>
        <v>Minus</v>
      </c>
      <c r="AD497" s="5" t="str">
        <f aca="false">IF(AND(_xlfn.NUMBERVALUE(MID(AB497,6,3))&lt;141,_xlfn.NUMBERVALUE(MID(AB497,6,3))&gt;103),"s","probe")</f>
        <v>s</v>
      </c>
      <c r="AE497" s="5" t="n">
        <f aca="false">IF(AND(AC497="Minus",AD497="probe"),3,IF(AND(AC497="Plus",AD497="probe"),1,IF(AND(AC497="Minus",AD497="s"),12,IF(AND(AC497="Plus",AD497="s"),4,0))))</f>
        <v>12</v>
      </c>
      <c r="AF497" s="6" t="s">
        <v>16</v>
      </c>
      <c r="AG497" s="5" t="str">
        <f aca="false">AF497&amp;AE497&amp;","</f>
        <v>                            12,</v>
      </c>
    </row>
    <row r="498" customFormat="false" ht="12.8" hidden="true" customHeight="false" outlineLevel="0" collapsed="false">
      <c r="A498" s="0" t="str">
        <f aca="false">LEFT(J498,4)</f>
        <v>b1i1</v>
      </c>
      <c r="B498" s="0" t="n">
        <f aca="false">IF(AND(C498&gt;97,C498&lt;103),100,IF(AND(C498&gt;110,C498&lt;116),113,IF(AND(C498&gt;122,C498&lt;128),125,IF(AND(C498&gt;135,C498&lt;141),138,150))))</f>
        <v>113</v>
      </c>
      <c r="C498" s="0" t="n">
        <f aca="false">_xlfn.NUMBERVALUE(MID(J498,6,3))</f>
        <v>112</v>
      </c>
      <c r="D498" s="0" t="str">
        <f aca="false">MID(J498,10,3)</f>
        <v>ir2</v>
      </c>
      <c r="E498" s="0" t="s">
        <v>9</v>
      </c>
      <c r="F498" s="0" t="n">
        <v>32</v>
      </c>
      <c r="G498" s="0" t="s">
        <v>10</v>
      </c>
      <c r="H498" s="0" t="s">
        <v>11</v>
      </c>
      <c r="I498" s="0" t="s">
        <v>9</v>
      </c>
      <c r="J498" s="0" t="s">
        <v>513</v>
      </c>
      <c r="K498" s="0" t="s">
        <v>9</v>
      </c>
      <c r="L498" s="0" t="str">
        <f aca="false">IF(ISBLANK(J499),"",",")</f>
        <v>,</v>
      </c>
      <c r="M498" s="0" t="str">
        <f aca="false">E498&amp;F498&amp;G498&amp;H498&amp;I498&amp;J498&amp;K498&amp;L498</f>
        <v>"32": "b1i1_112_ir2.wav",</v>
      </c>
      <c r="N498" s="0" t="str">
        <f aca="false">IF(OR(B498=113,B498=138),"probe","s")</f>
        <v>probe</v>
      </c>
      <c r="O498" s="0" t="str">
        <f aca="false">IF(MID(J498,10,2)="ir","Minus","Plus")</f>
        <v>Minus</v>
      </c>
      <c r="P498" s="0" t="s">
        <v>13</v>
      </c>
      <c r="Q498" s="5" t="s">
        <v>14</v>
      </c>
      <c r="R498" s="0" t="s">
        <v>15</v>
      </c>
      <c r="S498" s="0" t="str">
        <f aca="false">P498&amp;N498&amp;O498&amp;Q498&amp;F498&amp;R498&amp;L498</f>
        <v>          {%            "class": "probeMinus",%            "stim_name": "32"%          },</v>
      </c>
      <c r="AA498" s="5" t="n">
        <f aca="false">F498</f>
        <v>32</v>
      </c>
      <c r="AB498" s="5" t="s">
        <v>513</v>
      </c>
      <c r="AC498" s="5" t="str">
        <f aca="false">IF(MID(AB498,10,2)="ir","Minus","Plus")</f>
        <v>Minus</v>
      </c>
      <c r="AD498" s="5" t="str">
        <f aca="false">IF(AND(_xlfn.NUMBERVALUE(MID(AB498,6,3))&lt;141,_xlfn.NUMBERVALUE(MID(AB498,6,3))&gt;103),"s","s")</f>
        <v>s</v>
      </c>
      <c r="AE498" s="5" t="n">
        <f aca="false">IF(AND(AC498="Minus",AD498="probe"),3,IF(AND(AC498="Plus",AD498="probe"),1,IF(AND(AC498="Minus",AD498="s"),12,IF(AND(AC498="Plus",AD498="s"),4,0))))</f>
        <v>12</v>
      </c>
      <c r="AF498" s="6" t="s">
        <v>16</v>
      </c>
      <c r="AG498" s="5" t="str">
        <f aca="false">AF498&amp;AE498&amp;","</f>
        <v>                            12,</v>
      </c>
    </row>
    <row r="499" customFormat="false" ht="12.8" hidden="true" customHeight="false" outlineLevel="0" collapsed="false">
      <c r="A499" s="0" t="str">
        <f aca="false">LEFT(J499,4)</f>
        <v>b1i2</v>
      </c>
      <c r="B499" s="0" t="n">
        <f aca="false">IF(AND(C499&gt;97,C499&lt;103),100,IF(AND(C499&gt;110,C499&lt;116),113,IF(AND(C499&gt;122,C499&lt;128),125,IF(AND(C499&gt;135,C499&lt;141),138,150))))</f>
        <v>113</v>
      </c>
      <c r="C499" s="0" t="n">
        <f aca="false">_xlfn.NUMBERVALUE(MID(J499,6,3))</f>
        <v>112</v>
      </c>
      <c r="D499" s="0" t="str">
        <f aca="false">MID(J499,10,3)</f>
        <v>ir2</v>
      </c>
      <c r="E499" s="0" t="s">
        <v>9</v>
      </c>
      <c r="F499" s="0" t="n">
        <v>157</v>
      </c>
      <c r="G499" s="0" t="s">
        <v>10</v>
      </c>
      <c r="H499" s="0" t="s">
        <v>11</v>
      </c>
      <c r="I499" s="0" t="s">
        <v>9</v>
      </c>
      <c r="J499" s="0" t="s">
        <v>514</v>
      </c>
      <c r="K499" s="0" t="s">
        <v>9</v>
      </c>
      <c r="L499" s="0" t="str">
        <f aca="false">IF(ISBLANK(J500),"",",")</f>
        <v>,</v>
      </c>
      <c r="M499" s="0" t="str">
        <f aca="false">E499&amp;F499&amp;G499&amp;H499&amp;I499&amp;J499&amp;K499&amp;L499</f>
        <v>"157": "b1i2_112_ir2.wav",</v>
      </c>
      <c r="N499" s="0" t="str">
        <f aca="false">IF(OR(B499=113,B499=138),"probe","s")</f>
        <v>probe</v>
      </c>
      <c r="O499" s="0" t="str">
        <f aca="false">IF(MID(J499,10,2)="ir","Minus","Plus")</f>
        <v>Minus</v>
      </c>
      <c r="P499" s="0" t="s">
        <v>13</v>
      </c>
      <c r="Q499" s="5" t="s">
        <v>14</v>
      </c>
      <c r="R499" s="0" t="s">
        <v>15</v>
      </c>
      <c r="S499" s="0" t="str">
        <f aca="false">P499&amp;N499&amp;O499&amp;Q499&amp;F499&amp;R499&amp;L499</f>
        <v>          {%            "class": "probeMinus",%            "stim_name": "157"%          },</v>
      </c>
      <c r="AA499" s="5" t="n">
        <f aca="false">F499</f>
        <v>157</v>
      </c>
      <c r="AB499" s="5" t="s">
        <v>514</v>
      </c>
      <c r="AC499" s="5" t="str">
        <f aca="false">IF(MID(AB499,10,2)="ir","Minus","Plus")</f>
        <v>Minus</v>
      </c>
      <c r="AD499" s="5" t="str">
        <f aca="false">IF(AND(_xlfn.NUMBERVALUE(MID(AB499,6,3))&lt;141,_xlfn.NUMBERVALUE(MID(AB499,6,3))&gt;103),"s","probe")</f>
        <v>s</v>
      </c>
      <c r="AE499" s="5" t="n">
        <f aca="false">IF(AND(AC499="Minus",AD499="probe"),3,IF(AND(AC499="Plus",AD499="probe"),1,IF(AND(AC499="Minus",AD499="s"),12,IF(AND(AC499="Plus",AD499="s"),4,0))))</f>
        <v>12</v>
      </c>
      <c r="AF499" s="6" t="s">
        <v>16</v>
      </c>
      <c r="AG499" s="5" t="str">
        <f aca="false">AF499&amp;AE499&amp;","</f>
        <v>                            12,</v>
      </c>
    </row>
    <row r="500" customFormat="false" ht="12.8" hidden="true" customHeight="false" outlineLevel="0" collapsed="false">
      <c r="A500" s="0" t="str">
        <f aca="false">LEFT(J500,4)</f>
        <v>b1s1</v>
      </c>
      <c r="B500" s="0" t="n">
        <f aca="false">IF(AND(C500&gt;97,C500&lt;103),100,IF(AND(C500&gt;110,C500&lt;116),113,IF(AND(C500&gt;122,C500&lt;128),125,IF(AND(C500&gt;135,C500&lt;141),138,150))))</f>
        <v>113</v>
      </c>
      <c r="C500" s="0" t="n">
        <f aca="false">_xlfn.NUMBERVALUE(MID(J500,6,3))</f>
        <v>112</v>
      </c>
      <c r="D500" s="0" t="str">
        <f aca="false">MID(J500,10,3)</f>
        <v>ir2</v>
      </c>
      <c r="E500" s="0" t="s">
        <v>9</v>
      </c>
      <c r="F500" s="0" t="n">
        <v>282</v>
      </c>
      <c r="G500" s="0" t="s">
        <v>10</v>
      </c>
      <c r="H500" s="0" t="s">
        <v>11</v>
      </c>
      <c r="I500" s="0" t="s">
        <v>9</v>
      </c>
      <c r="J500" s="0" t="s">
        <v>515</v>
      </c>
      <c r="K500" s="0" t="s">
        <v>9</v>
      </c>
      <c r="L500" s="0" t="str">
        <f aca="false">IF(ISBLANK(J501),"",",")</f>
        <v>,</v>
      </c>
      <c r="M500" s="0" t="str">
        <f aca="false">E500&amp;F500&amp;G500&amp;H500&amp;I500&amp;J500&amp;K500&amp;L500</f>
        <v>"282": "b1s1_112_ir2.wav",</v>
      </c>
      <c r="N500" s="0" t="str">
        <f aca="false">IF(OR(B500=113,B500=138),"probe","s")</f>
        <v>probe</v>
      </c>
      <c r="O500" s="0" t="str">
        <f aca="false">IF(MID(J500,10,2)="ir","Minus","Plus")</f>
        <v>Minus</v>
      </c>
      <c r="P500" s="0" t="s">
        <v>13</v>
      </c>
      <c r="Q500" s="5" t="s">
        <v>14</v>
      </c>
      <c r="R500" s="0" t="s">
        <v>15</v>
      </c>
      <c r="S500" s="0" t="str">
        <f aca="false">P500&amp;N500&amp;O500&amp;Q500&amp;F500&amp;R500&amp;L500</f>
        <v>          {%            "class": "probeMinus",%            "stim_name": "282"%          },</v>
      </c>
      <c r="AA500" s="5" t="n">
        <f aca="false">F500</f>
        <v>282</v>
      </c>
      <c r="AB500" s="5" t="s">
        <v>515</v>
      </c>
      <c r="AC500" s="5" t="str">
        <f aca="false">IF(MID(AB500,10,2)="ir","Minus","Plus")</f>
        <v>Minus</v>
      </c>
      <c r="AD500" s="5" t="str">
        <f aca="false">IF(AND(_xlfn.NUMBERVALUE(MID(AB500,6,3))&lt;141,_xlfn.NUMBERVALUE(MID(AB500,6,3))&gt;103),"s","probe")</f>
        <v>s</v>
      </c>
      <c r="AE500" s="5" t="n">
        <f aca="false">IF(AND(AC500="Minus",AD500="probe"),3,IF(AND(AC500="Plus",AD500="probe"),1,IF(AND(AC500="Minus",AD500="s"),12,IF(AND(AC500="Plus",AD500="s"),4,0))))</f>
        <v>12</v>
      </c>
      <c r="AF500" s="6" t="s">
        <v>16</v>
      </c>
      <c r="AG500" s="5" t="str">
        <f aca="false">AF500&amp;AE500&amp;","</f>
        <v>                            12,</v>
      </c>
    </row>
    <row r="501" customFormat="false" ht="12.8" hidden="true" customHeight="false" outlineLevel="0" collapsed="false">
      <c r="A501" s="0" t="str">
        <f aca="false">LEFT(J501,4)</f>
        <v>b1s2</v>
      </c>
      <c r="B501" s="0" t="n">
        <f aca="false">IF(AND(C501&gt;97,C501&lt;103),100,IF(AND(C501&gt;110,C501&lt;116),113,IF(AND(C501&gt;122,C501&lt;128),125,IF(AND(C501&gt;135,C501&lt;141),138,150))))</f>
        <v>113</v>
      </c>
      <c r="C501" s="0" t="n">
        <f aca="false">_xlfn.NUMBERVALUE(MID(J501,6,3))</f>
        <v>112</v>
      </c>
      <c r="D501" s="0" t="str">
        <f aca="false">MID(J501,10,3)</f>
        <v>ir2</v>
      </c>
      <c r="E501" s="0" t="s">
        <v>9</v>
      </c>
      <c r="F501" s="0" t="n">
        <v>407</v>
      </c>
      <c r="G501" s="0" t="s">
        <v>10</v>
      </c>
      <c r="H501" s="0" t="s">
        <v>11</v>
      </c>
      <c r="I501" s="0" t="s">
        <v>9</v>
      </c>
      <c r="J501" s="0" t="s">
        <v>516</v>
      </c>
      <c r="K501" s="0" t="s">
        <v>9</v>
      </c>
      <c r="L501" s="0" t="str">
        <f aca="false">IF(ISBLANK(J502),"",",")</f>
        <v>,</v>
      </c>
      <c r="M501" s="0" t="str">
        <f aca="false">E501&amp;F501&amp;G501&amp;H501&amp;I501&amp;J501&amp;K501&amp;L501</f>
        <v>"407": "b1s2_112_ir2.wav",</v>
      </c>
      <c r="N501" s="0" t="str">
        <f aca="false">IF(OR(B501=113,B501=138),"probe","s")</f>
        <v>probe</v>
      </c>
      <c r="O501" s="0" t="str">
        <f aca="false">IF(MID(J501,10,2)="ir","Minus","Plus")</f>
        <v>Minus</v>
      </c>
      <c r="P501" s="0" t="s">
        <v>13</v>
      </c>
      <c r="Q501" s="5" t="s">
        <v>14</v>
      </c>
      <c r="R501" s="0" t="s">
        <v>15</v>
      </c>
      <c r="S501" s="0" t="str">
        <f aca="false">P501&amp;N501&amp;O501&amp;Q501&amp;F501&amp;R501&amp;L501</f>
        <v>          {%            "class": "probeMinus",%            "stim_name": "407"%          },</v>
      </c>
      <c r="AA501" s="5" t="n">
        <f aca="false">F501</f>
        <v>407</v>
      </c>
      <c r="AB501" s="5" t="s">
        <v>516</v>
      </c>
      <c r="AC501" s="5" t="str">
        <f aca="false">IF(MID(AB501,10,2)="ir","Minus","Plus")</f>
        <v>Minus</v>
      </c>
      <c r="AD501" s="5" t="str">
        <f aca="false">IF(AND(_xlfn.NUMBERVALUE(MID(AB501,6,3))&lt;141,_xlfn.NUMBERVALUE(MID(AB501,6,3))&gt;103),"s","probe")</f>
        <v>s</v>
      </c>
      <c r="AE501" s="5" t="n">
        <f aca="false">IF(AND(AC501="Minus",AD501="probe"),3,IF(AND(AC501="Plus",AD501="probe"),1,IF(AND(AC501="Minus",AD501="s"),12,IF(AND(AC501="Plus",AD501="s"),4,0))))</f>
        <v>12</v>
      </c>
      <c r="AF501" s="6" t="s">
        <v>16</v>
      </c>
      <c r="AG501" s="5" t="str">
        <f aca="false">AF501&amp;AE501&amp;","</f>
        <v>                            12,</v>
      </c>
    </row>
    <row r="502" customFormat="false" ht="12.8" hidden="true" customHeight="false" outlineLevel="0" collapsed="false">
      <c r="A502" s="0" t="str">
        <f aca="false">LEFT(J502,4)</f>
        <v>b2i1</v>
      </c>
      <c r="B502" s="0" t="n">
        <f aca="false">IF(AND(C502&gt;97,C502&lt;103),100,IF(AND(C502&gt;110,C502&lt;116),113,IF(AND(C502&gt;122,C502&lt;128),125,IF(AND(C502&gt;135,C502&lt;141),138,150))))</f>
        <v>113</v>
      </c>
      <c r="C502" s="0" t="n">
        <f aca="false">_xlfn.NUMBERVALUE(MID(J502,6,3))</f>
        <v>112</v>
      </c>
      <c r="D502" s="0" t="str">
        <f aca="false">MID(J502,10,3)</f>
        <v>ir2</v>
      </c>
      <c r="E502" s="0" t="s">
        <v>9</v>
      </c>
      <c r="F502" s="0" t="n">
        <v>532</v>
      </c>
      <c r="G502" s="0" t="s">
        <v>10</v>
      </c>
      <c r="H502" s="0" t="s">
        <v>11</v>
      </c>
      <c r="I502" s="0" t="s">
        <v>9</v>
      </c>
      <c r="J502" s="0" t="s">
        <v>517</v>
      </c>
      <c r="K502" s="0" t="s">
        <v>9</v>
      </c>
      <c r="L502" s="0" t="str">
        <f aca="false">IF(ISBLANK(J503),"",",")</f>
        <v>,</v>
      </c>
      <c r="M502" s="0" t="str">
        <f aca="false">E502&amp;F502&amp;G502&amp;H502&amp;I502&amp;J502&amp;K502&amp;L502</f>
        <v>"532": "b2i1_112_ir2.wav",</v>
      </c>
      <c r="N502" s="0" t="str">
        <f aca="false">IF(OR(B502=113,B502=138),"probe","s")</f>
        <v>probe</v>
      </c>
      <c r="O502" s="0" t="str">
        <f aca="false">IF(MID(J502,10,2)="ir","Minus","Plus")</f>
        <v>Minus</v>
      </c>
      <c r="P502" s="0" t="s">
        <v>13</v>
      </c>
      <c r="Q502" s="5" t="s">
        <v>14</v>
      </c>
      <c r="R502" s="0" t="s">
        <v>15</v>
      </c>
      <c r="S502" s="0" t="str">
        <f aca="false">P502&amp;N502&amp;O502&amp;Q502&amp;F502&amp;R502&amp;L502</f>
        <v>          {%            "class": "probeMinus",%            "stim_name": "532"%          },</v>
      </c>
      <c r="AA502" s="5" t="n">
        <f aca="false">F502</f>
        <v>532</v>
      </c>
      <c r="AB502" s="5" t="s">
        <v>517</v>
      </c>
      <c r="AC502" s="5" t="str">
        <f aca="false">IF(MID(AB502,10,2)="ir","Minus","Plus")</f>
        <v>Minus</v>
      </c>
      <c r="AD502" s="5" t="str">
        <f aca="false">IF(AND(_xlfn.NUMBERVALUE(MID(AB502,6,3))&lt;141,_xlfn.NUMBERVALUE(MID(AB502,6,3))&gt;103),"s","probe")</f>
        <v>s</v>
      </c>
      <c r="AE502" s="5" t="n">
        <f aca="false">IF(AND(AC502="Minus",AD502="probe"),3,IF(AND(AC502="Plus",AD502="probe"),1,IF(AND(AC502="Minus",AD502="s"),12,IF(AND(AC502="Plus",AD502="s"),4,0))))</f>
        <v>12</v>
      </c>
      <c r="AF502" s="6" t="s">
        <v>16</v>
      </c>
      <c r="AG502" s="5" t="str">
        <f aca="false">AF502&amp;AE502&amp;","</f>
        <v>                            12,</v>
      </c>
    </row>
    <row r="503" customFormat="false" ht="12.8" hidden="true" customHeight="false" outlineLevel="0" collapsed="false">
      <c r="A503" s="0" t="str">
        <f aca="false">LEFT(J503,4)</f>
        <v>b2i2</v>
      </c>
      <c r="B503" s="0" t="n">
        <f aca="false">IF(AND(C503&gt;97,C503&lt;103),100,IF(AND(C503&gt;110,C503&lt;116),113,IF(AND(C503&gt;122,C503&lt;128),125,IF(AND(C503&gt;135,C503&lt;141),138,150))))</f>
        <v>113</v>
      </c>
      <c r="C503" s="0" t="n">
        <f aca="false">_xlfn.NUMBERVALUE(MID(J503,6,3))</f>
        <v>112</v>
      </c>
      <c r="D503" s="0" t="str">
        <f aca="false">MID(J503,10,3)</f>
        <v>ir2</v>
      </c>
      <c r="E503" s="0" t="s">
        <v>9</v>
      </c>
      <c r="F503" s="0" t="n">
        <v>657</v>
      </c>
      <c r="G503" s="0" t="s">
        <v>10</v>
      </c>
      <c r="H503" s="0" t="s">
        <v>11</v>
      </c>
      <c r="I503" s="0" t="s">
        <v>9</v>
      </c>
      <c r="J503" s="0" t="s">
        <v>518</v>
      </c>
      <c r="K503" s="0" t="s">
        <v>9</v>
      </c>
      <c r="L503" s="0" t="str">
        <f aca="false">IF(ISBLANK(J504),"",",")</f>
        <v>,</v>
      </c>
      <c r="M503" s="0" t="str">
        <f aca="false">E503&amp;F503&amp;G503&amp;H503&amp;I503&amp;J503&amp;K503&amp;L503</f>
        <v>"657": "b2i2_112_ir2.wav",</v>
      </c>
      <c r="N503" s="0" t="str">
        <f aca="false">IF(OR(B503=113,B503=138),"probe","s")</f>
        <v>probe</v>
      </c>
      <c r="O503" s="0" t="str">
        <f aca="false">IF(MID(J503,10,2)="ir","Minus","Plus")</f>
        <v>Minus</v>
      </c>
      <c r="P503" s="0" t="s">
        <v>13</v>
      </c>
      <c r="Q503" s="5" t="s">
        <v>14</v>
      </c>
      <c r="R503" s="0" t="s">
        <v>15</v>
      </c>
      <c r="S503" s="0" t="str">
        <f aca="false">P503&amp;N503&amp;O503&amp;Q503&amp;F503&amp;R503&amp;L503</f>
        <v>          {%            "class": "probeMinus",%            "stim_name": "657"%          },</v>
      </c>
      <c r="AA503" s="5" t="n">
        <f aca="false">F503</f>
        <v>657</v>
      </c>
      <c r="AB503" s="5" t="s">
        <v>518</v>
      </c>
      <c r="AC503" s="5" t="str">
        <f aca="false">IF(MID(AB503,10,2)="ir","Minus","Plus")</f>
        <v>Minus</v>
      </c>
      <c r="AD503" s="5" t="str">
        <f aca="false">IF(AND(_xlfn.NUMBERVALUE(MID(AB503,6,3))&lt;141,_xlfn.NUMBERVALUE(MID(AB503,6,3))&gt;103),"s","probe")</f>
        <v>s</v>
      </c>
      <c r="AE503" s="5" t="n">
        <f aca="false">IF(AND(AC503="Minus",AD503="probe"),3,IF(AND(AC503="Plus",AD503="probe"),1,IF(AND(AC503="Minus",AD503="s"),12,IF(AND(AC503="Plus",AD503="s"),4,0))))</f>
        <v>12</v>
      </c>
      <c r="AF503" s="6" t="s">
        <v>16</v>
      </c>
      <c r="AG503" s="5" t="str">
        <f aca="false">AF503&amp;AE503&amp;","</f>
        <v>                            12,</v>
      </c>
    </row>
    <row r="504" customFormat="false" ht="12.8" hidden="false" customHeight="false" outlineLevel="0" collapsed="false">
      <c r="A504" s="0" t="str">
        <f aca="false">LEFT(J504,4)</f>
        <v>b2s1</v>
      </c>
      <c r="B504" s="0" t="n">
        <f aca="false">IF(AND(C504&gt;97,C504&lt;103),100,IF(AND(C504&gt;110,C504&lt;116),113,IF(AND(C504&gt;122,C504&lt;128),125,IF(AND(C504&gt;135,C504&lt;141),138,150))))</f>
        <v>113</v>
      </c>
      <c r="C504" s="0" t="n">
        <f aca="false">_xlfn.NUMBERVALUE(MID(J504,6,3))</f>
        <v>112</v>
      </c>
      <c r="D504" s="0" t="str">
        <f aca="false">MID(J504,10,3)</f>
        <v>ir2</v>
      </c>
      <c r="E504" s="0" t="s">
        <v>9</v>
      </c>
      <c r="F504" s="0" t="n">
        <v>782</v>
      </c>
      <c r="G504" s="0" t="s">
        <v>10</v>
      </c>
      <c r="H504" s="0" t="s">
        <v>11</v>
      </c>
      <c r="I504" s="0" t="s">
        <v>9</v>
      </c>
      <c r="J504" s="0" t="s">
        <v>519</v>
      </c>
      <c r="K504" s="0" t="s">
        <v>9</v>
      </c>
      <c r="L504" s="0" t="str">
        <f aca="false">IF(ISBLANK(J505),"",",")</f>
        <v>,</v>
      </c>
      <c r="M504" s="0" t="str">
        <f aca="false">E504&amp;J504&amp;G504&amp;E504&amp;J504&amp;E504&amp;L504</f>
        <v>"b2s1_112_ir2.wav":"b2s1_112_ir2.wav",</v>
      </c>
      <c r="N504" s="0" t="str">
        <f aca="false">IF(OR(B504=113,B504=138),"probe","s")</f>
        <v>probe</v>
      </c>
      <c r="O504" s="0" t="str">
        <f aca="false">IF(MID(J504,10,2)="ir","Minus","Plus")</f>
        <v>Minus</v>
      </c>
      <c r="P504" s="0" t="s">
        <v>13</v>
      </c>
      <c r="Q504" s="5" t="s">
        <v>14</v>
      </c>
      <c r="R504" s="0" t="s">
        <v>15</v>
      </c>
      <c r="S504" s="0" t="str">
        <f aca="false">P504&amp;N504&amp;O504&amp;Q504&amp;J504&amp;R504&amp;L504</f>
        <v>          {%            "class": "probeMinus",%            "stim_name": "b2s1_112_ir2.wav"%          },</v>
      </c>
      <c r="AA504" s="5" t="n">
        <f aca="false">F504</f>
        <v>782</v>
      </c>
      <c r="AB504" s="5" t="s">
        <v>519</v>
      </c>
      <c r="AC504" s="5" t="str">
        <f aca="false">IF(MID(AB504,10,2)="ir","Minus","Plus")</f>
        <v>Minus</v>
      </c>
      <c r="AD504" s="5" t="str">
        <f aca="false">IF(AND(_xlfn.NUMBERVALUE(MID(AB504,6,3))&lt;141,_xlfn.NUMBERVALUE(MID(AB504,6,3))&gt;103),"s","probe")</f>
        <v>s</v>
      </c>
      <c r="AE504" s="5" t="n">
        <f aca="false">IF(AND(AC504="Minus",AD504="probe"),3,IF(AND(AC504="Plus",AD504="probe"),1,IF(AND(AC504="Minus",AD504="s"),12,IF(AND(AC504="Plus",AD504="s"),4,0))))</f>
        <v>12</v>
      </c>
      <c r="AF504" s="6" t="s">
        <v>16</v>
      </c>
      <c r="AG504" s="5" t="str">
        <f aca="false">AF504&amp;AE504&amp;","</f>
        <v>                            12,</v>
      </c>
    </row>
    <row r="505" customFormat="false" ht="12.8" hidden="true" customHeight="false" outlineLevel="0" collapsed="false">
      <c r="A505" s="0" t="str">
        <f aca="false">LEFT(J505,4)</f>
        <v>b2s2</v>
      </c>
      <c r="B505" s="0" t="n">
        <f aca="false">IF(AND(C505&gt;97,C505&lt;103),100,IF(AND(C505&gt;110,C505&lt;116),113,IF(AND(C505&gt;122,C505&lt;128),125,IF(AND(C505&gt;135,C505&lt;141),138,150))))</f>
        <v>113</v>
      </c>
      <c r="C505" s="0" t="n">
        <f aca="false">_xlfn.NUMBERVALUE(MID(J505,6,3))</f>
        <v>112</v>
      </c>
      <c r="D505" s="0" t="str">
        <f aca="false">MID(J505,10,3)</f>
        <v>ir2</v>
      </c>
      <c r="E505" s="0" t="s">
        <v>9</v>
      </c>
      <c r="F505" s="0" t="n">
        <v>907</v>
      </c>
      <c r="G505" s="0" t="s">
        <v>10</v>
      </c>
      <c r="H505" s="0" t="s">
        <v>11</v>
      </c>
      <c r="I505" s="0" t="s">
        <v>9</v>
      </c>
      <c r="J505" s="0" t="s">
        <v>520</v>
      </c>
      <c r="K505" s="0" t="s">
        <v>9</v>
      </c>
      <c r="L505" s="0" t="str">
        <f aca="false">IF(ISBLANK(J506),"",",")</f>
        <v>,</v>
      </c>
      <c r="M505" s="0" t="str">
        <f aca="false">E505&amp;F505&amp;G505&amp;H505&amp;I505&amp;J505&amp;K505&amp;L505</f>
        <v>"907": "b2s2_112_ir2.wav",</v>
      </c>
      <c r="N505" s="0" t="str">
        <f aca="false">IF(OR(B505=113,B505=138),"probe","s")</f>
        <v>probe</v>
      </c>
      <c r="O505" s="0" t="str">
        <f aca="false">IF(MID(J505,10,2)="ir","Minus","Plus")</f>
        <v>Minus</v>
      </c>
      <c r="P505" s="0" t="s">
        <v>13</v>
      </c>
      <c r="Q505" s="5" t="s">
        <v>14</v>
      </c>
      <c r="R505" s="0" t="s">
        <v>15</v>
      </c>
      <c r="S505" s="0" t="str">
        <f aca="false">P505&amp;N505&amp;O505&amp;Q505&amp;F505&amp;R505&amp;L505</f>
        <v>          {%            "class": "probeMinus",%            "stim_name": "907"%          },</v>
      </c>
      <c r="AA505" s="5" t="n">
        <f aca="false">F505</f>
        <v>907</v>
      </c>
      <c r="AB505" s="5" t="s">
        <v>520</v>
      </c>
      <c r="AC505" s="5" t="str">
        <f aca="false">IF(MID(AB505,10,2)="ir","Minus","Plus")</f>
        <v>Minus</v>
      </c>
      <c r="AD505" s="5" t="str">
        <f aca="false">IF(AND(_xlfn.NUMBERVALUE(MID(AB505,6,3))&lt;141,_xlfn.NUMBERVALUE(MID(AB505,6,3))&gt;103),"s","probe")</f>
        <v>s</v>
      </c>
      <c r="AE505" s="5" t="n">
        <f aca="false">IF(AND(AC505="Minus",AD505="probe"),3,IF(AND(AC505="Plus",AD505="probe"),1,IF(AND(AC505="Minus",AD505="s"),12,IF(AND(AC505="Plus",AD505="s"),4,0))))</f>
        <v>12</v>
      </c>
      <c r="AF505" s="6" t="s">
        <v>16</v>
      </c>
      <c r="AG505" s="5" t="str">
        <f aca="false">AF505&amp;AE505&amp;","</f>
        <v>                            12,</v>
      </c>
    </row>
    <row r="506" customFormat="false" ht="12.8" hidden="true" customHeight="false" outlineLevel="0" collapsed="false">
      <c r="A506" s="0" t="str">
        <f aca="false">LEFT(J506,4)</f>
        <v>b3i1</v>
      </c>
      <c r="B506" s="0" t="n">
        <f aca="false">IF(AND(C506&gt;97,C506&lt;103),100,IF(AND(C506&gt;110,C506&lt;116),113,IF(AND(C506&gt;122,C506&lt;128),125,IF(AND(C506&gt;135,C506&lt;141),138,150))))</f>
        <v>113</v>
      </c>
      <c r="C506" s="0" t="n">
        <f aca="false">_xlfn.NUMBERVALUE(MID(J506,6,3))</f>
        <v>112</v>
      </c>
      <c r="D506" s="0" t="str">
        <f aca="false">MID(J506,10,3)</f>
        <v>ir2</v>
      </c>
      <c r="E506" s="0" t="s">
        <v>9</v>
      </c>
      <c r="F506" s="0" t="n">
        <v>1032</v>
      </c>
      <c r="G506" s="0" t="s">
        <v>10</v>
      </c>
      <c r="H506" s="0" t="s">
        <v>11</v>
      </c>
      <c r="I506" s="0" t="s">
        <v>9</v>
      </c>
      <c r="J506" s="0" t="s">
        <v>521</v>
      </c>
      <c r="K506" s="0" t="s">
        <v>9</v>
      </c>
      <c r="L506" s="0" t="str">
        <f aca="false">IF(ISBLANK(J507),"",",")</f>
        <v>,</v>
      </c>
      <c r="M506" s="0" t="str">
        <f aca="false">E506&amp;F506&amp;G506&amp;H506&amp;I506&amp;J506&amp;K506&amp;L506</f>
        <v>"1032": "b3i1_112_ir2.wav",</v>
      </c>
      <c r="N506" s="0" t="str">
        <f aca="false">IF(OR(B506=113,B506=138),"probe","s")</f>
        <v>probe</v>
      </c>
      <c r="O506" s="0" t="str">
        <f aca="false">IF(MID(J506,10,2)="ir","Minus","Plus")</f>
        <v>Minus</v>
      </c>
      <c r="P506" s="0" t="s">
        <v>13</v>
      </c>
      <c r="Q506" s="5" t="s">
        <v>14</v>
      </c>
      <c r="R506" s="0" t="s">
        <v>15</v>
      </c>
      <c r="S506" s="0" t="str">
        <f aca="false">P506&amp;N506&amp;O506&amp;Q506&amp;F506&amp;R506&amp;L506</f>
        <v>          {%            "class": "probeMinus",%            "stim_name": "1032"%          },</v>
      </c>
      <c r="AA506" s="5" t="n">
        <f aca="false">F506</f>
        <v>1032</v>
      </c>
      <c r="AB506" s="5" t="s">
        <v>521</v>
      </c>
      <c r="AC506" s="5" t="str">
        <f aca="false">IF(MID(AB506,10,2)="ir","Minus","Plus")</f>
        <v>Minus</v>
      </c>
      <c r="AD506" s="5" t="str">
        <f aca="false">IF(AND(_xlfn.NUMBERVALUE(MID(AB506,6,3))&lt;141,_xlfn.NUMBERVALUE(MID(AB506,6,3))&gt;103),"s","probe")</f>
        <v>s</v>
      </c>
      <c r="AE506" s="5" t="n">
        <f aca="false">IF(AND(AC506="Minus",AD506="probe"),3,IF(AND(AC506="Plus",AD506="probe"),1,IF(AND(AC506="Minus",AD506="s"),12,IF(AND(AC506="Plus",AD506="s"),4,0))))</f>
        <v>12</v>
      </c>
      <c r="AF506" s="6" t="s">
        <v>16</v>
      </c>
      <c r="AG506" s="5" t="str">
        <f aca="false">AF506&amp;AE506&amp;","</f>
        <v>                            12,</v>
      </c>
    </row>
    <row r="507" customFormat="false" ht="12.8" hidden="true" customHeight="false" outlineLevel="0" collapsed="false">
      <c r="A507" s="0" t="str">
        <f aca="false">LEFT(J507,4)</f>
        <v>b3i2</v>
      </c>
      <c r="B507" s="0" t="n">
        <f aca="false">IF(AND(C507&gt;97,C507&lt;103),100,IF(AND(C507&gt;110,C507&lt;116),113,IF(AND(C507&gt;122,C507&lt;128),125,IF(AND(C507&gt;135,C507&lt;141),138,150))))</f>
        <v>113</v>
      </c>
      <c r="C507" s="0" t="n">
        <f aca="false">_xlfn.NUMBERVALUE(MID(J507,6,3))</f>
        <v>112</v>
      </c>
      <c r="D507" s="0" t="str">
        <f aca="false">MID(J507,10,3)</f>
        <v>ir2</v>
      </c>
      <c r="E507" s="0" t="s">
        <v>9</v>
      </c>
      <c r="F507" s="0" t="n">
        <v>1157</v>
      </c>
      <c r="G507" s="0" t="s">
        <v>10</v>
      </c>
      <c r="H507" s="0" t="s">
        <v>11</v>
      </c>
      <c r="I507" s="0" t="s">
        <v>9</v>
      </c>
      <c r="J507" s="0" t="s">
        <v>522</v>
      </c>
      <c r="K507" s="0" t="s">
        <v>9</v>
      </c>
      <c r="L507" s="0" t="str">
        <f aca="false">IF(ISBLANK(J508),"",",")</f>
        <v>,</v>
      </c>
      <c r="M507" s="0" t="str">
        <f aca="false">E507&amp;F507&amp;G507&amp;H507&amp;I507&amp;J507&amp;K507&amp;L507</f>
        <v>"1157": "b3i2_112_ir2.wav",</v>
      </c>
      <c r="N507" s="0" t="str">
        <f aca="false">IF(OR(B507=113,B507=138),"probe","s")</f>
        <v>probe</v>
      </c>
      <c r="O507" s="0" t="str">
        <f aca="false">IF(MID(J507,10,2)="ir","Minus","Plus")</f>
        <v>Minus</v>
      </c>
      <c r="P507" s="0" t="s">
        <v>13</v>
      </c>
      <c r="Q507" s="5" t="s">
        <v>14</v>
      </c>
      <c r="R507" s="0" t="s">
        <v>15</v>
      </c>
      <c r="S507" s="0" t="str">
        <f aca="false">P507&amp;N507&amp;O507&amp;Q507&amp;F507&amp;R507&amp;L507</f>
        <v>          {%            "class": "probeMinus",%            "stim_name": "1157"%          },</v>
      </c>
      <c r="AA507" s="5" t="n">
        <f aca="false">F507</f>
        <v>1157</v>
      </c>
      <c r="AB507" s="5" t="s">
        <v>522</v>
      </c>
      <c r="AC507" s="5" t="str">
        <f aca="false">IF(MID(AB507,10,2)="ir","Minus","Plus")</f>
        <v>Minus</v>
      </c>
      <c r="AD507" s="5" t="str">
        <f aca="false">IF(AND(_xlfn.NUMBERVALUE(MID(AB507,6,3))&lt;141,_xlfn.NUMBERVALUE(MID(AB507,6,3))&gt;103),"s","probe")</f>
        <v>s</v>
      </c>
      <c r="AE507" s="5" t="n">
        <f aca="false">IF(AND(AC507="Minus",AD507="probe"),3,IF(AND(AC507="Plus",AD507="probe"),1,IF(AND(AC507="Minus",AD507="s"),12,IF(AND(AC507="Plus",AD507="s"),4,0))))</f>
        <v>12</v>
      </c>
      <c r="AF507" s="6" t="s">
        <v>16</v>
      </c>
      <c r="AG507" s="5" t="str">
        <f aca="false">AF507&amp;AE507&amp;","</f>
        <v>                            12,</v>
      </c>
    </row>
    <row r="508" customFormat="false" ht="12.8" hidden="true" customHeight="false" outlineLevel="0" collapsed="false">
      <c r="A508" s="0" t="str">
        <f aca="false">LEFT(J508,4)</f>
        <v>b3s1</v>
      </c>
      <c r="B508" s="0" t="n">
        <f aca="false">IF(AND(C508&gt;97,C508&lt;103),100,IF(AND(C508&gt;110,C508&lt;116),113,IF(AND(C508&gt;122,C508&lt;128),125,IF(AND(C508&gt;135,C508&lt;141),138,150))))</f>
        <v>113</v>
      </c>
      <c r="C508" s="0" t="n">
        <f aca="false">_xlfn.NUMBERVALUE(MID(J508,6,3))</f>
        <v>112</v>
      </c>
      <c r="D508" s="0" t="str">
        <f aca="false">MID(J508,10,3)</f>
        <v>ir2</v>
      </c>
      <c r="E508" s="0" t="s">
        <v>9</v>
      </c>
      <c r="F508" s="0" t="n">
        <v>1282</v>
      </c>
      <c r="G508" s="0" t="s">
        <v>10</v>
      </c>
      <c r="H508" s="0" t="s">
        <v>11</v>
      </c>
      <c r="I508" s="0" t="s">
        <v>9</v>
      </c>
      <c r="J508" s="0" t="s">
        <v>523</v>
      </c>
      <c r="K508" s="0" t="s">
        <v>9</v>
      </c>
      <c r="L508" s="0" t="str">
        <f aca="false">IF(ISBLANK(J509),"",",")</f>
        <v>,</v>
      </c>
      <c r="M508" s="0" t="str">
        <f aca="false">E508&amp;F508&amp;G508&amp;H508&amp;I508&amp;J508&amp;K508&amp;L508</f>
        <v>"1282": "b3s1_112_ir2.wav",</v>
      </c>
      <c r="N508" s="0" t="str">
        <f aca="false">IF(OR(B508=113,B508=138),"probe","s")</f>
        <v>probe</v>
      </c>
      <c r="O508" s="0" t="str">
        <f aca="false">IF(MID(J508,10,2)="ir","Minus","Plus")</f>
        <v>Minus</v>
      </c>
      <c r="P508" s="0" t="s">
        <v>13</v>
      </c>
      <c r="Q508" s="5" t="s">
        <v>14</v>
      </c>
      <c r="R508" s="0" t="s">
        <v>15</v>
      </c>
      <c r="S508" s="0" t="str">
        <f aca="false">P508&amp;N508&amp;O508&amp;Q508&amp;F508&amp;R508&amp;L508</f>
        <v>          {%            "class": "probeMinus",%            "stim_name": "1282"%          },</v>
      </c>
      <c r="AA508" s="5" t="n">
        <f aca="false">F508</f>
        <v>1282</v>
      </c>
      <c r="AB508" s="5" t="s">
        <v>523</v>
      </c>
      <c r="AC508" s="5" t="str">
        <f aca="false">IF(MID(AB508,10,2)="ir","Minus","Plus")</f>
        <v>Minus</v>
      </c>
      <c r="AD508" s="5" t="str">
        <f aca="false">IF(AND(_xlfn.NUMBERVALUE(MID(AB508,6,3))&lt;141,_xlfn.NUMBERVALUE(MID(AB508,6,3))&gt;103),"s","probe")</f>
        <v>s</v>
      </c>
      <c r="AE508" s="5" t="n">
        <f aca="false">IF(AND(AC508="Minus",AD508="probe"),3,IF(AND(AC508="Plus",AD508="probe"),1,IF(AND(AC508="Minus",AD508="s"),12,IF(AND(AC508="Plus",AD508="s"),4,0))))</f>
        <v>12</v>
      </c>
      <c r="AF508" s="6" t="s">
        <v>16</v>
      </c>
      <c r="AG508" s="5" t="str">
        <f aca="false">AF508&amp;AE508&amp;","</f>
        <v>                            12,</v>
      </c>
    </row>
    <row r="509" customFormat="false" ht="12.8" hidden="true" customHeight="false" outlineLevel="0" collapsed="false">
      <c r="A509" s="0" t="str">
        <f aca="false">LEFT(J509,4)</f>
        <v>b3s2</v>
      </c>
      <c r="B509" s="0" t="n">
        <f aca="false">IF(AND(C509&gt;97,C509&lt;103),100,IF(AND(C509&gt;110,C509&lt;116),113,IF(AND(C509&gt;122,C509&lt;128),125,IF(AND(C509&gt;135,C509&lt;141),138,150))))</f>
        <v>113</v>
      </c>
      <c r="C509" s="0" t="n">
        <f aca="false">_xlfn.NUMBERVALUE(MID(J509,6,3))</f>
        <v>112</v>
      </c>
      <c r="D509" s="0" t="str">
        <f aca="false">MID(J509,10,3)</f>
        <v>ir2</v>
      </c>
      <c r="E509" s="0" t="s">
        <v>9</v>
      </c>
      <c r="F509" s="0" t="n">
        <v>1407</v>
      </c>
      <c r="G509" s="0" t="s">
        <v>10</v>
      </c>
      <c r="H509" s="0" t="s">
        <v>11</v>
      </c>
      <c r="I509" s="0" t="s">
        <v>9</v>
      </c>
      <c r="J509" s="0" t="s">
        <v>524</v>
      </c>
      <c r="K509" s="0" t="s">
        <v>9</v>
      </c>
      <c r="L509" s="0" t="str">
        <f aca="false">IF(ISBLANK(J510),"",",")</f>
        <v>,</v>
      </c>
      <c r="M509" s="0" t="str">
        <f aca="false">E509&amp;F509&amp;G509&amp;H509&amp;I509&amp;J509&amp;K509&amp;L509</f>
        <v>"1407": "b3s2_112_ir2.wav",</v>
      </c>
      <c r="N509" s="0" t="str">
        <f aca="false">IF(OR(B509=113,B509=138),"probe","s")</f>
        <v>probe</v>
      </c>
      <c r="O509" s="0" t="str">
        <f aca="false">IF(MID(J509,10,2)="ir","Minus","Plus")</f>
        <v>Minus</v>
      </c>
      <c r="P509" s="0" t="s">
        <v>13</v>
      </c>
      <c r="Q509" s="5" t="s">
        <v>14</v>
      </c>
      <c r="R509" s="0" t="s">
        <v>15</v>
      </c>
      <c r="S509" s="0" t="str">
        <f aca="false">P509&amp;N509&amp;O509&amp;Q509&amp;F509&amp;R509&amp;L509</f>
        <v>          {%            "class": "probeMinus",%            "stim_name": "1407"%          },</v>
      </c>
      <c r="AA509" s="5" t="n">
        <f aca="false">F509</f>
        <v>1407</v>
      </c>
      <c r="AB509" s="5" t="s">
        <v>524</v>
      </c>
      <c r="AC509" s="5" t="str">
        <f aca="false">IF(MID(AB509,10,2)="ir","Minus","Plus")</f>
        <v>Minus</v>
      </c>
      <c r="AD509" s="5" t="str">
        <f aca="false">IF(AND(_xlfn.NUMBERVALUE(MID(AB509,6,3))&lt;141,_xlfn.NUMBERVALUE(MID(AB509,6,3))&gt;103),"s","probe")</f>
        <v>s</v>
      </c>
      <c r="AE509" s="5" t="n">
        <f aca="false">IF(AND(AC509="Minus",AD509="probe"),3,IF(AND(AC509="Plus",AD509="probe"),1,IF(AND(AC509="Minus",AD509="s"),12,IF(AND(AC509="Plus",AD509="s"),4,0))))</f>
        <v>12</v>
      </c>
      <c r="AF509" s="6" t="s">
        <v>16</v>
      </c>
      <c r="AG509" s="5" t="str">
        <f aca="false">AF509&amp;AE509&amp;","</f>
        <v>                            12,</v>
      </c>
    </row>
    <row r="510" customFormat="false" ht="12.8" hidden="true" customHeight="false" outlineLevel="0" collapsed="false">
      <c r="A510" s="0" t="str">
        <f aca="false">LEFT(J510,4)</f>
        <v>b4i1</v>
      </c>
      <c r="B510" s="0" t="n">
        <f aca="false">IF(AND(C510&gt;97,C510&lt;103),100,IF(AND(C510&gt;110,C510&lt;116),113,IF(AND(C510&gt;122,C510&lt;128),125,IF(AND(C510&gt;135,C510&lt;141),138,150))))</f>
        <v>113</v>
      </c>
      <c r="C510" s="0" t="n">
        <f aca="false">_xlfn.NUMBERVALUE(MID(J510,6,3))</f>
        <v>112</v>
      </c>
      <c r="D510" s="0" t="str">
        <f aca="false">MID(J510,10,3)</f>
        <v>ir2</v>
      </c>
      <c r="E510" s="0" t="s">
        <v>9</v>
      </c>
      <c r="F510" s="0" t="n">
        <v>1532</v>
      </c>
      <c r="G510" s="0" t="s">
        <v>10</v>
      </c>
      <c r="H510" s="0" t="s">
        <v>11</v>
      </c>
      <c r="I510" s="0" t="s">
        <v>9</v>
      </c>
      <c r="J510" s="0" t="s">
        <v>525</v>
      </c>
      <c r="K510" s="0" t="s">
        <v>9</v>
      </c>
      <c r="L510" s="0" t="str">
        <f aca="false">IF(ISBLANK(J511),"",",")</f>
        <v>,</v>
      </c>
      <c r="M510" s="0" t="str">
        <f aca="false">E510&amp;F510&amp;G510&amp;H510&amp;I510&amp;J510&amp;K510&amp;L510</f>
        <v>"1532": "b4i1_112_ir2.wav",</v>
      </c>
      <c r="N510" s="0" t="str">
        <f aca="false">IF(OR(B510=113,B510=138),"probe","s")</f>
        <v>probe</v>
      </c>
      <c r="O510" s="0" t="str">
        <f aca="false">IF(MID(J510,10,2)="ir","Minus","Plus")</f>
        <v>Minus</v>
      </c>
      <c r="P510" s="0" t="s">
        <v>13</v>
      </c>
      <c r="Q510" s="5" t="s">
        <v>14</v>
      </c>
      <c r="R510" s="0" t="s">
        <v>15</v>
      </c>
      <c r="S510" s="0" t="str">
        <f aca="false">P510&amp;N510&amp;O510&amp;Q510&amp;F510&amp;R510&amp;L510</f>
        <v>          {%            "class": "probeMinus",%            "stim_name": "1532"%          },</v>
      </c>
      <c r="AA510" s="5" t="n">
        <f aca="false">F510</f>
        <v>1532</v>
      </c>
      <c r="AB510" s="5" t="s">
        <v>525</v>
      </c>
      <c r="AC510" s="5" t="str">
        <f aca="false">IF(MID(AB510,10,2)="ir","Minus","Plus")</f>
        <v>Minus</v>
      </c>
      <c r="AD510" s="5" t="str">
        <f aca="false">IF(AND(_xlfn.NUMBERVALUE(MID(AB510,6,3))&lt;141,_xlfn.NUMBERVALUE(MID(AB510,6,3))&gt;103),"s","probe")</f>
        <v>s</v>
      </c>
      <c r="AE510" s="5" t="n">
        <f aca="false">IF(AND(AC510="Minus",AD510="probe"),3,IF(AND(AC510="Plus",AD510="probe"),1,IF(AND(AC510="Minus",AD510="s"),12,IF(AND(AC510="Plus",AD510="s"),4,0))))</f>
        <v>12</v>
      </c>
      <c r="AF510" s="6" t="s">
        <v>16</v>
      </c>
      <c r="AG510" s="5" t="str">
        <f aca="false">AF510&amp;AE510&amp;","</f>
        <v>                            12,</v>
      </c>
    </row>
    <row r="511" customFormat="false" ht="12.8" hidden="true" customHeight="false" outlineLevel="0" collapsed="false">
      <c r="A511" s="0" t="str">
        <f aca="false">LEFT(J511,4)</f>
        <v>b4i2</v>
      </c>
      <c r="B511" s="0" t="n">
        <f aca="false">IF(AND(C511&gt;97,C511&lt;103),100,IF(AND(C511&gt;110,C511&lt;116),113,IF(AND(C511&gt;122,C511&lt;128),125,IF(AND(C511&gt;135,C511&lt;141),138,150))))</f>
        <v>113</v>
      </c>
      <c r="C511" s="0" t="n">
        <f aca="false">_xlfn.NUMBERVALUE(MID(J511,6,3))</f>
        <v>112</v>
      </c>
      <c r="D511" s="0" t="str">
        <f aca="false">MID(J511,10,3)</f>
        <v>ir2</v>
      </c>
      <c r="E511" s="0" t="s">
        <v>9</v>
      </c>
      <c r="F511" s="0" t="n">
        <v>1657</v>
      </c>
      <c r="G511" s="0" t="s">
        <v>10</v>
      </c>
      <c r="H511" s="0" t="s">
        <v>11</v>
      </c>
      <c r="I511" s="0" t="s">
        <v>9</v>
      </c>
      <c r="J511" s="0" t="s">
        <v>526</v>
      </c>
      <c r="K511" s="0" t="s">
        <v>9</v>
      </c>
      <c r="L511" s="0" t="str">
        <f aca="false">IF(ISBLANK(J512),"",",")</f>
        <v>,</v>
      </c>
      <c r="M511" s="0" t="str">
        <f aca="false">E511&amp;F511&amp;G511&amp;H511&amp;I511&amp;J511&amp;K511&amp;L511</f>
        <v>"1657": "b4i2_112_ir2.wav",</v>
      </c>
      <c r="N511" s="0" t="str">
        <f aca="false">IF(OR(B511=113,B511=138),"probe","s")</f>
        <v>probe</v>
      </c>
      <c r="O511" s="0" t="str">
        <f aca="false">IF(MID(J511,10,2)="ir","Minus","Plus")</f>
        <v>Minus</v>
      </c>
      <c r="P511" s="0" t="s">
        <v>13</v>
      </c>
      <c r="Q511" s="5" t="s">
        <v>14</v>
      </c>
      <c r="R511" s="0" t="s">
        <v>15</v>
      </c>
      <c r="S511" s="0" t="str">
        <f aca="false">P511&amp;N511&amp;O511&amp;Q511&amp;F511&amp;R511&amp;L511</f>
        <v>          {%            "class": "probeMinus",%            "stim_name": "1657"%          },</v>
      </c>
      <c r="AA511" s="5" t="n">
        <f aca="false">F511</f>
        <v>1657</v>
      </c>
      <c r="AB511" s="5" t="s">
        <v>526</v>
      </c>
      <c r="AC511" s="5" t="str">
        <f aca="false">IF(MID(AB511,10,2)="ir","Minus","Plus")</f>
        <v>Minus</v>
      </c>
      <c r="AD511" s="5" t="str">
        <f aca="false">IF(AND(_xlfn.NUMBERVALUE(MID(AB511,6,3))&lt;141,_xlfn.NUMBERVALUE(MID(AB511,6,3))&gt;103),"s","probe")</f>
        <v>s</v>
      </c>
      <c r="AE511" s="5" t="n">
        <f aca="false">IF(AND(AC511="Minus",AD511="probe"),3,IF(AND(AC511="Plus",AD511="probe"),1,IF(AND(AC511="Minus",AD511="s"),12,IF(AND(AC511="Plus",AD511="s"),4,0))))</f>
        <v>12</v>
      </c>
      <c r="AF511" s="6" t="s">
        <v>16</v>
      </c>
      <c r="AG511" s="5" t="str">
        <f aca="false">AF511&amp;AE511&amp;","</f>
        <v>                            12,</v>
      </c>
    </row>
    <row r="512" customFormat="false" ht="12.8" hidden="true" customHeight="false" outlineLevel="0" collapsed="false">
      <c r="A512" s="0" t="str">
        <f aca="false">LEFT(J512,4)</f>
        <v>b4s1</v>
      </c>
      <c r="B512" s="0" t="n">
        <f aca="false">IF(AND(C512&gt;97,C512&lt;103),100,IF(AND(C512&gt;110,C512&lt;116),113,IF(AND(C512&gt;122,C512&lt;128),125,IF(AND(C512&gt;135,C512&lt;141),138,150))))</f>
        <v>113</v>
      </c>
      <c r="C512" s="0" t="n">
        <f aca="false">_xlfn.NUMBERVALUE(MID(J512,6,3))</f>
        <v>112</v>
      </c>
      <c r="D512" s="0" t="str">
        <f aca="false">MID(J512,10,3)</f>
        <v>ir2</v>
      </c>
      <c r="E512" s="0" t="s">
        <v>9</v>
      </c>
      <c r="F512" s="0" t="n">
        <v>1782</v>
      </c>
      <c r="G512" s="0" t="s">
        <v>10</v>
      </c>
      <c r="H512" s="0" t="s">
        <v>11</v>
      </c>
      <c r="I512" s="0" t="s">
        <v>9</v>
      </c>
      <c r="J512" s="0" t="s">
        <v>527</v>
      </c>
      <c r="K512" s="0" t="s">
        <v>9</v>
      </c>
      <c r="L512" s="0" t="str">
        <f aca="false">IF(ISBLANK(J513),"",",")</f>
        <v>,</v>
      </c>
      <c r="M512" s="0" t="str">
        <f aca="false">E512&amp;F512&amp;G512&amp;H512&amp;I512&amp;J512&amp;K512&amp;L512</f>
        <v>"1782": "b4s1_112_ir2.wav",</v>
      </c>
      <c r="N512" s="0" t="str">
        <f aca="false">IF(OR(B512=113,B512=138),"probe","s")</f>
        <v>probe</v>
      </c>
      <c r="O512" s="0" t="str">
        <f aca="false">IF(MID(J512,10,2)="ir","Minus","Plus")</f>
        <v>Minus</v>
      </c>
      <c r="P512" s="0" t="s">
        <v>13</v>
      </c>
      <c r="Q512" s="5" t="s">
        <v>14</v>
      </c>
      <c r="R512" s="0" t="s">
        <v>15</v>
      </c>
      <c r="S512" s="0" t="str">
        <f aca="false">P512&amp;N512&amp;O512&amp;Q512&amp;F512&amp;R512&amp;L512</f>
        <v>          {%            "class": "probeMinus",%            "stim_name": "1782"%          },</v>
      </c>
      <c r="AA512" s="5" t="n">
        <f aca="false">F512</f>
        <v>1782</v>
      </c>
      <c r="AB512" s="5" t="s">
        <v>527</v>
      </c>
      <c r="AC512" s="5" t="str">
        <f aca="false">IF(MID(AB512,10,2)="ir","Minus","Plus")</f>
        <v>Minus</v>
      </c>
      <c r="AD512" s="5" t="str">
        <f aca="false">IF(AND(_xlfn.NUMBERVALUE(MID(AB512,6,3))&lt;141,_xlfn.NUMBERVALUE(MID(AB512,6,3))&gt;103),"s","probe")</f>
        <v>s</v>
      </c>
      <c r="AE512" s="5" t="n">
        <f aca="false">IF(AND(AC512="Minus",AD512="probe"),3,IF(AND(AC512="Plus",AD512="probe"),1,IF(AND(AC512="Minus",AD512="s"),12,IF(AND(AC512="Plus",AD512="s"),4,0))))</f>
        <v>12</v>
      </c>
      <c r="AF512" s="6" t="s">
        <v>16</v>
      </c>
      <c r="AG512" s="5" t="str">
        <f aca="false">AF512&amp;AE512&amp;","</f>
        <v>                            12,</v>
      </c>
    </row>
    <row r="513" customFormat="false" ht="12.8" hidden="true" customHeight="false" outlineLevel="0" collapsed="false">
      <c r="A513" s="0" t="str">
        <f aca="false">LEFT(J513,4)</f>
        <v>b4s2</v>
      </c>
      <c r="B513" s="0" t="n">
        <f aca="false">IF(AND(C513&gt;97,C513&lt;103),100,IF(AND(C513&gt;110,C513&lt;116),113,IF(AND(C513&gt;122,C513&lt;128),125,IF(AND(C513&gt;135,C513&lt;141),138,150))))</f>
        <v>113</v>
      </c>
      <c r="C513" s="0" t="n">
        <f aca="false">_xlfn.NUMBERVALUE(MID(J513,6,3))</f>
        <v>112</v>
      </c>
      <c r="D513" s="0" t="str">
        <f aca="false">MID(J513,10,3)</f>
        <v>ir2</v>
      </c>
      <c r="E513" s="0" t="s">
        <v>9</v>
      </c>
      <c r="F513" s="0" t="n">
        <v>1907</v>
      </c>
      <c r="G513" s="0" t="s">
        <v>10</v>
      </c>
      <c r="H513" s="0" t="s">
        <v>11</v>
      </c>
      <c r="I513" s="0" t="s">
        <v>9</v>
      </c>
      <c r="J513" s="0" t="s">
        <v>528</v>
      </c>
      <c r="K513" s="0" t="s">
        <v>9</v>
      </c>
      <c r="L513" s="0" t="str">
        <f aca="false">IF(ISBLANK(J514),"",",")</f>
        <v>,</v>
      </c>
      <c r="M513" s="0" t="str">
        <f aca="false">E513&amp;F513&amp;G513&amp;H513&amp;I513&amp;J513&amp;K513&amp;L513</f>
        <v>"1907": "b4s2_112_ir2.wav",</v>
      </c>
      <c r="N513" s="0" t="str">
        <f aca="false">IF(OR(B513=113,B513=138),"probe","s")</f>
        <v>probe</v>
      </c>
      <c r="O513" s="0" t="str">
        <f aca="false">IF(MID(J513,10,2)="ir","Minus","Plus")</f>
        <v>Minus</v>
      </c>
      <c r="P513" s="0" t="s">
        <v>13</v>
      </c>
      <c r="Q513" s="5" t="s">
        <v>14</v>
      </c>
      <c r="R513" s="0" t="s">
        <v>15</v>
      </c>
      <c r="S513" s="0" t="str">
        <f aca="false">P513&amp;N513&amp;O513&amp;Q513&amp;F513&amp;R513&amp;L513</f>
        <v>          {%            "class": "probeMinus",%            "stim_name": "1907"%          },</v>
      </c>
      <c r="AA513" s="5" t="n">
        <f aca="false">F513</f>
        <v>1907</v>
      </c>
      <c r="AB513" s="5" t="s">
        <v>528</v>
      </c>
      <c r="AC513" s="5" t="str">
        <f aca="false">IF(MID(AB513,10,2)="ir","Minus","Plus")</f>
        <v>Minus</v>
      </c>
      <c r="AD513" s="5" t="str">
        <f aca="false">IF(AND(_xlfn.NUMBERVALUE(MID(AB513,6,3))&lt;141,_xlfn.NUMBERVALUE(MID(AB513,6,3))&gt;103),"s","probe")</f>
        <v>s</v>
      </c>
      <c r="AE513" s="5" t="n">
        <f aca="false">IF(AND(AC513="Minus",AD513="probe"),3,IF(AND(AC513="Plus",AD513="probe"),1,IF(AND(AC513="Minus",AD513="s"),12,IF(AND(AC513="Plus",AD513="s"),4,0))))</f>
        <v>12</v>
      </c>
      <c r="AF513" s="6" t="s">
        <v>16</v>
      </c>
      <c r="AG513" s="5" t="str">
        <f aca="false">AF513&amp;AE513&amp;","</f>
        <v>                            12,</v>
      </c>
    </row>
    <row r="514" customFormat="false" ht="12.8" hidden="true" customHeight="false" outlineLevel="0" collapsed="false">
      <c r="A514" s="0" t="str">
        <f aca="false">LEFT(J514,4)</f>
        <v>b1i1</v>
      </c>
      <c r="B514" s="0" t="n">
        <f aca="false">IF(AND(C514&gt;97,C514&lt;103),100,IF(AND(C514&gt;110,C514&lt;116),113,IF(AND(C514&gt;122,C514&lt;128),125,IF(AND(C514&gt;135,C514&lt;141),138,150))))</f>
        <v>113</v>
      </c>
      <c r="C514" s="0" t="n">
        <f aca="false">_xlfn.NUMBERVALUE(MID(J514,6,3))</f>
        <v>112</v>
      </c>
      <c r="D514" s="0" t="str">
        <f aca="false">MID(J514,10,3)</f>
        <v>ir3</v>
      </c>
      <c r="E514" s="0" t="s">
        <v>9</v>
      </c>
      <c r="F514" s="0" t="n">
        <v>33</v>
      </c>
      <c r="G514" s="0" t="s">
        <v>10</v>
      </c>
      <c r="H514" s="0" t="s">
        <v>11</v>
      </c>
      <c r="I514" s="0" t="s">
        <v>9</v>
      </c>
      <c r="J514" s="0" t="s">
        <v>529</v>
      </c>
      <c r="K514" s="0" t="s">
        <v>9</v>
      </c>
      <c r="L514" s="0" t="str">
        <f aca="false">IF(ISBLANK(J515),"",",")</f>
        <v>,</v>
      </c>
      <c r="M514" s="0" t="str">
        <f aca="false">E514&amp;F514&amp;G514&amp;H514&amp;I514&amp;J514&amp;K514&amp;L514</f>
        <v>"33": "b1i1_112_ir3.wav",</v>
      </c>
      <c r="N514" s="0" t="str">
        <f aca="false">IF(OR(B514=113,B514=138),"probe","s")</f>
        <v>probe</v>
      </c>
      <c r="O514" s="0" t="str">
        <f aca="false">IF(MID(J514,10,2)="ir","Minus","Plus")</f>
        <v>Minus</v>
      </c>
      <c r="P514" s="0" t="s">
        <v>13</v>
      </c>
      <c r="Q514" s="5" t="s">
        <v>14</v>
      </c>
      <c r="R514" s="0" t="s">
        <v>15</v>
      </c>
      <c r="S514" s="0" t="str">
        <f aca="false">P514&amp;N514&amp;O514&amp;Q514&amp;F514&amp;R514&amp;L514</f>
        <v>          {%            "class": "probeMinus",%            "stim_name": "33"%          },</v>
      </c>
      <c r="AA514" s="5" t="n">
        <f aca="false">F514</f>
        <v>33</v>
      </c>
      <c r="AB514" s="5" t="s">
        <v>529</v>
      </c>
      <c r="AC514" s="5" t="str">
        <f aca="false">IF(MID(AB514,10,2)="ir","Minus","Plus")</f>
        <v>Minus</v>
      </c>
      <c r="AD514" s="5" t="str">
        <f aca="false">IF(AND(_xlfn.NUMBERVALUE(MID(AB514,6,3))&lt;141,_xlfn.NUMBERVALUE(MID(AB514,6,3))&gt;103),"s","s")</f>
        <v>s</v>
      </c>
      <c r="AE514" s="5" t="n">
        <f aca="false">IF(AND(AC514="Minus",AD514="probe"),3,IF(AND(AC514="Plus",AD514="probe"),1,IF(AND(AC514="Minus",AD514="s"),12,IF(AND(AC514="Plus",AD514="s"),4,0))))</f>
        <v>12</v>
      </c>
      <c r="AF514" s="6" t="s">
        <v>16</v>
      </c>
      <c r="AG514" s="5" t="str">
        <f aca="false">AF514&amp;AE514&amp;","</f>
        <v>                            12,</v>
      </c>
    </row>
    <row r="515" customFormat="false" ht="12.8" hidden="true" customHeight="false" outlineLevel="0" collapsed="false">
      <c r="A515" s="0" t="str">
        <f aca="false">LEFT(J515,4)</f>
        <v>b1i2</v>
      </c>
      <c r="B515" s="0" t="n">
        <f aca="false">IF(AND(C515&gt;97,C515&lt;103),100,IF(AND(C515&gt;110,C515&lt;116),113,IF(AND(C515&gt;122,C515&lt;128),125,IF(AND(C515&gt;135,C515&lt;141),138,150))))</f>
        <v>113</v>
      </c>
      <c r="C515" s="0" t="n">
        <f aca="false">_xlfn.NUMBERVALUE(MID(J515,6,3))</f>
        <v>112</v>
      </c>
      <c r="D515" s="0" t="str">
        <f aca="false">MID(J515,10,3)</f>
        <v>ir3</v>
      </c>
      <c r="E515" s="0" t="s">
        <v>9</v>
      </c>
      <c r="F515" s="0" t="n">
        <v>158</v>
      </c>
      <c r="G515" s="0" t="s">
        <v>10</v>
      </c>
      <c r="H515" s="0" t="s">
        <v>11</v>
      </c>
      <c r="I515" s="0" t="s">
        <v>9</v>
      </c>
      <c r="J515" s="0" t="s">
        <v>530</v>
      </c>
      <c r="K515" s="0" t="s">
        <v>9</v>
      </c>
      <c r="L515" s="0" t="str">
        <f aca="false">IF(ISBLANK(J516),"",",")</f>
        <v>,</v>
      </c>
      <c r="M515" s="0" t="str">
        <f aca="false">E515&amp;F515&amp;G515&amp;H515&amp;I515&amp;J515&amp;K515&amp;L515</f>
        <v>"158": "b1i2_112_ir3.wav",</v>
      </c>
      <c r="N515" s="0" t="str">
        <f aca="false">IF(OR(B515=113,B515=138),"probe","s")</f>
        <v>probe</v>
      </c>
      <c r="O515" s="0" t="str">
        <f aca="false">IF(MID(J515,10,2)="ir","Minus","Plus")</f>
        <v>Minus</v>
      </c>
      <c r="P515" s="0" t="s">
        <v>13</v>
      </c>
      <c r="Q515" s="5" t="s">
        <v>14</v>
      </c>
      <c r="R515" s="0" t="s">
        <v>15</v>
      </c>
      <c r="S515" s="0" t="str">
        <f aca="false">P515&amp;N515&amp;O515&amp;Q515&amp;F515&amp;R515&amp;L515</f>
        <v>          {%            "class": "probeMinus",%            "stim_name": "158"%          },</v>
      </c>
      <c r="AA515" s="5" t="n">
        <f aca="false">F515</f>
        <v>158</v>
      </c>
      <c r="AB515" s="5" t="s">
        <v>530</v>
      </c>
      <c r="AC515" s="5" t="str">
        <f aca="false">IF(MID(AB515,10,2)="ir","Minus","Plus")</f>
        <v>Minus</v>
      </c>
      <c r="AD515" s="5" t="str">
        <f aca="false">IF(AND(_xlfn.NUMBERVALUE(MID(AB515,6,3))&lt;141,_xlfn.NUMBERVALUE(MID(AB515,6,3))&gt;103),"s","probe")</f>
        <v>s</v>
      </c>
      <c r="AE515" s="5" t="n">
        <f aca="false">IF(AND(AC515="Minus",AD515="probe"),3,IF(AND(AC515="Plus",AD515="probe"),1,IF(AND(AC515="Minus",AD515="s"),12,IF(AND(AC515="Plus",AD515="s"),4,0))))</f>
        <v>12</v>
      </c>
      <c r="AF515" s="6" t="s">
        <v>16</v>
      </c>
      <c r="AG515" s="5" t="str">
        <f aca="false">AF515&amp;AE515&amp;","</f>
        <v>                            12,</v>
      </c>
    </row>
    <row r="516" customFormat="false" ht="12.8" hidden="true" customHeight="false" outlineLevel="0" collapsed="false">
      <c r="A516" s="0" t="str">
        <f aca="false">LEFT(J516,4)</f>
        <v>b1s1</v>
      </c>
      <c r="B516" s="0" t="n">
        <f aca="false">IF(AND(C516&gt;97,C516&lt;103),100,IF(AND(C516&gt;110,C516&lt;116),113,IF(AND(C516&gt;122,C516&lt;128),125,IF(AND(C516&gt;135,C516&lt;141),138,150))))</f>
        <v>113</v>
      </c>
      <c r="C516" s="0" t="n">
        <f aca="false">_xlfn.NUMBERVALUE(MID(J516,6,3))</f>
        <v>112</v>
      </c>
      <c r="D516" s="0" t="str">
        <f aca="false">MID(J516,10,3)</f>
        <v>ir3</v>
      </c>
      <c r="E516" s="0" t="s">
        <v>9</v>
      </c>
      <c r="F516" s="0" t="n">
        <v>283</v>
      </c>
      <c r="G516" s="0" t="s">
        <v>10</v>
      </c>
      <c r="H516" s="0" t="s">
        <v>11</v>
      </c>
      <c r="I516" s="0" t="s">
        <v>9</v>
      </c>
      <c r="J516" s="0" t="s">
        <v>531</v>
      </c>
      <c r="K516" s="0" t="s">
        <v>9</v>
      </c>
      <c r="L516" s="0" t="str">
        <f aca="false">IF(ISBLANK(J517),"",",")</f>
        <v>,</v>
      </c>
      <c r="M516" s="0" t="str">
        <f aca="false">E516&amp;F516&amp;G516&amp;H516&amp;I516&amp;J516&amp;K516&amp;L516</f>
        <v>"283": "b1s1_112_ir3.wav",</v>
      </c>
      <c r="N516" s="0" t="str">
        <f aca="false">IF(OR(B516=113,B516=138),"probe","s")</f>
        <v>probe</v>
      </c>
      <c r="O516" s="0" t="str">
        <f aca="false">IF(MID(J516,10,2)="ir","Minus","Plus")</f>
        <v>Minus</v>
      </c>
      <c r="P516" s="0" t="s">
        <v>13</v>
      </c>
      <c r="Q516" s="5" t="s">
        <v>14</v>
      </c>
      <c r="R516" s="0" t="s">
        <v>15</v>
      </c>
      <c r="S516" s="0" t="str">
        <f aca="false">P516&amp;N516&amp;O516&amp;Q516&amp;F516&amp;R516&amp;L516</f>
        <v>          {%            "class": "probeMinus",%            "stim_name": "283"%          },</v>
      </c>
      <c r="AA516" s="5" t="n">
        <f aca="false">F516</f>
        <v>283</v>
      </c>
      <c r="AB516" s="5" t="s">
        <v>531</v>
      </c>
      <c r="AC516" s="5" t="str">
        <f aca="false">IF(MID(AB516,10,2)="ir","Minus","Plus")</f>
        <v>Minus</v>
      </c>
      <c r="AD516" s="5" t="str">
        <f aca="false">IF(AND(_xlfn.NUMBERVALUE(MID(AB516,6,3))&lt;141,_xlfn.NUMBERVALUE(MID(AB516,6,3))&gt;103),"s","probe")</f>
        <v>s</v>
      </c>
      <c r="AE516" s="5" t="n">
        <f aca="false">IF(AND(AC516="Minus",AD516="probe"),3,IF(AND(AC516="Plus",AD516="probe"),1,IF(AND(AC516="Minus",AD516="s"),12,IF(AND(AC516="Plus",AD516="s"),4,0))))</f>
        <v>12</v>
      </c>
      <c r="AF516" s="6" t="s">
        <v>16</v>
      </c>
      <c r="AG516" s="5" t="str">
        <f aca="false">AF516&amp;AE516&amp;","</f>
        <v>                            12,</v>
      </c>
    </row>
    <row r="517" customFormat="false" ht="12.8" hidden="true" customHeight="false" outlineLevel="0" collapsed="false">
      <c r="A517" s="0" t="str">
        <f aca="false">LEFT(J517,4)</f>
        <v>b1s2</v>
      </c>
      <c r="B517" s="0" t="n">
        <f aca="false">IF(AND(C517&gt;97,C517&lt;103),100,IF(AND(C517&gt;110,C517&lt;116),113,IF(AND(C517&gt;122,C517&lt;128),125,IF(AND(C517&gt;135,C517&lt;141),138,150))))</f>
        <v>113</v>
      </c>
      <c r="C517" s="0" t="n">
        <f aca="false">_xlfn.NUMBERVALUE(MID(J517,6,3))</f>
        <v>112</v>
      </c>
      <c r="D517" s="0" t="str">
        <f aca="false">MID(J517,10,3)</f>
        <v>ir3</v>
      </c>
      <c r="E517" s="0" t="s">
        <v>9</v>
      </c>
      <c r="F517" s="0" t="n">
        <v>408</v>
      </c>
      <c r="G517" s="0" t="s">
        <v>10</v>
      </c>
      <c r="H517" s="0" t="s">
        <v>11</v>
      </c>
      <c r="I517" s="0" t="s">
        <v>9</v>
      </c>
      <c r="J517" s="0" t="s">
        <v>532</v>
      </c>
      <c r="K517" s="0" t="s">
        <v>9</v>
      </c>
      <c r="L517" s="0" t="str">
        <f aca="false">IF(ISBLANK(J518),"",",")</f>
        <v>,</v>
      </c>
      <c r="M517" s="0" t="str">
        <f aca="false">E517&amp;F517&amp;G517&amp;H517&amp;I517&amp;J517&amp;K517&amp;L517</f>
        <v>"408": "b1s2_112_ir3.wav",</v>
      </c>
      <c r="N517" s="0" t="str">
        <f aca="false">IF(OR(B517=113,B517=138),"probe","s")</f>
        <v>probe</v>
      </c>
      <c r="O517" s="0" t="str">
        <f aca="false">IF(MID(J517,10,2)="ir","Minus","Plus")</f>
        <v>Minus</v>
      </c>
      <c r="P517" s="0" t="s">
        <v>13</v>
      </c>
      <c r="Q517" s="5" t="s">
        <v>14</v>
      </c>
      <c r="R517" s="0" t="s">
        <v>15</v>
      </c>
      <c r="S517" s="0" t="str">
        <f aca="false">P517&amp;N517&amp;O517&amp;Q517&amp;F517&amp;R517&amp;L517</f>
        <v>          {%            "class": "probeMinus",%            "stim_name": "408"%          },</v>
      </c>
      <c r="AA517" s="5" t="n">
        <f aca="false">F517</f>
        <v>408</v>
      </c>
      <c r="AB517" s="5" t="s">
        <v>532</v>
      </c>
      <c r="AC517" s="5" t="str">
        <f aca="false">IF(MID(AB517,10,2)="ir","Minus","Plus")</f>
        <v>Minus</v>
      </c>
      <c r="AD517" s="5" t="str">
        <f aca="false">IF(AND(_xlfn.NUMBERVALUE(MID(AB517,6,3))&lt;141,_xlfn.NUMBERVALUE(MID(AB517,6,3))&gt;103),"s","probe")</f>
        <v>s</v>
      </c>
      <c r="AE517" s="5" t="n">
        <f aca="false">IF(AND(AC517="Minus",AD517="probe"),3,IF(AND(AC517="Plus",AD517="probe"),1,IF(AND(AC517="Minus",AD517="s"),12,IF(AND(AC517="Plus",AD517="s"),4,0))))</f>
        <v>12</v>
      </c>
      <c r="AF517" s="6" t="s">
        <v>16</v>
      </c>
      <c r="AG517" s="5" t="str">
        <f aca="false">AF517&amp;AE517&amp;","</f>
        <v>                            12,</v>
      </c>
    </row>
    <row r="518" customFormat="false" ht="12.8" hidden="true" customHeight="false" outlineLevel="0" collapsed="false">
      <c r="A518" s="0" t="str">
        <f aca="false">LEFT(J518,4)</f>
        <v>b2i1</v>
      </c>
      <c r="B518" s="0" t="n">
        <f aca="false">IF(AND(C518&gt;97,C518&lt;103),100,IF(AND(C518&gt;110,C518&lt;116),113,IF(AND(C518&gt;122,C518&lt;128),125,IF(AND(C518&gt;135,C518&lt;141),138,150))))</f>
        <v>113</v>
      </c>
      <c r="C518" s="0" t="n">
        <f aca="false">_xlfn.NUMBERVALUE(MID(J518,6,3))</f>
        <v>112</v>
      </c>
      <c r="D518" s="0" t="str">
        <f aca="false">MID(J518,10,3)</f>
        <v>ir3</v>
      </c>
      <c r="E518" s="0" t="s">
        <v>9</v>
      </c>
      <c r="F518" s="0" t="n">
        <v>533</v>
      </c>
      <c r="G518" s="0" t="s">
        <v>10</v>
      </c>
      <c r="H518" s="0" t="s">
        <v>11</v>
      </c>
      <c r="I518" s="0" t="s">
        <v>9</v>
      </c>
      <c r="J518" s="0" t="s">
        <v>533</v>
      </c>
      <c r="K518" s="0" t="s">
        <v>9</v>
      </c>
      <c r="L518" s="0" t="str">
        <f aca="false">IF(ISBLANK(J519),"",",")</f>
        <v>,</v>
      </c>
      <c r="M518" s="0" t="str">
        <f aca="false">E518&amp;F518&amp;G518&amp;H518&amp;I518&amp;J518&amp;K518&amp;L518</f>
        <v>"533": "b2i1_112_ir3.wav",</v>
      </c>
      <c r="N518" s="0" t="str">
        <f aca="false">IF(OR(B518=113,B518=138),"probe","s")</f>
        <v>probe</v>
      </c>
      <c r="O518" s="0" t="str">
        <f aca="false">IF(MID(J518,10,2)="ir","Minus","Plus")</f>
        <v>Minus</v>
      </c>
      <c r="P518" s="0" t="s">
        <v>13</v>
      </c>
      <c r="Q518" s="5" t="s">
        <v>14</v>
      </c>
      <c r="R518" s="0" t="s">
        <v>15</v>
      </c>
      <c r="S518" s="0" t="str">
        <f aca="false">P518&amp;N518&amp;O518&amp;Q518&amp;F518&amp;R518&amp;L518</f>
        <v>          {%            "class": "probeMinus",%            "stim_name": "533"%          },</v>
      </c>
      <c r="AA518" s="5" t="n">
        <f aca="false">F518</f>
        <v>533</v>
      </c>
      <c r="AB518" s="5" t="s">
        <v>533</v>
      </c>
      <c r="AC518" s="5" t="str">
        <f aca="false">IF(MID(AB518,10,2)="ir","Minus","Plus")</f>
        <v>Minus</v>
      </c>
      <c r="AD518" s="5" t="str">
        <f aca="false">IF(AND(_xlfn.NUMBERVALUE(MID(AB518,6,3))&lt;141,_xlfn.NUMBERVALUE(MID(AB518,6,3))&gt;103),"s","probe")</f>
        <v>s</v>
      </c>
      <c r="AE518" s="5" t="n">
        <f aca="false">IF(AND(AC518="Minus",AD518="probe"),3,IF(AND(AC518="Plus",AD518="probe"),1,IF(AND(AC518="Minus",AD518="s"),12,IF(AND(AC518="Plus",AD518="s"),4,0))))</f>
        <v>12</v>
      </c>
      <c r="AF518" s="6" t="s">
        <v>16</v>
      </c>
      <c r="AG518" s="5" t="str">
        <f aca="false">AF518&amp;AE518&amp;","</f>
        <v>                            12,</v>
      </c>
    </row>
    <row r="519" customFormat="false" ht="12.8" hidden="true" customHeight="false" outlineLevel="0" collapsed="false">
      <c r="A519" s="0" t="str">
        <f aca="false">LEFT(J519,4)</f>
        <v>b2i2</v>
      </c>
      <c r="B519" s="0" t="n">
        <f aca="false">IF(AND(C519&gt;97,C519&lt;103),100,IF(AND(C519&gt;110,C519&lt;116),113,IF(AND(C519&gt;122,C519&lt;128),125,IF(AND(C519&gt;135,C519&lt;141),138,150))))</f>
        <v>113</v>
      </c>
      <c r="C519" s="0" t="n">
        <f aca="false">_xlfn.NUMBERVALUE(MID(J519,6,3))</f>
        <v>112</v>
      </c>
      <c r="D519" s="0" t="str">
        <f aca="false">MID(J519,10,3)</f>
        <v>ir3</v>
      </c>
      <c r="E519" s="0" t="s">
        <v>9</v>
      </c>
      <c r="F519" s="0" t="n">
        <v>658</v>
      </c>
      <c r="G519" s="0" t="s">
        <v>10</v>
      </c>
      <c r="H519" s="0" t="s">
        <v>11</v>
      </c>
      <c r="I519" s="0" t="s">
        <v>9</v>
      </c>
      <c r="J519" s="0" t="s">
        <v>534</v>
      </c>
      <c r="K519" s="0" t="s">
        <v>9</v>
      </c>
      <c r="L519" s="0" t="str">
        <f aca="false">IF(ISBLANK(J520),"",",")</f>
        <v>,</v>
      </c>
      <c r="M519" s="0" t="str">
        <f aca="false">E519&amp;F519&amp;G519&amp;H519&amp;I519&amp;J519&amp;K519&amp;L519</f>
        <v>"658": "b2i2_112_ir3.wav",</v>
      </c>
      <c r="N519" s="0" t="str">
        <f aca="false">IF(OR(B519=113,B519=138),"probe","s")</f>
        <v>probe</v>
      </c>
      <c r="O519" s="0" t="str">
        <f aca="false">IF(MID(J519,10,2)="ir","Minus","Plus")</f>
        <v>Minus</v>
      </c>
      <c r="P519" s="0" t="s">
        <v>13</v>
      </c>
      <c r="Q519" s="5" t="s">
        <v>14</v>
      </c>
      <c r="R519" s="0" t="s">
        <v>15</v>
      </c>
      <c r="S519" s="0" t="str">
        <f aca="false">P519&amp;N519&amp;O519&amp;Q519&amp;F519&amp;R519&amp;L519</f>
        <v>          {%            "class": "probeMinus",%            "stim_name": "658"%          },</v>
      </c>
      <c r="AA519" s="5" t="n">
        <f aca="false">F519</f>
        <v>658</v>
      </c>
      <c r="AB519" s="5" t="s">
        <v>534</v>
      </c>
      <c r="AC519" s="5" t="str">
        <f aca="false">IF(MID(AB519,10,2)="ir","Minus","Plus")</f>
        <v>Minus</v>
      </c>
      <c r="AD519" s="5" t="str">
        <f aca="false">IF(AND(_xlfn.NUMBERVALUE(MID(AB519,6,3))&lt;141,_xlfn.NUMBERVALUE(MID(AB519,6,3))&gt;103),"s","probe")</f>
        <v>s</v>
      </c>
      <c r="AE519" s="5" t="n">
        <f aca="false">IF(AND(AC519="Minus",AD519="probe"),3,IF(AND(AC519="Plus",AD519="probe"),1,IF(AND(AC519="Minus",AD519="s"),12,IF(AND(AC519="Plus",AD519="s"),4,0))))</f>
        <v>12</v>
      </c>
      <c r="AF519" s="6" t="s">
        <v>16</v>
      </c>
      <c r="AG519" s="5" t="str">
        <f aca="false">AF519&amp;AE519&amp;","</f>
        <v>                            12,</v>
      </c>
    </row>
    <row r="520" customFormat="false" ht="12.8" hidden="false" customHeight="false" outlineLevel="0" collapsed="false">
      <c r="A520" s="0" t="str">
        <f aca="false">LEFT(J520,4)</f>
        <v>b2s1</v>
      </c>
      <c r="B520" s="0" t="n">
        <f aca="false">IF(AND(C520&gt;97,C520&lt;103),100,IF(AND(C520&gt;110,C520&lt;116),113,IF(AND(C520&gt;122,C520&lt;128),125,IF(AND(C520&gt;135,C520&lt;141),138,150))))</f>
        <v>113</v>
      </c>
      <c r="C520" s="0" t="n">
        <f aca="false">_xlfn.NUMBERVALUE(MID(J520,6,3))</f>
        <v>112</v>
      </c>
      <c r="D520" s="0" t="str">
        <f aca="false">MID(J520,10,3)</f>
        <v>ir3</v>
      </c>
      <c r="E520" s="0" t="s">
        <v>9</v>
      </c>
      <c r="F520" s="0" t="n">
        <v>783</v>
      </c>
      <c r="G520" s="0" t="s">
        <v>10</v>
      </c>
      <c r="H520" s="0" t="s">
        <v>11</v>
      </c>
      <c r="I520" s="0" t="s">
        <v>9</v>
      </c>
      <c r="J520" s="0" t="s">
        <v>535</v>
      </c>
      <c r="K520" s="0" t="s">
        <v>9</v>
      </c>
      <c r="L520" s="0" t="str">
        <f aca="false">IF(ISBLANK(J521),"",",")</f>
        <v>,</v>
      </c>
      <c r="M520" s="0" t="str">
        <f aca="false">E520&amp;J520&amp;G520&amp;E520&amp;J520&amp;E520&amp;L520</f>
        <v>"b2s1_112_ir3.wav":"b2s1_112_ir3.wav",</v>
      </c>
      <c r="N520" s="0" t="str">
        <f aca="false">IF(OR(B520=113,B520=138),"probe","s")</f>
        <v>probe</v>
      </c>
      <c r="O520" s="0" t="str">
        <f aca="false">IF(MID(J520,10,2)="ir","Minus","Plus")</f>
        <v>Minus</v>
      </c>
      <c r="P520" s="0" t="s">
        <v>13</v>
      </c>
      <c r="Q520" s="5" t="s">
        <v>14</v>
      </c>
      <c r="R520" s="0" t="s">
        <v>15</v>
      </c>
      <c r="S520" s="0" t="str">
        <f aca="false">P520&amp;N520&amp;O520&amp;Q520&amp;J520&amp;R520&amp;L520</f>
        <v>          {%            "class": "probeMinus",%            "stim_name": "b2s1_112_ir3.wav"%          },</v>
      </c>
      <c r="AA520" s="5" t="n">
        <f aca="false">F520</f>
        <v>783</v>
      </c>
      <c r="AB520" s="5" t="s">
        <v>535</v>
      </c>
      <c r="AC520" s="5" t="str">
        <f aca="false">IF(MID(AB520,10,2)="ir","Minus","Plus")</f>
        <v>Minus</v>
      </c>
      <c r="AD520" s="5" t="str">
        <f aca="false">IF(AND(_xlfn.NUMBERVALUE(MID(AB520,6,3))&lt;141,_xlfn.NUMBERVALUE(MID(AB520,6,3))&gt;103),"s","probe")</f>
        <v>s</v>
      </c>
      <c r="AE520" s="5" t="n">
        <f aca="false">IF(AND(AC520="Minus",AD520="probe"),3,IF(AND(AC520="Plus",AD520="probe"),1,IF(AND(AC520="Minus",AD520="s"),12,IF(AND(AC520="Plus",AD520="s"),4,0))))</f>
        <v>12</v>
      </c>
      <c r="AF520" s="6" t="s">
        <v>16</v>
      </c>
      <c r="AG520" s="5" t="str">
        <f aca="false">AF520&amp;AE520&amp;","</f>
        <v>                            12,</v>
      </c>
    </row>
    <row r="521" customFormat="false" ht="12.8" hidden="true" customHeight="false" outlineLevel="0" collapsed="false">
      <c r="A521" s="0" t="str">
        <f aca="false">LEFT(J521,4)</f>
        <v>b2s2</v>
      </c>
      <c r="B521" s="0" t="n">
        <f aca="false">IF(AND(C521&gt;97,C521&lt;103),100,IF(AND(C521&gt;110,C521&lt;116),113,IF(AND(C521&gt;122,C521&lt;128),125,IF(AND(C521&gt;135,C521&lt;141),138,150))))</f>
        <v>113</v>
      </c>
      <c r="C521" s="0" t="n">
        <f aca="false">_xlfn.NUMBERVALUE(MID(J521,6,3))</f>
        <v>112</v>
      </c>
      <c r="D521" s="0" t="str">
        <f aca="false">MID(J521,10,3)</f>
        <v>ir3</v>
      </c>
      <c r="E521" s="0" t="s">
        <v>9</v>
      </c>
      <c r="F521" s="0" t="n">
        <v>908</v>
      </c>
      <c r="G521" s="0" t="s">
        <v>10</v>
      </c>
      <c r="H521" s="0" t="s">
        <v>11</v>
      </c>
      <c r="I521" s="0" t="s">
        <v>9</v>
      </c>
      <c r="J521" s="0" t="s">
        <v>536</v>
      </c>
      <c r="K521" s="0" t="s">
        <v>9</v>
      </c>
      <c r="L521" s="0" t="str">
        <f aca="false">IF(ISBLANK(J522),"",",")</f>
        <v>,</v>
      </c>
      <c r="M521" s="0" t="str">
        <f aca="false">E521&amp;F521&amp;G521&amp;H521&amp;I521&amp;J521&amp;K521&amp;L521</f>
        <v>"908": "b2s2_112_ir3.wav",</v>
      </c>
      <c r="N521" s="0" t="str">
        <f aca="false">IF(OR(B521=113,B521=138),"probe","s")</f>
        <v>probe</v>
      </c>
      <c r="O521" s="0" t="str">
        <f aca="false">IF(MID(J521,10,2)="ir","Minus","Plus")</f>
        <v>Minus</v>
      </c>
      <c r="P521" s="0" t="s">
        <v>13</v>
      </c>
      <c r="Q521" s="5" t="s">
        <v>14</v>
      </c>
      <c r="R521" s="0" t="s">
        <v>15</v>
      </c>
      <c r="S521" s="0" t="str">
        <f aca="false">P521&amp;N521&amp;O521&amp;Q521&amp;F521&amp;R521&amp;L521</f>
        <v>          {%            "class": "probeMinus",%            "stim_name": "908"%          },</v>
      </c>
      <c r="AA521" s="5" t="n">
        <f aca="false">F521</f>
        <v>908</v>
      </c>
      <c r="AB521" s="5" t="s">
        <v>536</v>
      </c>
      <c r="AC521" s="5" t="str">
        <f aca="false">IF(MID(AB521,10,2)="ir","Minus","Plus")</f>
        <v>Minus</v>
      </c>
      <c r="AD521" s="5" t="str">
        <f aca="false">IF(AND(_xlfn.NUMBERVALUE(MID(AB521,6,3))&lt;141,_xlfn.NUMBERVALUE(MID(AB521,6,3))&gt;103),"s","probe")</f>
        <v>s</v>
      </c>
      <c r="AE521" s="5" t="n">
        <f aca="false">IF(AND(AC521="Minus",AD521="probe"),3,IF(AND(AC521="Plus",AD521="probe"),1,IF(AND(AC521="Minus",AD521="s"),12,IF(AND(AC521="Plus",AD521="s"),4,0))))</f>
        <v>12</v>
      </c>
      <c r="AF521" s="6" t="s">
        <v>16</v>
      </c>
      <c r="AG521" s="5" t="str">
        <f aca="false">AF521&amp;AE521&amp;","</f>
        <v>                            12,</v>
      </c>
    </row>
    <row r="522" customFormat="false" ht="12.8" hidden="true" customHeight="false" outlineLevel="0" collapsed="false">
      <c r="A522" s="0" t="str">
        <f aca="false">LEFT(J522,4)</f>
        <v>b3i1</v>
      </c>
      <c r="B522" s="0" t="n">
        <f aca="false">IF(AND(C522&gt;97,C522&lt;103),100,IF(AND(C522&gt;110,C522&lt;116),113,IF(AND(C522&gt;122,C522&lt;128),125,IF(AND(C522&gt;135,C522&lt;141),138,150))))</f>
        <v>113</v>
      </c>
      <c r="C522" s="0" t="n">
        <f aca="false">_xlfn.NUMBERVALUE(MID(J522,6,3))</f>
        <v>112</v>
      </c>
      <c r="D522" s="0" t="str">
        <f aca="false">MID(J522,10,3)</f>
        <v>ir3</v>
      </c>
      <c r="E522" s="0" t="s">
        <v>9</v>
      </c>
      <c r="F522" s="0" t="n">
        <v>1033</v>
      </c>
      <c r="G522" s="0" t="s">
        <v>10</v>
      </c>
      <c r="H522" s="0" t="s">
        <v>11</v>
      </c>
      <c r="I522" s="0" t="s">
        <v>9</v>
      </c>
      <c r="J522" s="0" t="s">
        <v>537</v>
      </c>
      <c r="K522" s="0" t="s">
        <v>9</v>
      </c>
      <c r="L522" s="0" t="str">
        <f aca="false">IF(ISBLANK(J523),"",",")</f>
        <v>,</v>
      </c>
      <c r="M522" s="0" t="str">
        <f aca="false">E522&amp;F522&amp;G522&amp;H522&amp;I522&amp;J522&amp;K522&amp;L522</f>
        <v>"1033": "b3i1_112_ir3.wav",</v>
      </c>
      <c r="N522" s="0" t="str">
        <f aca="false">IF(OR(B522=113,B522=138),"probe","s")</f>
        <v>probe</v>
      </c>
      <c r="O522" s="0" t="str">
        <f aca="false">IF(MID(J522,10,2)="ir","Minus","Plus")</f>
        <v>Minus</v>
      </c>
      <c r="P522" s="0" t="s">
        <v>13</v>
      </c>
      <c r="Q522" s="5" t="s">
        <v>14</v>
      </c>
      <c r="R522" s="0" t="s">
        <v>15</v>
      </c>
      <c r="S522" s="0" t="str">
        <f aca="false">P522&amp;N522&amp;O522&amp;Q522&amp;F522&amp;R522&amp;L522</f>
        <v>          {%            "class": "probeMinus",%            "stim_name": "1033"%          },</v>
      </c>
      <c r="AA522" s="5" t="n">
        <f aca="false">F522</f>
        <v>1033</v>
      </c>
      <c r="AB522" s="5" t="s">
        <v>537</v>
      </c>
      <c r="AC522" s="5" t="str">
        <f aca="false">IF(MID(AB522,10,2)="ir","Minus","Plus")</f>
        <v>Minus</v>
      </c>
      <c r="AD522" s="5" t="str">
        <f aca="false">IF(AND(_xlfn.NUMBERVALUE(MID(AB522,6,3))&lt;141,_xlfn.NUMBERVALUE(MID(AB522,6,3))&gt;103),"s","probe")</f>
        <v>s</v>
      </c>
      <c r="AE522" s="5" t="n">
        <f aca="false">IF(AND(AC522="Minus",AD522="probe"),3,IF(AND(AC522="Plus",AD522="probe"),1,IF(AND(AC522="Minus",AD522="s"),12,IF(AND(AC522="Plus",AD522="s"),4,0))))</f>
        <v>12</v>
      </c>
      <c r="AF522" s="6" t="s">
        <v>16</v>
      </c>
      <c r="AG522" s="5" t="str">
        <f aca="false">AF522&amp;AE522&amp;","</f>
        <v>                            12,</v>
      </c>
    </row>
    <row r="523" customFormat="false" ht="12.8" hidden="true" customHeight="false" outlineLevel="0" collapsed="false">
      <c r="A523" s="0" t="str">
        <f aca="false">LEFT(J523,4)</f>
        <v>b3i2</v>
      </c>
      <c r="B523" s="0" t="n">
        <f aca="false">IF(AND(C523&gt;97,C523&lt;103),100,IF(AND(C523&gt;110,C523&lt;116),113,IF(AND(C523&gt;122,C523&lt;128),125,IF(AND(C523&gt;135,C523&lt;141),138,150))))</f>
        <v>113</v>
      </c>
      <c r="C523" s="0" t="n">
        <f aca="false">_xlfn.NUMBERVALUE(MID(J523,6,3))</f>
        <v>112</v>
      </c>
      <c r="D523" s="0" t="str">
        <f aca="false">MID(J523,10,3)</f>
        <v>ir3</v>
      </c>
      <c r="E523" s="0" t="s">
        <v>9</v>
      </c>
      <c r="F523" s="0" t="n">
        <v>1158</v>
      </c>
      <c r="G523" s="0" t="s">
        <v>10</v>
      </c>
      <c r="H523" s="0" t="s">
        <v>11</v>
      </c>
      <c r="I523" s="0" t="s">
        <v>9</v>
      </c>
      <c r="J523" s="0" t="s">
        <v>538</v>
      </c>
      <c r="K523" s="0" t="s">
        <v>9</v>
      </c>
      <c r="L523" s="0" t="str">
        <f aca="false">IF(ISBLANK(J524),"",",")</f>
        <v>,</v>
      </c>
      <c r="M523" s="0" t="str">
        <f aca="false">E523&amp;F523&amp;G523&amp;H523&amp;I523&amp;J523&amp;K523&amp;L523</f>
        <v>"1158": "b3i2_112_ir3.wav",</v>
      </c>
      <c r="N523" s="0" t="str">
        <f aca="false">IF(OR(B523=113,B523=138),"probe","s")</f>
        <v>probe</v>
      </c>
      <c r="O523" s="0" t="str">
        <f aca="false">IF(MID(J523,10,2)="ir","Minus","Plus")</f>
        <v>Minus</v>
      </c>
      <c r="P523" s="0" t="s">
        <v>13</v>
      </c>
      <c r="Q523" s="5" t="s">
        <v>14</v>
      </c>
      <c r="R523" s="0" t="s">
        <v>15</v>
      </c>
      <c r="S523" s="0" t="str">
        <f aca="false">P523&amp;N523&amp;O523&amp;Q523&amp;F523&amp;R523&amp;L523</f>
        <v>          {%            "class": "probeMinus",%            "stim_name": "1158"%          },</v>
      </c>
      <c r="AA523" s="5" t="n">
        <f aca="false">F523</f>
        <v>1158</v>
      </c>
      <c r="AB523" s="5" t="s">
        <v>538</v>
      </c>
      <c r="AC523" s="5" t="str">
        <f aca="false">IF(MID(AB523,10,2)="ir","Minus","Plus")</f>
        <v>Minus</v>
      </c>
      <c r="AD523" s="5" t="str">
        <f aca="false">IF(AND(_xlfn.NUMBERVALUE(MID(AB523,6,3))&lt;141,_xlfn.NUMBERVALUE(MID(AB523,6,3))&gt;103),"s","probe")</f>
        <v>s</v>
      </c>
      <c r="AE523" s="5" t="n">
        <f aca="false">IF(AND(AC523="Minus",AD523="probe"),3,IF(AND(AC523="Plus",AD523="probe"),1,IF(AND(AC523="Minus",AD523="s"),12,IF(AND(AC523="Plus",AD523="s"),4,0))))</f>
        <v>12</v>
      </c>
      <c r="AF523" s="6" t="s">
        <v>16</v>
      </c>
      <c r="AG523" s="5" t="str">
        <f aca="false">AF523&amp;AE523&amp;","</f>
        <v>                            12,</v>
      </c>
    </row>
    <row r="524" customFormat="false" ht="12.8" hidden="true" customHeight="false" outlineLevel="0" collapsed="false">
      <c r="A524" s="0" t="str">
        <f aca="false">LEFT(J524,4)</f>
        <v>b3s1</v>
      </c>
      <c r="B524" s="0" t="n">
        <f aca="false">IF(AND(C524&gt;97,C524&lt;103),100,IF(AND(C524&gt;110,C524&lt;116),113,IF(AND(C524&gt;122,C524&lt;128),125,IF(AND(C524&gt;135,C524&lt;141),138,150))))</f>
        <v>113</v>
      </c>
      <c r="C524" s="0" t="n">
        <f aca="false">_xlfn.NUMBERVALUE(MID(J524,6,3))</f>
        <v>112</v>
      </c>
      <c r="D524" s="0" t="str">
        <f aca="false">MID(J524,10,3)</f>
        <v>ir3</v>
      </c>
      <c r="E524" s="0" t="s">
        <v>9</v>
      </c>
      <c r="F524" s="0" t="n">
        <v>1283</v>
      </c>
      <c r="G524" s="0" t="s">
        <v>10</v>
      </c>
      <c r="H524" s="0" t="s">
        <v>11</v>
      </c>
      <c r="I524" s="0" t="s">
        <v>9</v>
      </c>
      <c r="J524" s="0" t="s">
        <v>539</v>
      </c>
      <c r="K524" s="0" t="s">
        <v>9</v>
      </c>
      <c r="L524" s="0" t="str">
        <f aca="false">IF(ISBLANK(J525),"",",")</f>
        <v>,</v>
      </c>
      <c r="M524" s="0" t="str">
        <f aca="false">E524&amp;F524&amp;G524&amp;H524&amp;I524&amp;J524&amp;K524&amp;L524</f>
        <v>"1283": "b3s1_112_ir3.wav",</v>
      </c>
      <c r="N524" s="0" t="str">
        <f aca="false">IF(OR(B524=113,B524=138),"probe","s")</f>
        <v>probe</v>
      </c>
      <c r="O524" s="0" t="str">
        <f aca="false">IF(MID(J524,10,2)="ir","Minus","Plus")</f>
        <v>Minus</v>
      </c>
      <c r="P524" s="0" t="s">
        <v>13</v>
      </c>
      <c r="Q524" s="5" t="s">
        <v>14</v>
      </c>
      <c r="R524" s="0" t="s">
        <v>15</v>
      </c>
      <c r="S524" s="0" t="str">
        <f aca="false">P524&amp;N524&amp;O524&amp;Q524&amp;F524&amp;R524&amp;L524</f>
        <v>          {%            "class": "probeMinus",%            "stim_name": "1283"%          },</v>
      </c>
      <c r="AA524" s="5" t="n">
        <f aca="false">F524</f>
        <v>1283</v>
      </c>
      <c r="AB524" s="5" t="s">
        <v>539</v>
      </c>
      <c r="AC524" s="5" t="str">
        <f aca="false">IF(MID(AB524,10,2)="ir","Minus","Plus")</f>
        <v>Minus</v>
      </c>
      <c r="AD524" s="5" t="str">
        <f aca="false">IF(AND(_xlfn.NUMBERVALUE(MID(AB524,6,3))&lt;141,_xlfn.NUMBERVALUE(MID(AB524,6,3))&gt;103),"s","probe")</f>
        <v>s</v>
      </c>
      <c r="AE524" s="5" t="n">
        <f aca="false">IF(AND(AC524="Minus",AD524="probe"),3,IF(AND(AC524="Plus",AD524="probe"),1,IF(AND(AC524="Minus",AD524="s"),12,IF(AND(AC524="Plus",AD524="s"),4,0))))</f>
        <v>12</v>
      </c>
      <c r="AF524" s="6" t="s">
        <v>16</v>
      </c>
      <c r="AG524" s="5" t="str">
        <f aca="false">AF524&amp;AE524&amp;","</f>
        <v>                            12,</v>
      </c>
    </row>
    <row r="525" customFormat="false" ht="12.8" hidden="true" customHeight="false" outlineLevel="0" collapsed="false">
      <c r="A525" s="0" t="str">
        <f aca="false">LEFT(J525,4)</f>
        <v>b3s2</v>
      </c>
      <c r="B525" s="0" t="n">
        <f aca="false">IF(AND(C525&gt;97,C525&lt;103),100,IF(AND(C525&gt;110,C525&lt;116),113,IF(AND(C525&gt;122,C525&lt;128),125,IF(AND(C525&gt;135,C525&lt;141),138,150))))</f>
        <v>113</v>
      </c>
      <c r="C525" s="0" t="n">
        <f aca="false">_xlfn.NUMBERVALUE(MID(J525,6,3))</f>
        <v>112</v>
      </c>
      <c r="D525" s="0" t="str">
        <f aca="false">MID(J525,10,3)</f>
        <v>ir3</v>
      </c>
      <c r="E525" s="0" t="s">
        <v>9</v>
      </c>
      <c r="F525" s="0" t="n">
        <v>1408</v>
      </c>
      <c r="G525" s="0" t="s">
        <v>10</v>
      </c>
      <c r="H525" s="0" t="s">
        <v>11</v>
      </c>
      <c r="I525" s="0" t="s">
        <v>9</v>
      </c>
      <c r="J525" s="0" t="s">
        <v>540</v>
      </c>
      <c r="K525" s="0" t="s">
        <v>9</v>
      </c>
      <c r="L525" s="0" t="str">
        <f aca="false">IF(ISBLANK(J526),"",",")</f>
        <v>,</v>
      </c>
      <c r="M525" s="0" t="str">
        <f aca="false">E525&amp;F525&amp;G525&amp;H525&amp;I525&amp;J525&amp;K525&amp;L525</f>
        <v>"1408": "b3s2_112_ir3.wav",</v>
      </c>
      <c r="N525" s="0" t="str">
        <f aca="false">IF(OR(B525=113,B525=138),"probe","s")</f>
        <v>probe</v>
      </c>
      <c r="O525" s="0" t="str">
        <f aca="false">IF(MID(J525,10,2)="ir","Minus","Plus")</f>
        <v>Minus</v>
      </c>
      <c r="P525" s="0" t="s">
        <v>13</v>
      </c>
      <c r="Q525" s="5" t="s">
        <v>14</v>
      </c>
      <c r="R525" s="0" t="s">
        <v>15</v>
      </c>
      <c r="S525" s="0" t="str">
        <f aca="false">P525&amp;N525&amp;O525&amp;Q525&amp;F525&amp;R525&amp;L525</f>
        <v>          {%            "class": "probeMinus",%            "stim_name": "1408"%          },</v>
      </c>
      <c r="AA525" s="5" t="n">
        <f aca="false">F525</f>
        <v>1408</v>
      </c>
      <c r="AB525" s="5" t="s">
        <v>540</v>
      </c>
      <c r="AC525" s="5" t="str">
        <f aca="false">IF(MID(AB525,10,2)="ir","Minus","Plus")</f>
        <v>Minus</v>
      </c>
      <c r="AD525" s="5" t="str">
        <f aca="false">IF(AND(_xlfn.NUMBERVALUE(MID(AB525,6,3))&lt;141,_xlfn.NUMBERVALUE(MID(AB525,6,3))&gt;103),"s","probe")</f>
        <v>s</v>
      </c>
      <c r="AE525" s="5" t="n">
        <f aca="false">IF(AND(AC525="Minus",AD525="probe"),3,IF(AND(AC525="Plus",AD525="probe"),1,IF(AND(AC525="Minus",AD525="s"),12,IF(AND(AC525="Plus",AD525="s"),4,0))))</f>
        <v>12</v>
      </c>
      <c r="AF525" s="6" t="s">
        <v>16</v>
      </c>
      <c r="AG525" s="5" t="str">
        <f aca="false">AF525&amp;AE525&amp;","</f>
        <v>                            12,</v>
      </c>
    </row>
    <row r="526" customFormat="false" ht="12.8" hidden="true" customHeight="false" outlineLevel="0" collapsed="false">
      <c r="A526" s="0" t="str">
        <f aca="false">LEFT(J526,4)</f>
        <v>b4i1</v>
      </c>
      <c r="B526" s="0" t="n">
        <f aca="false">IF(AND(C526&gt;97,C526&lt;103),100,IF(AND(C526&gt;110,C526&lt;116),113,IF(AND(C526&gt;122,C526&lt;128),125,IF(AND(C526&gt;135,C526&lt;141),138,150))))</f>
        <v>113</v>
      </c>
      <c r="C526" s="0" t="n">
        <f aca="false">_xlfn.NUMBERVALUE(MID(J526,6,3))</f>
        <v>112</v>
      </c>
      <c r="D526" s="0" t="str">
        <f aca="false">MID(J526,10,3)</f>
        <v>ir3</v>
      </c>
      <c r="E526" s="0" t="s">
        <v>9</v>
      </c>
      <c r="F526" s="0" t="n">
        <v>1533</v>
      </c>
      <c r="G526" s="0" t="s">
        <v>10</v>
      </c>
      <c r="H526" s="0" t="s">
        <v>11</v>
      </c>
      <c r="I526" s="0" t="s">
        <v>9</v>
      </c>
      <c r="J526" s="0" t="s">
        <v>541</v>
      </c>
      <c r="K526" s="0" t="s">
        <v>9</v>
      </c>
      <c r="L526" s="0" t="str">
        <f aca="false">IF(ISBLANK(J527),"",",")</f>
        <v>,</v>
      </c>
      <c r="M526" s="0" t="str">
        <f aca="false">E526&amp;F526&amp;G526&amp;H526&amp;I526&amp;J526&amp;K526&amp;L526</f>
        <v>"1533": "b4i1_112_ir3.wav",</v>
      </c>
      <c r="N526" s="0" t="str">
        <f aca="false">IF(OR(B526=113,B526=138),"probe","s")</f>
        <v>probe</v>
      </c>
      <c r="O526" s="0" t="str">
        <f aca="false">IF(MID(J526,10,2)="ir","Minus","Plus")</f>
        <v>Minus</v>
      </c>
      <c r="P526" s="0" t="s">
        <v>13</v>
      </c>
      <c r="Q526" s="5" t="s">
        <v>14</v>
      </c>
      <c r="R526" s="0" t="s">
        <v>15</v>
      </c>
      <c r="S526" s="0" t="str">
        <f aca="false">P526&amp;N526&amp;O526&amp;Q526&amp;F526&amp;R526&amp;L526</f>
        <v>          {%            "class": "probeMinus",%            "stim_name": "1533"%          },</v>
      </c>
      <c r="AA526" s="5" t="n">
        <f aca="false">F526</f>
        <v>1533</v>
      </c>
      <c r="AB526" s="5" t="s">
        <v>541</v>
      </c>
      <c r="AC526" s="5" t="str">
        <f aca="false">IF(MID(AB526,10,2)="ir","Minus","Plus")</f>
        <v>Minus</v>
      </c>
      <c r="AD526" s="5" t="str">
        <f aca="false">IF(AND(_xlfn.NUMBERVALUE(MID(AB526,6,3))&lt;141,_xlfn.NUMBERVALUE(MID(AB526,6,3))&gt;103),"s","probe")</f>
        <v>s</v>
      </c>
      <c r="AE526" s="5" t="n">
        <f aca="false">IF(AND(AC526="Minus",AD526="probe"),3,IF(AND(AC526="Plus",AD526="probe"),1,IF(AND(AC526="Minus",AD526="s"),12,IF(AND(AC526="Plus",AD526="s"),4,0))))</f>
        <v>12</v>
      </c>
      <c r="AF526" s="6" t="s">
        <v>16</v>
      </c>
      <c r="AG526" s="5" t="str">
        <f aca="false">AF526&amp;AE526&amp;","</f>
        <v>                            12,</v>
      </c>
    </row>
    <row r="527" customFormat="false" ht="12.8" hidden="true" customHeight="false" outlineLevel="0" collapsed="false">
      <c r="A527" s="0" t="str">
        <f aca="false">LEFT(J527,4)</f>
        <v>b4i2</v>
      </c>
      <c r="B527" s="0" t="n">
        <f aca="false">IF(AND(C527&gt;97,C527&lt;103),100,IF(AND(C527&gt;110,C527&lt;116),113,IF(AND(C527&gt;122,C527&lt;128),125,IF(AND(C527&gt;135,C527&lt;141),138,150))))</f>
        <v>113</v>
      </c>
      <c r="C527" s="0" t="n">
        <f aca="false">_xlfn.NUMBERVALUE(MID(J527,6,3))</f>
        <v>112</v>
      </c>
      <c r="D527" s="0" t="str">
        <f aca="false">MID(J527,10,3)</f>
        <v>ir3</v>
      </c>
      <c r="E527" s="0" t="s">
        <v>9</v>
      </c>
      <c r="F527" s="0" t="n">
        <v>1658</v>
      </c>
      <c r="G527" s="0" t="s">
        <v>10</v>
      </c>
      <c r="H527" s="0" t="s">
        <v>11</v>
      </c>
      <c r="I527" s="0" t="s">
        <v>9</v>
      </c>
      <c r="J527" s="0" t="s">
        <v>542</v>
      </c>
      <c r="K527" s="0" t="s">
        <v>9</v>
      </c>
      <c r="L527" s="0" t="str">
        <f aca="false">IF(ISBLANK(J528),"",",")</f>
        <v>,</v>
      </c>
      <c r="M527" s="0" t="str">
        <f aca="false">E527&amp;F527&amp;G527&amp;H527&amp;I527&amp;J527&amp;K527&amp;L527</f>
        <v>"1658": "b4i2_112_ir3.wav",</v>
      </c>
      <c r="N527" s="0" t="str">
        <f aca="false">IF(OR(B527=113,B527=138),"probe","s")</f>
        <v>probe</v>
      </c>
      <c r="O527" s="0" t="str">
        <f aca="false">IF(MID(J527,10,2)="ir","Minus","Plus")</f>
        <v>Minus</v>
      </c>
      <c r="P527" s="0" t="s">
        <v>13</v>
      </c>
      <c r="Q527" s="5" t="s">
        <v>14</v>
      </c>
      <c r="R527" s="0" t="s">
        <v>15</v>
      </c>
      <c r="S527" s="0" t="str">
        <f aca="false">P527&amp;N527&amp;O527&amp;Q527&amp;F527&amp;R527&amp;L527</f>
        <v>          {%            "class": "probeMinus",%            "stim_name": "1658"%          },</v>
      </c>
      <c r="AA527" s="5" t="n">
        <f aca="false">F527</f>
        <v>1658</v>
      </c>
      <c r="AB527" s="5" t="s">
        <v>542</v>
      </c>
      <c r="AC527" s="5" t="str">
        <f aca="false">IF(MID(AB527,10,2)="ir","Minus","Plus")</f>
        <v>Minus</v>
      </c>
      <c r="AD527" s="5" t="str">
        <f aca="false">IF(AND(_xlfn.NUMBERVALUE(MID(AB527,6,3))&lt;141,_xlfn.NUMBERVALUE(MID(AB527,6,3))&gt;103),"s","probe")</f>
        <v>s</v>
      </c>
      <c r="AE527" s="5" t="n">
        <f aca="false">IF(AND(AC527="Minus",AD527="probe"),3,IF(AND(AC527="Plus",AD527="probe"),1,IF(AND(AC527="Minus",AD527="s"),12,IF(AND(AC527="Plus",AD527="s"),4,0))))</f>
        <v>12</v>
      </c>
      <c r="AF527" s="6" t="s">
        <v>16</v>
      </c>
      <c r="AG527" s="5" t="str">
        <f aca="false">AF527&amp;AE527&amp;","</f>
        <v>                            12,</v>
      </c>
    </row>
    <row r="528" customFormat="false" ht="12.8" hidden="true" customHeight="false" outlineLevel="0" collapsed="false">
      <c r="A528" s="0" t="str">
        <f aca="false">LEFT(J528,4)</f>
        <v>b4s1</v>
      </c>
      <c r="B528" s="0" t="n">
        <f aca="false">IF(AND(C528&gt;97,C528&lt;103),100,IF(AND(C528&gt;110,C528&lt;116),113,IF(AND(C528&gt;122,C528&lt;128),125,IF(AND(C528&gt;135,C528&lt;141),138,150))))</f>
        <v>113</v>
      </c>
      <c r="C528" s="0" t="n">
        <f aca="false">_xlfn.NUMBERVALUE(MID(J528,6,3))</f>
        <v>112</v>
      </c>
      <c r="D528" s="0" t="str">
        <f aca="false">MID(J528,10,3)</f>
        <v>ir3</v>
      </c>
      <c r="E528" s="0" t="s">
        <v>9</v>
      </c>
      <c r="F528" s="0" t="n">
        <v>1783</v>
      </c>
      <c r="G528" s="0" t="s">
        <v>10</v>
      </c>
      <c r="H528" s="0" t="s">
        <v>11</v>
      </c>
      <c r="I528" s="0" t="s">
        <v>9</v>
      </c>
      <c r="J528" s="0" t="s">
        <v>543</v>
      </c>
      <c r="K528" s="0" t="s">
        <v>9</v>
      </c>
      <c r="L528" s="0" t="str">
        <f aca="false">IF(ISBLANK(J529),"",",")</f>
        <v>,</v>
      </c>
      <c r="M528" s="0" t="str">
        <f aca="false">E528&amp;F528&amp;G528&amp;H528&amp;I528&amp;J528&amp;K528&amp;L528</f>
        <v>"1783": "b4s1_112_ir3.wav",</v>
      </c>
      <c r="N528" s="0" t="str">
        <f aca="false">IF(OR(B528=113,B528=138),"probe","s")</f>
        <v>probe</v>
      </c>
      <c r="O528" s="0" t="str">
        <f aca="false">IF(MID(J528,10,2)="ir","Minus","Plus")</f>
        <v>Minus</v>
      </c>
      <c r="P528" s="0" t="s">
        <v>13</v>
      </c>
      <c r="Q528" s="5" t="s">
        <v>14</v>
      </c>
      <c r="R528" s="0" t="s">
        <v>15</v>
      </c>
      <c r="S528" s="0" t="str">
        <f aca="false">P528&amp;N528&amp;O528&amp;Q528&amp;F528&amp;R528&amp;L528</f>
        <v>          {%            "class": "probeMinus",%            "stim_name": "1783"%          },</v>
      </c>
      <c r="AA528" s="5" t="n">
        <f aca="false">F528</f>
        <v>1783</v>
      </c>
      <c r="AB528" s="5" t="s">
        <v>543</v>
      </c>
      <c r="AC528" s="5" t="str">
        <f aca="false">IF(MID(AB528,10,2)="ir","Minus","Plus")</f>
        <v>Minus</v>
      </c>
      <c r="AD528" s="5" t="str">
        <f aca="false">IF(AND(_xlfn.NUMBERVALUE(MID(AB528,6,3))&lt;141,_xlfn.NUMBERVALUE(MID(AB528,6,3))&gt;103),"s","probe")</f>
        <v>s</v>
      </c>
      <c r="AE528" s="5" t="n">
        <f aca="false">IF(AND(AC528="Minus",AD528="probe"),3,IF(AND(AC528="Plus",AD528="probe"),1,IF(AND(AC528="Minus",AD528="s"),12,IF(AND(AC528="Plus",AD528="s"),4,0))))</f>
        <v>12</v>
      </c>
      <c r="AF528" s="6" t="s">
        <v>16</v>
      </c>
      <c r="AG528" s="5" t="str">
        <f aca="false">AF528&amp;AE528&amp;","</f>
        <v>                            12,</v>
      </c>
    </row>
    <row r="529" customFormat="false" ht="12.8" hidden="true" customHeight="false" outlineLevel="0" collapsed="false">
      <c r="A529" s="0" t="str">
        <f aca="false">LEFT(J529,4)</f>
        <v>b4s2</v>
      </c>
      <c r="B529" s="0" t="n">
        <f aca="false">IF(AND(C529&gt;97,C529&lt;103),100,IF(AND(C529&gt;110,C529&lt;116),113,IF(AND(C529&gt;122,C529&lt;128),125,IF(AND(C529&gt;135,C529&lt;141),138,150))))</f>
        <v>113</v>
      </c>
      <c r="C529" s="0" t="n">
        <f aca="false">_xlfn.NUMBERVALUE(MID(J529,6,3))</f>
        <v>112</v>
      </c>
      <c r="D529" s="0" t="str">
        <f aca="false">MID(J529,10,3)</f>
        <v>ir3</v>
      </c>
      <c r="E529" s="0" t="s">
        <v>9</v>
      </c>
      <c r="F529" s="0" t="n">
        <v>1908</v>
      </c>
      <c r="G529" s="0" t="s">
        <v>10</v>
      </c>
      <c r="H529" s="0" t="s">
        <v>11</v>
      </c>
      <c r="I529" s="0" t="s">
        <v>9</v>
      </c>
      <c r="J529" s="0" t="s">
        <v>544</v>
      </c>
      <c r="K529" s="0" t="s">
        <v>9</v>
      </c>
      <c r="L529" s="0" t="str">
        <f aca="false">IF(ISBLANK(J530),"",",")</f>
        <v>,</v>
      </c>
      <c r="M529" s="0" t="str">
        <f aca="false">E529&amp;F529&amp;G529&amp;H529&amp;I529&amp;J529&amp;K529&amp;L529</f>
        <v>"1908": "b4s2_112_ir3.wav",</v>
      </c>
      <c r="N529" s="0" t="str">
        <f aca="false">IF(OR(B529=113,B529=138),"probe","s")</f>
        <v>probe</v>
      </c>
      <c r="O529" s="0" t="str">
        <f aca="false">IF(MID(J529,10,2)="ir","Minus","Plus")</f>
        <v>Minus</v>
      </c>
      <c r="P529" s="0" t="s">
        <v>13</v>
      </c>
      <c r="Q529" s="5" t="s">
        <v>14</v>
      </c>
      <c r="R529" s="0" t="s">
        <v>15</v>
      </c>
      <c r="S529" s="0" t="str">
        <f aca="false">P529&amp;N529&amp;O529&amp;Q529&amp;F529&amp;R529&amp;L529</f>
        <v>          {%            "class": "probeMinus",%            "stim_name": "1908"%          },</v>
      </c>
      <c r="AA529" s="5" t="n">
        <f aca="false">F529</f>
        <v>1908</v>
      </c>
      <c r="AB529" s="5" t="s">
        <v>544</v>
      </c>
      <c r="AC529" s="5" t="str">
        <f aca="false">IF(MID(AB529,10,2)="ir","Minus","Plus")</f>
        <v>Minus</v>
      </c>
      <c r="AD529" s="5" t="str">
        <f aca="false">IF(AND(_xlfn.NUMBERVALUE(MID(AB529,6,3))&lt;141,_xlfn.NUMBERVALUE(MID(AB529,6,3))&gt;103),"s","probe")</f>
        <v>s</v>
      </c>
      <c r="AE529" s="5" t="n">
        <f aca="false">IF(AND(AC529="Minus",AD529="probe"),3,IF(AND(AC529="Plus",AD529="probe"),1,IF(AND(AC529="Minus",AD529="s"),12,IF(AND(AC529="Plus",AD529="s"),4,0))))</f>
        <v>12</v>
      </c>
      <c r="AF529" s="6" t="s">
        <v>16</v>
      </c>
      <c r="AG529" s="5" t="str">
        <f aca="false">AF529&amp;AE529&amp;","</f>
        <v>                            12,</v>
      </c>
    </row>
    <row r="530" customFormat="false" ht="12.8" hidden="true" customHeight="false" outlineLevel="0" collapsed="false">
      <c r="A530" s="0" t="str">
        <f aca="false">LEFT(J530,4)</f>
        <v>b1i1</v>
      </c>
      <c r="B530" s="0" t="n">
        <f aca="false">IF(AND(C530&gt;97,C530&lt;103),100,IF(AND(C530&gt;110,C530&lt;116),113,IF(AND(C530&gt;122,C530&lt;128),125,IF(AND(C530&gt;135,C530&lt;141),138,150))))</f>
        <v>113</v>
      </c>
      <c r="C530" s="0" t="n">
        <f aca="false">_xlfn.NUMBERVALUE(MID(J530,6,3))</f>
        <v>112</v>
      </c>
      <c r="D530" s="0" t="str">
        <f aca="false">MID(J530,10,3)</f>
        <v>ir4</v>
      </c>
      <c r="E530" s="0" t="s">
        <v>9</v>
      </c>
      <c r="F530" s="0" t="n">
        <v>34</v>
      </c>
      <c r="G530" s="0" t="s">
        <v>10</v>
      </c>
      <c r="H530" s="0" t="s">
        <v>11</v>
      </c>
      <c r="I530" s="0" t="s">
        <v>9</v>
      </c>
      <c r="J530" s="0" t="s">
        <v>545</v>
      </c>
      <c r="K530" s="0" t="s">
        <v>9</v>
      </c>
      <c r="L530" s="0" t="str">
        <f aca="false">IF(ISBLANK(J531),"",",")</f>
        <v>,</v>
      </c>
      <c r="M530" s="0" t="str">
        <f aca="false">E530&amp;F530&amp;G530&amp;H530&amp;I530&amp;J530&amp;K530&amp;L530</f>
        <v>"34": "b1i1_112_ir4.wav",</v>
      </c>
      <c r="N530" s="0" t="str">
        <f aca="false">IF(OR(B530=113,B530=138),"probe","s")</f>
        <v>probe</v>
      </c>
      <c r="O530" s="0" t="str">
        <f aca="false">IF(MID(J530,10,2)="ir","Minus","Plus")</f>
        <v>Minus</v>
      </c>
      <c r="P530" s="0" t="s">
        <v>13</v>
      </c>
      <c r="Q530" s="5" t="s">
        <v>14</v>
      </c>
      <c r="R530" s="0" t="s">
        <v>15</v>
      </c>
      <c r="S530" s="0" t="str">
        <f aca="false">P530&amp;N530&amp;O530&amp;Q530&amp;F530&amp;R530&amp;L530</f>
        <v>          {%            "class": "probeMinus",%            "stim_name": "34"%          },</v>
      </c>
      <c r="AA530" s="5" t="n">
        <f aca="false">F530</f>
        <v>34</v>
      </c>
      <c r="AB530" s="5" t="s">
        <v>545</v>
      </c>
      <c r="AC530" s="5" t="str">
        <f aca="false">IF(MID(AB530,10,2)="ir","Minus","Plus")</f>
        <v>Minus</v>
      </c>
      <c r="AD530" s="5" t="str">
        <f aca="false">IF(AND(_xlfn.NUMBERVALUE(MID(AB530,6,3))&lt;141,_xlfn.NUMBERVALUE(MID(AB530,6,3))&gt;103),"s","s")</f>
        <v>s</v>
      </c>
      <c r="AE530" s="5" t="n">
        <f aca="false">IF(AND(AC530="Minus",AD530="probe"),3,IF(AND(AC530="Plus",AD530="probe"),1,IF(AND(AC530="Minus",AD530="s"),12,IF(AND(AC530="Plus",AD530="s"),4,0))))</f>
        <v>12</v>
      </c>
      <c r="AF530" s="6" t="s">
        <v>16</v>
      </c>
      <c r="AG530" s="5" t="str">
        <f aca="false">AF530&amp;AE530&amp;","</f>
        <v>                            12,</v>
      </c>
    </row>
    <row r="531" customFormat="false" ht="12.8" hidden="true" customHeight="false" outlineLevel="0" collapsed="false">
      <c r="A531" s="0" t="str">
        <f aca="false">LEFT(J531,4)</f>
        <v>b1i2</v>
      </c>
      <c r="B531" s="0" t="n">
        <f aca="false">IF(AND(C531&gt;97,C531&lt;103),100,IF(AND(C531&gt;110,C531&lt;116),113,IF(AND(C531&gt;122,C531&lt;128),125,IF(AND(C531&gt;135,C531&lt;141),138,150))))</f>
        <v>113</v>
      </c>
      <c r="C531" s="0" t="n">
        <f aca="false">_xlfn.NUMBERVALUE(MID(J531,6,3))</f>
        <v>112</v>
      </c>
      <c r="D531" s="0" t="str">
        <f aca="false">MID(J531,10,3)</f>
        <v>ir4</v>
      </c>
      <c r="E531" s="0" t="s">
        <v>9</v>
      </c>
      <c r="F531" s="0" t="n">
        <v>159</v>
      </c>
      <c r="G531" s="0" t="s">
        <v>10</v>
      </c>
      <c r="H531" s="0" t="s">
        <v>11</v>
      </c>
      <c r="I531" s="0" t="s">
        <v>9</v>
      </c>
      <c r="J531" s="0" t="s">
        <v>546</v>
      </c>
      <c r="K531" s="0" t="s">
        <v>9</v>
      </c>
      <c r="L531" s="0" t="str">
        <f aca="false">IF(ISBLANK(J532),"",",")</f>
        <v>,</v>
      </c>
      <c r="M531" s="0" t="str">
        <f aca="false">E531&amp;F531&amp;G531&amp;H531&amp;I531&amp;J531&amp;K531&amp;L531</f>
        <v>"159": "b1i2_112_ir4.wav",</v>
      </c>
      <c r="N531" s="0" t="str">
        <f aca="false">IF(OR(B531=113,B531=138),"probe","s")</f>
        <v>probe</v>
      </c>
      <c r="O531" s="0" t="str">
        <f aca="false">IF(MID(J531,10,2)="ir","Minus","Plus")</f>
        <v>Minus</v>
      </c>
      <c r="P531" s="0" t="s">
        <v>13</v>
      </c>
      <c r="Q531" s="5" t="s">
        <v>14</v>
      </c>
      <c r="R531" s="0" t="s">
        <v>15</v>
      </c>
      <c r="S531" s="0" t="str">
        <f aca="false">P531&amp;N531&amp;O531&amp;Q531&amp;F531&amp;R531&amp;L531</f>
        <v>          {%            "class": "probeMinus",%            "stim_name": "159"%          },</v>
      </c>
      <c r="AA531" s="5" t="n">
        <f aca="false">F531</f>
        <v>159</v>
      </c>
      <c r="AB531" s="5" t="s">
        <v>546</v>
      </c>
      <c r="AC531" s="5" t="str">
        <f aca="false">IF(MID(AB531,10,2)="ir","Minus","Plus")</f>
        <v>Minus</v>
      </c>
      <c r="AD531" s="5" t="str">
        <f aca="false">IF(AND(_xlfn.NUMBERVALUE(MID(AB531,6,3))&lt;141,_xlfn.NUMBERVALUE(MID(AB531,6,3))&gt;103),"s","probe")</f>
        <v>s</v>
      </c>
      <c r="AE531" s="5" t="n">
        <f aca="false">IF(AND(AC531="Minus",AD531="probe"),3,IF(AND(AC531="Plus",AD531="probe"),1,IF(AND(AC531="Minus",AD531="s"),12,IF(AND(AC531="Plus",AD531="s"),4,0))))</f>
        <v>12</v>
      </c>
      <c r="AF531" s="6" t="s">
        <v>16</v>
      </c>
      <c r="AG531" s="5" t="str">
        <f aca="false">AF531&amp;AE531&amp;","</f>
        <v>                            12,</v>
      </c>
    </row>
    <row r="532" customFormat="false" ht="12.8" hidden="true" customHeight="false" outlineLevel="0" collapsed="false">
      <c r="A532" s="0" t="str">
        <f aca="false">LEFT(J532,4)</f>
        <v>b1s1</v>
      </c>
      <c r="B532" s="0" t="n">
        <f aca="false">IF(AND(C532&gt;97,C532&lt;103),100,IF(AND(C532&gt;110,C532&lt;116),113,IF(AND(C532&gt;122,C532&lt;128),125,IF(AND(C532&gt;135,C532&lt;141),138,150))))</f>
        <v>113</v>
      </c>
      <c r="C532" s="0" t="n">
        <f aca="false">_xlfn.NUMBERVALUE(MID(J532,6,3))</f>
        <v>112</v>
      </c>
      <c r="D532" s="0" t="str">
        <f aca="false">MID(J532,10,3)</f>
        <v>ir4</v>
      </c>
      <c r="E532" s="0" t="s">
        <v>9</v>
      </c>
      <c r="F532" s="0" t="n">
        <v>284</v>
      </c>
      <c r="G532" s="0" t="s">
        <v>10</v>
      </c>
      <c r="H532" s="0" t="s">
        <v>11</v>
      </c>
      <c r="I532" s="0" t="s">
        <v>9</v>
      </c>
      <c r="J532" s="0" t="s">
        <v>547</v>
      </c>
      <c r="K532" s="0" t="s">
        <v>9</v>
      </c>
      <c r="L532" s="0" t="str">
        <f aca="false">IF(ISBLANK(J533),"",",")</f>
        <v>,</v>
      </c>
      <c r="M532" s="0" t="str">
        <f aca="false">E532&amp;F532&amp;G532&amp;H532&amp;I532&amp;J532&amp;K532&amp;L532</f>
        <v>"284": "b1s1_112_ir4.wav",</v>
      </c>
      <c r="N532" s="0" t="str">
        <f aca="false">IF(OR(B532=113,B532=138),"probe","s")</f>
        <v>probe</v>
      </c>
      <c r="O532" s="0" t="str">
        <f aca="false">IF(MID(J532,10,2)="ir","Minus","Plus")</f>
        <v>Minus</v>
      </c>
      <c r="P532" s="0" t="s">
        <v>13</v>
      </c>
      <c r="Q532" s="5" t="s">
        <v>14</v>
      </c>
      <c r="R532" s="0" t="s">
        <v>15</v>
      </c>
      <c r="S532" s="0" t="str">
        <f aca="false">P532&amp;N532&amp;O532&amp;Q532&amp;F532&amp;R532&amp;L532</f>
        <v>          {%            "class": "probeMinus",%            "stim_name": "284"%          },</v>
      </c>
      <c r="AA532" s="5" t="n">
        <f aca="false">F532</f>
        <v>284</v>
      </c>
      <c r="AB532" s="5" t="s">
        <v>547</v>
      </c>
      <c r="AC532" s="5" t="str">
        <f aca="false">IF(MID(AB532,10,2)="ir","Minus","Plus")</f>
        <v>Minus</v>
      </c>
      <c r="AD532" s="5" t="str">
        <f aca="false">IF(AND(_xlfn.NUMBERVALUE(MID(AB532,6,3))&lt;141,_xlfn.NUMBERVALUE(MID(AB532,6,3))&gt;103),"s","probe")</f>
        <v>s</v>
      </c>
      <c r="AE532" s="5" t="n">
        <f aca="false">IF(AND(AC532="Minus",AD532="probe"),3,IF(AND(AC532="Plus",AD532="probe"),1,IF(AND(AC532="Minus",AD532="s"),12,IF(AND(AC532="Plus",AD532="s"),4,0))))</f>
        <v>12</v>
      </c>
      <c r="AF532" s="6" t="s">
        <v>16</v>
      </c>
      <c r="AG532" s="5" t="str">
        <f aca="false">AF532&amp;AE532&amp;","</f>
        <v>                            12,</v>
      </c>
    </row>
    <row r="533" customFormat="false" ht="12.8" hidden="true" customHeight="false" outlineLevel="0" collapsed="false">
      <c r="A533" s="0" t="str">
        <f aca="false">LEFT(J533,4)</f>
        <v>b1s2</v>
      </c>
      <c r="B533" s="0" t="n">
        <f aca="false">IF(AND(C533&gt;97,C533&lt;103),100,IF(AND(C533&gt;110,C533&lt;116),113,IF(AND(C533&gt;122,C533&lt;128),125,IF(AND(C533&gt;135,C533&lt;141),138,150))))</f>
        <v>113</v>
      </c>
      <c r="C533" s="0" t="n">
        <f aca="false">_xlfn.NUMBERVALUE(MID(J533,6,3))</f>
        <v>112</v>
      </c>
      <c r="D533" s="0" t="str">
        <f aca="false">MID(J533,10,3)</f>
        <v>ir4</v>
      </c>
      <c r="E533" s="0" t="s">
        <v>9</v>
      </c>
      <c r="F533" s="0" t="n">
        <v>409</v>
      </c>
      <c r="G533" s="0" t="s">
        <v>10</v>
      </c>
      <c r="H533" s="0" t="s">
        <v>11</v>
      </c>
      <c r="I533" s="0" t="s">
        <v>9</v>
      </c>
      <c r="J533" s="0" t="s">
        <v>548</v>
      </c>
      <c r="K533" s="0" t="s">
        <v>9</v>
      </c>
      <c r="L533" s="0" t="str">
        <f aca="false">IF(ISBLANK(J534),"",",")</f>
        <v>,</v>
      </c>
      <c r="M533" s="0" t="str">
        <f aca="false">E533&amp;F533&amp;G533&amp;H533&amp;I533&amp;J533&amp;K533&amp;L533</f>
        <v>"409": "b1s2_112_ir4.wav",</v>
      </c>
      <c r="N533" s="0" t="str">
        <f aca="false">IF(OR(B533=113,B533=138),"probe","s")</f>
        <v>probe</v>
      </c>
      <c r="O533" s="0" t="str">
        <f aca="false">IF(MID(J533,10,2)="ir","Minus","Plus")</f>
        <v>Minus</v>
      </c>
      <c r="P533" s="0" t="s">
        <v>13</v>
      </c>
      <c r="Q533" s="5" t="s">
        <v>14</v>
      </c>
      <c r="R533" s="0" t="s">
        <v>15</v>
      </c>
      <c r="S533" s="0" t="str">
        <f aca="false">P533&amp;N533&amp;O533&amp;Q533&amp;F533&amp;R533&amp;L533</f>
        <v>          {%            "class": "probeMinus",%            "stim_name": "409"%          },</v>
      </c>
      <c r="AA533" s="5" t="n">
        <f aca="false">F533</f>
        <v>409</v>
      </c>
      <c r="AB533" s="5" t="s">
        <v>548</v>
      </c>
      <c r="AC533" s="5" t="str">
        <f aca="false">IF(MID(AB533,10,2)="ir","Minus","Plus")</f>
        <v>Minus</v>
      </c>
      <c r="AD533" s="5" t="str">
        <f aca="false">IF(AND(_xlfn.NUMBERVALUE(MID(AB533,6,3))&lt;141,_xlfn.NUMBERVALUE(MID(AB533,6,3))&gt;103),"s","probe")</f>
        <v>s</v>
      </c>
      <c r="AE533" s="5" t="n">
        <f aca="false">IF(AND(AC533="Minus",AD533="probe"),3,IF(AND(AC533="Plus",AD533="probe"),1,IF(AND(AC533="Minus",AD533="s"),12,IF(AND(AC533="Plus",AD533="s"),4,0))))</f>
        <v>12</v>
      </c>
      <c r="AF533" s="6" t="s">
        <v>16</v>
      </c>
      <c r="AG533" s="5" t="str">
        <f aca="false">AF533&amp;AE533&amp;","</f>
        <v>                            12,</v>
      </c>
    </row>
    <row r="534" customFormat="false" ht="12.8" hidden="true" customHeight="false" outlineLevel="0" collapsed="false">
      <c r="A534" s="0" t="str">
        <f aca="false">LEFT(J534,4)</f>
        <v>b2i1</v>
      </c>
      <c r="B534" s="0" t="n">
        <f aca="false">IF(AND(C534&gt;97,C534&lt;103),100,IF(AND(C534&gt;110,C534&lt;116),113,IF(AND(C534&gt;122,C534&lt;128),125,IF(AND(C534&gt;135,C534&lt;141),138,150))))</f>
        <v>113</v>
      </c>
      <c r="C534" s="0" t="n">
        <f aca="false">_xlfn.NUMBERVALUE(MID(J534,6,3))</f>
        <v>112</v>
      </c>
      <c r="D534" s="0" t="str">
        <f aca="false">MID(J534,10,3)</f>
        <v>ir4</v>
      </c>
      <c r="E534" s="0" t="s">
        <v>9</v>
      </c>
      <c r="F534" s="0" t="n">
        <v>534</v>
      </c>
      <c r="G534" s="0" t="s">
        <v>10</v>
      </c>
      <c r="H534" s="0" t="s">
        <v>11</v>
      </c>
      <c r="I534" s="0" t="s">
        <v>9</v>
      </c>
      <c r="J534" s="0" t="s">
        <v>549</v>
      </c>
      <c r="K534" s="0" t="s">
        <v>9</v>
      </c>
      <c r="L534" s="0" t="str">
        <f aca="false">IF(ISBLANK(J535),"",",")</f>
        <v>,</v>
      </c>
      <c r="M534" s="0" t="str">
        <f aca="false">E534&amp;F534&amp;G534&amp;H534&amp;I534&amp;J534&amp;K534&amp;L534</f>
        <v>"534": "b2i1_112_ir4.wav",</v>
      </c>
      <c r="N534" s="0" t="str">
        <f aca="false">IF(OR(B534=113,B534=138),"probe","s")</f>
        <v>probe</v>
      </c>
      <c r="O534" s="0" t="str">
        <f aca="false">IF(MID(J534,10,2)="ir","Minus","Plus")</f>
        <v>Minus</v>
      </c>
      <c r="P534" s="0" t="s">
        <v>13</v>
      </c>
      <c r="Q534" s="5" t="s">
        <v>14</v>
      </c>
      <c r="R534" s="0" t="s">
        <v>15</v>
      </c>
      <c r="S534" s="0" t="str">
        <f aca="false">P534&amp;N534&amp;O534&amp;Q534&amp;F534&amp;R534&amp;L534</f>
        <v>          {%            "class": "probeMinus",%            "stim_name": "534"%          },</v>
      </c>
      <c r="AA534" s="5" t="n">
        <f aca="false">F534</f>
        <v>534</v>
      </c>
      <c r="AB534" s="5" t="s">
        <v>549</v>
      </c>
      <c r="AC534" s="5" t="str">
        <f aca="false">IF(MID(AB534,10,2)="ir","Minus","Plus")</f>
        <v>Minus</v>
      </c>
      <c r="AD534" s="5" t="str">
        <f aca="false">IF(AND(_xlfn.NUMBERVALUE(MID(AB534,6,3))&lt;141,_xlfn.NUMBERVALUE(MID(AB534,6,3))&gt;103),"s","probe")</f>
        <v>s</v>
      </c>
      <c r="AE534" s="5" t="n">
        <f aca="false">IF(AND(AC534="Minus",AD534="probe"),3,IF(AND(AC534="Plus",AD534="probe"),1,IF(AND(AC534="Minus",AD534="s"),12,IF(AND(AC534="Plus",AD534="s"),4,0))))</f>
        <v>12</v>
      </c>
      <c r="AF534" s="6" t="s">
        <v>16</v>
      </c>
      <c r="AG534" s="5" t="str">
        <f aca="false">AF534&amp;AE534&amp;","</f>
        <v>                            12,</v>
      </c>
    </row>
    <row r="535" customFormat="false" ht="12.8" hidden="true" customHeight="false" outlineLevel="0" collapsed="false">
      <c r="A535" s="0" t="str">
        <f aca="false">LEFT(J535,4)</f>
        <v>b2i2</v>
      </c>
      <c r="B535" s="0" t="n">
        <f aca="false">IF(AND(C535&gt;97,C535&lt;103),100,IF(AND(C535&gt;110,C535&lt;116),113,IF(AND(C535&gt;122,C535&lt;128),125,IF(AND(C535&gt;135,C535&lt;141),138,150))))</f>
        <v>113</v>
      </c>
      <c r="C535" s="0" t="n">
        <f aca="false">_xlfn.NUMBERVALUE(MID(J535,6,3))</f>
        <v>112</v>
      </c>
      <c r="D535" s="0" t="str">
        <f aca="false">MID(J535,10,3)</f>
        <v>ir4</v>
      </c>
      <c r="E535" s="0" t="s">
        <v>9</v>
      </c>
      <c r="F535" s="0" t="n">
        <v>659</v>
      </c>
      <c r="G535" s="0" t="s">
        <v>10</v>
      </c>
      <c r="H535" s="0" t="s">
        <v>11</v>
      </c>
      <c r="I535" s="0" t="s">
        <v>9</v>
      </c>
      <c r="J535" s="0" t="s">
        <v>550</v>
      </c>
      <c r="K535" s="0" t="s">
        <v>9</v>
      </c>
      <c r="L535" s="0" t="str">
        <f aca="false">IF(ISBLANK(J536),"",",")</f>
        <v>,</v>
      </c>
      <c r="M535" s="0" t="str">
        <f aca="false">E535&amp;F535&amp;G535&amp;H535&amp;I535&amp;J535&amp;K535&amp;L535</f>
        <v>"659": "b2i2_112_ir4.wav",</v>
      </c>
      <c r="N535" s="0" t="str">
        <f aca="false">IF(OR(B535=113,B535=138),"probe","s")</f>
        <v>probe</v>
      </c>
      <c r="O535" s="0" t="str">
        <f aca="false">IF(MID(J535,10,2)="ir","Minus","Plus")</f>
        <v>Minus</v>
      </c>
      <c r="P535" s="0" t="s">
        <v>13</v>
      </c>
      <c r="Q535" s="5" t="s">
        <v>14</v>
      </c>
      <c r="R535" s="0" t="s">
        <v>15</v>
      </c>
      <c r="S535" s="0" t="str">
        <f aca="false">P535&amp;N535&amp;O535&amp;Q535&amp;F535&amp;R535&amp;L535</f>
        <v>          {%            "class": "probeMinus",%            "stim_name": "659"%          },</v>
      </c>
      <c r="AA535" s="5" t="n">
        <f aca="false">F535</f>
        <v>659</v>
      </c>
      <c r="AB535" s="5" t="s">
        <v>550</v>
      </c>
      <c r="AC535" s="5" t="str">
        <f aca="false">IF(MID(AB535,10,2)="ir","Minus","Plus")</f>
        <v>Minus</v>
      </c>
      <c r="AD535" s="5" t="str">
        <f aca="false">IF(AND(_xlfn.NUMBERVALUE(MID(AB535,6,3))&lt;141,_xlfn.NUMBERVALUE(MID(AB535,6,3))&gt;103),"s","probe")</f>
        <v>s</v>
      </c>
      <c r="AE535" s="5" t="n">
        <f aca="false">IF(AND(AC535="Minus",AD535="probe"),3,IF(AND(AC535="Plus",AD535="probe"),1,IF(AND(AC535="Minus",AD535="s"),12,IF(AND(AC535="Plus",AD535="s"),4,0))))</f>
        <v>12</v>
      </c>
      <c r="AF535" s="6" t="s">
        <v>16</v>
      </c>
      <c r="AG535" s="5" t="str">
        <f aca="false">AF535&amp;AE535&amp;","</f>
        <v>                            12,</v>
      </c>
    </row>
    <row r="536" customFormat="false" ht="12.8" hidden="false" customHeight="false" outlineLevel="0" collapsed="false">
      <c r="A536" s="0" t="str">
        <f aca="false">LEFT(J536,4)</f>
        <v>b2s1</v>
      </c>
      <c r="B536" s="0" t="n">
        <f aca="false">IF(AND(C536&gt;97,C536&lt;103),100,IF(AND(C536&gt;110,C536&lt;116),113,IF(AND(C536&gt;122,C536&lt;128),125,IF(AND(C536&gt;135,C536&lt;141),138,150))))</f>
        <v>113</v>
      </c>
      <c r="C536" s="0" t="n">
        <f aca="false">_xlfn.NUMBERVALUE(MID(J536,6,3))</f>
        <v>112</v>
      </c>
      <c r="D536" s="0" t="str">
        <f aca="false">MID(J536,10,3)</f>
        <v>ir4</v>
      </c>
      <c r="E536" s="0" t="s">
        <v>9</v>
      </c>
      <c r="F536" s="0" t="n">
        <v>784</v>
      </c>
      <c r="G536" s="0" t="s">
        <v>10</v>
      </c>
      <c r="H536" s="0" t="s">
        <v>11</v>
      </c>
      <c r="I536" s="0" t="s">
        <v>9</v>
      </c>
      <c r="J536" s="0" t="s">
        <v>551</v>
      </c>
      <c r="K536" s="0" t="s">
        <v>9</v>
      </c>
      <c r="L536" s="0" t="str">
        <f aca="false">IF(ISBLANK(J537),"",",")</f>
        <v>,</v>
      </c>
      <c r="M536" s="0" t="str">
        <f aca="false">E536&amp;J536&amp;G536&amp;E536&amp;J536&amp;E536&amp;L536</f>
        <v>"b2s1_112_ir4.wav":"b2s1_112_ir4.wav",</v>
      </c>
      <c r="N536" s="0" t="str">
        <f aca="false">IF(OR(B536=113,B536=138),"probe","s")</f>
        <v>probe</v>
      </c>
      <c r="O536" s="0" t="str">
        <f aca="false">IF(MID(J536,10,2)="ir","Minus","Plus")</f>
        <v>Minus</v>
      </c>
      <c r="P536" s="0" t="s">
        <v>13</v>
      </c>
      <c r="Q536" s="5" t="s">
        <v>14</v>
      </c>
      <c r="R536" s="0" t="s">
        <v>15</v>
      </c>
      <c r="S536" s="0" t="str">
        <f aca="false">P536&amp;N536&amp;O536&amp;Q536&amp;J536&amp;R536&amp;L536</f>
        <v>          {%            "class": "probeMinus",%            "stim_name": "b2s1_112_ir4.wav"%          },</v>
      </c>
      <c r="AA536" s="5" t="n">
        <f aca="false">F536</f>
        <v>784</v>
      </c>
      <c r="AB536" s="5" t="s">
        <v>551</v>
      </c>
      <c r="AC536" s="5" t="str">
        <f aca="false">IF(MID(AB536,10,2)="ir","Minus","Plus")</f>
        <v>Minus</v>
      </c>
      <c r="AD536" s="5" t="str">
        <f aca="false">IF(AND(_xlfn.NUMBERVALUE(MID(AB536,6,3))&lt;141,_xlfn.NUMBERVALUE(MID(AB536,6,3))&gt;103),"s","probe")</f>
        <v>s</v>
      </c>
      <c r="AE536" s="5" t="n">
        <f aca="false">IF(AND(AC536="Minus",AD536="probe"),3,IF(AND(AC536="Plus",AD536="probe"),1,IF(AND(AC536="Minus",AD536="s"),12,IF(AND(AC536="Plus",AD536="s"),4,0))))</f>
        <v>12</v>
      </c>
      <c r="AF536" s="6" t="s">
        <v>16</v>
      </c>
      <c r="AG536" s="5" t="str">
        <f aca="false">AF536&amp;AE536&amp;","</f>
        <v>                            12,</v>
      </c>
    </row>
    <row r="537" customFormat="false" ht="12.8" hidden="true" customHeight="false" outlineLevel="0" collapsed="false">
      <c r="A537" s="0" t="str">
        <f aca="false">LEFT(J537,4)</f>
        <v>b2s2</v>
      </c>
      <c r="B537" s="0" t="n">
        <f aca="false">IF(AND(C537&gt;97,C537&lt;103),100,IF(AND(C537&gt;110,C537&lt;116),113,IF(AND(C537&gt;122,C537&lt;128),125,IF(AND(C537&gt;135,C537&lt;141),138,150))))</f>
        <v>113</v>
      </c>
      <c r="C537" s="0" t="n">
        <f aca="false">_xlfn.NUMBERVALUE(MID(J537,6,3))</f>
        <v>112</v>
      </c>
      <c r="D537" s="0" t="str">
        <f aca="false">MID(J537,10,3)</f>
        <v>ir4</v>
      </c>
      <c r="E537" s="0" t="s">
        <v>9</v>
      </c>
      <c r="F537" s="0" t="n">
        <v>909</v>
      </c>
      <c r="G537" s="0" t="s">
        <v>10</v>
      </c>
      <c r="H537" s="0" t="s">
        <v>11</v>
      </c>
      <c r="I537" s="0" t="s">
        <v>9</v>
      </c>
      <c r="J537" s="0" t="s">
        <v>552</v>
      </c>
      <c r="K537" s="0" t="s">
        <v>9</v>
      </c>
      <c r="L537" s="0" t="str">
        <f aca="false">IF(ISBLANK(J538),"",",")</f>
        <v>,</v>
      </c>
      <c r="M537" s="0" t="str">
        <f aca="false">E537&amp;F537&amp;G537&amp;H537&amp;I537&amp;J537&amp;K537&amp;L537</f>
        <v>"909": "b2s2_112_ir4.wav",</v>
      </c>
      <c r="N537" s="0" t="str">
        <f aca="false">IF(OR(B537=113,B537=138),"probe","s")</f>
        <v>probe</v>
      </c>
      <c r="O537" s="0" t="str">
        <f aca="false">IF(MID(J537,10,2)="ir","Minus","Plus")</f>
        <v>Minus</v>
      </c>
      <c r="P537" s="0" t="s">
        <v>13</v>
      </c>
      <c r="Q537" s="5" t="s">
        <v>14</v>
      </c>
      <c r="R537" s="0" t="s">
        <v>15</v>
      </c>
      <c r="S537" s="0" t="str">
        <f aca="false">P537&amp;N537&amp;O537&amp;Q537&amp;F537&amp;R537&amp;L537</f>
        <v>          {%            "class": "probeMinus",%            "stim_name": "909"%          },</v>
      </c>
      <c r="AA537" s="5" t="n">
        <f aca="false">F537</f>
        <v>909</v>
      </c>
      <c r="AB537" s="5" t="s">
        <v>552</v>
      </c>
      <c r="AC537" s="5" t="str">
        <f aca="false">IF(MID(AB537,10,2)="ir","Minus","Plus")</f>
        <v>Minus</v>
      </c>
      <c r="AD537" s="5" t="str">
        <f aca="false">IF(AND(_xlfn.NUMBERVALUE(MID(AB537,6,3))&lt;141,_xlfn.NUMBERVALUE(MID(AB537,6,3))&gt;103),"s","probe")</f>
        <v>s</v>
      </c>
      <c r="AE537" s="5" t="n">
        <f aca="false">IF(AND(AC537="Minus",AD537="probe"),3,IF(AND(AC537="Plus",AD537="probe"),1,IF(AND(AC537="Minus",AD537="s"),12,IF(AND(AC537="Plus",AD537="s"),4,0))))</f>
        <v>12</v>
      </c>
      <c r="AF537" s="6" t="s">
        <v>16</v>
      </c>
      <c r="AG537" s="5" t="str">
        <f aca="false">AF537&amp;AE537&amp;","</f>
        <v>                            12,</v>
      </c>
    </row>
    <row r="538" customFormat="false" ht="12.8" hidden="true" customHeight="false" outlineLevel="0" collapsed="false">
      <c r="A538" s="0" t="str">
        <f aca="false">LEFT(J538,4)</f>
        <v>b3i1</v>
      </c>
      <c r="B538" s="0" t="n">
        <f aca="false">IF(AND(C538&gt;97,C538&lt;103),100,IF(AND(C538&gt;110,C538&lt;116),113,IF(AND(C538&gt;122,C538&lt;128),125,IF(AND(C538&gt;135,C538&lt;141),138,150))))</f>
        <v>113</v>
      </c>
      <c r="C538" s="0" t="n">
        <f aca="false">_xlfn.NUMBERVALUE(MID(J538,6,3))</f>
        <v>112</v>
      </c>
      <c r="D538" s="0" t="str">
        <f aca="false">MID(J538,10,3)</f>
        <v>ir4</v>
      </c>
      <c r="E538" s="0" t="s">
        <v>9</v>
      </c>
      <c r="F538" s="0" t="n">
        <v>1034</v>
      </c>
      <c r="G538" s="0" t="s">
        <v>10</v>
      </c>
      <c r="H538" s="0" t="s">
        <v>11</v>
      </c>
      <c r="I538" s="0" t="s">
        <v>9</v>
      </c>
      <c r="J538" s="0" t="s">
        <v>553</v>
      </c>
      <c r="K538" s="0" t="s">
        <v>9</v>
      </c>
      <c r="L538" s="0" t="str">
        <f aca="false">IF(ISBLANK(J539),"",",")</f>
        <v>,</v>
      </c>
      <c r="M538" s="0" t="str">
        <f aca="false">E538&amp;F538&amp;G538&amp;H538&amp;I538&amp;J538&amp;K538&amp;L538</f>
        <v>"1034": "b3i1_112_ir4.wav",</v>
      </c>
      <c r="N538" s="0" t="str">
        <f aca="false">IF(OR(B538=113,B538=138),"probe","s")</f>
        <v>probe</v>
      </c>
      <c r="O538" s="0" t="str">
        <f aca="false">IF(MID(J538,10,2)="ir","Minus","Plus")</f>
        <v>Minus</v>
      </c>
      <c r="P538" s="0" t="s">
        <v>13</v>
      </c>
      <c r="Q538" s="5" t="s">
        <v>14</v>
      </c>
      <c r="R538" s="0" t="s">
        <v>15</v>
      </c>
      <c r="S538" s="0" t="str">
        <f aca="false">P538&amp;N538&amp;O538&amp;Q538&amp;F538&amp;R538&amp;L538</f>
        <v>          {%            "class": "probeMinus",%            "stim_name": "1034"%          },</v>
      </c>
      <c r="AA538" s="5" t="n">
        <f aca="false">F538</f>
        <v>1034</v>
      </c>
      <c r="AB538" s="5" t="s">
        <v>553</v>
      </c>
      <c r="AC538" s="5" t="str">
        <f aca="false">IF(MID(AB538,10,2)="ir","Minus","Plus")</f>
        <v>Minus</v>
      </c>
      <c r="AD538" s="5" t="str">
        <f aca="false">IF(AND(_xlfn.NUMBERVALUE(MID(AB538,6,3))&lt;141,_xlfn.NUMBERVALUE(MID(AB538,6,3))&gt;103),"s","probe")</f>
        <v>s</v>
      </c>
      <c r="AE538" s="5" t="n">
        <f aca="false">IF(AND(AC538="Minus",AD538="probe"),3,IF(AND(AC538="Plus",AD538="probe"),1,IF(AND(AC538="Minus",AD538="s"),12,IF(AND(AC538="Plus",AD538="s"),4,0))))</f>
        <v>12</v>
      </c>
      <c r="AF538" s="6" t="s">
        <v>16</v>
      </c>
      <c r="AG538" s="5" t="str">
        <f aca="false">AF538&amp;AE538&amp;","</f>
        <v>                            12,</v>
      </c>
    </row>
    <row r="539" customFormat="false" ht="12.8" hidden="true" customHeight="false" outlineLevel="0" collapsed="false">
      <c r="A539" s="0" t="str">
        <f aca="false">LEFT(J539,4)</f>
        <v>b3i2</v>
      </c>
      <c r="B539" s="0" t="n">
        <f aca="false">IF(AND(C539&gt;97,C539&lt;103),100,IF(AND(C539&gt;110,C539&lt;116),113,IF(AND(C539&gt;122,C539&lt;128),125,IF(AND(C539&gt;135,C539&lt;141),138,150))))</f>
        <v>113</v>
      </c>
      <c r="C539" s="0" t="n">
        <f aca="false">_xlfn.NUMBERVALUE(MID(J539,6,3))</f>
        <v>112</v>
      </c>
      <c r="D539" s="0" t="str">
        <f aca="false">MID(J539,10,3)</f>
        <v>ir4</v>
      </c>
      <c r="E539" s="0" t="s">
        <v>9</v>
      </c>
      <c r="F539" s="0" t="n">
        <v>1159</v>
      </c>
      <c r="G539" s="0" t="s">
        <v>10</v>
      </c>
      <c r="H539" s="0" t="s">
        <v>11</v>
      </c>
      <c r="I539" s="0" t="s">
        <v>9</v>
      </c>
      <c r="J539" s="0" t="s">
        <v>554</v>
      </c>
      <c r="K539" s="0" t="s">
        <v>9</v>
      </c>
      <c r="L539" s="0" t="str">
        <f aca="false">IF(ISBLANK(J540),"",",")</f>
        <v>,</v>
      </c>
      <c r="M539" s="0" t="str">
        <f aca="false">E539&amp;F539&amp;G539&amp;H539&amp;I539&amp;J539&amp;K539&amp;L539</f>
        <v>"1159": "b3i2_112_ir4.wav",</v>
      </c>
      <c r="N539" s="0" t="str">
        <f aca="false">IF(OR(B539=113,B539=138),"probe","s")</f>
        <v>probe</v>
      </c>
      <c r="O539" s="0" t="str">
        <f aca="false">IF(MID(J539,10,2)="ir","Minus","Plus")</f>
        <v>Minus</v>
      </c>
      <c r="P539" s="0" t="s">
        <v>13</v>
      </c>
      <c r="Q539" s="5" t="s">
        <v>14</v>
      </c>
      <c r="R539" s="0" t="s">
        <v>15</v>
      </c>
      <c r="S539" s="0" t="str">
        <f aca="false">P539&amp;N539&amp;O539&amp;Q539&amp;F539&amp;R539&amp;L539</f>
        <v>          {%            "class": "probeMinus",%            "stim_name": "1159"%          },</v>
      </c>
      <c r="AA539" s="5" t="n">
        <f aca="false">F539</f>
        <v>1159</v>
      </c>
      <c r="AB539" s="5" t="s">
        <v>554</v>
      </c>
      <c r="AC539" s="5" t="str">
        <f aca="false">IF(MID(AB539,10,2)="ir","Minus","Plus")</f>
        <v>Minus</v>
      </c>
      <c r="AD539" s="5" t="str">
        <f aca="false">IF(AND(_xlfn.NUMBERVALUE(MID(AB539,6,3))&lt;141,_xlfn.NUMBERVALUE(MID(AB539,6,3))&gt;103),"s","probe")</f>
        <v>s</v>
      </c>
      <c r="AE539" s="5" t="n">
        <f aca="false">IF(AND(AC539="Minus",AD539="probe"),3,IF(AND(AC539="Plus",AD539="probe"),1,IF(AND(AC539="Minus",AD539="s"),12,IF(AND(AC539="Plus",AD539="s"),4,0))))</f>
        <v>12</v>
      </c>
      <c r="AF539" s="6" t="s">
        <v>16</v>
      </c>
      <c r="AG539" s="5" t="str">
        <f aca="false">AF539&amp;AE539&amp;","</f>
        <v>                            12,</v>
      </c>
    </row>
    <row r="540" customFormat="false" ht="12.8" hidden="true" customHeight="false" outlineLevel="0" collapsed="false">
      <c r="A540" s="0" t="str">
        <f aca="false">LEFT(J540,4)</f>
        <v>b3s1</v>
      </c>
      <c r="B540" s="0" t="n">
        <f aca="false">IF(AND(C540&gt;97,C540&lt;103),100,IF(AND(C540&gt;110,C540&lt;116),113,IF(AND(C540&gt;122,C540&lt;128),125,IF(AND(C540&gt;135,C540&lt;141),138,150))))</f>
        <v>113</v>
      </c>
      <c r="C540" s="0" t="n">
        <f aca="false">_xlfn.NUMBERVALUE(MID(J540,6,3))</f>
        <v>112</v>
      </c>
      <c r="D540" s="0" t="str">
        <f aca="false">MID(J540,10,3)</f>
        <v>ir4</v>
      </c>
      <c r="E540" s="0" t="s">
        <v>9</v>
      </c>
      <c r="F540" s="0" t="n">
        <v>1284</v>
      </c>
      <c r="G540" s="0" t="s">
        <v>10</v>
      </c>
      <c r="H540" s="0" t="s">
        <v>11</v>
      </c>
      <c r="I540" s="0" t="s">
        <v>9</v>
      </c>
      <c r="J540" s="0" t="s">
        <v>555</v>
      </c>
      <c r="K540" s="0" t="s">
        <v>9</v>
      </c>
      <c r="L540" s="0" t="str">
        <f aca="false">IF(ISBLANK(J541),"",",")</f>
        <v>,</v>
      </c>
      <c r="M540" s="0" t="str">
        <f aca="false">E540&amp;F540&amp;G540&amp;H540&amp;I540&amp;J540&amp;K540&amp;L540</f>
        <v>"1284": "b3s1_112_ir4.wav",</v>
      </c>
      <c r="N540" s="0" t="str">
        <f aca="false">IF(OR(B540=113,B540=138),"probe","s")</f>
        <v>probe</v>
      </c>
      <c r="O540" s="0" t="str">
        <f aca="false">IF(MID(J540,10,2)="ir","Minus","Plus")</f>
        <v>Minus</v>
      </c>
      <c r="P540" s="0" t="s">
        <v>13</v>
      </c>
      <c r="Q540" s="5" t="s">
        <v>14</v>
      </c>
      <c r="R540" s="0" t="s">
        <v>15</v>
      </c>
      <c r="S540" s="0" t="str">
        <f aca="false">P540&amp;N540&amp;O540&amp;Q540&amp;F540&amp;R540&amp;L540</f>
        <v>          {%            "class": "probeMinus",%            "stim_name": "1284"%          },</v>
      </c>
      <c r="AA540" s="5" t="n">
        <f aca="false">F540</f>
        <v>1284</v>
      </c>
      <c r="AB540" s="5" t="s">
        <v>555</v>
      </c>
      <c r="AC540" s="5" t="str">
        <f aca="false">IF(MID(AB540,10,2)="ir","Minus","Plus")</f>
        <v>Minus</v>
      </c>
      <c r="AD540" s="5" t="str">
        <f aca="false">IF(AND(_xlfn.NUMBERVALUE(MID(AB540,6,3))&lt;141,_xlfn.NUMBERVALUE(MID(AB540,6,3))&gt;103),"s","probe")</f>
        <v>s</v>
      </c>
      <c r="AE540" s="5" t="n">
        <f aca="false">IF(AND(AC540="Minus",AD540="probe"),3,IF(AND(AC540="Plus",AD540="probe"),1,IF(AND(AC540="Minus",AD540="s"),12,IF(AND(AC540="Plus",AD540="s"),4,0))))</f>
        <v>12</v>
      </c>
      <c r="AF540" s="6" t="s">
        <v>16</v>
      </c>
      <c r="AG540" s="5" t="str">
        <f aca="false">AF540&amp;AE540&amp;","</f>
        <v>                            12,</v>
      </c>
    </row>
    <row r="541" customFormat="false" ht="12.8" hidden="true" customHeight="false" outlineLevel="0" collapsed="false">
      <c r="A541" s="0" t="str">
        <f aca="false">LEFT(J541,4)</f>
        <v>b3s2</v>
      </c>
      <c r="B541" s="0" t="n">
        <f aca="false">IF(AND(C541&gt;97,C541&lt;103),100,IF(AND(C541&gt;110,C541&lt;116),113,IF(AND(C541&gt;122,C541&lt;128),125,IF(AND(C541&gt;135,C541&lt;141),138,150))))</f>
        <v>113</v>
      </c>
      <c r="C541" s="0" t="n">
        <f aca="false">_xlfn.NUMBERVALUE(MID(J541,6,3))</f>
        <v>112</v>
      </c>
      <c r="D541" s="0" t="str">
        <f aca="false">MID(J541,10,3)</f>
        <v>ir4</v>
      </c>
      <c r="E541" s="0" t="s">
        <v>9</v>
      </c>
      <c r="F541" s="0" t="n">
        <v>1409</v>
      </c>
      <c r="G541" s="0" t="s">
        <v>10</v>
      </c>
      <c r="H541" s="0" t="s">
        <v>11</v>
      </c>
      <c r="I541" s="0" t="s">
        <v>9</v>
      </c>
      <c r="J541" s="0" t="s">
        <v>556</v>
      </c>
      <c r="K541" s="0" t="s">
        <v>9</v>
      </c>
      <c r="L541" s="0" t="str">
        <f aca="false">IF(ISBLANK(J542),"",",")</f>
        <v>,</v>
      </c>
      <c r="M541" s="0" t="str">
        <f aca="false">E541&amp;F541&amp;G541&amp;H541&amp;I541&amp;J541&amp;K541&amp;L541</f>
        <v>"1409": "b3s2_112_ir4.wav",</v>
      </c>
      <c r="N541" s="0" t="str">
        <f aca="false">IF(OR(B541=113,B541=138),"probe","s")</f>
        <v>probe</v>
      </c>
      <c r="O541" s="0" t="str">
        <f aca="false">IF(MID(J541,10,2)="ir","Minus","Plus")</f>
        <v>Minus</v>
      </c>
      <c r="P541" s="0" t="s">
        <v>13</v>
      </c>
      <c r="Q541" s="5" t="s">
        <v>14</v>
      </c>
      <c r="R541" s="0" t="s">
        <v>15</v>
      </c>
      <c r="S541" s="0" t="str">
        <f aca="false">P541&amp;N541&amp;O541&amp;Q541&amp;F541&amp;R541&amp;L541</f>
        <v>          {%            "class": "probeMinus",%            "stim_name": "1409"%          },</v>
      </c>
      <c r="AA541" s="5" t="n">
        <f aca="false">F541</f>
        <v>1409</v>
      </c>
      <c r="AB541" s="5" t="s">
        <v>556</v>
      </c>
      <c r="AC541" s="5" t="str">
        <f aca="false">IF(MID(AB541,10,2)="ir","Minus","Plus")</f>
        <v>Minus</v>
      </c>
      <c r="AD541" s="5" t="str">
        <f aca="false">IF(AND(_xlfn.NUMBERVALUE(MID(AB541,6,3))&lt;141,_xlfn.NUMBERVALUE(MID(AB541,6,3))&gt;103),"s","probe")</f>
        <v>s</v>
      </c>
      <c r="AE541" s="5" t="n">
        <f aca="false">IF(AND(AC541="Minus",AD541="probe"),3,IF(AND(AC541="Plus",AD541="probe"),1,IF(AND(AC541="Minus",AD541="s"),12,IF(AND(AC541="Plus",AD541="s"),4,0))))</f>
        <v>12</v>
      </c>
      <c r="AF541" s="6" t="s">
        <v>16</v>
      </c>
      <c r="AG541" s="5" t="str">
        <f aca="false">AF541&amp;AE541&amp;","</f>
        <v>                            12,</v>
      </c>
    </row>
    <row r="542" customFormat="false" ht="12.8" hidden="true" customHeight="false" outlineLevel="0" collapsed="false">
      <c r="A542" s="0" t="str">
        <f aca="false">LEFT(J542,4)</f>
        <v>b4i1</v>
      </c>
      <c r="B542" s="0" t="n">
        <f aca="false">IF(AND(C542&gt;97,C542&lt;103),100,IF(AND(C542&gt;110,C542&lt;116),113,IF(AND(C542&gt;122,C542&lt;128),125,IF(AND(C542&gt;135,C542&lt;141),138,150))))</f>
        <v>113</v>
      </c>
      <c r="C542" s="0" t="n">
        <f aca="false">_xlfn.NUMBERVALUE(MID(J542,6,3))</f>
        <v>112</v>
      </c>
      <c r="D542" s="0" t="str">
        <f aca="false">MID(J542,10,3)</f>
        <v>ir4</v>
      </c>
      <c r="E542" s="0" t="s">
        <v>9</v>
      </c>
      <c r="F542" s="0" t="n">
        <v>1534</v>
      </c>
      <c r="G542" s="0" t="s">
        <v>10</v>
      </c>
      <c r="H542" s="0" t="s">
        <v>11</v>
      </c>
      <c r="I542" s="0" t="s">
        <v>9</v>
      </c>
      <c r="J542" s="0" t="s">
        <v>557</v>
      </c>
      <c r="K542" s="0" t="s">
        <v>9</v>
      </c>
      <c r="L542" s="0" t="str">
        <f aca="false">IF(ISBLANK(J543),"",",")</f>
        <v>,</v>
      </c>
      <c r="M542" s="0" t="str">
        <f aca="false">E542&amp;F542&amp;G542&amp;H542&amp;I542&amp;J542&amp;K542&amp;L542</f>
        <v>"1534": "b4i1_112_ir4.wav",</v>
      </c>
      <c r="N542" s="0" t="str">
        <f aca="false">IF(OR(B542=113,B542=138),"probe","s")</f>
        <v>probe</v>
      </c>
      <c r="O542" s="0" t="str">
        <f aca="false">IF(MID(J542,10,2)="ir","Minus","Plus")</f>
        <v>Minus</v>
      </c>
      <c r="P542" s="0" t="s">
        <v>13</v>
      </c>
      <c r="Q542" s="5" t="s">
        <v>14</v>
      </c>
      <c r="R542" s="0" t="s">
        <v>15</v>
      </c>
      <c r="S542" s="0" t="str">
        <f aca="false">P542&amp;N542&amp;O542&amp;Q542&amp;F542&amp;R542&amp;L542</f>
        <v>          {%            "class": "probeMinus",%            "stim_name": "1534"%          },</v>
      </c>
      <c r="AA542" s="5" t="n">
        <f aca="false">F542</f>
        <v>1534</v>
      </c>
      <c r="AB542" s="5" t="s">
        <v>557</v>
      </c>
      <c r="AC542" s="5" t="str">
        <f aca="false">IF(MID(AB542,10,2)="ir","Minus","Plus")</f>
        <v>Minus</v>
      </c>
      <c r="AD542" s="5" t="str">
        <f aca="false">IF(AND(_xlfn.NUMBERVALUE(MID(AB542,6,3))&lt;141,_xlfn.NUMBERVALUE(MID(AB542,6,3))&gt;103),"s","probe")</f>
        <v>s</v>
      </c>
      <c r="AE542" s="5" t="n">
        <f aca="false">IF(AND(AC542="Minus",AD542="probe"),3,IF(AND(AC542="Plus",AD542="probe"),1,IF(AND(AC542="Minus",AD542="s"),12,IF(AND(AC542="Plus",AD542="s"),4,0))))</f>
        <v>12</v>
      </c>
      <c r="AF542" s="6" t="s">
        <v>16</v>
      </c>
      <c r="AG542" s="5" t="str">
        <f aca="false">AF542&amp;AE542&amp;","</f>
        <v>                            12,</v>
      </c>
    </row>
    <row r="543" customFormat="false" ht="12.8" hidden="true" customHeight="false" outlineLevel="0" collapsed="false">
      <c r="A543" s="0" t="str">
        <f aca="false">LEFT(J543,4)</f>
        <v>b4i2</v>
      </c>
      <c r="B543" s="0" t="n">
        <f aca="false">IF(AND(C543&gt;97,C543&lt;103),100,IF(AND(C543&gt;110,C543&lt;116),113,IF(AND(C543&gt;122,C543&lt;128),125,IF(AND(C543&gt;135,C543&lt;141),138,150))))</f>
        <v>113</v>
      </c>
      <c r="C543" s="0" t="n">
        <f aca="false">_xlfn.NUMBERVALUE(MID(J543,6,3))</f>
        <v>112</v>
      </c>
      <c r="D543" s="0" t="str">
        <f aca="false">MID(J543,10,3)</f>
        <v>ir4</v>
      </c>
      <c r="E543" s="0" t="s">
        <v>9</v>
      </c>
      <c r="F543" s="0" t="n">
        <v>1659</v>
      </c>
      <c r="G543" s="0" t="s">
        <v>10</v>
      </c>
      <c r="H543" s="0" t="s">
        <v>11</v>
      </c>
      <c r="I543" s="0" t="s">
        <v>9</v>
      </c>
      <c r="J543" s="0" t="s">
        <v>558</v>
      </c>
      <c r="K543" s="0" t="s">
        <v>9</v>
      </c>
      <c r="L543" s="0" t="str">
        <f aca="false">IF(ISBLANK(J544),"",",")</f>
        <v>,</v>
      </c>
      <c r="M543" s="0" t="str">
        <f aca="false">E543&amp;F543&amp;G543&amp;H543&amp;I543&amp;J543&amp;K543&amp;L543</f>
        <v>"1659": "b4i2_112_ir4.wav",</v>
      </c>
      <c r="N543" s="0" t="str">
        <f aca="false">IF(OR(B543=113,B543=138),"probe","s")</f>
        <v>probe</v>
      </c>
      <c r="O543" s="0" t="str">
        <f aca="false">IF(MID(J543,10,2)="ir","Minus","Plus")</f>
        <v>Minus</v>
      </c>
      <c r="P543" s="0" t="s">
        <v>13</v>
      </c>
      <c r="Q543" s="5" t="s">
        <v>14</v>
      </c>
      <c r="R543" s="0" t="s">
        <v>15</v>
      </c>
      <c r="S543" s="0" t="str">
        <f aca="false">P543&amp;N543&amp;O543&amp;Q543&amp;F543&amp;R543&amp;L543</f>
        <v>          {%            "class": "probeMinus",%            "stim_name": "1659"%          },</v>
      </c>
      <c r="AA543" s="5" t="n">
        <f aca="false">F543</f>
        <v>1659</v>
      </c>
      <c r="AB543" s="5" t="s">
        <v>558</v>
      </c>
      <c r="AC543" s="5" t="str">
        <f aca="false">IF(MID(AB543,10,2)="ir","Minus","Plus")</f>
        <v>Minus</v>
      </c>
      <c r="AD543" s="5" t="str">
        <f aca="false">IF(AND(_xlfn.NUMBERVALUE(MID(AB543,6,3))&lt;141,_xlfn.NUMBERVALUE(MID(AB543,6,3))&gt;103),"s","probe")</f>
        <v>s</v>
      </c>
      <c r="AE543" s="5" t="n">
        <f aca="false">IF(AND(AC543="Minus",AD543="probe"),3,IF(AND(AC543="Plus",AD543="probe"),1,IF(AND(AC543="Minus",AD543="s"),12,IF(AND(AC543="Plus",AD543="s"),4,0))))</f>
        <v>12</v>
      </c>
      <c r="AF543" s="6" t="s">
        <v>16</v>
      </c>
      <c r="AG543" s="5" t="str">
        <f aca="false">AF543&amp;AE543&amp;","</f>
        <v>                            12,</v>
      </c>
    </row>
    <row r="544" customFormat="false" ht="12.8" hidden="true" customHeight="false" outlineLevel="0" collapsed="false">
      <c r="A544" s="0" t="str">
        <f aca="false">LEFT(J544,4)</f>
        <v>b4s1</v>
      </c>
      <c r="B544" s="0" t="n">
        <f aca="false">IF(AND(C544&gt;97,C544&lt;103),100,IF(AND(C544&gt;110,C544&lt;116),113,IF(AND(C544&gt;122,C544&lt;128),125,IF(AND(C544&gt;135,C544&lt;141),138,150))))</f>
        <v>113</v>
      </c>
      <c r="C544" s="0" t="n">
        <f aca="false">_xlfn.NUMBERVALUE(MID(J544,6,3))</f>
        <v>112</v>
      </c>
      <c r="D544" s="0" t="str">
        <f aca="false">MID(J544,10,3)</f>
        <v>ir4</v>
      </c>
      <c r="E544" s="0" t="s">
        <v>9</v>
      </c>
      <c r="F544" s="0" t="n">
        <v>1784</v>
      </c>
      <c r="G544" s="0" t="s">
        <v>10</v>
      </c>
      <c r="H544" s="0" t="s">
        <v>11</v>
      </c>
      <c r="I544" s="0" t="s">
        <v>9</v>
      </c>
      <c r="J544" s="0" t="s">
        <v>559</v>
      </c>
      <c r="K544" s="0" t="s">
        <v>9</v>
      </c>
      <c r="L544" s="0" t="str">
        <f aca="false">IF(ISBLANK(J545),"",",")</f>
        <v>,</v>
      </c>
      <c r="M544" s="0" t="str">
        <f aca="false">E544&amp;F544&amp;G544&amp;H544&amp;I544&amp;J544&amp;K544&amp;L544</f>
        <v>"1784": "b4s1_112_ir4.wav",</v>
      </c>
      <c r="N544" s="0" t="str">
        <f aca="false">IF(OR(B544=113,B544=138),"probe","s")</f>
        <v>probe</v>
      </c>
      <c r="O544" s="0" t="str">
        <f aca="false">IF(MID(J544,10,2)="ir","Minus","Plus")</f>
        <v>Minus</v>
      </c>
      <c r="P544" s="0" t="s">
        <v>13</v>
      </c>
      <c r="Q544" s="5" t="s">
        <v>14</v>
      </c>
      <c r="R544" s="0" t="s">
        <v>15</v>
      </c>
      <c r="S544" s="0" t="str">
        <f aca="false">P544&amp;N544&amp;O544&amp;Q544&amp;F544&amp;R544&amp;L544</f>
        <v>          {%            "class": "probeMinus",%            "stim_name": "1784"%          },</v>
      </c>
      <c r="AA544" s="5" t="n">
        <f aca="false">F544</f>
        <v>1784</v>
      </c>
      <c r="AB544" s="5" t="s">
        <v>559</v>
      </c>
      <c r="AC544" s="5" t="str">
        <f aca="false">IF(MID(AB544,10,2)="ir","Minus","Plus")</f>
        <v>Minus</v>
      </c>
      <c r="AD544" s="5" t="str">
        <f aca="false">IF(AND(_xlfn.NUMBERVALUE(MID(AB544,6,3))&lt;141,_xlfn.NUMBERVALUE(MID(AB544,6,3))&gt;103),"s","probe")</f>
        <v>s</v>
      </c>
      <c r="AE544" s="5" t="n">
        <f aca="false">IF(AND(AC544="Minus",AD544="probe"),3,IF(AND(AC544="Plus",AD544="probe"),1,IF(AND(AC544="Minus",AD544="s"),12,IF(AND(AC544="Plus",AD544="s"),4,0))))</f>
        <v>12</v>
      </c>
      <c r="AF544" s="6" t="s">
        <v>16</v>
      </c>
      <c r="AG544" s="5" t="str">
        <f aca="false">AF544&amp;AE544&amp;","</f>
        <v>                            12,</v>
      </c>
    </row>
    <row r="545" customFormat="false" ht="12.8" hidden="true" customHeight="false" outlineLevel="0" collapsed="false">
      <c r="A545" s="0" t="str">
        <f aca="false">LEFT(J545,4)</f>
        <v>b4s2</v>
      </c>
      <c r="B545" s="0" t="n">
        <f aca="false">IF(AND(C545&gt;97,C545&lt;103),100,IF(AND(C545&gt;110,C545&lt;116),113,IF(AND(C545&gt;122,C545&lt;128),125,IF(AND(C545&gt;135,C545&lt;141),138,150))))</f>
        <v>113</v>
      </c>
      <c r="C545" s="0" t="n">
        <f aca="false">_xlfn.NUMBERVALUE(MID(J545,6,3))</f>
        <v>112</v>
      </c>
      <c r="D545" s="0" t="str">
        <f aca="false">MID(J545,10,3)</f>
        <v>ir4</v>
      </c>
      <c r="E545" s="0" t="s">
        <v>9</v>
      </c>
      <c r="F545" s="0" t="n">
        <v>1909</v>
      </c>
      <c r="G545" s="0" t="s">
        <v>10</v>
      </c>
      <c r="H545" s="0" t="s">
        <v>11</v>
      </c>
      <c r="I545" s="0" t="s">
        <v>9</v>
      </c>
      <c r="J545" s="0" t="s">
        <v>560</v>
      </c>
      <c r="K545" s="0" t="s">
        <v>9</v>
      </c>
      <c r="L545" s="0" t="str">
        <f aca="false">IF(ISBLANK(J546),"",",")</f>
        <v>,</v>
      </c>
      <c r="M545" s="0" t="str">
        <f aca="false">E545&amp;F545&amp;G545&amp;H545&amp;I545&amp;J545&amp;K545&amp;L545</f>
        <v>"1909": "b4s2_112_ir4.wav",</v>
      </c>
      <c r="N545" s="0" t="str">
        <f aca="false">IF(OR(B545=113,B545=138),"probe","s")</f>
        <v>probe</v>
      </c>
      <c r="O545" s="0" t="str">
        <f aca="false">IF(MID(J545,10,2)="ir","Minus","Plus")</f>
        <v>Minus</v>
      </c>
      <c r="P545" s="0" t="s">
        <v>13</v>
      </c>
      <c r="Q545" s="5" t="s">
        <v>14</v>
      </c>
      <c r="R545" s="0" t="s">
        <v>15</v>
      </c>
      <c r="S545" s="0" t="str">
        <f aca="false">P545&amp;N545&amp;O545&amp;Q545&amp;F545&amp;R545&amp;L545</f>
        <v>          {%            "class": "probeMinus",%            "stim_name": "1909"%          },</v>
      </c>
      <c r="AA545" s="5" t="n">
        <f aca="false">F545</f>
        <v>1909</v>
      </c>
      <c r="AB545" s="5" t="s">
        <v>560</v>
      </c>
      <c r="AC545" s="5" t="str">
        <f aca="false">IF(MID(AB545,10,2)="ir","Minus","Plus")</f>
        <v>Minus</v>
      </c>
      <c r="AD545" s="5" t="str">
        <f aca="false">IF(AND(_xlfn.NUMBERVALUE(MID(AB545,6,3))&lt;141,_xlfn.NUMBERVALUE(MID(AB545,6,3))&gt;103),"s","probe")</f>
        <v>s</v>
      </c>
      <c r="AE545" s="5" t="n">
        <f aca="false">IF(AND(AC545="Minus",AD545="probe"),3,IF(AND(AC545="Plus",AD545="probe"),1,IF(AND(AC545="Minus",AD545="s"),12,IF(AND(AC545="Plus",AD545="s"),4,0))))</f>
        <v>12</v>
      </c>
      <c r="AF545" s="6" t="s">
        <v>16</v>
      </c>
      <c r="AG545" s="5" t="str">
        <f aca="false">AF545&amp;AE545&amp;","</f>
        <v>                            12,</v>
      </c>
    </row>
    <row r="546" customFormat="false" ht="12.8" hidden="true" customHeight="false" outlineLevel="0" collapsed="false">
      <c r="A546" s="0" t="str">
        <f aca="false">LEFT(J546,4)</f>
        <v>b1i1</v>
      </c>
      <c r="B546" s="0" t="n">
        <f aca="false">IF(AND(C546&gt;97,C546&lt;103),100,IF(AND(C546&gt;110,C546&lt;116),113,IF(AND(C546&gt;122,C546&lt;128),125,IF(AND(C546&gt;135,C546&lt;141),138,150))))</f>
        <v>113</v>
      </c>
      <c r="C546" s="0" t="n">
        <f aca="false">_xlfn.NUMBERVALUE(MID(J546,6,3))</f>
        <v>112</v>
      </c>
      <c r="D546" s="0" t="str">
        <f aca="false">MID(J546,10,3)</f>
        <v>reg</v>
      </c>
      <c r="E546" s="0" t="s">
        <v>9</v>
      </c>
      <c r="F546" s="0" t="n">
        <v>35</v>
      </c>
      <c r="G546" s="0" t="s">
        <v>10</v>
      </c>
      <c r="H546" s="0" t="s">
        <v>11</v>
      </c>
      <c r="I546" s="0" t="s">
        <v>9</v>
      </c>
      <c r="J546" s="0" t="s">
        <v>561</v>
      </c>
      <c r="K546" s="0" t="s">
        <v>9</v>
      </c>
      <c r="L546" s="0" t="str">
        <f aca="false">IF(ISBLANK(J547),"",",")</f>
        <v>,</v>
      </c>
      <c r="M546" s="0" t="str">
        <f aca="false">E546&amp;F546&amp;G546&amp;H546&amp;I546&amp;J546&amp;K546&amp;L546</f>
        <v>"35": "b1i1_112_reg.wav",</v>
      </c>
      <c r="N546" s="0" t="str">
        <f aca="false">IF(OR(B546=113,B546=138),"probe","s")</f>
        <v>probe</v>
      </c>
      <c r="O546" s="0" t="str">
        <f aca="false">IF(MID(J546,10,2)="ir","Minus","Plus")</f>
        <v>Plus</v>
      </c>
      <c r="P546" s="0" t="s">
        <v>13</v>
      </c>
      <c r="Q546" s="5" t="s">
        <v>14</v>
      </c>
      <c r="R546" s="0" t="s">
        <v>15</v>
      </c>
      <c r="S546" s="0" t="str">
        <f aca="false">P546&amp;N546&amp;O546&amp;Q546&amp;F546&amp;R546&amp;L546</f>
        <v>          {%            "class": "probePlus",%            "stim_name": "35"%          },</v>
      </c>
      <c r="AA546" s="5" t="n">
        <f aca="false">F546</f>
        <v>35</v>
      </c>
      <c r="AB546" s="5" t="s">
        <v>561</v>
      </c>
      <c r="AC546" s="5" t="str">
        <f aca="false">IF(MID(AB546,10,2)="ir","Minus","Plus")</f>
        <v>Plus</v>
      </c>
      <c r="AD546" s="5" t="str">
        <f aca="false">IF(AND(_xlfn.NUMBERVALUE(MID(AB546,6,3))&lt;141,_xlfn.NUMBERVALUE(MID(AB546,6,3))&gt;103),"s","s")</f>
        <v>s</v>
      </c>
      <c r="AE546" s="5" t="n">
        <f aca="false">IF(AND(AC546="Minus",AD546="probe"),3,IF(AND(AC546="Plus",AD546="probe"),1,IF(AND(AC546="Minus",AD546="s"),12,IF(AND(AC546="Plus",AD546="s"),4,0))))</f>
        <v>4</v>
      </c>
      <c r="AF546" s="6" t="s">
        <v>16</v>
      </c>
      <c r="AG546" s="5" t="str">
        <f aca="false">AF546&amp;AE546&amp;","</f>
        <v>                            4,</v>
      </c>
    </row>
    <row r="547" customFormat="false" ht="12.8" hidden="true" customHeight="false" outlineLevel="0" collapsed="false">
      <c r="A547" s="0" t="str">
        <f aca="false">LEFT(J547,4)</f>
        <v>b1i2</v>
      </c>
      <c r="B547" s="0" t="n">
        <f aca="false">IF(AND(C547&gt;97,C547&lt;103),100,IF(AND(C547&gt;110,C547&lt;116),113,IF(AND(C547&gt;122,C547&lt;128),125,IF(AND(C547&gt;135,C547&lt;141),138,150))))</f>
        <v>113</v>
      </c>
      <c r="C547" s="0" t="n">
        <f aca="false">_xlfn.NUMBERVALUE(MID(J547,6,3))</f>
        <v>112</v>
      </c>
      <c r="D547" s="0" t="str">
        <f aca="false">MID(J547,10,3)</f>
        <v>reg</v>
      </c>
      <c r="E547" s="0" t="s">
        <v>9</v>
      </c>
      <c r="F547" s="0" t="n">
        <v>160</v>
      </c>
      <c r="G547" s="0" t="s">
        <v>10</v>
      </c>
      <c r="H547" s="0" t="s">
        <v>11</v>
      </c>
      <c r="I547" s="0" t="s">
        <v>9</v>
      </c>
      <c r="J547" s="0" t="s">
        <v>562</v>
      </c>
      <c r="K547" s="0" t="s">
        <v>9</v>
      </c>
      <c r="L547" s="0" t="str">
        <f aca="false">IF(ISBLANK(J548),"",",")</f>
        <v>,</v>
      </c>
      <c r="M547" s="0" t="str">
        <f aca="false">E547&amp;F547&amp;G547&amp;H547&amp;I547&amp;J547&amp;K547&amp;L547</f>
        <v>"160": "b1i2_112_reg.wav",</v>
      </c>
      <c r="N547" s="0" t="str">
        <f aca="false">IF(OR(B547=113,B547=138),"probe","s")</f>
        <v>probe</v>
      </c>
      <c r="O547" s="0" t="str">
        <f aca="false">IF(MID(J547,10,2)="ir","Minus","Plus")</f>
        <v>Plus</v>
      </c>
      <c r="P547" s="0" t="s">
        <v>13</v>
      </c>
      <c r="Q547" s="5" t="s">
        <v>14</v>
      </c>
      <c r="R547" s="0" t="s">
        <v>15</v>
      </c>
      <c r="S547" s="0" t="str">
        <f aca="false">P547&amp;N547&amp;O547&amp;Q547&amp;F547&amp;R547&amp;L547</f>
        <v>          {%            "class": "probePlus",%            "stim_name": "160"%          },</v>
      </c>
      <c r="AA547" s="5" t="n">
        <f aca="false">F547</f>
        <v>160</v>
      </c>
      <c r="AB547" s="5" t="s">
        <v>562</v>
      </c>
      <c r="AC547" s="5" t="str">
        <f aca="false">IF(MID(AB547,10,2)="ir","Minus","Plus")</f>
        <v>Plus</v>
      </c>
      <c r="AD547" s="5" t="str">
        <f aca="false">IF(AND(_xlfn.NUMBERVALUE(MID(AB547,6,3))&lt;141,_xlfn.NUMBERVALUE(MID(AB547,6,3))&gt;103),"s","probe")</f>
        <v>s</v>
      </c>
      <c r="AE547" s="5" t="n">
        <f aca="false">IF(AND(AC547="Minus",AD547="probe"),3,IF(AND(AC547="Plus",AD547="probe"),1,IF(AND(AC547="Minus",AD547="s"),12,IF(AND(AC547="Plus",AD547="s"),4,0))))</f>
        <v>4</v>
      </c>
      <c r="AF547" s="6" t="s">
        <v>16</v>
      </c>
      <c r="AG547" s="5" t="str">
        <f aca="false">AF547&amp;AE547&amp;","</f>
        <v>                            4,</v>
      </c>
    </row>
    <row r="548" customFormat="false" ht="12.8" hidden="true" customHeight="false" outlineLevel="0" collapsed="false">
      <c r="A548" s="0" t="str">
        <f aca="false">LEFT(J548,4)</f>
        <v>b1s1</v>
      </c>
      <c r="B548" s="0" t="n">
        <f aca="false">IF(AND(C548&gt;97,C548&lt;103),100,IF(AND(C548&gt;110,C548&lt;116),113,IF(AND(C548&gt;122,C548&lt;128),125,IF(AND(C548&gt;135,C548&lt;141),138,150))))</f>
        <v>113</v>
      </c>
      <c r="C548" s="0" t="n">
        <f aca="false">_xlfn.NUMBERVALUE(MID(J548,6,3))</f>
        <v>112</v>
      </c>
      <c r="D548" s="0" t="str">
        <f aca="false">MID(J548,10,3)</f>
        <v>reg</v>
      </c>
      <c r="E548" s="0" t="s">
        <v>9</v>
      </c>
      <c r="F548" s="0" t="n">
        <v>285</v>
      </c>
      <c r="G548" s="0" t="s">
        <v>10</v>
      </c>
      <c r="H548" s="0" t="s">
        <v>11</v>
      </c>
      <c r="I548" s="0" t="s">
        <v>9</v>
      </c>
      <c r="J548" s="0" t="s">
        <v>563</v>
      </c>
      <c r="K548" s="0" t="s">
        <v>9</v>
      </c>
      <c r="L548" s="0" t="str">
        <f aca="false">IF(ISBLANK(J549),"",",")</f>
        <v>,</v>
      </c>
      <c r="M548" s="0" t="str">
        <f aca="false">E548&amp;F548&amp;G548&amp;H548&amp;I548&amp;J548&amp;K548&amp;L548</f>
        <v>"285": "b1s1_112_reg.wav",</v>
      </c>
      <c r="N548" s="0" t="str">
        <f aca="false">IF(OR(B548=113,B548=138),"probe","s")</f>
        <v>probe</v>
      </c>
      <c r="O548" s="0" t="str">
        <f aca="false">IF(MID(J548,10,2)="ir","Minus","Plus")</f>
        <v>Plus</v>
      </c>
      <c r="P548" s="0" t="s">
        <v>13</v>
      </c>
      <c r="Q548" s="5" t="s">
        <v>14</v>
      </c>
      <c r="R548" s="0" t="s">
        <v>15</v>
      </c>
      <c r="S548" s="0" t="str">
        <f aca="false">P548&amp;N548&amp;O548&amp;Q548&amp;F548&amp;R548&amp;L548</f>
        <v>          {%            "class": "probePlus",%            "stim_name": "285"%          },</v>
      </c>
      <c r="AA548" s="5" t="n">
        <f aca="false">F548</f>
        <v>285</v>
      </c>
      <c r="AB548" s="5" t="s">
        <v>563</v>
      </c>
      <c r="AC548" s="5" t="str">
        <f aca="false">IF(MID(AB548,10,2)="ir","Minus","Plus")</f>
        <v>Plus</v>
      </c>
      <c r="AD548" s="5" t="str">
        <f aca="false">IF(AND(_xlfn.NUMBERVALUE(MID(AB548,6,3))&lt;141,_xlfn.NUMBERVALUE(MID(AB548,6,3))&gt;103),"s","probe")</f>
        <v>s</v>
      </c>
      <c r="AE548" s="5" t="n">
        <f aca="false">IF(AND(AC548="Minus",AD548="probe"),3,IF(AND(AC548="Plus",AD548="probe"),1,IF(AND(AC548="Minus",AD548="s"),12,IF(AND(AC548="Plus",AD548="s"),4,0))))</f>
        <v>4</v>
      </c>
      <c r="AF548" s="6" t="s">
        <v>16</v>
      </c>
      <c r="AG548" s="5" t="str">
        <f aca="false">AF548&amp;AE548&amp;","</f>
        <v>                            4,</v>
      </c>
    </row>
    <row r="549" customFormat="false" ht="12.8" hidden="true" customHeight="false" outlineLevel="0" collapsed="false">
      <c r="A549" s="0" t="str">
        <f aca="false">LEFT(J549,4)</f>
        <v>b1s2</v>
      </c>
      <c r="B549" s="0" t="n">
        <f aca="false">IF(AND(C549&gt;97,C549&lt;103),100,IF(AND(C549&gt;110,C549&lt;116),113,IF(AND(C549&gt;122,C549&lt;128),125,IF(AND(C549&gt;135,C549&lt;141),138,150))))</f>
        <v>113</v>
      </c>
      <c r="C549" s="0" t="n">
        <f aca="false">_xlfn.NUMBERVALUE(MID(J549,6,3))</f>
        <v>112</v>
      </c>
      <c r="D549" s="0" t="str">
        <f aca="false">MID(J549,10,3)</f>
        <v>reg</v>
      </c>
      <c r="E549" s="0" t="s">
        <v>9</v>
      </c>
      <c r="F549" s="0" t="n">
        <v>410</v>
      </c>
      <c r="G549" s="0" t="s">
        <v>10</v>
      </c>
      <c r="H549" s="0" t="s">
        <v>11</v>
      </c>
      <c r="I549" s="0" t="s">
        <v>9</v>
      </c>
      <c r="J549" s="0" t="s">
        <v>564</v>
      </c>
      <c r="K549" s="0" t="s">
        <v>9</v>
      </c>
      <c r="L549" s="0" t="str">
        <f aca="false">IF(ISBLANK(J550),"",",")</f>
        <v>,</v>
      </c>
      <c r="M549" s="0" t="str">
        <f aca="false">E549&amp;F549&amp;G549&amp;H549&amp;I549&amp;J549&amp;K549&amp;L549</f>
        <v>"410": "b1s2_112_reg.wav",</v>
      </c>
      <c r="N549" s="0" t="str">
        <f aca="false">IF(OR(B549=113,B549=138),"probe","s")</f>
        <v>probe</v>
      </c>
      <c r="O549" s="0" t="str">
        <f aca="false">IF(MID(J549,10,2)="ir","Minus","Plus")</f>
        <v>Plus</v>
      </c>
      <c r="P549" s="0" t="s">
        <v>13</v>
      </c>
      <c r="Q549" s="5" t="s">
        <v>14</v>
      </c>
      <c r="R549" s="0" t="s">
        <v>15</v>
      </c>
      <c r="S549" s="0" t="str">
        <f aca="false">P549&amp;N549&amp;O549&amp;Q549&amp;F549&amp;R549&amp;L549</f>
        <v>          {%            "class": "probePlus",%            "stim_name": "410"%          },</v>
      </c>
      <c r="AA549" s="5" t="n">
        <f aca="false">F549</f>
        <v>410</v>
      </c>
      <c r="AB549" s="5" t="s">
        <v>564</v>
      </c>
      <c r="AC549" s="5" t="str">
        <f aca="false">IF(MID(AB549,10,2)="ir","Minus","Plus")</f>
        <v>Plus</v>
      </c>
      <c r="AD549" s="5" t="str">
        <f aca="false">IF(AND(_xlfn.NUMBERVALUE(MID(AB549,6,3))&lt;141,_xlfn.NUMBERVALUE(MID(AB549,6,3))&gt;103),"s","probe")</f>
        <v>s</v>
      </c>
      <c r="AE549" s="5" t="n">
        <f aca="false">IF(AND(AC549="Minus",AD549="probe"),3,IF(AND(AC549="Plus",AD549="probe"),1,IF(AND(AC549="Minus",AD549="s"),12,IF(AND(AC549="Plus",AD549="s"),4,0))))</f>
        <v>4</v>
      </c>
      <c r="AF549" s="6" t="s">
        <v>16</v>
      </c>
      <c r="AG549" s="5" t="str">
        <f aca="false">AF549&amp;AE549&amp;","</f>
        <v>                            4,</v>
      </c>
    </row>
    <row r="550" customFormat="false" ht="12.8" hidden="true" customHeight="false" outlineLevel="0" collapsed="false">
      <c r="A550" s="0" t="str">
        <f aca="false">LEFT(J550,4)</f>
        <v>b2i1</v>
      </c>
      <c r="B550" s="0" t="n">
        <f aca="false">IF(AND(C550&gt;97,C550&lt;103),100,IF(AND(C550&gt;110,C550&lt;116),113,IF(AND(C550&gt;122,C550&lt;128),125,IF(AND(C550&gt;135,C550&lt;141),138,150))))</f>
        <v>113</v>
      </c>
      <c r="C550" s="0" t="n">
        <f aca="false">_xlfn.NUMBERVALUE(MID(J550,6,3))</f>
        <v>112</v>
      </c>
      <c r="D550" s="0" t="str">
        <f aca="false">MID(J550,10,3)</f>
        <v>reg</v>
      </c>
      <c r="E550" s="0" t="s">
        <v>9</v>
      </c>
      <c r="F550" s="0" t="n">
        <v>535</v>
      </c>
      <c r="G550" s="0" t="s">
        <v>10</v>
      </c>
      <c r="H550" s="0" t="s">
        <v>11</v>
      </c>
      <c r="I550" s="0" t="s">
        <v>9</v>
      </c>
      <c r="J550" s="0" t="s">
        <v>565</v>
      </c>
      <c r="K550" s="0" t="s">
        <v>9</v>
      </c>
      <c r="L550" s="0" t="str">
        <f aca="false">IF(ISBLANK(J551),"",",")</f>
        <v>,</v>
      </c>
      <c r="M550" s="0" t="str">
        <f aca="false">E550&amp;F550&amp;G550&amp;H550&amp;I550&amp;J550&amp;K550&amp;L550</f>
        <v>"535": "b2i1_112_reg.wav",</v>
      </c>
      <c r="N550" s="0" t="str">
        <f aca="false">IF(OR(B550=113,B550=138),"probe","s")</f>
        <v>probe</v>
      </c>
      <c r="O550" s="0" t="str">
        <f aca="false">IF(MID(J550,10,2)="ir","Minus","Plus")</f>
        <v>Plus</v>
      </c>
      <c r="P550" s="0" t="s">
        <v>13</v>
      </c>
      <c r="Q550" s="5" t="s">
        <v>14</v>
      </c>
      <c r="R550" s="0" t="s">
        <v>15</v>
      </c>
      <c r="S550" s="0" t="str">
        <f aca="false">P550&amp;N550&amp;O550&amp;Q550&amp;F550&amp;R550&amp;L550</f>
        <v>          {%            "class": "probePlus",%            "stim_name": "535"%          },</v>
      </c>
      <c r="AA550" s="5" t="n">
        <f aca="false">F550</f>
        <v>535</v>
      </c>
      <c r="AB550" s="5" t="s">
        <v>565</v>
      </c>
      <c r="AC550" s="5" t="str">
        <f aca="false">IF(MID(AB550,10,2)="ir","Minus","Plus")</f>
        <v>Plus</v>
      </c>
      <c r="AD550" s="5" t="str">
        <f aca="false">IF(AND(_xlfn.NUMBERVALUE(MID(AB550,6,3))&lt;141,_xlfn.NUMBERVALUE(MID(AB550,6,3))&gt;103),"s","probe")</f>
        <v>s</v>
      </c>
      <c r="AE550" s="5" t="n">
        <f aca="false">IF(AND(AC550="Minus",AD550="probe"),3,IF(AND(AC550="Plus",AD550="probe"),1,IF(AND(AC550="Minus",AD550="s"),12,IF(AND(AC550="Plus",AD550="s"),4,0))))</f>
        <v>4</v>
      </c>
      <c r="AF550" s="6" t="s">
        <v>16</v>
      </c>
      <c r="AG550" s="5" t="str">
        <f aca="false">AF550&amp;AE550&amp;","</f>
        <v>                            4,</v>
      </c>
    </row>
    <row r="551" customFormat="false" ht="12.8" hidden="true" customHeight="false" outlineLevel="0" collapsed="false">
      <c r="A551" s="0" t="str">
        <f aca="false">LEFT(J551,4)</f>
        <v>b2i2</v>
      </c>
      <c r="B551" s="0" t="n">
        <f aca="false">IF(AND(C551&gt;97,C551&lt;103),100,IF(AND(C551&gt;110,C551&lt;116),113,IF(AND(C551&gt;122,C551&lt;128),125,IF(AND(C551&gt;135,C551&lt;141),138,150))))</f>
        <v>113</v>
      </c>
      <c r="C551" s="0" t="n">
        <f aca="false">_xlfn.NUMBERVALUE(MID(J551,6,3))</f>
        <v>112</v>
      </c>
      <c r="D551" s="0" t="str">
        <f aca="false">MID(J551,10,3)</f>
        <v>reg</v>
      </c>
      <c r="E551" s="0" t="s">
        <v>9</v>
      </c>
      <c r="F551" s="0" t="n">
        <v>660</v>
      </c>
      <c r="G551" s="0" t="s">
        <v>10</v>
      </c>
      <c r="H551" s="0" t="s">
        <v>11</v>
      </c>
      <c r="I551" s="0" t="s">
        <v>9</v>
      </c>
      <c r="J551" s="0" t="s">
        <v>566</v>
      </c>
      <c r="K551" s="0" t="s">
        <v>9</v>
      </c>
      <c r="L551" s="0" t="str">
        <f aca="false">IF(ISBLANK(J552),"",",")</f>
        <v>,</v>
      </c>
      <c r="M551" s="0" t="str">
        <f aca="false">E551&amp;F551&amp;G551&amp;H551&amp;I551&amp;J551&amp;K551&amp;L551</f>
        <v>"660": "b2i2_112_reg.wav",</v>
      </c>
      <c r="N551" s="0" t="str">
        <f aca="false">IF(OR(B551=113,B551=138),"probe","s")</f>
        <v>probe</v>
      </c>
      <c r="O551" s="0" t="str">
        <f aca="false">IF(MID(J551,10,2)="ir","Minus","Plus")</f>
        <v>Plus</v>
      </c>
      <c r="P551" s="0" t="s">
        <v>13</v>
      </c>
      <c r="Q551" s="5" t="s">
        <v>14</v>
      </c>
      <c r="R551" s="0" t="s">
        <v>15</v>
      </c>
      <c r="S551" s="0" t="str">
        <f aca="false">P551&amp;N551&amp;O551&amp;Q551&amp;F551&amp;R551&amp;L551</f>
        <v>          {%            "class": "probePlus",%            "stim_name": "660"%          },</v>
      </c>
      <c r="AA551" s="5" t="n">
        <f aca="false">F551</f>
        <v>660</v>
      </c>
      <c r="AB551" s="5" t="s">
        <v>566</v>
      </c>
      <c r="AC551" s="5" t="str">
        <f aca="false">IF(MID(AB551,10,2)="ir","Minus","Plus")</f>
        <v>Plus</v>
      </c>
      <c r="AD551" s="5" t="str">
        <f aca="false">IF(AND(_xlfn.NUMBERVALUE(MID(AB551,6,3))&lt;141,_xlfn.NUMBERVALUE(MID(AB551,6,3))&gt;103),"s","probe")</f>
        <v>s</v>
      </c>
      <c r="AE551" s="5" t="n">
        <f aca="false">IF(AND(AC551="Minus",AD551="probe"),3,IF(AND(AC551="Plus",AD551="probe"),1,IF(AND(AC551="Minus",AD551="s"),12,IF(AND(AC551="Plus",AD551="s"),4,0))))</f>
        <v>4</v>
      </c>
      <c r="AF551" s="6" t="s">
        <v>16</v>
      </c>
      <c r="AG551" s="5" t="str">
        <f aca="false">AF551&amp;AE551&amp;","</f>
        <v>                            4,</v>
      </c>
    </row>
    <row r="552" customFormat="false" ht="12.8" hidden="false" customHeight="false" outlineLevel="0" collapsed="false">
      <c r="A552" s="0" t="str">
        <f aca="false">LEFT(J552,4)</f>
        <v>b2s1</v>
      </c>
      <c r="B552" s="0" t="n">
        <f aca="false">IF(AND(C552&gt;97,C552&lt;103),100,IF(AND(C552&gt;110,C552&lt;116),113,IF(AND(C552&gt;122,C552&lt;128),125,IF(AND(C552&gt;135,C552&lt;141),138,150))))</f>
        <v>113</v>
      </c>
      <c r="C552" s="0" t="n">
        <f aca="false">_xlfn.NUMBERVALUE(MID(J552,6,3))</f>
        <v>112</v>
      </c>
      <c r="D552" s="0" t="str">
        <f aca="false">MID(J552,10,3)</f>
        <v>reg</v>
      </c>
      <c r="E552" s="0" t="s">
        <v>9</v>
      </c>
      <c r="F552" s="0" t="n">
        <v>785</v>
      </c>
      <c r="G552" s="0" t="s">
        <v>10</v>
      </c>
      <c r="H552" s="0" t="s">
        <v>11</v>
      </c>
      <c r="I552" s="0" t="s">
        <v>9</v>
      </c>
      <c r="J552" s="0" t="s">
        <v>567</v>
      </c>
      <c r="K552" s="0" t="s">
        <v>9</v>
      </c>
      <c r="L552" s="0" t="str">
        <f aca="false">IF(ISBLANK(J553),"",",")</f>
        <v>,</v>
      </c>
      <c r="M552" s="0" t="str">
        <f aca="false">E552&amp;J552&amp;G552&amp;E552&amp;J552&amp;E552&amp;L552</f>
        <v>"b2s1_112_reg.wav":"b2s1_112_reg.wav",</v>
      </c>
      <c r="N552" s="0" t="str">
        <f aca="false">IF(OR(B552=113,B552=138),"probe","s")</f>
        <v>probe</v>
      </c>
      <c r="O552" s="0" t="str">
        <f aca="false">IF(MID(J552,10,2)="ir","Minus","Plus")</f>
        <v>Plus</v>
      </c>
      <c r="P552" s="0" t="s">
        <v>13</v>
      </c>
      <c r="Q552" s="5" t="s">
        <v>14</v>
      </c>
      <c r="R552" s="0" t="s">
        <v>15</v>
      </c>
      <c r="S552" s="0" t="str">
        <f aca="false">P552&amp;N552&amp;O552&amp;Q552&amp;J552&amp;R552&amp;L552</f>
        <v>          {%            "class": "probePlus",%            "stim_name": "b2s1_112_reg.wav"%          },</v>
      </c>
      <c r="AA552" s="5" t="n">
        <f aca="false">F552</f>
        <v>785</v>
      </c>
      <c r="AB552" s="5" t="s">
        <v>567</v>
      </c>
      <c r="AC552" s="5" t="str">
        <f aca="false">IF(MID(AB552,10,2)="ir","Minus","Plus")</f>
        <v>Plus</v>
      </c>
      <c r="AD552" s="5" t="str">
        <f aca="false">IF(AND(_xlfn.NUMBERVALUE(MID(AB552,6,3))&lt;141,_xlfn.NUMBERVALUE(MID(AB552,6,3))&gt;103),"s","probe")</f>
        <v>s</v>
      </c>
      <c r="AE552" s="5" t="n">
        <f aca="false">IF(AND(AC552="Minus",AD552="probe"),3,IF(AND(AC552="Plus",AD552="probe"),1,IF(AND(AC552="Minus",AD552="s"),12,IF(AND(AC552="Plus",AD552="s"),4,0))))</f>
        <v>4</v>
      </c>
      <c r="AF552" s="6" t="s">
        <v>16</v>
      </c>
      <c r="AG552" s="5" t="str">
        <f aca="false">AF552&amp;AE552&amp;","</f>
        <v>                            4,</v>
      </c>
    </row>
    <row r="553" customFormat="false" ht="12.8" hidden="true" customHeight="false" outlineLevel="0" collapsed="false">
      <c r="A553" s="0" t="str">
        <f aca="false">LEFT(J553,4)</f>
        <v>b2s2</v>
      </c>
      <c r="B553" s="0" t="n">
        <f aca="false">IF(AND(C553&gt;97,C553&lt;103),100,IF(AND(C553&gt;110,C553&lt;116),113,IF(AND(C553&gt;122,C553&lt;128),125,IF(AND(C553&gt;135,C553&lt;141),138,150))))</f>
        <v>113</v>
      </c>
      <c r="C553" s="0" t="n">
        <f aca="false">_xlfn.NUMBERVALUE(MID(J553,6,3))</f>
        <v>112</v>
      </c>
      <c r="D553" s="0" t="str">
        <f aca="false">MID(J553,10,3)</f>
        <v>reg</v>
      </c>
      <c r="E553" s="0" t="s">
        <v>9</v>
      </c>
      <c r="F553" s="0" t="n">
        <v>910</v>
      </c>
      <c r="G553" s="0" t="s">
        <v>10</v>
      </c>
      <c r="H553" s="0" t="s">
        <v>11</v>
      </c>
      <c r="I553" s="0" t="s">
        <v>9</v>
      </c>
      <c r="J553" s="0" t="s">
        <v>568</v>
      </c>
      <c r="K553" s="0" t="s">
        <v>9</v>
      </c>
      <c r="L553" s="0" t="str">
        <f aca="false">IF(ISBLANK(J554),"",",")</f>
        <v>,</v>
      </c>
      <c r="M553" s="0" t="str">
        <f aca="false">E553&amp;F553&amp;G553&amp;H553&amp;I553&amp;J553&amp;K553&amp;L553</f>
        <v>"910": "b2s2_112_reg.wav",</v>
      </c>
      <c r="N553" s="0" t="str">
        <f aca="false">IF(OR(B553=113,B553=138),"probe","s")</f>
        <v>probe</v>
      </c>
      <c r="O553" s="0" t="str">
        <f aca="false">IF(MID(J553,10,2)="ir","Minus","Plus")</f>
        <v>Plus</v>
      </c>
      <c r="P553" s="0" t="s">
        <v>13</v>
      </c>
      <c r="Q553" s="5" t="s">
        <v>14</v>
      </c>
      <c r="R553" s="0" t="s">
        <v>15</v>
      </c>
      <c r="S553" s="0" t="str">
        <f aca="false">P553&amp;N553&amp;O553&amp;Q553&amp;F553&amp;R553&amp;L553</f>
        <v>          {%            "class": "probePlus",%            "stim_name": "910"%          },</v>
      </c>
      <c r="AA553" s="5" t="n">
        <f aca="false">F553</f>
        <v>910</v>
      </c>
      <c r="AB553" s="5" t="s">
        <v>568</v>
      </c>
      <c r="AC553" s="5" t="str">
        <f aca="false">IF(MID(AB553,10,2)="ir","Minus","Plus")</f>
        <v>Plus</v>
      </c>
      <c r="AD553" s="5" t="str">
        <f aca="false">IF(AND(_xlfn.NUMBERVALUE(MID(AB553,6,3))&lt;141,_xlfn.NUMBERVALUE(MID(AB553,6,3))&gt;103),"s","probe")</f>
        <v>s</v>
      </c>
      <c r="AE553" s="5" t="n">
        <f aca="false">IF(AND(AC553="Minus",AD553="probe"),3,IF(AND(AC553="Plus",AD553="probe"),1,IF(AND(AC553="Minus",AD553="s"),12,IF(AND(AC553="Plus",AD553="s"),4,0))))</f>
        <v>4</v>
      </c>
      <c r="AF553" s="6" t="s">
        <v>16</v>
      </c>
      <c r="AG553" s="5" t="str">
        <f aca="false">AF553&amp;AE553&amp;","</f>
        <v>                            4,</v>
      </c>
    </row>
    <row r="554" customFormat="false" ht="12.8" hidden="true" customHeight="false" outlineLevel="0" collapsed="false">
      <c r="A554" s="0" t="str">
        <f aca="false">LEFT(J554,4)</f>
        <v>b3i1</v>
      </c>
      <c r="B554" s="0" t="n">
        <f aca="false">IF(AND(C554&gt;97,C554&lt;103),100,IF(AND(C554&gt;110,C554&lt;116),113,IF(AND(C554&gt;122,C554&lt;128),125,IF(AND(C554&gt;135,C554&lt;141),138,150))))</f>
        <v>113</v>
      </c>
      <c r="C554" s="0" t="n">
        <f aca="false">_xlfn.NUMBERVALUE(MID(J554,6,3))</f>
        <v>112</v>
      </c>
      <c r="D554" s="0" t="str">
        <f aca="false">MID(J554,10,3)</f>
        <v>reg</v>
      </c>
      <c r="E554" s="0" t="s">
        <v>9</v>
      </c>
      <c r="F554" s="0" t="n">
        <v>1035</v>
      </c>
      <c r="G554" s="0" t="s">
        <v>10</v>
      </c>
      <c r="H554" s="0" t="s">
        <v>11</v>
      </c>
      <c r="I554" s="0" t="s">
        <v>9</v>
      </c>
      <c r="J554" s="0" t="s">
        <v>569</v>
      </c>
      <c r="K554" s="0" t="s">
        <v>9</v>
      </c>
      <c r="L554" s="0" t="str">
        <f aca="false">IF(ISBLANK(J555),"",",")</f>
        <v>,</v>
      </c>
      <c r="M554" s="0" t="str">
        <f aca="false">E554&amp;F554&amp;G554&amp;H554&amp;I554&amp;J554&amp;K554&amp;L554</f>
        <v>"1035": "b3i1_112_reg.wav",</v>
      </c>
      <c r="N554" s="0" t="str">
        <f aca="false">IF(OR(B554=113,B554=138),"probe","s")</f>
        <v>probe</v>
      </c>
      <c r="O554" s="0" t="str">
        <f aca="false">IF(MID(J554,10,2)="ir","Minus","Plus")</f>
        <v>Plus</v>
      </c>
      <c r="P554" s="0" t="s">
        <v>13</v>
      </c>
      <c r="Q554" s="5" t="s">
        <v>14</v>
      </c>
      <c r="R554" s="0" t="s">
        <v>15</v>
      </c>
      <c r="S554" s="0" t="str">
        <f aca="false">P554&amp;N554&amp;O554&amp;Q554&amp;F554&amp;R554&amp;L554</f>
        <v>          {%            "class": "probePlus",%            "stim_name": "1035"%          },</v>
      </c>
      <c r="AA554" s="5" t="n">
        <f aca="false">F554</f>
        <v>1035</v>
      </c>
      <c r="AB554" s="5" t="s">
        <v>569</v>
      </c>
      <c r="AC554" s="5" t="str">
        <f aca="false">IF(MID(AB554,10,2)="ir","Minus","Plus")</f>
        <v>Plus</v>
      </c>
      <c r="AD554" s="5" t="str">
        <f aca="false">IF(AND(_xlfn.NUMBERVALUE(MID(AB554,6,3))&lt;141,_xlfn.NUMBERVALUE(MID(AB554,6,3))&gt;103),"s","probe")</f>
        <v>s</v>
      </c>
      <c r="AE554" s="5" t="n">
        <f aca="false">IF(AND(AC554="Minus",AD554="probe"),3,IF(AND(AC554="Plus",AD554="probe"),1,IF(AND(AC554="Minus",AD554="s"),12,IF(AND(AC554="Plus",AD554="s"),4,0))))</f>
        <v>4</v>
      </c>
      <c r="AF554" s="6" t="s">
        <v>16</v>
      </c>
      <c r="AG554" s="5" t="str">
        <f aca="false">AF554&amp;AE554&amp;","</f>
        <v>                            4,</v>
      </c>
    </row>
    <row r="555" customFormat="false" ht="12.8" hidden="true" customHeight="false" outlineLevel="0" collapsed="false">
      <c r="A555" s="0" t="str">
        <f aca="false">LEFT(J555,4)</f>
        <v>b3i2</v>
      </c>
      <c r="B555" s="0" t="n">
        <f aca="false">IF(AND(C555&gt;97,C555&lt;103),100,IF(AND(C555&gt;110,C555&lt;116),113,IF(AND(C555&gt;122,C555&lt;128),125,IF(AND(C555&gt;135,C555&lt;141),138,150))))</f>
        <v>113</v>
      </c>
      <c r="C555" s="0" t="n">
        <f aca="false">_xlfn.NUMBERVALUE(MID(J555,6,3))</f>
        <v>112</v>
      </c>
      <c r="D555" s="0" t="str">
        <f aca="false">MID(J555,10,3)</f>
        <v>reg</v>
      </c>
      <c r="E555" s="0" t="s">
        <v>9</v>
      </c>
      <c r="F555" s="0" t="n">
        <v>1160</v>
      </c>
      <c r="G555" s="0" t="s">
        <v>10</v>
      </c>
      <c r="H555" s="0" t="s">
        <v>11</v>
      </c>
      <c r="I555" s="0" t="s">
        <v>9</v>
      </c>
      <c r="J555" s="0" t="s">
        <v>570</v>
      </c>
      <c r="K555" s="0" t="s">
        <v>9</v>
      </c>
      <c r="L555" s="0" t="str">
        <f aca="false">IF(ISBLANK(J556),"",",")</f>
        <v>,</v>
      </c>
      <c r="M555" s="0" t="str">
        <f aca="false">E555&amp;F555&amp;G555&amp;H555&amp;I555&amp;J555&amp;K555&amp;L555</f>
        <v>"1160": "b3i2_112_reg.wav",</v>
      </c>
      <c r="N555" s="0" t="str">
        <f aca="false">IF(OR(B555=113,B555=138),"probe","s")</f>
        <v>probe</v>
      </c>
      <c r="O555" s="0" t="str">
        <f aca="false">IF(MID(J555,10,2)="ir","Minus","Plus")</f>
        <v>Plus</v>
      </c>
      <c r="P555" s="0" t="s">
        <v>13</v>
      </c>
      <c r="Q555" s="5" t="s">
        <v>14</v>
      </c>
      <c r="R555" s="0" t="s">
        <v>15</v>
      </c>
      <c r="S555" s="0" t="str">
        <f aca="false">P555&amp;N555&amp;O555&amp;Q555&amp;F555&amp;R555&amp;L555</f>
        <v>          {%            "class": "probePlus",%            "stim_name": "1160"%          },</v>
      </c>
      <c r="AA555" s="5" t="n">
        <f aca="false">F555</f>
        <v>1160</v>
      </c>
      <c r="AB555" s="5" t="s">
        <v>570</v>
      </c>
      <c r="AC555" s="5" t="str">
        <f aca="false">IF(MID(AB555,10,2)="ir","Minus","Plus")</f>
        <v>Plus</v>
      </c>
      <c r="AD555" s="5" t="str">
        <f aca="false">IF(AND(_xlfn.NUMBERVALUE(MID(AB555,6,3))&lt;141,_xlfn.NUMBERVALUE(MID(AB555,6,3))&gt;103),"s","probe")</f>
        <v>s</v>
      </c>
      <c r="AE555" s="5" t="n">
        <f aca="false">IF(AND(AC555="Minus",AD555="probe"),3,IF(AND(AC555="Plus",AD555="probe"),1,IF(AND(AC555="Minus",AD555="s"),12,IF(AND(AC555="Plus",AD555="s"),4,0))))</f>
        <v>4</v>
      </c>
      <c r="AF555" s="6" t="s">
        <v>16</v>
      </c>
      <c r="AG555" s="5" t="str">
        <f aca="false">AF555&amp;AE555&amp;","</f>
        <v>                            4,</v>
      </c>
    </row>
    <row r="556" customFormat="false" ht="12.8" hidden="true" customHeight="false" outlineLevel="0" collapsed="false">
      <c r="A556" s="0" t="str">
        <f aca="false">LEFT(J556,4)</f>
        <v>b3s1</v>
      </c>
      <c r="B556" s="0" t="n">
        <f aca="false">IF(AND(C556&gt;97,C556&lt;103),100,IF(AND(C556&gt;110,C556&lt;116),113,IF(AND(C556&gt;122,C556&lt;128),125,IF(AND(C556&gt;135,C556&lt;141),138,150))))</f>
        <v>113</v>
      </c>
      <c r="C556" s="0" t="n">
        <f aca="false">_xlfn.NUMBERVALUE(MID(J556,6,3))</f>
        <v>112</v>
      </c>
      <c r="D556" s="0" t="str">
        <f aca="false">MID(J556,10,3)</f>
        <v>reg</v>
      </c>
      <c r="E556" s="0" t="s">
        <v>9</v>
      </c>
      <c r="F556" s="0" t="n">
        <v>1285</v>
      </c>
      <c r="G556" s="0" t="s">
        <v>10</v>
      </c>
      <c r="H556" s="0" t="s">
        <v>11</v>
      </c>
      <c r="I556" s="0" t="s">
        <v>9</v>
      </c>
      <c r="J556" s="0" t="s">
        <v>571</v>
      </c>
      <c r="K556" s="0" t="s">
        <v>9</v>
      </c>
      <c r="L556" s="0" t="str">
        <f aca="false">IF(ISBLANK(J557),"",",")</f>
        <v>,</v>
      </c>
      <c r="M556" s="0" t="str">
        <f aca="false">E556&amp;F556&amp;G556&amp;H556&amp;I556&amp;J556&amp;K556&amp;L556</f>
        <v>"1285": "b3s1_112_reg.wav",</v>
      </c>
      <c r="N556" s="0" t="str">
        <f aca="false">IF(OR(B556=113,B556=138),"probe","s")</f>
        <v>probe</v>
      </c>
      <c r="O556" s="0" t="str">
        <f aca="false">IF(MID(J556,10,2)="ir","Minus","Plus")</f>
        <v>Plus</v>
      </c>
      <c r="P556" s="0" t="s">
        <v>13</v>
      </c>
      <c r="Q556" s="5" t="s">
        <v>14</v>
      </c>
      <c r="R556" s="0" t="s">
        <v>15</v>
      </c>
      <c r="S556" s="0" t="str">
        <f aca="false">P556&amp;N556&amp;O556&amp;Q556&amp;F556&amp;R556&amp;L556</f>
        <v>          {%            "class": "probePlus",%            "stim_name": "1285"%          },</v>
      </c>
      <c r="AA556" s="5" t="n">
        <f aca="false">F556</f>
        <v>1285</v>
      </c>
      <c r="AB556" s="5" t="s">
        <v>571</v>
      </c>
      <c r="AC556" s="5" t="str">
        <f aca="false">IF(MID(AB556,10,2)="ir","Minus","Plus")</f>
        <v>Plus</v>
      </c>
      <c r="AD556" s="5" t="str">
        <f aca="false">IF(AND(_xlfn.NUMBERVALUE(MID(AB556,6,3))&lt;141,_xlfn.NUMBERVALUE(MID(AB556,6,3))&gt;103),"s","probe")</f>
        <v>s</v>
      </c>
      <c r="AE556" s="5" t="n">
        <f aca="false">IF(AND(AC556="Minus",AD556="probe"),3,IF(AND(AC556="Plus",AD556="probe"),1,IF(AND(AC556="Minus",AD556="s"),12,IF(AND(AC556="Plus",AD556="s"),4,0))))</f>
        <v>4</v>
      </c>
      <c r="AF556" s="6" t="s">
        <v>16</v>
      </c>
      <c r="AG556" s="5" t="str">
        <f aca="false">AF556&amp;AE556&amp;","</f>
        <v>                            4,</v>
      </c>
    </row>
    <row r="557" customFormat="false" ht="12.8" hidden="true" customHeight="false" outlineLevel="0" collapsed="false">
      <c r="A557" s="0" t="str">
        <f aca="false">LEFT(J557,4)</f>
        <v>b3s2</v>
      </c>
      <c r="B557" s="0" t="n">
        <f aca="false">IF(AND(C557&gt;97,C557&lt;103),100,IF(AND(C557&gt;110,C557&lt;116),113,IF(AND(C557&gt;122,C557&lt;128),125,IF(AND(C557&gt;135,C557&lt;141),138,150))))</f>
        <v>113</v>
      </c>
      <c r="C557" s="0" t="n">
        <f aca="false">_xlfn.NUMBERVALUE(MID(J557,6,3))</f>
        <v>112</v>
      </c>
      <c r="D557" s="0" t="str">
        <f aca="false">MID(J557,10,3)</f>
        <v>reg</v>
      </c>
      <c r="E557" s="0" t="s">
        <v>9</v>
      </c>
      <c r="F557" s="0" t="n">
        <v>1410</v>
      </c>
      <c r="G557" s="0" t="s">
        <v>10</v>
      </c>
      <c r="H557" s="0" t="s">
        <v>11</v>
      </c>
      <c r="I557" s="0" t="s">
        <v>9</v>
      </c>
      <c r="J557" s="0" t="s">
        <v>572</v>
      </c>
      <c r="K557" s="0" t="s">
        <v>9</v>
      </c>
      <c r="L557" s="0" t="str">
        <f aca="false">IF(ISBLANK(J558),"",",")</f>
        <v>,</v>
      </c>
      <c r="M557" s="0" t="str">
        <f aca="false">E557&amp;F557&amp;G557&amp;H557&amp;I557&amp;J557&amp;K557&amp;L557</f>
        <v>"1410": "b3s2_112_reg.wav",</v>
      </c>
      <c r="N557" s="0" t="str">
        <f aca="false">IF(OR(B557=113,B557=138),"probe","s")</f>
        <v>probe</v>
      </c>
      <c r="O557" s="0" t="str">
        <f aca="false">IF(MID(J557,10,2)="ir","Minus","Plus")</f>
        <v>Plus</v>
      </c>
      <c r="P557" s="0" t="s">
        <v>13</v>
      </c>
      <c r="Q557" s="5" t="s">
        <v>14</v>
      </c>
      <c r="R557" s="0" t="s">
        <v>15</v>
      </c>
      <c r="S557" s="0" t="str">
        <f aca="false">P557&amp;N557&amp;O557&amp;Q557&amp;F557&amp;R557&amp;L557</f>
        <v>          {%            "class": "probePlus",%            "stim_name": "1410"%          },</v>
      </c>
      <c r="AA557" s="5" t="n">
        <f aca="false">F557</f>
        <v>1410</v>
      </c>
      <c r="AB557" s="5" t="s">
        <v>572</v>
      </c>
      <c r="AC557" s="5" t="str">
        <f aca="false">IF(MID(AB557,10,2)="ir","Minus","Plus")</f>
        <v>Plus</v>
      </c>
      <c r="AD557" s="5" t="str">
        <f aca="false">IF(AND(_xlfn.NUMBERVALUE(MID(AB557,6,3))&lt;141,_xlfn.NUMBERVALUE(MID(AB557,6,3))&gt;103),"s","probe")</f>
        <v>s</v>
      </c>
      <c r="AE557" s="5" t="n">
        <f aca="false">IF(AND(AC557="Minus",AD557="probe"),3,IF(AND(AC557="Plus",AD557="probe"),1,IF(AND(AC557="Minus",AD557="s"),12,IF(AND(AC557="Plus",AD557="s"),4,0))))</f>
        <v>4</v>
      </c>
      <c r="AF557" s="6" t="s">
        <v>16</v>
      </c>
      <c r="AG557" s="5" t="str">
        <f aca="false">AF557&amp;AE557&amp;","</f>
        <v>                            4,</v>
      </c>
    </row>
    <row r="558" customFormat="false" ht="12.8" hidden="true" customHeight="false" outlineLevel="0" collapsed="false">
      <c r="A558" s="0" t="str">
        <f aca="false">LEFT(J558,4)</f>
        <v>b4i1</v>
      </c>
      <c r="B558" s="0" t="n">
        <f aca="false">IF(AND(C558&gt;97,C558&lt;103),100,IF(AND(C558&gt;110,C558&lt;116),113,IF(AND(C558&gt;122,C558&lt;128),125,IF(AND(C558&gt;135,C558&lt;141),138,150))))</f>
        <v>113</v>
      </c>
      <c r="C558" s="0" t="n">
        <f aca="false">_xlfn.NUMBERVALUE(MID(J558,6,3))</f>
        <v>112</v>
      </c>
      <c r="D558" s="0" t="str">
        <f aca="false">MID(J558,10,3)</f>
        <v>reg</v>
      </c>
      <c r="E558" s="0" t="s">
        <v>9</v>
      </c>
      <c r="F558" s="0" t="n">
        <v>1535</v>
      </c>
      <c r="G558" s="0" t="s">
        <v>10</v>
      </c>
      <c r="H558" s="0" t="s">
        <v>11</v>
      </c>
      <c r="I558" s="0" t="s">
        <v>9</v>
      </c>
      <c r="J558" s="0" t="s">
        <v>573</v>
      </c>
      <c r="K558" s="0" t="s">
        <v>9</v>
      </c>
      <c r="L558" s="0" t="str">
        <f aca="false">IF(ISBLANK(J559),"",",")</f>
        <v>,</v>
      </c>
      <c r="M558" s="0" t="str">
        <f aca="false">E558&amp;F558&amp;G558&amp;H558&amp;I558&amp;J558&amp;K558&amp;L558</f>
        <v>"1535": "b4i1_112_reg.wav",</v>
      </c>
      <c r="N558" s="0" t="str">
        <f aca="false">IF(OR(B558=113,B558=138),"probe","s")</f>
        <v>probe</v>
      </c>
      <c r="O558" s="0" t="str">
        <f aca="false">IF(MID(J558,10,2)="ir","Minus","Plus")</f>
        <v>Plus</v>
      </c>
      <c r="P558" s="0" t="s">
        <v>13</v>
      </c>
      <c r="Q558" s="5" t="s">
        <v>14</v>
      </c>
      <c r="R558" s="0" t="s">
        <v>15</v>
      </c>
      <c r="S558" s="0" t="str">
        <f aca="false">P558&amp;N558&amp;O558&amp;Q558&amp;F558&amp;R558&amp;L558</f>
        <v>          {%            "class": "probePlus",%            "stim_name": "1535"%          },</v>
      </c>
      <c r="AA558" s="5" t="n">
        <f aca="false">F558</f>
        <v>1535</v>
      </c>
      <c r="AB558" s="5" t="s">
        <v>573</v>
      </c>
      <c r="AC558" s="5" t="str">
        <f aca="false">IF(MID(AB558,10,2)="ir","Minus","Plus")</f>
        <v>Plus</v>
      </c>
      <c r="AD558" s="5" t="str">
        <f aca="false">IF(AND(_xlfn.NUMBERVALUE(MID(AB558,6,3))&lt;141,_xlfn.NUMBERVALUE(MID(AB558,6,3))&gt;103),"s","probe")</f>
        <v>s</v>
      </c>
      <c r="AE558" s="5" t="n">
        <f aca="false">IF(AND(AC558="Minus",AD558="probe"),3,IF(AND(AC558="Plus",AD558="probe"),1,IF(AND(AC558="Minus",AD558="s"),12,IF(AND(AC558="Plus",AD558="s"),4,0))))</f>
        <v>4</v>
      </c>
      <c r="AF558" s="6" t="s">
        <v>16</v>
      </c>
      <c r="AG558" s="5" t="str">
        <f aca="false">AF558&amp;AE558&amp;","</f>
        <v>                            4,</v>
      </c>
    </row>
    <row r="559" customFormat="false" ht="12.8" hidden="true" customHeight="false" outlineLevel="0" collapsed="false">
      <c r="A559" s="0" t="str">
        <f aca="false">LEFT(J559,4)</f>
        <v>b4i2</v>
      </c>
      <c r="B559" s="0" t="n">
        <f aca="false">IF(AND(C559&gt;97,C559&lt;103),100,IF(AND(C559&gt;110,C559&lt;116),113,IF(AND(C559&gt;122,C559&lt;128),125,IF(AND(C559&gt;135,C559&lt;141),138,150))))</f>
        <v>113</v>
      </c>
      <c r="C559" s="0" t="n">
        <f aca="false">_xlfn.NUMBERVALUE(MID(J559,6,3))</f>
        <v>112</v>
      </c>
      <c r="D559" s="0" t="str">
        <f aca="false">MID(J559,10,3)</f>
        <v>reg</v>
      </c>
      <c r="E559" s="0" t="s">
        <v>9</v>
      </c>
      <c r="F559" s="0" t="n">
        <v>1660</v>
      </c>
      <c r="G559" s="0" t="s">
        <v>10</v>
      </c>
      <c r="H559" s="0" t="s">
        <v>11</v>
      </c>
      <c r="I559" s="0" t="s">
        <v>9</v>
      </c>
      <c r="J559" s="0" t="s">
        <v>574</v>
      </c>
      <c r="K559" s="0" t="s">
        <v>9</v>
      </c>
      <c r="L559" s="0" t="str">
        <f aca="false">IF(ISBLANK(J560),"",",")</f>
        <v>,</v>
      </c>
      <c r="M559" s="0" t="str">
        <f aca="false">E559&amp;F559&amp;G559&amp;H559&amp;I559&amp;J559&amp;K559&amp;L559</f>
        <v>"1660": "b4i2_112_reg.wav",</v>
      </c>
      <c r="N559" s="0" t="str">
        <f aca="false">IF(OR(B559=113,B559=138),"probe","s")</f>
        <v>probe</v>
      </c>
      <c r="O559" s="0" t="str">
        <f aca="false">IF(MID(J559,10,2)="ir","Minus","Plus")</f>
        <v>Plus</v>
      </c>
      <c r="P559" s="0" t="s">
        <v>13</v>
      </c>
      <c r="Q559" s="5" t="s">
        <v>14</v>
      </c>
      <c r="R559" s="0" t="s">
        <v>15</v>
      </c>
      <c r="S559" s="0" t="str">
        <f aca="false">P559&amp;N559&amp;O559&amp;Q559&amp;F559&amp;R559&amp;L559</f>
        <v>          {%            "class": "probePlus",%            "stim_name": "1660"%          },</v>
      </c>
      <c r="AA559" s="5" t="n">
        <f aca="false">F559</f>
        <v>1660</v>
      </c>
      <c r="AB559" s="5" t="s">
        <v>574</v>
      </c>
      <c r="AC559" s="5" t="str">
        <f aca="false">IF(MID(AB559,10,2)="ir","Minus","Plus")</f>
        <v>Plus</v>
      </c>
      <c r="AD559" s="5" t="str">
        <f aca="false">IF(AND(_xlfn.NUMBERVALUE(MID(AB559,6,3))&lt;141,_xlfn.NUMBERVALUE(MID(AB559,6,3))&gt;103),"s","probe")</f>
        <v>s</v>
      </c>
      <c r="AE559" s="5" t="n">
        <f aca="false">IF(AND(AC559="Minus",AD559="probe"),3,IF(AND(AC559="Plus",AD559="probe"),1,IF(AND(AC559="Minus",AD559="s"),12,IF(AND(AC559="Plus",AD559="s"),4,0))))</f>
        <v>4</v>
      </c>
      <c r="AF559" s="6" t="s">
        <v>16</v>
      </c>
      <c r="AG559" s="5" t="str">
        <f aca="false">AF559&amp;AE559&amp;","</f>
        <v>                            4,</v>
      </c>
    </row>
    <row r="560" customFormat="false" ht="12.8" hidden="true" customHeight="false" outlineLevel="0" collapsed="false">
      <c r="A560" s="0" t="str">
        <f aca="false">LEFT(J560,4)</f>
        <v>b4s1</v>
      </c>
      <c r="B560" s="0" t="n">
        <f aca="false">IF(AND(C560&gt;97,C560&lt;103),100,IF(AND(C560&gt;110,C560&lt;116),113,IF(AND(C560&gt;122,C560&lt;128),125,IF(AND(C560&gt;135,C560&lt;141),138,150))))</f>
        <v>113</v>
      </c>
      <c r="C560" s="0" t="n">
        <f aca="false">_xlfn.NUMBERVALUE(MID(J560,6,3))</f>
        <v>112</v>
      </c>
      <c r="D560" s="0" t="str">
        <f aca="false">MID(J560,10,3)</f>
        <v>reg</v>
      </c>
      <c r="E560" s="0" t="s">
        <v>9</v>
      </c>
      <c r="F560" s="0" t="n">
        <v>1785</v>
      </c>
      <c r="G560" s="0" t="s">
        <v>10</v>
      </c>
      <c r="H560" s="0" t="s">
        <v>11</v>
      </c>
      <c r="I560" s="0" t="s">
        <v>9</v>
      </c>
      <c r="J560" s="0" t="s">
        <v>575</v>
      </c>
      <c r="K560" s="0" t="s">
        <v>9</v>
      </c>
      <c r="L560" s="0" t="str">
        <f aca="false">IF(ISBLANK(J561),"",",")</f>
        <v>,</v>
      </c>
      <c r="M560" s="0" t="str">
        <f aca="false">E560&amp;F560&amp;G560&amp;H560&amp;I560&amp;J560&amp;K560&amp;L560</f>
        <v>"1785": "b4s1_112_reg.wav",</v>
      </c>
      <c r="N560" s="0" t="str">
        <f aca="false">IF(OR(B560=113,B560=138),"probe","s")</f>
        <v>probe</v>
      </c>
      <c r="O560" s="0" t="str">
        <f aca="false">IF(MID(J560,10,2)="ir","Minus","Plus")</f>
        <v>Plus</v>
      </c>
      <c r="P560" s="0" t="s">
        <v>13</v>
      </c>
      <c r="Q560" s="5" t="s">
        <v>14</v>
      </c>
      <c r="R560" s="0" t="s">
        <v>15</v>
      </c>
      <c r="S560" s="0" t="str">
        <f aca="false">P560&amp;N560&amp;O560&amp;Q560&amp;F560&amp;R560&amp;L560</f>
        <v>          {%            "class": "probePlus",%            "stim_name": "1785"%          },</v>
      </c>
      <c r="AA560" s="5" t="n">
        <f aca="false">F560</f>
        <v>1785</v>
      </c>
      <c r="AB560" s="5" t="s">
        <v>575</v>
      </c>
      <c r="AC560" s="5" t="str">
        <f aca="false">IF(MID(AB560,10,2)="ir","Minus","Plus")</f>
        <v>Plus</v>
      </c>
      <c r="AD560" s="5" t="str">
        <f aca="false">IF(AND(_xlfn.NUMBERVALUE(MID(AB560,6,3))&lt;141,_xlfn.NUMBERVALUE(MID(AB560,6,3))&gt;103),"s","probe")</f>
        <v>s</v>
      </c>
      <c r="AE560" s="5" t="n">
        <f aca="false">IF(AND(AC560="Minus",AD560="probe"),3,IF(AND(AC560="Plus",AD560="probe"),1,IF(AND(AC560="Minus",AD560="s"),12,IF(AND(AC560="Plus",AD560="s"),4,0))))</f>
        <v>4</v>
      </c>
      <c r="AF560" s="6" t="s">
        <v>16</v>
      </c>
      <c r="AG560" s="5" t="str">
        <f aca="false">AF560&amp;AE560&amp;","</f>
        <v>                            4,</v>
      </c>
    </row>
    <row r="561" customFormat="false" ht="12.8" hidden="true" customHeight="false" outlineLevel="0" collapsed="false">
      <c r="A561" s="0" t="str">
        <f aca="false">LEFT(J561,4)</f>
        <v>b4s2</v>
      </c>
      <c r="B561" s="0" t="n">
        <f aca="false">IF(AND(C561&gt;97,C561&lt;103),100,IF(AND(C561&gt;110,C561&lt;116),113,IF(AND(C561&gt;122,C561&lt;128),125,IF(AND(C561&gt;135,C561&lt;141),138,150))))</f>
        <v>113</v>
      </c>
      <c r="C561" s="0" t="n">
        <f aca="false">_xlfn.NUMBERVALUE(MID(J561,6,3))</f>
        <v>112</v>
      </c>
      <c r="D561" s="0" t="str">
        <f aca="false">MID(J561,10,3)</f>
        <v>reg</v>
      </c>
      <c r="E561" s="0" t="s">
        <v>9</v>
      </c>
      <c r="F561" s="0" t="n">
        <v>1910</v>
      </c>
      <c r="G561" s="0" t="s">
        <v>10</v>
      </c>
      <c r="H561" s="0" t="s">
        <v>11</v>
      </c>
      <c r="I561" s="0" t="s">
        <v>9</v>
      </c>
      <c r="J561" s="0" t="s">
        <v>576</v>
      </c>
      <c r="K561" s="0" t="s">
        <v>9</v>
      </c>
      <c r="L561" s="0" t="str">
        <f aca="false">IF(ISBLANK(J562),"",",")</f>
        <v>,</v>
      </c>
      <c r="M561" s="0" t="str">
        <f aca="false">E561&amp;F561&amp;G561&amp;H561&amp;I561&amp;J561&amp;K561&amp;L561</f>
        <v>"1910": "b4s2_112_reg.wav",</v>
      </c>
      <c r="N561" s="0" t="str">
        <f aca="false">IF(OR(B561=113,B561=138),"probe","s")</f>
        <v>probe</v>
      </c>
      <c r="O561" s="0" t="str">
        <f aca="false">IF(MID(J561,10,2)="ir","Minus","Plus")</f>
        <v>Plus</v>
      </c>
      <c r="P561" s="0" t="s">
        <v>13</v>
      </c>
      <c r="Q561" s="5" t="s">
        <v>14</v>
      </c>
      <c r="R561" s="0" t="s">
        <v>15</v>
      </c>
      <c r="S561" s="0" t="str">
        <f aca="false">P561&amp;N561&amp;O561&amp;Q561&amp;F561&amp;R561&amp;L561</f>
        <v>          {%            "class": "probePlus",%            "stim_name": "1910"%          },</v>
      </c>
      <c r="AA561" s="5" t="n">
        <f aca="false">F561</f>
        <v>1910</v>
      </c>
      <c r="AB561" s="5" t="s">
        <v>576</v>
      </c>
      <c r="AC561" s="5" t="str">
        <f aca="false">IF(MID(AB561,10,2)="ir","Minus","Plus")</f>
        <v>Plus</v>
      </c>
      <c r="AD561" s="5" t="str">
        <f aca="false">IF(AND(_xlfn.NUMBERVALUE(MID(AB561,6,3))&lt;141,_xlfn.NUMBERVALUE(MID(AB561,6,3))&gt;103),"s","probe")</f>
        <v>s</v>
      </c>
      <c r="AE561" s="5" t="n">
        <f aca="false">IF(AND(AC561="Minus",AD561="probe"),3,IF(AND(AC561="Plus",AD561="probe"),1,IF(AND(AC561="Minus",AD561="s"),12,IF(AND(AC561="Plus",AD561="s"),4,0))))</f>
        <v>4</v>
      </c>
      <c r="AF561" s="6" t="s">
        <v>16</v>
      </c>
      <c r="AG561" s="5" t="str">
        <f aca="false">AF561&amp;AE561&amp;","</f>
        <v>                            4,</v>
      </c>
    </row>
    <row r="562" customFormat="false" ht="12.8" hidden="true" customHeight="false" outlineLevel="0" collapsed="false">
      <c r="A562" s="0" t="str">
        <f aca="false">LEFT(J562,4)</f>
        <v>b1i1</v>
      </c>
      <c r="B562" s="0" t="n">
        <f aca="false">IF(AND(C562&gt;97,C562&lt;103),100,IF(AND(C562&gt;110,C562&lt;116),113,IF(AND(C562&gt;122,C562&lt;128),125,IF(AND(C562&gt;135,C562&lt;141),138,150))))</f>
        <v>113</v>
      </c>
      <c r="C562" s="0" t="n">
        <f aca="false">_xlfn.NUMBERVALUE(MID(J562,6,3))</f>
        <v>113</v>
      </c>
      <c r="D562" s="0" t="str">
        <f aca="false">MID(J562,10,3)</f>
        <v>ir1</v>
      </c>
      <c r="E562" s="0" t="s">
        <v>9</v>
      </c>
      <c r="F562" s="0" t="n">
        <v>36</v>
      </c>
      <c r="G562" s="0" t="s">
        <v>10</v>
      </c>
      <c r="H562" s="0" t="s">
        <v>11</v>
      </c>
      <c r="I562" s="0" t="s">
        <v>9</v>
      </c>
      <c r="J562" s="0" t="s">
        <v>577</v>
      </c>
      <c r="K562" s="0" t="s">
        <v>9</v>
      </c>
      <c r="L562" s="0" t="str">
        <f aca="false">IF(ISBLANK(J563),"",",")</f>
        <v>,</v>
      </c>
      <c r="M562" s="0" t="str">
        <f aca="false">E562&amp;F562&amp;G562&amp;H562&amp;I562&amp;J562&amp;K562&amp;L562</f>
        <v>"36": "b1i1_113_ir1.wav",</v>
      </c>
      <c r="N562" s="0" t="str">
        <f aca="false">IF(OR(B562=113,B562=138),"probe","s")</f>
        <v>probe</v>
      </c>
      <c r="O562" s="0" t="str">
        <f aca="false">IF(MID(J562,10,2)="ir","Minus","Plus")</f>
        <v>Minus</v>
      </c>
      <c r="P562" s="0" t="s">
        <v>13</v>
      </c>
      <c r="Q562" s="5" t="s">
        <v>14</v>
      </c>
      <c r="R562" s="0" t="s">
        <v>15</v>
      </c>
      <c r="S562" s="0" t="str">
        <f aca="false">P562&amp;N562&amp;O562&amp;Q562&amp;F562&amp;R562&amp;L562</f>
        <v>          {%            "class": "probeMinus",%            "stim_name": "36"%          },</v>
      </c>
      <c r="AA562" s="5" t="n">
        <f aca="false">F562</f>
        <v>36</v>
      </c>
      <c r="AB562" s="5" t="s">
        <v>577</v>
      </c>
      <c r="AC562" s="5" t="str">
        <f aca="false">IF(MID(AB562,10,2)="ir","Minus","Plus")</f>
        <v>Minus</v>
      </c>
      <c r="AD562" s="5" t="str">
        <f aca="false">IF(AND(_xlfn.NUMBERVALUE(MID(AB562,6,3))&lt;141,_xlfn.NUMBERVALUE(MID(AB562,6,3))&gt;103),"s","s")</f>
        <v>s</v>
      </c>
      <c r="AE562" s="5" t="n">
        <f aca="false">IF(AND(AC562="Minus",AD562="probe"),3,IF(AND(AC562="Plus",AD562="probe"),1,IF(AND(AC562="Minus",AD562="s"),12,IF(AND(AC562="Plus",AD562="s"),4,0))))</f>
        <v>12</v>
      </c>
      <c r="AF562" s="6" t="s">
        <v>16</v>
      </c>
      <c r="AG562" s="5" t="str">
        <f aca="false">AF562&amp;AE562&amp;","</f>
        <v>                            12,</v>
      </c>
    </row>
    <row r="563" customFormat="false" ht="12.8" hidden="true" customHeight="false" outlineLevel="0" collapsed="false">
      <c r="A563" s="0" t="str">
        <f aca="false">LEFT(J563,4)</f>
        <v>b1i2</v>
      </c>
      <c r="B563" s="0" t="n">
        <f aca="false">IF(AND(C563&gt;97,C563&lt;103),100,IF(AND(C563&gt;110,C563&lt;116),113,IF(AND(C563&gt;122,C563&lt;128),125,IF(AND(C563&gt;135,C563&lt;141),138,150))))</f>
        <v>113</v>
      </c>
      <c r="C563" s="0" t="n">
        <f aca="false">_xlfn.NUMBERVALUE(MID(J563,6,3))</f>
        <v>113</v>
      </c>
      <c r="D563" s="0" t="str">
        <f aca="false">MID(J563,10,3)</f>
        <v>ir1</v>
      </c>
      <c r="E563" s="0" t="s">
        <v>9</v>
      </c>
      <c r="F563" s="0" t="n">
        <v>161</v>
      </c>
      <c r="G563" s="0" t="s">
        <v>10</v>
      </c>
      <c r="H563" s="0" t="s">
        <v>11</v>
      </c>
      <c r="I563" s="0" t="s">
        <v>9</v>
      </c>
      <c r="J563" s="0" t="s">
        <v>578</v>
      </c>
      <c r="K563" s="0" t="s">
        <v>9</v>
      </c>
      <c r="L563" s="0" t="str">
        <f aca="false">IF(ISBLANK(J564),"",",")</f>
        <v>,</v>
      </c>
      <c r="M563" s="0" t="str">
        <f aca="false">E563&amp;F563&amp;G563&amp;H563&amp;I563&amp;J563&amp;K563&amp;L563</f>
        <v>"161": "b1i2_113_ir1.wav",</v>
      </c>
      <c r="N563" s="0" t="str">
        <f aca="false">IF(OR(B563=113,B563=138),"probe","s")</f>
        <v>probe</v>
      </c>
      <c r="O563" s="0" t="str">
        <f aca="false">IF(MID(J563,10,2)="ir","Minus","Plus")</f>
        <v>Minus</v>
      </c>
      <c r="P563" s="0" t="s">
        <v>13</v>
      </c>
      <c r="Q563" s="5" t="s">
        <v>14</v>
      </c>
      <c r="R563" s="0" t="s">
        <v>15</v>
      </c>
      <c r="S563" s="0" t="str">
        <f aca="false">P563&amp;N563&amp;O563&amp;Q563&amp;F563&amp;R563&amp;L563</f>
        <v>          {%            "class": "probeMinus",%            "stim_name": "161"%          },</v>
      </c>
      <c r="AA563" s="5" t="n">
        <f aca="false">F563</f>
        <v>161</v>
      </c>
      <c r="AB563" s="5" t="s">
        <v>578</v>
      </c>
      <c r="AC563" s="5" t="str">
        <f aca="false">IF(MID(AB563,10,2)="ir","Minus","Plus")</f>
        <v>Minus</v>
      </c>
      <c r="AD563" s="5" t="str">
        <f aca="false">IF(AND(_xlfn.NUMBERVALUE(MID(AB563,6,3))&lt;141,_xlfn.NUMBERVALUE(MID(AB563,6,3))&gt;103),"s","probe")</f>
        <v>s</v>
      </c>
      <c r="AE563" s="5" t="n">
        <f aca="false">IF(AND(AC563="Minus",AD563="probe"),3,IF(AND(AC563="Plus",AD563="probe"),1,IF(AND(AC563="Minus",AD563="s"),12,IF(AND(AC563="Plus",AD563="s"),4,0))))</f>
        <v>12</v>
      </c>
      <c r="AF563" s="6" t="s">
        <v>16</v>
      </c>
      <c r="AG563" s="5" t="str">
        <f aca="false">AF563&amp;AE563&amp;","</f>
        <v>                            12,</v>
      </c>
    </row>
    <row r="564" customFormat="false" ht="12.8" hidden="true" customHeight="false" outlineLevel="0" collapsed="false">
      <c r="A564" s="0" t="str">
        <f aca="false">LEFT(J564,4)</f>
        <v>b1s1</v>
      </c>
      <c r="B564" s="0" t="n">
        <f aca="false">IF(AND(C564&gt;97,C564&lt;103),100,IF(AND(C564&gt;110,C564&lt;116),113,IF(AND(C564&gt;122,C564&lt;128),125,IF(AND(C564&gt;135,C564&lt;141),138,150))))</f>
        <v>113</v>
      </c>
      <c r="C564" s="0" t="n">
        <f aca="false">_xlfn.NUMBERVALUE(MID(J564,6,3))</f>
        <v>113</v>
      </c>
      <c r="D564" s="0" t="str">
        <f aca="false">MID(J564,10,3)</f>
        <v>ir1</v>
      </c>
      <c r="E564" s="0" t="s">
        <v>9</v>
      </c>
      <c r="F564" s="0" t="n">
        <v>286</v>
      </c>
      <c r="G564" s="0" t="s">
        <v>10</v>
      </c>
      <c r="H564" s="0" t="s">
        <v>11</v>
      </c>
      <c r="I564" s="0" t="s">
        <v>9</v>
      </c>
      <c r="J564" s="0" t="s">
        <v>579</v>
      </c>
      <c r="K564" s="0" t="s">
        <v>9</v>
      </c>
      <c r="L564" s="0" t="str">
        <f aca="false">IF(ISBLANK(J565),"",",")</f>
        <v>,</v>
      </c>
      <c r="M564" s="0" t="str">
        <f aca="false">E564&amp;F564&amp;G564&amp;H564&amp;I564&amp;J564&amp;K564&amp;L564</f>
        <v>"286": "b1s1_113_ir1.wav",</v>
      </c>
      <c r="N564" s="0" t="str">
        <f aca="false">IF(OR(B564=113,B564=138),"probe","s")</f>
        <v>probe</v>
      </c>
      <c r="O564" s="0" t="str">
        <f aca="false">IF(MID(J564,10,2)="ir","Minus","Plus")</f>
        <v>Minus</v>
      </c>
      <c r="P564" s="0" t="s">
        <v>13</v>
      </c>
      <c r="Q564" s="5" t="s">
        <v>14</v>
      </c>
      <c r="R564" s="0" t="s">
        <v>15</v>
      </c>
      <c r="S564" s="0" t="str">
        <f aca="false">P564&amp;N564&amp;O564&amp;Q564&amp;F564&amp;R564&amp;L564</f>
        <v>          {%            "class": "probeMinus",%            "stim_name": "286"%          },</v>
      </c>
      <c r="AA564" s="5" t="n">
        <f aca="false">F564</f>
        <v>286</v>
      </c>
      <c r="AB564" s="5" t="s">
        <v>579</v>
      </c>
      <c r="AC564" s="5" t="str">
        <f aca="false">IF(MID(AB564,10,2)="ir","Minus","Plus")</f>
        <v>Minus</v>
      </c>
      <c r="AD564" s="5" t="str">
        <f aca="false">IF(AND(_xlfn.NUMBERVALUE(MID(AB564,6,3))&lt;141,_xlfn.NUMBERVALUE(MID(AB564,6,3))&gt;103),"s","probe")</f>
        <v>s</v>
      </c>
      <c r="AE564" s="5" t="n">
        <f aca="false">IF(AND(AC564="Minus",AD564="probe"),3,IF(AND(AC564="Plus",AD564="probe"),1,IF(AND(AC564="Minus",AD564="s"),12,IF(AND(AC564="Plus",AD564="s"),4,0))))</f>
        <v>12</v>
      </c>
      <c r="AF564" s="6" t="s">
        <v>16</v>
      </c>
      <c r="AG564" s="5" t="str">
        <f aca="false">AF564&amp;AE564&amp;","</f>
        <v>                            12,</v>
      </c>
    </row>
    <row r="565" customFormat="false" ht="12.8" hidden="true" customHeight="false" outlineLevel="0" collapsed="false">
      <c r="A565" s="0" t="str">
        <f aca="false">LEFT(J565,4)</f>
        <v>b1s2</v>
      </c>
      <c r="B565" s="0" t="n">
        <f aca="false">IF(AND(C565&gt;97,C565&lt;103),100,IF(AND(C565&gt;110,C565&lt;116),113,IF(AND(C565&gt;122,C565&lt;128),125,IF(AND(C565&gt;135,C565&lt;141),138,150))))</f>
        <v>113</v>
      </c>
      <c r="C565" s="0" t="n">
        <f aca="false">_xlfn.NUMBERVALUE(MID(J565,6,3))</f>
        <v>113</v>
      </c>
      <c r="D565" s="0" t="str">
        <f aca="false">MID(J565,10,3)</f>
        <v>ir1</v>
      </c>
      <c r="E565" s="0" t="s">
        <v>9</v>
      </c>
      <c r="F565" s="0" t="n">
        <v>411</v>
      </c>
      <c r="G565" s="0" t="s">
        <v>10</v>
      </c>
      <c r="H565" s="0" t="s">
        <v>11</v>
      </c>
      <c r="I565" s="0" t="s">
        <v>9</v>
      </c>
      <c r="J565" s="0" t="s">
        <v>580</v>
      </c>
      <c r="K565" s="0" t="s">
        <v>9</v>
      </c>
      <c r="L565" s="0" t="str">
        <f aca="false">IF(ISBLANK(J566),"",",")</f>
        <v>,</v>
      </c>
      <c r="M565" s="0" t="str">
        <f aca="false">E565&amp;F565&amp;G565&amp;H565&amp;I565&amp;J565&amp;K565&amp;L565</f>
        <v>"411": "b1s2_113_ir1.wav",</v>
      </c>
      <c r="N565" s="0" t="str">
        <f aca="false">IF(OR(B565=113,B565=138),"probe","s")</f>
        <v>probe</v>
      </c>
      <c r="O565" s="0" t="str">
        <f aca="false">IF(MID(J565,10,2)="ir","Minus","Plus")</f>
        <v>Minus</v>
      </c>
      <c r="P565" s="0" t="s">
        <v>13</v>
      </c>
      <c r="Q565" s="5" t="s">
        <v>14</v>
      </c>
      <c r="R565" s="0" t="s">
        <v>15</v>
      </c>
      <c r="S565" s="0" t="str">
        <f aca="false">P565&amp;N565&amp;O565&amp;Q565&amp;F565&amp;R565&amp;L565</f>
        <v>          {%            "class": "probeMinus",%            "stim_name": "411"%          },</v>
      </c>
      <c r="AA565" s="5" t="n">
        <f aca="false">F565</f>
        <v>411</v>
      </c>
      <c r="AB565" s="5" t="s">
        <v>580</v>
      </c>
      <c r="AC565" s="5" t="str">
        <f aca="false">IF(MID(AB565,10,2)="ir","Minus","Plus")</f>
        <v>Minus</v>
      </c>
      <c r="AD565" s="5" t="str">
        <f aca="false">IF(AND(_xlfn.NUMBERVALUE(MID(AB565,6,3))&lt;141,_xlfn.NUMBERVALUE(MID(AB565,6,3))&gt;103),"s","probe")</f>
        <v>s</v>
      </c>
      <c r="AE565" s="5" t="n">
        <f aca="false">IF(AND(AC565="Minus",AD565="probe"),3,IF(AND(AC565="Plus",AD565="probe"),1,IF(AND(AC565="Minus",AD565="s"),12,IF(AND(AC565="Plus",AD565="s"),4,0))))</f>
        <v>12</v>
      </c>
      <c r="AF565" s="6" t="s">
        <v>16</v>
      </c>
      <c r="AG565" s="5" t="str">
        <f aca="false">AF565&amp;AE565&amp;","</f>
        <v>                            12,</v>
      </c>
    </row>
    <row r="566" customFormat="false" ht="12.8" hidden="true" customHeight="false" outlineLevel="0" collapsed="false">
      <c r="A566" s="0" t="str">
        <f aca="false">LEFT(J566,4)</f>
        <v>b2i1</v>
      </c>
      <c r="B566" s="0" t="n">
        <f aca="false">IF(AND(C566&gt;97,C566&lt;103),100,IF(AND(C566&gt;110,C566&lt;116),113,IF(AND(C566&gt;122,C566&lt;128),125,IF(AND(C566&gt;135,C566&lt;141),138,150))))</f>
        <v>113</v>
      </c>
      <c r="C566" s="0" t="n">
        <f aca="false">_xlfn.NUMBERVALUE(MID(J566,6,3))</f>
        <v>113</v>
      </c>
      <c r="D566" s="0" t="str">
        <f aca="false">MID(J566,10,3)</f>
        <v>ir1</v>
      </c>
      <c r="E566" s="0" t="s">
        <v>9</v>
      </c>
      <c r="F566" s="0" t="n">
        <v>536</v>
      </c>
      <c r="G566" s="0" t="s">
        <v>10</v>
      </c>
      <c r="H566" s="0" t="s">
        <v>11</v>
      </c>
      <c r="I566" s="0" t="s">
        <v>9</v>
      </c>
      <c r="J566" s="0" t="s">
        <v>581</v>
      </c>
      <c r="K566" s="0" t="s">
        <v>9</v>
      </c>
      <c r="L566" s="0" t="str">
        <f aca="false">IF(ISBLANK(J567),"",",")</f>
        <v>,</v>
      </c>
      <c r="M566" s="0" t="str">
        <f aca="false">E566&amp;F566&amp;G566&amp;H566&amp;I566&amp;J566&amp;K566&amp;L566</f>
        <v>"536": "b2i1_113_ir1.wav",</v>
      </c>
      <c r="N566" s="0" t="str">
        <f aca="false">IF(OR(B566=113,B566=138),"probe","s")</f>
        <v>probe</v>
      </c>
      <c r="O566" s="0" t="str">
        <f aca="false">IF(MID(J566,10,2)="ir","Minus","Plus")</f>
        <v>Minus</v>
      </c>
      <c r="P566" s="0" t="s">
        <v>13</v>
      </c>
      <c r="Q566" s="5" t="s">
        <v>14</v>
      </c>
      <c r="R566" s="0" t="s">
        <v>15</v>
      </c>
      <c r="S566" s="0" t="str">
        <f aca="false">P566&amp;N566&amp;O566&amp;Q566&amp;F566&amp;R566&amp;L566</f>
        <v>          {%            "class": "probeMinus",%            "stim_name": "536"%          },</v>
      </c>
      <c r="AA566" s="5" t="n">
        <f aca="false">F566</f>
        <v>536</v>
      </c>
      <c r="AB566" s="5" t="s">
        <v>581</v>
      </c>
      <c r="AC566" s="5" t="str">
        <f aca="false">IF(MID(AB566,10,2)="ir","Minus","Plus")</f>
        <v>Minus</v>
      </c>
      <c r="AD566" s="5" t="str">
        <f aca="false">IF(AND(_xlfn.NUMBERVALUE(MID(AB566,6,3))&lt;141,_xlfn.NUMBERVALUE(MID(AB566,6,3))&gt;103),"s","probe")</f>
        <v>s</v>
      </c>
      <c r="AE566" s="5" t="n">
        <f aca="false">IF(AND(AC566="Minus",AD566="probe"),3,IF(AND(AC566="Plus",AD566="probe"),1,IF(AND(AC566="Minus",AD566="s"),12,IF(AND(AC566="Plus",AD566="s"),4,0))))</f>
        <v>12</v>
      </c>
      <c r="AF566" s="6" t="s">
        <v>16</v>
      </c>
      <c r="AG566" s="5" t="str">
        <f aca="false">AF566&amp;AE566&amp;","</f>
        <v>                            12,</v>
      </c>
    </row>
    <row r="567" customFormat="false" ht="12.8" hidden="true" customHeight="false" outlineLevel="0" collapsed="false">
      <c r="A567" s="0" t="str">
        <f aca="false">LEFT(J567,4)</f>
        <v>b2i2</v>
      </c>
      <c r="B567" s="0" t="n">
        <f aca="false">IF(AND(C567&gt;97,C567&lt;103),100,IF(AND(C567&gt;110,C567&lt;116),113,IF(AND(C567&gt;122,C567&lt;128),125,IF(AND(C567&gt;135,C567&lt;141),138,150))))</f>
        <v>113</v>
      </c>
      <c r="C567" s="0" t="n">
        <f aca="false">_xlfn.NUMBERVALUE(MID(J567,6,3))</f>
        <v>113</v>
      </c>
      <c r="D567" s="0" t="str">
        <f aca="false">MID(J567,10,3)</f>
        <v>ir1</v>
      </c>
      <c r="E567" s="0" t="s">
        <v>9</v>
      </c>
      <c r="F567" s="0" t="n">
        <v>661</v>
      </c>
      <c r="G567" s="0" t="s">
        <v>10</v>
      </c>
      <c r="H567" s="0" t="s">
        <v>11</v>
      </c>
      <c r="I567" s="0" t="s">
        <v>9</v>
      </c>
      <c r="J567" s="0" t="s">
        <v>582</v>
      </c>
      <c r="K567" s="0" t="s">
        <v>9</v>
      </c>
      <c r="L567" s="0" t="str">
        <f aca="false">IF(ISBLANK(J568),"",",")</f>
        <v>,</v>
      </c>
      <c r="M567" s="0" t="str">
        <f aca="false">E567&amp;F567&amp;G567&amp;H567&amp;I567&amp;J567&amp;K567&amp;L567</f>
        <v>"661": "b2i2_113_ir1.wav",</v>
      </c>
      <c r="N567" s="0" t="str">
        <f aca="false">IF(OR(B567=113,B567=138),"probe","s")</f>
        <v>probe</v>
      </c>
      <c r="O567" s="0" t="str">
        <f aca="false">IF(MID(J567,10,2)="ir","Minus","Plus")</f>
        <v>Minus</v>
      </c>
      <c r="P567" s="0" t="s">
        <v>13</v>
      </c>
      <c r="Q567" s="5" t="s">
        <v>14</v>
      </c>
      <c r="R567" s="0" t="s">
        <v>15</v>
      </c>
      <c r="S567" s="0" t="str">
        <f aca="false">P567&amp;N567&amp;O567&amp;Q567&amp;F567&amp;R567&amp;L567</f>
        <v>          {%            "class": "probeMinus",%            "stim_name": "661"%          },</v>
      </c>
      <c r="AA567" s="5" t="n">
        <f aca="false">F567</f>
        <v>661</v>
      </c>
      <c r="AB567" s="5" t="s">
        <v>582</v>
      </c>
      <c r="AC567" s="5" t="str">
        <f aca="false">IF(MID(AB567,10,2)="ir","Minus","Plus")</f>
        <v>Minus</v>
      </c>
      <c r="AD567" s="5" t="str">
        <f aca="false">IF(AND(_xlfn.NUMBERVALUE(MID(AB567,6,3))&lt;141,_xlfn.NUMBERVALUE(MID(AB567,6,3))&gt;103),"s","probe")</f>
        <v>s</v>
      </c>
      <c r="AE567" s="5" t="n">
        <f aca="false">IF(AND(AC567="Minus",AD567="probe"),3,IF(AND(AC567="Plus",AD567="probe"),1,IF(AND(AC567="Minus",AD567="s"),12,IF(AND(AC567="Plus",AD567="s"),4,0))))</f>
        <v>12</v>
      </c>
      <c r="AF567" s="6" t="s">
        <v>16</v>
      </c>
      <c r="AG567" s="5" t="str">
        <f aca="false">AF567&amp;AE567&amp;","</f>
        <v>                            12,</v>
      </c>
    </row>
    <row r="568" customFormat="false" ht="12.8" hidden="false" customHeight="false" outlineLevel="0" collapsed="false">
      <c r="A568" s="0" t="str">
        <f aca="false">LEFT(J568,4)</f>
        <v>b2s1</v>
      </c>
      <c r="B568" s="0" t="n">
        <f aca="false">IF(AND(C568&gt;97,C568&lt;103),100,IF(AND(C568&gt;110,C568&lt;116),113,IF(AND(C568&gt;122,C568&lt;128),125,IF(AND(C568&gt;135,C568&lt;141),138,150))))</f>
        <v>113</v>
      </c>
      <c r="C568" s="0" t="n">
        <f aca="false">_xlfn.NUMBERVALUE(MID(J568,6,3))</f>
        <v>113</v>
      </c>
      <c r="D568" s="0" t="str">
        <f aca="false">MID(J568,10,3)</f>
        <v>ir1</v>
      </c>
      <c r="E568" s="0" t="s">
        <v>9</v>
      </c>
      <c r="F568" s="0" t="n">
        <v>786</v>
      </c>
      <c r="G568" s="0" t="s">
        <v>10</v>
      </c>
      <c r="H568" s="0" t="s">
        <v>11</v>
      </c>
      <c r="I568" s="0" t="s">
        <v>9</v>
      </c>
      <c r="J568" s="0" t="s">
        <v>583</v>
      </c>
      <c r="K568" s="0" t="s">
        <v>9</v>
      </c>
      <c r="L568" s="0" t="str">
        <f aca="false">IF(ISBLANK(J569),"",",")</f>
        <v>,</v>
      </c>
      <c r="M568" s="0" t="str">
        <f aca="false">E568&amp;J568&amp;G568&amp;E568&amp;J568&amp;E568&amp;L568</f>
        <v>"b2s1_113_ir1.wav":"b2s1_113_ir1.wav",</v>
      </c>
      <c r="N568" s="0" t="str">
        <f aca="false">IF(OR(B568=113,B568=138),"probe","s")</f>
        <v>probe</v>
      </c>
      <c r="O568" s="0" t="str">
        <f aca="false">IF(MID(J568,10,2)="ir","Minus","Plus")</f>
        <v>Minus</v>
      </c>
      <c r="P568" s="0" t="s">
        <v>13</v>
      </c>
      <c r="Q568" s="5" t="s">
        <v>14</v>
      </c>
      <c r="R568" s="0" t="s">
        <v>15</v>
      </c>
      <c r="S568" s="0" t="str">
        <f aca="false">P568&amp;N568&amp;O568&amp;Q568&amp;J568&amp;R568&amp;L568</f>
        <v>          {%            "class": "probeMinus",%            "stim_name": "b2s1_113_ir1.wav"%          },</v>
      </c>
      <c r="AA568" s="5" t="n">
        <f aca="false">F568</f>
        <v>786</v>
      </c>
      <c r="AB568" s="5" t="s">
        <v>583</v>
      </c>
      <c r="AC568" s="5" t="str">
        <f aca="false">IF(MID(AB568,10,2)="ir","Minus","Plus")</f>
        <v>Minus</v>
      </c>
      <c r="AD568" s="5" t="str">
        <f aca="false">IF(AND(_xlfn.NUMBERVALUE(MID(AB568,6,3))&lt;141,_xlfn.NUMBERVALUE(MID(AB568,6,3))&gt;103),"s","probe")</f>
        <v>s</v>
      </c>
      <c r="AE568" s="5" t="n">
        <f aca="false">IF(AND(AC568="Minus",AD568="probe"),3,IF(AND(AC568="Plus",AD568="probe"),1,IF(AND(AC568="Minus",AD568="s"),12,IF(AND(AC568="Plus",AD568="s"),4,0))))</f>
        <v>12</v>
      </c>
      <c r="AF568" s="6" t="s">
        <v>16</v>
      </c>
      <c r="AG568" s="5" t="str">
        <f aca="false">AF568&amp;AE568&amp;","</f>
        <v>                            12,</v>
      </c>
    </row>
    <row r="569" customFormat="false" ht="12.8" hidden="true" customHeight="false" outlineLevel="0" collapsed="false">
      <c r="A569" s="0" t="str">
        <f aca="false">LEFT(J569,4)</f>
        <v>b2s2</v>
      </c>
      <c r="B569" s="0" t="n">
        <f aca="false">IF(AND(C569&gt;97,C569&lt;103),100,IF(AND(C569&gt;110,C569&lt;116),113,IF(AND(C569&gt;122,C569&lt;128),125,IF(AND(C569&gt;135,C569&lt;141),138,150))))</f>
        <v>113</v>
      </c>
      <c r="C569" s="0" t="n">
        <f aca="false">_xlfn.NUMBERVALUE(MID(J569,6,3))</f>
        <v>113</v>
      </c>
      <c r="D569" s="0" t="str">
        <f aca="false">MID(J569,10,3)</f>
        <v>ir1</v>
      </c>
      <c r="E569" s="0" t="s">
        <v>9</v>
      </c>
      <c r="F569" s="0" t="n">
        <v>911</v>
      </c>
      <c r="G569" s="0" t="s">
        <v>10</v>
      </c>
      <c r="H569" s="0" t="s">
        <v>11</v>
      </c>
      <c r="I569" s="0" t="s">
        <v>9</v>
      </c>
      <c r="J569" s="0" t="s">
        <v>584</v>
      </c>
      <c r="K569" s="0" t="s">
        <v>9</v>
      </c>
      <c r="L569" s="0" t="str">
        <f aca="false">IF(ISBLANK(J570),"",",")</f>
        <v>,</v>
      </c>
      <c r="M569" s="0" t="str">
        <f aca="false">E569&amp;F569&amp;G569&amp;H569&amp;I569&amp;J569&amp;K569&amp;L569</f>
        <v>"911": "b2s2_113_ir1.wav",</v>
      </c>
      <c r="N569" s="0" t="str">
        <f aca="false">IF(OR(B569=113,B569=138),"probe","s")</f>
        <v>probe</v>
      </c>
      <c r="O569" s="0" t="str">
        <f aca="false">IF(MID(J569,10,2)="ir","Minus","Plus")</f>
        <v>Minus</v>
      </c>
      <c r="P569" s="0" t="s">
        <v>13</v>
      </c>
      <c r="Q569" s="5" t="s">
        <v>14</v>
      </c>
      <c r="R569" s="0" t="s">
        <v>15</v>
      </c>
      <c r="S569" s="0" t="str">
        <f aca="false">P569&amp;N569&amp;O569&amp;Q569&amp;F569&amp;R569&amp;L569</f>
        <v>          {%            "class": "probeMinus",%            "stim_name": "911"%          },</v>
      </c>
      <c r="AA569" s="5" t="n">
        <f aca="false">F569</f>
        <v>911</v>
      </c>
      <c r="AB569" s="5" t="s">
        <v>584</v>
      </c>
      <c r="AC569" s="5" t="str">
        <f aca="false">IF(MID(AB569,10,2)="ir","Minus","Plus")</f>
        <v>Minus</v>
      </c>
      <c r="AD569" s="5" t="str">
        <f aca="false">IF(AND(_xlfn.NUMBERVALUE(MID(AB569,6,3))&lt;141,_xlfn.NUMBERVALUE(MID(AB569,6,3))&gt;103),"s","probe")</f>
        <v>s</v>
      </c>
      <c r="AE569" s="5" t="n">
        <f aca="false">IF(AND(AC569="Minus",AD569="probe"),3,IF(AND(AC569="Plus",AD569="probe"),1,IF(AND(AC569="Minus",AD569="s"),12,IF(AND(AC569="Plus",AD569="s"),4,0))))</f>
        <v>12</v>
      </c>
      <c r="AF569" s="6" t="s">
        <v>16</v>
      </c>
      <c r="AG569" s="5" t="str">
        <f aca="false">AF569&amp;AE569&amp;","</f>
        <v>                            12,</v>
      </c>
    </row>
    <row r="570" customFormat="false" ht="12.8" hidden="true" customHeight="false" outlineLevel="0" collapsed="false">
      <c r="A570" s="0" t="str">
        <f aca="false">LEFT(J570,4)</f>
        <v>b3i1</v>
      </c>
      <c r="B570" s="0" t="n">
        <f aca="false">IF(AND(C570&gt;97,C570&lt;103),100,IF(AND(C570&gt;110,C570&lt;116),113,IF(AND(C570&gt;122,C570&lt;128),125,IF(AND(C570&gt;135,C570&lt;141),138,150))))</f>
        <v>113</v>
      </c>
      <c r="C570" s="0" t="n">
        <f aca="false">_xlfn.NUMBERVALUE(MID(J570,6,3))</f>
        <v>113</v>
      </c>
      <c r="D570" s="0" t="str">
        <f aca="false">MID(J570,10,3)</f>
        <v>ir1</v>
      </c>
      <c r="E570" s="0" t="s">
        <v>9</v>
      </c>
      <c r="F570" s="0" t="n">
        <v>1036</v>
      </c>
      <c r="G570" s="0" t="s">
        <v>10</v>
      </c>
      <c r="H570" s="0" t="s">
        <v>11</v>
      </c>
      <c r="I570" s="0" t="s">
        <v>9</v>
      </c>
      <c r="J570" s="0" t="s">
        <v>585</v>
      </c>
      <c r="K570" s="0" t="s">
        <v>9</v>
      </c>
      <c r="L570" s="0" t="str">
        <f aca="false">IF(ISBLANK(J571),"",",")</f>
        <v>,</v>
      </c>
      <c r="M570" s="0" t="str">
        <f aca="false">E570&amp;F570&amp;G570&amp;H570&amp;I570&amp;J570&amp;K570&amp;L570</f>
        <v>"1036": "b3i1_113_ir1.wav",</v>
      </c>
      <c r="N570" s="0" t="str">
        <f aca="false">IF(OR(B570=113,B570=138),"probe","s")</f>
        <v>probe</v>
      </c>
      <c r="O570" s="0" t="str">
        <f aca="false">IF(MID(J570,10,2)="ir","Minus","Plus")</f>
        <v>Minus</v>
      </c>
      <c r="P570" s="0" t="s">
        <v>13</v>
      </c>
      <c r="Q570" s="5" t="s">
        <v>14</v>
      </c>
      <c r="R570" s="0" t="s">
        <v>15</v>
      </c>
      <c r="S570" s="0" t="str">
        <f aca="false">P570&amp;N570&amp;O570&amp;Q570&amp;F570&amp;R570&amp;L570</f>
        <v>          {%            "class": "probeMinus",%            "stim_name": "1036"%          },</v>
      </c>
      <c r="AA570" s="5" t="n">
        <f aca="false">F570</f>
        <v>1036</v>
      </c>
      <c r="AB570" s="5" t="s">
        <v>585</v>
      </c>
      <c r="AC570" s="5" t="str">
        <f aca="false">IF(MID(AB570,10,2)="ir","Minus","Plus")</f>
        <v>Minus</v>
      </c>
      <c r="AD570" s="5" t="str">
        <f aca="false">IF(AND(_xlfn.NUMBERVALUE(MID(AB570,6,3))&lt;141,_xlfn.NUMBERVALUE(MID(AB570,6,3))&gt;103),"s","probe")</f>
        <v>s</v>
      </c>
      <c r="AE570" s="5" t="n">
        <f aca="false">IF(AND(AC570="Minus",AD570="probe"),3,IF(AND(AC570="Plus",AD570="probe"),1,IF(AND(AC570="Minus",AD570="s"),12,IF(AND(AC570="Plus",AD570="s"),4,0))))</f>
        <v>12</v>
      </c>
      <c r="AF570" s="6" t="s">
        <v>16</v>
      </c>
      <c r="AG570" s="5" t="str">
        <f aca="false">AF570&amp;AE570&amp;","</f>
        <v>                            12,</v>
      </c>
    </row>
    <row r="571" customFormat="false" ht="12.8" hidden="true" customHeight="false" outlineLevel="0" collapsed="false">
      <c r="A571" s="0" t="str">
        <f aca="false">LEFT(J571,4)</f>
        <v>b3i2</v>
      </c>
      <c r="B571" s="0" t="n">
        <f aca="false">IF(AND(C571&gt;97,C571&lt;103),100,IF(AND(C571&gt;110,C571&lt;116),113,IF(AND(C571&gt;122,C571&lt;128),125,IF(AND(C571&gt;135,C571&lt;141),138,150))))</f>
        <v>113</v>
      </c>
      <c r="C571" s="0" t="n">
        <f aca="false">_xlfn.NUMBERVALUE(MID(J571,6,3))</f>
        <v>113</v>
      </c>
      <c r="D571" s="0" t="str">
        <f aca="false">MID(J571,10,3)</f>
        <v>ir1</v>
      </c>
      <c r="E571" s="0" t="s">
        <v>9</v>
      </c>
      <c r="F571" s="0" t="n">
        <v>1161</v>
      </c>
      <c r="G571" s="0" t="s">
        <v>10</v>
      </c>
      <c r="H571" s="0" t="s">
        <v>11</v>
      </c>
      <c r="I571" s="0" t="s">
        <v>9</v>
      </c>
      <c r="J571" s="0" t="s">
        <v>586</v>
      </c>
      <c r="K571" s="0" t="s">
        <v>9</v>
      </c>
      <c r="L571" s="0" t="str">
        <f aca="false">IF(ISBLANK(J572),"",",")</f>
        <v>,</v>
      </c>
      <c r="M571" s="0" t="str">
        <f aca="false">E571&amp;F571&amp;G571&amp;H571&amp;I571&amp;J571&amp;K571&amp;L571</f>
        <v>"1161": "b3i2_113_ir1.wav",</v>
      </c>
      <c r="N571" s="0" t="str">
        <f aca="false">IF(OR(B571=113,B571=138),"probe","s")</f>
        <v>probe</v>
      </c>
      <c r="O571" s="0" t="str">
        <f aca="false">IF(MID(J571,10,2)="ir","Minus","Plus")</f>
        <v>Minus</v>
      </c>
      <c r="P571" s="0" t="s">
        <v>13</v>
      </c>
      <c r="Q571" s="5" t="s">
        <v>14</v>
      </c>
      <c r="R571" s="0" t="s">
        <v>15</v>
      </c>
      <c r="S571" s="0" t="str">
        <f aca="false">P571&amp;N571&amp;O571&amp;Q571&amp;F571&amp;R571&amp;L571</f>
        <v>          {%            "class": "probeMinus",%            "stim_name": "1161"%          },</v>
      </c>
      <c r="AA571" s="5" t="n">
        <f aca="false">F571</f>
        <v>1161</v>
      </c>
      <c r="AB571" s="5" t="s">
        <v>586</v>
      </c>
      <c r="AC571" s="5" t="str">
        <f aca="false">IF(MID(AB571,10,2)="ir","Minus","Plus")</f>
        <v>Minus</v>
      </c>
      <c r="AD571" s="5" t="str">
        <f aca="false">IF(AND(_xlfn.NUMBERVALUE(MID(AB571,6,3))&lt;141,_xlfn.NUMBERVALUE(MID(AB571,6,3))&gt;103),"s","probe")</f>
        <v>s</v>
      </c>
      <c r="AE571" s="5" t="n">
        <f aca="false">IF(AND(AC571="Minus",AD571="probe"),3,IF(AND(AC571="Plus",AD571="probe"),1,IF(AND(AC571="Minus",AD571="s"),12,IF(AND(AC571="Plus",AD571="s"),4,0))))</f>
        <v>12</v>
      </c>
      <c r="AF571" s="6" t="s">
        <v>16</v>
      </c>
      <c r="AG571" s="5" t="str">
        <f aca="false">AF571&amp;AE571&amp;","</f>
        <v>                            12,</v>
      </c>
    </row>
    <row r="572" customFormat="false" ht="12.8" hidden="true" customHeight="false" outlineLevel="0" collapsed="false">
      <c r="A572" s="0" t="str">
        <f aca="false">LEFT(J572,4)</f>
        <v>b3s1</v>
      </c>
      <c r="B572" s="0" t="n">
        <f aca="false">IF(AND(C572&gt;97,C572&lt;103),100,IF(AND(C572&gt;110,C572&lt;116),113,IF(AND(C572&gt;122,C572&lt;128),125,IF(AND(C572&gt;135,C572&lt;141),138,150))))</f>
        <v>113</v>
      </c>
      <c r="C572" s="0" t="n">
        <f aca="false">_xlfn.NUMBERVALUE(MID(J572,6,3))</f>
        <v>113</v>
      </c>
      <c r="D572" s="0" t="str">
        <f aca="false">MID(J572,10,3)</f>
        <v>ir1</v>
      </c>
      <c r="E572" s="0" t="s">
        <v>9</v>
      </c>
      <c r="F572" s="0" t="n">
        <v>1286</v>
      </c>
      <c r="G572" s="0" t="s">
        <v>10</v>
      </c>
      <c r="H572" s="0" t="s">
        <v>11</v>
      </c>
      <c r="I572" s="0" t="s">
        <v>9</v>
      </c>
      <c r="J572" s="0" t="s">
        <v>587</v>
      </c>
      <c r="K572" s="0" t="s">
        <v>9</v>
      </c>
      <c r="L572" s="0" t="str">
        <f aca="false">IF(ISBLANK(J573),"",",")</f>
        <v>,</v>
      </c>
      <c r="M572" s="0" t="str">
        <f aca="false">E572&amp;F572&amp;G572&amp;H572&amp;I572&amp;J572&amp;K572&amp;L572</f>
        <v>"1286": "b3s1_113_ir1.wav",</v>
      </c>
      <c r="N572" s="0" t="str">
        <f aca="false">IF(OR(B572=113,B572=138),"probe","s")</f>
        <v>probe</v>
      </c>
      <c r="O572" s="0" t="str">
        <f aca="false">IF(MID(J572,10,2)="ir","Minus","Plus")</f>
        <v>Minus</v>
      </c>
      <c r="P572" s="0" t="s">
        <v>13</v>
      </c>
      <c r="Q572" s="5" t="s">
        <v>14</v>
      </c>
      <c r="R572" s="0" t="s">
        <v>15</v>
      </c>
      <c r="S572" s="0" t="str">
        <f aca="false">P572&amp;N572&amp;O572&amp;Q572&amp;F572&amp;R572&amp;L572</f>
        <v>          {%            "class": "probeMinus",%            "stim_name": "1286"%          },</v>
      </c>
      <c r="AA572" s="5" t="n">
        <f aca="false">F572</f>
        <v>1286</v>
      </c>
      <c r="AB572" s="5" t="s">
        <v>587</v>
      </c>
      <c r="AC572" s="5" t="str">
        <f aca="false">IF(MID(AB572,10,2)="ir","Minus","Plus")</f>
        <v>Minus</v>
      </c>
      <c r="AD572" s="5" t="str">
        <f aca="false">IF(AND(_xlfn.NUMBERVALUE(MID(AB572,6,3))&lt;141,_xlfn.NUMBERVALUE(MID(AB572,6,3))&gt;103),"s","probe")</f>
        <v>s</v>
      </c>
      <c r="AE572" s="5" t="n">
        <f aca="false">IF(AND(AC572="Minus",AD572="probe"),3,IF(AND(AC572="Plus",AD572="probe"),1,IF(AND(AC572="Minus",AD572="s"),12,IF(AND(AC572="Plus",AD572="s"),4,0))))</f>
        <v>12</v>
      </c>
      <c r="AF572" s="6" t="s">
        <v>16</v>
      </c>
      <c r="AG572" s="5" t="str">
        <f aca="false">AF572&amp;AE572&amp;","</f>
        <v>                            12,</v>
      </c>
    </row>
    <row r="573" customFormat="false" ht="12.8" hidden="true" customHeight="false" outlineLevel="0" collapsed="false">
      <c r="A573" s="0" t="str">
        <f aca="false">LEFT(J573,4)</f>
        <v>b3s2</v>
      </c>
      <c r="B573" s="0" t="n">
        <f aca="false">IF(AND(C573&gt;97,C573&lt;103),100,IF(AND(C573&gt;110,C573&lt;116),113,IF(AND(C573&gt;122,C573&lt;128),125,IF(AND(C573&gt;135,C573&lt;141),138,150))))</f>
        <v>113</v>
      </c>
      <c r="C573" s="0" t="n">
        <f aca="false">_xlfn.NUMBERVALUE(MID(J573,6,3))</f>
        <v>113</v>
      </c>
      <c r="D573" s="0" t="str">
        <f aca="false">MID(J573,10,3)</f>
        <v>ir1</v>
      </c>
      <c r="E573" s="0" t="s">
        <v>9</v>
      </c>
      <c r="F573" s="0" t="n">
        <v>1411</v>
      </c>
      <c r="G573" s="0" t="s">
        <v>10</v>
      </c>
      <c r="H573" s="0" t="s">
        <v>11</v>
      </c>
      <c r="I573" s="0" t="s">
        <v>9</v>
      </c>
      <c r="J573" s="0" t="s">
        <v>588</v>
      </c>
      <c r="K573" s="0" t="s">
        <v>9</v>
      </c>
      <c r="L573" s="0" t="str">
        <f aca="false">IF(ISBLANK(J574),"",",")</f>
        <v>,</v>
      </c>
      <c r="M573" s="0" t="str">
        <f aca="false">E573&amp;F573&amp;G573&amp;H573&amp;I573&amp;J573&amp;K573&amp;L573</f>
        <v>"1411": "b3s2_113_ir1.wav",</v>
      </c>
      <c r="N573" s="0" t="str">
        <f aca="false">IF(OR(B573=113,B573=138),"probe","s")</f>
        <v>probe</v>
      </c>
      <c r="O573" s="0" t="str">
        <f aca="false">IF(MID(J573,10,2)="ir","Minus","Plus")</f>
        <v>Minus</v>
      </c>
      <c r="P573" s="0" t="s">
        <v>13</v>
      </c>
      <c r="Q573" s="5" t="s">
        <v>14</v>
      </c>
      <c r="R573" s="0" t="s">
        <v>15</v>
      </c>
      <c r="S573" s="0" t="str">
        <f aca="false">P573&amp;N573&amp;O573&amp;Q573&amp;F573&amp;R573&amp;L573</f>
        <v>          {%            "class": "probeMinus",%            "stim_name": "1411"%          },</v>
      </c>
      <c r="AA573" s="5" t="n">
        <f aca="false">F573</f>
        <v>1411</v>
      </c>
      <c r="AB573" s="5" t="s">
        <v>588</v>
      </c>
      <c r="AC573" s="5" t="str">
        <f aca="false">IF(MID(AB573,10,2)="ir","Minus","Plus")</f>
        <v>Minus</v>
      </c>
      <c r="AD573" s="5" t="str">
        <f aca="false">IF(AND(_xlfn.NUMBERVALUE(MID(AB573,6,3))&lt;141,_xlfn.NUMBERVALUE(MID(AB573,6,3))&gt;103),"s","probe")</f>
        <v>s</v>
      </c>
      <c r="AE573" s="5" t="n">
        <f aca="false">IF(AND(AC573="Minus",AD573="probe"),3,IF(AND(AC573="Plus",AD573="probe"),1,IF(AND(AC573="Minus",AD573="s"),12,IF(AND(AC573="Plus",AD573="s"),4,0))))</f>
        <v>12</v>
      </c>
      <c r="AF573" s="6" t="s">
        <v>16</v>
      </c>
      <c r="AG573" s="5" t="str">
        <f aca="false">AF573&amp;AE573&amp;","</f>
        <v>                            12,</v>
      </c>
    </row>
    <row r="574" customFormat="false" ht="12.8" hidden="true" customHeight="false" outlineLevel="0" collapsed="false">
      <c r="A574" s="0" t="str">
        <f aca="false">LEFT(J574,4)</f>
        <v>b4i1</v>
      </c>
      <c r="B574" s="0" t="n">
        <f aca="false">IF(AND(C574&gt;97,C574&lt;103),100,IF(AND(C574&gt;110,C574&lt;116),113,IF(AND(C574&gt;122,C574&lt;128),125,IF(AND(C574&gt;135,C574&lt;141),138,150))))</f>
        <v>113</v>
      </c>
      <c r="C574" s="0" t="n">
        <f aca="false">_xlfn.NUMBERVALUE(MID(J574,6,3))</f>
        <v>113</v>
      </c>
      <c r="D574" s="0" t="str">
        <f aca="false">MID(J574,10,3)</f>
        <v>ir1</v>
      </c>
      <c r="E574" s="0" t="s">
        <v>9</v>
      </c>
      <c r="F574" s="0" t="n">
        <v>1536</v>
      </c>
      <c r="G574" s="0" t="s">
        <v>10</v>
      </c>
      <c r="H574" s="0" t="s">
        <v>11</v>
      </c>
      <c r="I574" s="0" t="s">
        <v>9</v>
      </c>
      <c r="J574" s="0" t="s">
        <v>589</v>
      </c>
      <c r="K574" s="0" t="s">
        <v>9</v>
      </c>
      <c r="L574" s="0" t="str">
        <f aca="false">IF(ISBLANK(J575),"",",")</f>
        <v>,</v>
      </c>
      <c r="M574" s="0" t="str">
        <f aca="false">E574&amp;F574&amp;G574&amp;H574&amp;I574&amp;J574&amp;K574&amp;L574</f>
        <v>"1536": "b4i1_113_ir1.wav",</v>
      </c>
      <c r="N574" s="0" t="str">
        <f aca="false">IF(OR(B574=113,B574=138),"probe","s")</f>
        <v>probe</v>
      </c>
      <c r="O574" s="0" t="str">
        <f aca="false">IF(MID(J574,10,2)="ir","Minus","Plus")</f>
        <v>Minus</v>
      </c>
      <c r="P574" s="0" t="s">
        <v>13</v>
      </c>
      <c r="Q574" s="5" t="s">
        <v>14</v>
      </c>
      <c r="R574" s="0" t="s">
        <v>15</v>
      </c>
      <c r="S574" s="0" t="str">
        <f aca="false">P574&amp;N574&amp;O574&amp;Q574&amp;F574&amp;R574&amp;L574</f>
        <v>          {%            "class": "probeMinus",%            "stim_name": "1536"%          },</v>
      </c>
      <c r="AA574" s="5" t="n">
        <f aca="false">F574</f>
        <v>1536</v>
      </c>
      <c r="AB574" s="5" t="s">
        <v>589</v>
      </c>
      <c r="AC574" s="5" t="str">
        <f aca="false">IF(MID(AB574,10,2)="ir","Minus","Plus")</f>
        <v>Minus</v>
      </c>
      <c r="AD574" s="5" t="str">
        <f aca="false">IF(AND(_xlfn.NUMBERVALUE(MID(AB574,6,3))&lt;141,_xlfn.NUMBERVALUE(MID(AB574,6,3))&gt;103),"s","probe")</f>
        <v>s</v>
      </c>
      <c r="AE574" s="5" t="n">
        <f aca="false">IF(AND(AC574="Minus",AD574="probe"),3,IF(AND(AC574="Plus",AD574="probe"),1,IF(AND(AC574="Minus",AD574="s"),12,IF(AND(AC574="Plus",AD574="s"),4,0))))</f>
        <v>12</v>
      </c>
      <c r="AF574" s="6" t="s">
        <v>16</v>
      </c>
      <c r="AG574" s="5" t="str">
        <f aca="false">AF574&amp;AE574&amp;","</f>
        <v>                            12,</v>
      </c>
    </row>
    <row r="575" customFormat="false" ht="12.8" hidden="true" customHeight="false" outlineLevel="0" collapsed="false">
      <c r="A575" s="0" t="str">
        <f aca="false">LEFT(J575,4)</f>
        <v>b4i2</v>
      </c>
      <c r="B575" s="0" t="n">
        <f aca="false">IF(AND(C575&gt;97,C575&lt;103),100,IF(AND(C575&gt;110,C575&lt;116),113,IF(AND(C575&gt;122,C575&lt;128),125,IF(AND(C575&gt;135,C575&lt;141),138,150))))</f>
        <v>113</v>
      </c>
      <c r="C575" s="0" t="n">
        <f aca="false">_xlfn.NUMBERVALUE(MID(J575,6,3))</f>
        <v>113</v>
      </c>
      <c r="D575" s="0" t="str">
        <f aca="false">MID(J575,10,3)</f>
        <v>ir1</v>
      </c>
      <c r="E575" s="0" t="s">
        <v>9</v>
      </c>
      <c r="F575" s="0" t="n">
        <v>1661</v>
      </c>
      <c r="G575" s="0" t="s">
        <v>10</v>
      </c>
      <c r="H575" s="0" t="s">
        <v>11</v>
      </c>
      <c r="I575" s="0" t="s">
        <v>9</v>
      </c>
      <c r="J575" s="0" t="s">
        <v>590</v>
      </c>
      <c r="K575" s="0" t="s">
        <v>9</v>
      </c>
      <c r="L575" s="0" t="str">
        <f aca="false">IF(ISBLANK(J576),"",",")</f>
        <v>,</v>
      </c>
      <c r="M575" s="0" t="str">
        <f aca="false">E575&amp;F575&amp;G575&amp;H575&amp;I575&amp;J575&amp;K575&amp;L575</f>
        <v>"1661": "b4i2_113_ir1.wav",</v>
      </c>
      <c r="N575" s="0" t="str">
        <f aca="false">IF(OR(B575=113,B575=138),"probe","s")</f>
        <v>probe</v>
      </c>
      <c r="O575" s="0" t="str">
        <f aca="false">IF(MID(J575,10,2)="ir","Minus","Plus")</f>
        <v>Minus</v>
      </c>
      <c r="P575" s="0" t="s">
        <v>13</v>
      </c>
      <c r="Q575" s="5" t="s">
        <v>14</v>
      </c>
      <c r="R575" s="0" t="s">
        <v>15</v>
      </c>
      <c r="S575" s="0" t="str">
        <f aca="false">P575&amp;N575&amp;O575&amp;Q575&amp;F575&amp;R575&amp;L575</f>
        <v>          {%            "class": "probeMinus",%            "stim_name": "1661"%          },</v>
      </c>
      <c r="AA575" s="5" t="n">
        <f aca="false">F575</f>
        <v>1661</v>
      </c>
      <c r="AB575" s="5" t="s">
        <v>590</v>
      </c>
      <c r="AC575" s="5" t="str">
        <f aca="false">IF(MID(AB575,10,2)="ir","Minus","Plus")</f>
        <v>Minus</v>
      </c>
      <c r="AD575" s="5" t="str">
        <f aca="false">IF(AND(_xlfn.NUMBERVALUE(MID(AB575,6,3))&lt;141,_xlfn.NUMBERVALUE(MID(AB575,6,3))&gt;103),"s","probe")</f>
        <v>s</v>
      </c>
      <c r="AE575" s="5" t="n">
        <f aca="false">IF(AND(AC575="Minus",AD575="probe"),3,IF(AND(AC575="Plus",AD575="probe"),1,IF(AND(AC575="Minus",AD575="s"),12,IF(AND(AC575="Plus",AD575="s"),4,0))))</f>
        <v>12</v>
      </c>
      <c r="AF575" s="6" t="s">
        <v>16</v>
      </c>
      <c r="AG575" s="5" t="str">
        <f aca="false">AF575&amp;AE575&amp;","</f>
        <v>                            12,</v>
      </c>
    </row>
    <row r="576" customFormat="false" ht="12.8" hidden="true" customHeight="false" outlineLevel="0" collapsed="false">
      <c r="A576" s="0" t="str">
        <f aca="false">LEFT(J576,4)</f>
        <v>b4s1</v>
      </c>
      <c r="B576" s="0" t="n">
        <f aca="false">IF(AND(C576&gt;97,C576&lt;103),100,IF(AND(C576&gt;110,C576&lt;116),113,IF(AND(C576&gt;122,C576&lt;128),125,IF(AND(C576&gt;135,C576&lt;141),138,150))))</f>
        <v>113</v>
      </c>
      <c r="C576" s="0" t="n">
        <f aca="false">_xlfn.NUMBERVALUE(MID(J576,6,3))</f>
        <v>113</v>
      </c>
      <c r="D576" s="0" t="str">
        <f aca="false">MID(J576,10,3)</f>
        <v>ir1</v>
      </c>
      <c r="E576" s="0" t="s">
        <v>9</v>
      </c>
      <c r="F576" s="0" t="n">
        <v>1786</v>
      </c>
      <c r="G576" s="0" t="s">
        <v>10</v>
      </c>
      <c r="H576" s="0" t="s">
        <v>11</v>
      </c>
      <c r="I576" s="0" t="s">
        <v>9</v>
      </c>
      <c r="J576" s="0" t="s">
        <v>591</v>
      </c>
      <c r="K576" s="0" t="s">
        <v>9</v>
      </c>
      <c r="L576" s="0" t="str">
        <f aca="false">IF(ISBLANK(J577),"",",")</f>
        <v>,</v>
      </c>
      <c r="M576" s="0" t="str">
        <f aca="false">E576&amp;F576&amp;G576&amp;H576&amp;I576&amp;J576&amp;K576&amp;L576</f>
        <v>"1786": "b4s1_113_ir1.wav",</v>
      </c>
      <c r="N576" s="0" t="str">
        <f aca="false">IF(OR(B576=113,B576=138),"probe","s")</f>
        <v>probe</v>
      </c>
      <c r="O576" s="0" t="str">
        <f aca="false">IF(MID(J576,10,2)="ir","Minus","Plus")</f>
        <v>Minus</v>
      </c>
      <c r="P576" s="0" t="s">
        <v>13</v>
      </c>
      <c r="Q576" s="5" t="s">
        <v>14</v>
      </c>
      <c r="R576" s="0" t="s">
        <v>15</v>
      </c>
      <c r="S576" s="0" t="str">
        <f aca="false">P576&amp;N576&amp;O576&amp;Q576&amp;F576&amp;R576&amp;L576</f>
        <v>          {%            "class": "probeMinus",%            "stim_name": "1786"%          },</v>
      </c>
      <c r="AA576" s="5" t="n">
        <f aca="false">F576</f>
        <v>1786</v>
      </c>
      <c r="AB576" s="5" t="s">
        <v>591</v>
      </c>
      <c r="AC576" s="5" t="str">
        <f aca="false">IF(MID(AB576,10,2)="ir","Minus","Plus")</f>
        <v>Minus</v>
      </c>
      <c r="AD576" s="5" t="str">
        <f aca="false">IF(AND(_xlfn.NUMBERVALUE(MID(AB576,6,3))&lt;141,_xlfn.NUMBERVALUE(MID(AB576,6,3))&gt;103),"s","probe")</f>
        <v>s</v>
      </c>
      <c r="AE576" s="5" t="n">
        <f aca="false">IF(AND(AC576="Minus",AD576="probe"),3,IF(AND(AC576="Plus",AD576="probe"),1,IF(AND(AC576="Minus",AD576="s"),12,IF(AND(AC576="Plus",AD576="s"),4,0))))</f>
        <v>12</v>
      </c>
      <c r="AF576" s="6" t="s">
        <v>16</v>
      </c>
      <c r="AG576" s="5" t="str">
        <f aca="false">AF576&amp;AE576&amp;","</f>
        <v>                            12,</v>
      </c>
    </row>
    <row r="577" customFormat="false" ht="12.8" hidden="true" customHeight="false" outlineLevel="0" collapsed="false">
      <c r="A577" s="0" t="str">
        <f aca="false">LEFT(J577,4)</f>
        <v>b4s2</v>
      </c>
      <c r="B577" s="0" t="n">
        <f aca="false">IF(AND(C577&gt;97,C577&lt;103),100,IF(AND(C577&gt;110,C577&lt;116),113,IF(AND(C577&gt;122,C577&lt;128),125,IF(AND(C577&gt;135,C577&lt;141),138,150))))</f>
        <v>113</v>
      </c>
      <c r="C577" s="0" t="n">
        <f aca="false">_xlfn.NUMBERVALUE(MID(J577,6,3))</f>
        <v>113</v>
      </c>
      <c r="D577" s="0" t="str">
        <f aca="false">MID(J577,10,3)</f>
        <v>ir1</v>
      </c>
      <c r="E577" s="0" t="s">
        <v>9</v>
      </c>
      <c r="F577" s="0" t="n">
        <v>1911</v>
      </c>
      <c r="G577" s="0" t="s">
        <v>10</v>
      </c>
      <c r="H577" s="0" t="s">
        <v>11</v>
      </c>
      <c r="I577" s="0" t="s">
        <v>9</v>
      </c>
      <c r="J577" s="0" t="s">
        <v>592</v>
      </c>
      <c r="K577" s="0" t="s">
        <v>9</v>
      </c>
      <c r="L577" s="0" t="str">
        <f aca="false">IF(ISBLANK(J578),"",",")</f>
        <v>,</v>
      </c>
      <c r="M577" s="0" t="str">
        <f aca="false">E577&amp;F577&amp;G577&amp;H577&amp;I577&amp;J577&amp;K577&amp;L577</f>
        <v>"1911": "b4s2_113_ir1.wav",</v>
      </c>
      <c r="N577" s="0" t="str">
        <f aca="false">IF(OR(B577=113,B577=138),"probe","s")</f>
        <v>probe</v>
      </c>
      <c r="O577" s="0" t="str">
        <f aca="false">IF(MID(J577,10,2)="ir","Minus","Plus")</f>
        <v>Minus</v>
      </c>
      <c r="P577" s="0" t="s">
        <v>13</v>
      </c>
      <c r="Q577" s="5" t="s">
        <v>14</v>
      </c>
      <c r="R577" s="0" t="s">
        <v>15</v>
      </c>
      <c r="S577" s="0" t="str">
        <f aca="false">P577&amp;N577&amp;O577&amp;Q577&amp;F577&amp;R577&amp;L577</f>
        <v>          {%            "class": "probeMinus",%            "stim_name": "1911"%          },</v>
      </c>
      <c r="AA577" s="5" t="n">
        <f aca="false">F577</f>
        <v>1911</v>
      </c>
      <c r="AB577" s="5" t="s">
        <v>592</v>
      </c>
      <c r="AC577" s="5" t="str">
        <f aca="false">IF(MID(AB577,10,2)="ir","Minus","Plus")</f>
        <v>Minus</v>
      </c>
      <c r="AD577" s="5" t="str">
        <f aca="false">IF(AND(_xlfn.NUMBERVALUE(MID(AB577,6,3))&lt;141,_xlfn.NUMBERVALUE(MID(AB577,6,3))&gt;103),"s","probe")</f>
        <v>s</v>
      </c>
      <c r="AE577" s="5" t="n">
        <f aca="false">IF(AND(AC577="Minus",AD577="probe"),3,IF(AND(AC577="Plus",AD577="probe"),1,IF(AND(AC577="Minus",AD577="s"),12,IF(AND(AC577="Plus",AD577="s"),4,0))))</f>
        <v>12</v>
      </c>
      <c r="AF577" s="6" t="s">
        <v>16</v>
      </c>
      <c r="AG577" s="5" t="str">
        <f aca="false">AF577&amp;AE577&amp;","</f>
        <v>                            12,</v>
      </c>
    </row>
    <row r="578" customFormat="false" ht="12.8" hidden="true" customHeight="false" outlineLevel="0" collapsed="false">
      <c r="A578" s="0" t="str">
        <f aca="false">LEFT(J578,4)</f>
        <v>b1i1</v>
      </c>
      <c r="B578" s="0" t="n">
        <f aca="false">IF(AND(C578&gt;97,C578&lt;103),100,IF(AND(C578&gt;110,C578&lt;116),113,IF(AND(C578&gt;122,C578&lt;128),125,IF(AND(C578&gt;135,C578&lt;141),138,150))))</f>
        <v>113</v>
      </c>
      <c r="C578" s="0" t="n">
        <f aca="false">_xlfn.NUMBERVALUE(MID(J578,6,3))</f>
        <v>113</v>
      </c>
      <c r="D578" s="0" t="str">
        <f aca="false">MID(J578,10,3)</f>
        <v>ir2</v>
      </c>
      <c r="E578" s="0" t="s">
        <v>9</v>
      </c>
      <c r="F578" s="0" t="n">
        <v>37</v>
      </c>
      <c r="G578" s="0" t="s">
        <v>10</v>
      </c>
      <c r="H578" s="0" t="s">
        <v>11</v>
      </c>
      <c r="I578" s="0" t="s">
        <v>9</v>
      </c>
      <c r="J578" s="0" t="s">
        <v>593</v>
      </c>
      <c r="K578" s="0" t="s">
        <v>9</v>
      </c>
      <c r="L578" s="0" t="str">
        <f aca="false">IF(ISBLANK(J579),"",",")</f>
        <v>,</v>
      </c>
      <c r="M578" s="0" t="str">
        <f aca="false">E578&amp;F578&amp;G578&amp;H578&amp;I578&amp;J578&amp;K578&amp;L578</f>
        <v>"37": "b1i1_113_ir2.wav",</v>
      </c>
      <c r="N578" s="0" t="str">
        <f aca="false">IF(OR(B578=113,B578=138),"probe","s")</f>
        <v>probe</v>
      </c>
      <c r="O578" s="0" t="str">
        <f aca="false">IF(MID(J578,10,2)="ir","Minus","Plus")</f>
        <v>Minus</v>
      </c>
      <c r="P578" s="0" t="s">
        <v>13</v>
      </c>
      <c r="Q578" s="5" t="s">
        <v>14</v>
      </c>
      <c r="R578" s="0" t="s">
        <v>15</v>
      </c>
      <c r="S578" s="0" t="str">
        <f aca="false">P578&amp;N578&amp;O578&amp;Q578&amp;F578&amp;R578&amp;L578</f>
        <v>          {%            "class": "probeMinus",%            "stim_name": "37"%          },</v>
      </c>
      <c r="AA578" s="5" t="n">
        <f aca="false">F578</f>
        <v>37</v>
      </c>
      <c r="AB578" s="5" t="s">
        <v>593</v>
      </c>
      <c r="AC578" s="5" t="str">
        <f aca="false">IF(MID(AB578,10,2)="ir","Minus","Plus")</f>
        <v>Minus</v>
      </c>
      <c r="AD578" s="5" t="str">
        <f aca="false">IF(AND(_xlfn.NUMBERVALUE(MID(AB578,6,3))&lt;141,_xlfn.NUMBERVALUE(MID(AB578,6,3))&gt;103),"s","s")</f>
        <v>s</v>
      </c>
      <c r="AE578" s="5" t="n">
        <f aca="false">IF(AND(AC578="Minus",AD578="probe"),3,IF(AND(AC578="Plus",AD578="probe"),1,IF(AND(AC578="Minus",AD578="s"),12,IF(AND(AC578="Plus",AD578="s"),4,0))))</f>
        <v>12</v>
      </c>
      <c r="AF578" s="6" t="s">
        <v>16</v>
      </c>
      <c r="AG578" s="5" t="str">
        <f aca="false">AF578&amp;AE578&amp;","</f>
        <v>                            12,</v>
      </c>
    </row>
    <row r="579" customFormat="false" ht="12.8" hidden="true" customHeight="false" outlineLevel="0" collapsed="false">
      <c r="A579" s="0" t="str">
        <f aca="false">LEFT(J579,4)</f>
        <v>b1i2</v>
      </c>
      <c r="B579" s="0" t="n">
        <f aca="false">IF(AND(C579&gt;97,C579&lt;103),100,IF(AND(C579&gt;110,C579&lt;116),113,IF(AND(C579&gt;122,C579&lt;128),125,IF(AND(C579&gt;135,C579&lt;141),138,150))))</f>
        <v>113</v>
      </c>
      <c r="C579" s="0" t="n">
        <f aca="false">_xlfn.NUMBERVALUE(MID(J579,6,3))</f>
        <v>113</v>
      </c>
      <c r="D579" s="0" t="str">
        <f aca="false">MID(J579,10,3)</f>
        <v>ir2</v>
      </c>
      <c r="E579" s="0" t="s">
        <v>9</v>
      </c>
      <c r="F579" s="0" t="n">
        <v>162</v>
      </c>
      <c r="G579" s="0" t="s">
        <v>10</v>
      </c>
      <c r="H579" s="0" t="s">
        <v>11</v>
      </c>
      <c r="I579" s="0" t="s">
        <v>9</v>
      </c>
      <c r="J579" s="0" t="s">
        <v>594</v>
      </c>
      <c r="K579" s="0" t="s">
        <v>9</v>
      </c>
      <c r="L579" s="0" t="str">
        <f aca="false">IF(ISBLANK(J580),"",",")</f>
        <v>,</v>
      </c>
      <c r="M579" s="0" t="str">
        <f aca="false">E579&amp;F579&amp;G579&amp;H579&amp;I579&amp;J579&amp;K579&amp;L579</f>
        <v>"162": "b1i2_113_ir2.wav",</v>
      </c>
      <c r="N579" s="0" t="str">
        <f aca="false">IF(OR(B579=113,B579=138),"probe","s")</f>
        <v>probe</v>
      </c>
      <c r="O579" s="0" t="str">
        <f aca="false">IF(MID(J579,10,2)="ir","Minus","Plus")</f>
        <v>Minus</v>
      </c>
      <c r="P579" s="0" t="s">
        <v>13</v>
      </c>
      <c r="Q579" s="5" t="s">
        <v>14</v>
      </c>
      <c r="R579" s="0" t="s">
        <v>15</v>
      </c>
      <c r="S579" s="0" t="str">
        <f aca="false">P579&amp;N579&amp;O579&amp;Q579&amp;F579&amp;R579&amp;L579</f>
        <v>          {%            "class": "probeMinus",%            "stim_name": "162"%          },</v>
      </c>
      <c r="AA579" s="5" t="n">
        <f aca="false">F579</f>
        <v>162</v>
      </c>
      <c r="AB579" s="5" t="s">
        <v>594</v>
      </c>
      <c r="AC579" s="5" t="str">
        <f aca="false">IF(MID(AB579,10,2)="ir","Minus","Plus")</f>
        <v>Minus</v>
      </c>
      <c r="AD579" s="5" t="str">
        <f aca="false">IF(AND(_xlfn.NUMBERVALUE(MID(AB579,6,3))&lt;141,_xlfn.NUMBERVALUE(MID(AB579,6,3))&gt;103),"s","probe")</f>
        <v>s</v>
      </c>
      <c r="AE579" s="5" t="n">
        <f aca="false">IF(AND(AC579="Minus",AD579="probe"),3,IF(AND(AC579="Plus",AD579="probe"),1,IF(AND(AC579="Minus",AD579="s"),12,IF(AND(AC579="Plus",AD579="s"),4,0))))</f>
        <v>12</v>
      </c>
      <c r="AF579" s="6" t="s">
        <v>16</v>
      </c>
      <c r="AG579" s="5" t="str">
        <f aca="false">AF579&amp;AE579&amp;","</f>
        <v>                            12,</v>
      </c>
    </row>
    <row r="580" customFormat="false" ht="12.8" hidden="true" customHeight="false" outlineLevel="0" collapsed="false">
      <c r="A580" s="0" t="str">
        <f aca="false">LEFT(J580,4)</f>
        <v>b1s1</v>
      </c>
      <c r="B580" s="0" t="n">
        <f aca="false">IF(AND(C580&gt;97,C580&lt;103),100,IF(AND(C580&gt;110,C580&lt;116),113,IF(AND(C580&gt;122,C580&lt;128),125,IF(AND(C580&gt;135,C580&lt;141),138,150))))</f>
        <v>113</v>
      </c>
      <c r="C580" s="0" t="n">
        <f aca="false">_xlfn.NUMBERVALUE(MID(J580,6,3))</f>
        <v>113</v>
      </c>
      <c r="D580" s="0" t="str">
        <f aca="false">MID(J580,10,3)</f>
        <v>ir2</v>
      </c>
      <c r="E580" s="0" t="s">
        <v>9</v>
      </c>
      <c r="F580" s="0" t="n">
        <v>287</v>
      </c>
      <c r="G580" s="0" t="s">
        <v>10</v>
      </c>
      <c r="H580" s="0" t="s">
        <v>11</v>
      </c>
      <c r="I580" s="0" t="s">
        <v>9</v>
      </c>
      <c r="J580" s="0" t="s">
        <v>595</v>
      </c>
      <c r="K580" s="0" t="s">
        <v>9</v>
      </c>
      <c r="L580" s="0" t="str">
        <f aca="false">IF(ISBLANK(J581),"",",")</f>
        <v>,</v>
      </c>
      <c r="M580" s="0" t="str">
        <f aca="false">E580&amp;F580&amp;G580&amp;H580&amp;I580&amp;J580&amp;K580&amp;L580</f>
        <v>"287": "b1s1_113_ir2.wav",</v>
      </c>
      <c r="N580" s="0" t="str">
        <f aca="false">IF(OR(B580=113,B580=138),"probe","s")</f>
        <v>probe</v>
      </c>
      <c r="O580" s="0" t="str">
        <f aca="false">IF(MID(J580,10,2)="ir","Minus","Plus")</f>
        <v>Minus</v>
      </c>
      <c r="P580" s="0" t="s">
        <v>13</v>
      </c>
      <c r="Q580" s="5" t="s">
        <v>14</v>
      </c>
      <c r="R580" s="0" t="s">
        <v>15</v>
      </c>
      <c r="S580" s="0" t="str">
        <f aca="false">P580&amp;N580&amp;O580&amp;Q580&amp;F580&amp;R580&amp;L580</f>
        <v>          {%            "class": "probeMinus",%            "stim_name": "287"%          },</v>
      </c>
      <c r="AA580" s="5" t="n">
        <f aca="false">F580</f>
        <v>287</v>
      </c>
      <c r="AB580" s="5" t="s">
        <v>595</v>
      </c>
      <c r="AC580" s="5" t="str">
        <f aca="false">IF(MID(AB580,10,2)="ir","Minus","Plus")</f>
        <v>Minus</v>
      </c>
      <c r="AD580" s="5" t="str">
        <f aca="false">IF(AND(_xlfn.NUMBERVALUE(MID(AB580,6,3))&lt;141,_xlfn.NUMBERVALUE(MID(AB580,6,3))&gt;103),"s","probe")</f>
        <v>s</v>
      </c>
      <c r="AE580" s="5" t="n">
        <f aca="false">IF(AND(AC580="Minus",AD580="probe"),3,IF(AND(AC580="Plus",AD580="probe"),1,IF(AND(AC580="Minus",AD580="s"),12,IF(AND(AC580="Plus",AD580="s"),4,0))))</f>
        <v>12</v>
      </c>
      <c r="AF580" s="6" t="s">
        <v>16</v>
      </c>
      <c r="AG580" s="5" t="str">
        <f aca="false">AF580&amp;AE580&amp;","</f>
        <v>                            12,</v>
      </c>
    </row>
    <row r="581" customFormat="false" ht="12.8" hidden="true" customHeight="false" outlineLevel="0" collapsed="false">
      <c r="A581" s="0" t="str">
        <f aca="false">LEFT(J581,4)</f>
        <v>b1s2</v>
      </c>
      <c r="B581" s="0" t="n">
        <f aca="false">IF(AND(C581&gt;97,C581&lt;103),100,IF(AND(C581&gt;110,C581&lt;116),113,IF(AND(C581&gt;122,C581&lt;128),125,IF(AND(C581&gt;135,C581&lt;141),138,150))))</f>
        <v>113</v>
      </c>
      <c r="C581" s="0" t="n">
        <f aca="false">_xlfn.NUMBERVALUE(MID(J581,6,3))</f>
        <v>113</v>
      </c>
      <c r="D581" s="0" t="str">
        <f aca="false">MID(J581,10,3)</f>
        <v>ir2</v>
      </c>
      <c r="E581" s="0" t="s">
        <v>9</v>
      </c>
      <c r="F581" s="0" t="n">
        <v>412</v>
      </c>
      <c r="G581" s="0" t="s">
        <v>10</v>
      </c>
      <c r="H581" s="0" t="s">
        <v>11</v>
      </c>
      <c r="I581" s="0" t="s">
        <v>9</v>
      </c>
      <c r="J581" s="0" t="s">
        <v>596</v>
      </c>
      <c r="K581" s="0" t="s">
        <v>9</v>
      </c>
      <c r="L581" s="0" t="str">
        <f aca="false">IF(ISBLANK(J582),"",",")</f>
        <v>,</v>
      </c>
      <c r="M581" s="0" t="str">
        <f aca="false">E581&amp;F581&amp;G581&amp;H581&amp;I581&amp;J581&amp;K581&amp;L581</f>
        <v>"412": "b1s2_113_ir2.wav",</v>
      </c>
      <c r="N581" s="0" t="str">
        <f aca="false">IF(OR(B581=113,B581=138),"probe","s")</f>
        <v>probe</v>
      </c>
      <c r="O581" s="0" t="str">
        <f aca="false">IF(MID(J581,10,2)="ir","Minus","Plus")</f>
        <v>Minus</v>
      </c>
      <c r="P581" s="0" t="s">
        <v>13</v>
      </c>
      <c r="Q581" s="5" t="s">
        <v>14</v>
      </c>
      <c r="R581" s="0" t="s">
        <v>15</v>
      </c>
      <c r="S581" s="0" t="str">
        <f aca="false">P581&amp;N581&amp;O581&amp;Q581&amp;F581&amp;R581&amp;L581</f>
        <v>          {%            "class": "probeMinus",%            "stim_name": "412"%          },</v>
      </c>
      <c r="AA581" s="5" t="n">
        <f aca="false">F581</f>
        <v>412</v>
      </c>
      <c r="AB581" s="5" t="s">
        <v>596</v>
      </c>
      <c r="AC581" s="5" t="str">
        <f aca="false">IF(MID(AB581,10,2)="ir","Minus","Plus")</f>
        <v>Minus</v>
      </c>
      <c r="AD581" s="5" t="str">
        <f aca="false">IF(AND(_xlfn.NUMBERVALUE(MID(AB581,6,3))&lt;141,_xlfn.NUMBERVALUE(MID(AB581,6,3))&gt;103),"s","probe")</f>
        <v>s</v>
      </c>
      <c r="AE581" s="5" t="n">
        <f aca="false">IF(AND(AC581="Minus",AD581="probe"),3,IF(AND(AC581="Plus",AD581="probe"),1,IF(AND(AC581="Minus",AD581="s"),12,IF(AND(AC581="Plus",AD581="s"),4,0))))</f>
        <v>12</v>
      </c>
      <c r="AF581" s="6" t="s">
        <v>16</v>
      </c>
      <c r="AG581" s="5" t="str">
        <f aca="false">AF581&amp;AE581&amp;","</f>
        <v>                            12,</v>
      </c>
    </row>
    <row r="582" customFormat="false" ht="12.8" hidden="true" customHeight="false" outlineLevel="0" collapsed="false">
      <c r="A582" s="0" t="str">
        <f aca="false">LEFT(J582,4)</f>
        <v>b2i1</v>
      </c>
      <c r="B582" s="0" t="n">
        <f aca="false">IF(AND(C582&gt;97,C582&lt;103),100,IF(AND(C582&gt;110,C582&lt;116),113,IF(AND(C582&gt;122,C582&lt;128),125,IF(AND(C582&gt;135,C582&lt;141),138,150))))</f>
        <v>113</v>
      </c>
      <c r="C582" s="0" t="n">
        <f aca="false">_xlfn.NUMBERVALUE(MID(J582,6,3))</f>
        <v>113</v>
      </c>
      <c r="D582" s="0" t="str">
        <f aca="false">MID(J582,10,3)</f>
        <v>ir2</v>
      </c>
      <c r="E582" s="0" t="s">
        <v>9</v>
      </c>
      <c r="F582" s="0" t="n">
        <v>537</v>
      </c>
      <c r="G582" s="0" t="s">
        <v>10</v>
      </c>
      <c r="H582" s="0" t="s">
        <v>11</v>
      </c>
      <c r="I582" s="0" t="s">
        <v>9</v>
      </c>
      <c r="J582" s="0" t="s">
        <v>597</v>
      </c>
      <c r="K582" s="0" t="s">
        <v>9</v>
      </c>
      <c r="L582" s="0" t="str">
        <f aca="false">IF(ISBLANK(J583),"",",")</f>
        <v>,</v>
      </c>
      <c r="M582" s="0" t="str">
        <f aca="false">E582&amp;F582&amp;G582&amp;H582&amp;I582&amp;J582&amp;K582&amp;L582</f>
        <v>"537": "b2i1_113_ir2.wav",</v>
      </c>
      <c r="N582" s="0" t="str">
        <f aca="false">IF(OR(B582=113,B582=138),"probe","s")</f>
        <v>probe</v>
      </c>
      <c r="O582" s="0" t="str">
        <f aca="false">IF(MID(J582,10,2)="ir","Minus","Plus")</f>
        <v>Minus</v>
      </c>
      <c r="P582" s="0" t="s">
        <v>13</v>
      </c>
      <c r="Q582" s="5" t="s">
        <v>14</v>
      </c>
      <c r="R582" s="0" t="s">
        <v>15</v>
      </c>
      <c r="S582" s="0" t="str">
        <f aca="false">P582&amp;N582&amp;O582&amp;Q582&amp;F582&amp;R582&amp;L582</f>
        <v>          {%            "class": "probeMinus",%            "stim_name": "537"%          },</v>
      </c>
      <c r="AA582" s="5" t="n">
        <f aca="false">F582</f>
        <v>537</v>
      </c>
      <c r="AB582" s="5" t="s">
        <v>597</v>
      </c>
      <c r="AC582" s="5" t="str">
        <f aca="false">IF(MID(AB582,10,2)="ir","Minus","Plus")</f>
        <v>Minus</v>
      </c>
      <c r="AD582" s="5" t="str">
        <f aca="false">IF(AND(_xlfn.NUMBERVALUE(MID(AB582,6,3))&lt;141,_xlfn.NUMBERVALUE(MID(AB582,6,3))&gt;103),"s","probe")</f>
        <v>s</v>
      </c>
      <c r="AE582" s="5" t="n">
        <f aca="false">IF(AND(AC582="Minus",AD582="probe"),3,IF(AND(AC582="Plus",AD582="probe"),1,IF(AND(AC582="Minus",AD582="s"),12,IF(AND(AC582="Plus",AD582="s"),4,0))))</f>
        <v>12</v>
      </c>
      <c r="AF582" s="6" t="s">
        <v>16</v>
      </c>
      <c r="AG582" s="5" t="str">
        <f aca="false">AF582&amp;AE582&amp;","</f>
        <v>                            12,</v>
      </c>
    </row>
    <row r="583" customFormat="false" ht="12.8" hidden="true" customHeight="false" outlineLevel="0" collapsed="false">
      <c r="A583" s="0" t="str">
        <f aca="false">LEFT(J583,4)</f>
        <v>b2i2</v>
      </c>
      <c r="B583" s="0" t="n">
        <f aca="false">IF(AND(C583&gt;97,C583&lt;103),100,IF(AND(C583&gt;110,C583&lt;116),113,IF(AND(C583&gt;122,C583&lt;128),125,IF(AND(C583&gt;135,C583&lt;141),138,150))))</f>
        <v>113</v>
      </c>
      <c r="C583" s="0" t="n">
        <f aca="false">_xlfn.NUMBERVALUE(MID(J583,6,3))</f>
        <v>113</v>
      </c>
      <c r="D583" s="0" t="str">
        <f aca="false">MID(J583,10,3)</f>
        <v>ir2</v>
      </c>
      <c r="E583" s="0" t="s">
        <v>9</v>
      </c>
      <c r="F583" s="0" t="n">
        <v>662</v>
      </c>
      <c r="G583" s="0" t="s">
        <v>10</v>
      </c>
      <c r="H583" s="0" t="s">
        <v>11</v>
      </c>
      <c r="I583" s="0" t="s">
        <v>9</v>
      </c>
      <c r="J583" s="0" t="s">
        <v>598</v>
      </c>
      <c r="K583" s="0" t="s">
        <v>9</v>
      </c>
      <c r="L583" s="0" t="str">
        <f aca="false">IF(ISBLANK(J584),"",",")</f>
        <v>,</v>
      </c>
      <c r="M583" s="0" t="str">
        <f aca="false">E583&amp;F583&amp;G583&amp;H583&amp;I583&amp;J583&amp;K583&amp;L583</f>
        <v>"662": "b2i2_113_ir2.wav",</v>
      </c>
      <c r="N583" s="0" t="str">
        <f aca="false">IF(OR(B583=113,B583=138),"probe","s")</f>
        <v>probe</v>
      </c>
      <c r="O583" s="0" t="str">
        <f aca="false">IF(MID(J583,10,2)="ir","Minus","Plus")</f>
        <v>Minus</v>
      </c>
      <c r="P583" s="0" t="s">
        <v>13</v>
      </c>
      <c r="Q583" s="5" t="s">
        <v>14</v>
      </c>
      <c r="R583" s="0" t="s">
        <v>15</v>
      </c>
      <c r="S583" s="0" t="str">
        <f aca="false">P583&amp;N583&amp;O583&amp;Q583&amp;F583&amp;R583&amp;L583</f>
        <v>          {%            "class": "probeMinus",%            "stim_name": "662"%          },</v>
      </c>
      <c r="AA583" s="5" t="n">
        <f aca="false">F583</f>
        <v>662</v>
      </c>
      <c r="AB583" s="5" t="s">
        <v>598</v>
      </c>
      <c r="AC583" s="5" t="str">
        <f aca="false">IF(MID(AB583,10,2)="ir","Minus","Plus")</f>
        <v>Minus</v>
      </c>
      <c r="AD583" s="5" t="str">
        <f aca="false">IF(AND(_xlfn.NUMBERVALUE(MID(AB583,6,3))&lt;141,_xlfn.NUMBERVALUE(MID(AB583,6,3))&gt;103),"s","probe")</f>
        <v>s</v>
      </c>
      <c r="AE583" s="5" t="n">
        <f aca="false">IF(AND(AC583="Minus",AD583="probe"),3,IF(AND(AC583="Plus",AD583="probe"),1,IF(AND(AC583="Minus",AD583="s"),12,IF(AND(AC583="Plus",AD583="s"),4,0))))</f>
        <v>12</v>
      </c>
      <c r="AF583" s="6" t="s">
        <v>16</v>
      </c>
      <c r="AG583" s="5" t="str">
        <f aca="false">AF583&amp;AE583&amp;","</f>
        <v>                            12,</v>
      </c>
    </row>
    <row r="584" customFormat="false" ht="12.8" hidden="false" customHeight="false" outlineLevel="0" collapsed="false">
      <c r="A584" s="0" t="str">
        <f aca="false">LEFT(J584,4)</f>
        <v>b2s1</v>
      </c>
      <c r="B584" s="0" t="n">
        <f aca="false">IF(AND(C584&gt;97,C584&lt;103),100,IF(AND(C584&gt;110,C584&lt;116),113,IF(AND(C584&gt;122,C584&lt;128),125,IF(AND(C584&gt;135,C584&lt;141),138,150))))</f>
        <v>113</v>
      </c>
      <c r="C584" s="0" t="n">
        <f aca="false">_xlfn.NUMBERVALUE(MID(J584,6,3))</f>
        <v>113</v>
      </c>
      <c r="D584" s="0" t="str">
        <f aca="false">MID(J584,10,3)</f>
        <v>ir2</v>
      </c>
      <c r="E584" s="0" t="s">
        <v>9</v>
      </c>
      <c r="F584" s="0" t="n">
        <v>787</v>
      </c>
      <c r="G584" s="0" t="s">
        <v>10</v>
      </c>
      <c r="H584" s="0" t="s">
        <v>11</v>
      </c>
      <c r="I584" s="0" t="s">
        <v>9</v>
      </c>
      <c r="J584" s="0" t="s">
        <v>599</v>
      </c>
      <c r="K584" s="0" t="s">
        <v>9</v>
      </c>
      <c r="L584" s="0" t="str">
        <f aca="false">IF(ISBLANK(J585),"",",")</f>
        <v>,</v>
      </c>
      <c r="M584" s="0" t="str">
        <f aca="false">E584&amp;J584&amp;G584&amp;E584&amp;J584&amp;E584&amp;L584</f>
        <v>"b2s1_113_ir2.wav":"b2s1_113_ir2.wav",</v>
      </c>
      <c r="N584" s="0" t="str">
        <f aca="false">IF(OR(B584=113,B584=138),"probe","s")</f>
        <v>probe</v>
      </c>
      <c r="O584" s="0" t="str">
        <f aca="false">IF(MID(J584,10,2)="ir","Minus","Plus")</f>
        <v>Minus</v>
      </c>
      <c r="P584" s="0" t="s">
        <v>13</v>
      </c>
      <c r="Q584" s="5" t="s">
        <v>14</v>
      </c>
      <c r="R584" s="0" t="s">
        <v>15</v>
      </c>
      <c r="S584" s="0" t="str">
        <f aca="false">P584&amp;N584&amp;O584&amp;Q584&amp;J584&amp;R584&amp;L584</f>
        <v>          {%            "class": "probeMinus",%            "stim_name": "b2s1_113_ir2.wav"%          },</v>
      </c>
      <c r="AA584" s="5" t="n">
        <f aca="false">F584</f>
        <v>787</v>
      </c>
      <c r="AB584" s="5" t="s">
        <v>599</v>
      </c>
      <c r="AC584" s="5" t="str">
        <f aca="false">IF(MID(AB584,10,2)="ir","Minus","Plus")</f>
        <v>Minus</v>
      </c>
      <c r="AD584" s="5" t="str">
        <f aca="false">IF(AND(_xlfn.NUMBERVALUE(MID(AB584,6,3))&lt;141,_xlfn.NUMBERVALUE(MID(AB584,6,3))&gt;103),"s","probe")</f>
        <v>s</v>
      </c>
      <c r="AE584" s="5" t="n">
        <f aca="false">IF(AND(AC584="Minus",AD584="probe"),3,IF(AND(AC584="Plus",AD584="probe"),1,IF(AND(AC584="Minus",AD584="s"),12,IF(AND(AC584="Plus",AD584="s"),4,0))))</f>
        <v>12</v>
      </c>
      <c r="AF584" s="6" t="s">
        <v>16</v>
      </c>
      <c r="AG584" s="5" t="str">
        <f aca="false">AF584&amp;AE584&amp;","</f>
        <v>                            12,</v>
      </c>
    </row>
    <row r="585" customFormat="false" ht="12.8" hidden="true" customHeight="false" outlineLevel="0" collapsed="false">
      <c r="A585" s="0" t="str">
        <f aca="false">LEFT(J585,4)</f>
        <v>b2s2</v>
      </c>
      <c r="B585" s="0" t="n">
        <f aca="false">IF(AND(C585&gt;97,C585&lt;103),100,IF(AND(C585&gt;110,C585&lt;116),113,IF(AND(C585&gt;122,C585&lt;128),125,IF(AND(C585&gt;135,C585&lt;141),138,150))))</f>
        <v>113</v>
      </c>
      <c r="C585" s="0" t="n">
        <f aca="false">_xlfn.NUMBERVALUE(MID(J585,6,3))</f>
        <v>113</v>
      </c>
      <c r="D585" s="0" t="str">
        <f aca="false">MID(J585,10,3)</f>
        <v>ir2</v>
      </c>
      <c r="E585" s="0" t="s">
        <v>9</v>
      </c>
      <c r="F585" s="0" t="n">
        <v>912</v>
      </c>
      <c r="G585" s="0" t="s">
        <v>10</v>
      </c>
      <c r="H585" s="0" t="s">
        <v>11</v>
      </c>
      <c r="I585" s="0" t="s">
        <v>9</v>
      </c>
      <c r="J585" s="0" t="s">
        <v>600</v>
      </c>
      <c r="K585" s="0" t="s">
        <v>9</v>
      </c>
      <c r="L585" s="0" t="str">
        <f aca="false">IF(ISBLANK(J586),"",",")</f>
        <v>,</v>
      </c>
      <c r="M585" s="0" t="str">
        <f aca="false">E585&amp;F585&amp;G585&amp;H585&amp;I585&amp;J585&amp;K585&amp;L585</f>
        <v>"912": "b2s2_113_ir2.wav",</v>
      </c>
      <c r="N585" s="0" t="str">
        <f aca="false">IF(OR(B585=113,B585=138),"probe","s")</f>
        <v>probe</v>
      </c>
      <c r="O585" s="0" t="str">
        <f aca="false">IF(MID(J585,10,2)="ir","Minus","Plus")</f>
        <v>Minus</v>
      </c>
      <c r="P585" s="0" t="s">
        <v>13</v>
      </c>
      <c r="Q585" s="5" t="s">
        <v>14</v>
      </c>
      <c r="R585" s="0" t="s">
        <v>15</v>
      </c>
      <c r="S585" s="0" t="str">
        <f aca="false">P585&amp;N585&amp;O585&amp;Q585&amp;F585&amp;R585&amp;L585</f>
        <v>          {%            "class": "probeMinus",%            "stim_name": "912"%          },</v>
      </c>
      <c r="AA585" s="5" t="n">
        <f aca="false">F585</f>
        <v>912</v>
      </c>
      <c r="AB585" s="5" t="s">
        <v>600</v>
      </c>
      <c r="AC585" s="5" t="str">
        <f aca="false">IF(MID(AB585,10,2)="ir","Minus","Plus")</f>
        <v>Minus</v>
      </c>
      <c r="AD585" s="5" t="str">
        <f aca="false">IF(AND(_xlfn.NUMBERVALUE(MID(AB585,6,3))&lt;141,_xlfn.NUMBERVALUE(MID(AB585,6,3))&gt;103),"s","probe")</f>
        <v>s</v>
      </c>
      <c r="AE585" s="5" t="n">
        <f aca="false">IF(AND(AC585="Minus",AD585="probe"),3,IF(AND(AC585="Plus",AD585="probe"),1,IF(AND(AC585="Minus",AD585="s"),12,IF(AND(AC585="Plus",AD585="s"),4,0))))</f>
        <v>12</v>
      </c>
      <c r="AF585" s="6" t="s">
        <v>16</v>
      </c>
      <c r="AG585" s="5" t="str">
        <f aca="false">AF585&amp;AE585&amp;","</f>
        <v>                            12,</v>
      </c>
    </row>
    <row r="586" customFormat="false" ht="12.8" hidden="true" customHeight="false" outlineLevel="0" collapsed="false">
      <c r="A586" s="0" t="str">
        <f aca="false">LEFT(J586,4)</f>
        <v>b3i1</v>
      </c>
      <c r="B586" s="0" t="n">
        <f aca="false">IF(AND(C586&gt;97,C586&lt;103),100,IF(AND(C586&gt;110,C586&lt;116),113,IF(AND(C586&gt;122,C586&lt;128),125,IF(AND(C586&gt;135,C586&lt;141),138,150))))</f>
        <v>113</v>
      </c>
      <c r="C586" s="0" t="n">
        <f aca="false">_xlfn.NUMBERVALUE(MID(J586,6,3))</f>
        <v>113</v>
      </c>
      <c r="D586" s="0" t="str">
        <f aca="false">MID(J586,10,3)</f>
        <v>ir2</v>
      </c>
      <c r="E586" s="0" t="s">
        <v>9</v>
      </c>
      <c r="F586" s="0" t="n">
        <v>1037</v>
      </c>
      <c r="G586" s="0" t="s">
        <v>10</v>
      </c>
      <c r="H586" s="0" t="s">
        <v>11</v>
      </c>
      <c r="I586" s="0" t="s">
        <v>9</v>
      </c>
      <c r="J586" s="0" t="s">
        <v>601</v>
      </c>
      <c r="K586" s="0" t="s">
        <v>9</v>
      </c>
      <c r="L586" s="0" t="str">
        <f aca="false">IF(ISBLANK(J587),"",",")</f>
        <v>,</v>
      </c>
      <c r="M586" s="0" t="str">
        <f aca="false">E586&amp;F586&amp;G586&amp;H586&amp;I586&amp;J586&amp;K586&amp;L586</f>
        <v>"1037": "b3i1_113_ir2.wav",</v>
      </c>
      <c r="N586" s="0" t="str">
        <f aca="false">IF(OR(B586=113,B586=138),"probe","s")</f>
        <v>probe</v>
      </c>
      <c r="O586" s="0" t="str">
        <f aca="false">IF(MID(J586,10,2)="ir","Minus","Plus")</f>
        <v>Minus</v>
      </c>
      <c r="P586" s="0" t="s">
        <v>13</v>
      </c>
      <c r="Q586" s="5" t="s">
        <v>14</v>
      </c>
      <c r="R586" s="0" t="s">
        <v>15</v>
      </c>
      <c r="S586" s="0" t="str">
        <f aca="false">P586&amp;N586&amp;O586&amp;Q586&amp;F586&amp;R586&amp;L586</f>
        <v>          {%            "class": "probeMinus",%            "stim_name": "1037"%          },</v>
      </c>
      <c r="AA586" s="5" t="n">
        <f aca="false">F586</f>
        <v>1037</v>
      </c>
      <c r="AB586" s="5" t="s">
        <v>601</v>
      </c>
      <c r="AC586" s="5" t="str">
        <f aca="false">IF(MID(AB586,10,2)="ir","Minus","Plus")</f>
        <v>Minus</v>
      </c>
      <c r="AD586" s="5" t="str">
        <f aca="false">IF(AND(_xlfn.NUMBERVALUE(MID(AB586,6,3))&lt;141,_xlfn.NUMBERVALUE(MID(AB586,6,3))&gt;103),"s","probe")</f>
        <v>s</v>
      </c>
      <c r="AE586" s="5" t="n">
        <f aca="false">IF(AND(AC586="Minus",AD586="probe"),3,IF(AND(AC586="Plus",AD586="probe"),1,IF(AND(AC586="Minus",AD586="s"),12,IF(AND(AC586="Plus",AD586="s"),4,0))))</f>
        <v>12</v>
      </c>
      <c r="AF586" s="6" t="s">
        <v>16</v>
      </c>
      <c r="AG586" s="5" t="str">
        <f aca="false">AF586&amp;AE586&amp;","</f>
        <v>                            12,</v>
      </c>
    </row>
    <row r="587" customFormat="false" ht="12.8" hidden="true" customHeight="false" outlineLevel="0" collapsed="false">
      <c r="A587" s="0" t="str">
        <f aca="false">LEFT(J587,4)</f>
        <v>b3i2</v>
      </c>
      <c r="B587" s="0" t="n">
        <f aca="false">IF(AND(C587&gt;97,C587&lt;103),100,IF(AND(C587&gt;110,C587&lt;116),113,IF(AND(C587&gt;122,C587&lt;128),125,IF(AND(C587&gt;135,C587&lt;141),138,150))))</f>
        <v>113</v>
      </c>
      <c r="C587" s="0" t="n">
        <f aca="false">_xlfn.NUMBERVALUE(MID(J587,6,3))</f>
        <v>113</v>
      </c>
      <c r="D587" s="0" t="str">
        <f aca="false">MID(J587,10,3)</f>
        <v>ir2</v>
      </c>
      <c r="E587" s="0" t="s">
        <v>9</v>
      </c>
      <c r="F587" s="0" t="n">
        <v>1162</v>
      </c>
      <c r="G587" s="0" t="s">
        <v>10</v>
      </c>
      <c r="H587" s="0" t="s">
        <v>11</v>
      </c>
      <c r="I587" s="0" t="s">
        <v>9</v>
      </c>
      <c r="J587" s="0" t="s">
        <v>602</v>
      </c>
      <c r="K587" s="0" t="s">
        <v>9</v>
      </c>
      <c r="L587" s="0" t="str">
        <f aca="false">IF(ISBLANK(J588),"",",")</f>
        <v>,</v>
      </c>
      <c r="M587" s="0" t="str">
        <f aca="false">E587&amp;F587&amp;G587&amp;H587&amp;I587&amp;J587&amp;K587&amp;L587</f>
        <v>"1162": "b3i2_113_ir2.wav",</v>
      </c>
      <c r="N587" s="0" t="str">
        <f aca="false">IF(OR(B587=113,B587=138),"probe","s")</f>
        <v>probe</v>
      </c>
      <c r="O587" s="0" t="str">
        <f aca="false">IF(MID(J587,10,2)="ir","Minus","Plus")</f>
        <v>Minus</v>
      </c>
      <c r="P587" s="0" t="s">
        <v>13</v>
      </c>
      <c r="Q587" s="5" t="s">
        <v>14</v>
      </c>
      <c r="R587" s="0" t="s">
        <v>15</v>
      </c>
      <c r="S587" s="0" t="str">
        <f aca="false">P587&amp;N587&amp;O587&amp;Q587&amp;F587&amp;R587&amp;L587</f>
        <v>          {%            "class": "probeMinus",%            "stim_name": "1162"%          },</v>
      </c>
      <c r="AA587" s="5" t="n">
        <f aca="false">F587</f>
        <v>1162</v>
      </c>
      <c r="AB587" s="5" t="s">
        <v>602</v>
      </c>
      <c r="AC587" s="5" t="str">
        <f aca="false">IF(MID(AB587,10,2)="ir","Minus","Plus")</f>
        <v>Minus</v>
      </c>
      <c r="AD587" s="5" t="str">
        <f aca="false">IF(AND(_xlfn.NUMBERVALUE(MID(AB587,6,3))&lt;141,_xlfn.NUMBERVALUE(MID(AB587,6,3))&gt;103),"s","probe")</f>
        <v>s</v>
      </c>
      <c r="AE587" s="5" t="n">
        <f aca="false">IF(AND(AC587="Minus",AD587="probe"),3,IF(AND(AC587="Plus",AD587="probe"),1,IF(AND(AC587="Minus",AD587="s"),12,IF(AND(AC587="Plus",AD587="s"),4,0))))</f>
        <v>12</v>
      </c>
      <c r="AF587" s="6" t="s">
        <v>16</v>
      </c>
      <c r="AG587" s="5" t="str">
        <f aca="false">AF587&amp;AE587&amp;","</f>
        <v>                            12,</v>
      </c>
    </row>
    <row r="588" customFormat="false" ht="12.8" hidden="true" customHeight="false" outlineLevel="0" collapsed="false">
      <c r="A588" s="0" t="str">
        <f aca="false">LEFT(J588,4)</f>
        <v>b3s1</v>
      </c>
      <c r="B588" s="0" t="n">
        <f aca="false">IF(AND(C588&gt;97,C588&lt;103),100,IF(AND(C588&gt;110,C588&lt;116),113,IF(AND(C588&gt;122,C588&lt;128),125,IF(AND(C588&gt;135,C588&lt;141),138,150))))</f>
        <v>113</v>
      </c>
      <c r="C588" s="0" t="n">
        <f aca="false">_xlfn.NUMBERVALUE(MID(J588,6,3))</f>
        <v>113</v>
      </c>
      <c r="D588" s="0" t="str">
        <f aca="false">MID(J588,10,3)</f>
        <v>ir2</v>
      </c>
      <c r="E588" s="0" t="s">
        <v>9</v>
      </c>
      <c r="F588" s="0" t="n">
        <v>1287</v>
      </c>
      <c r="G588" s="0" t="s">
        <v>10</v>
      </c>
      <c r="H588" s="0" t="s">
        <v>11</v>
      </c>
      <c r="I588" s="0" t="s">
        <v>9</v>
      </c>
      <c r="J588" s="0" t="s">
        <v>603</v>
      </c>
      <c r="K588" s="0" t="s">
        <v>9</v>
      </c>
      <c r="L588" s="0" t="str">
        <f aca="false">IF(ISBLANK(J589),"",",")</f>
        <v>,</v>
      </c>
      <c r="M588" s="0" t="str">
        <f aca="false">E588&amp;F588&amp;G588&amp;H588&amp;I588&amp;J588&amp;K588&amp;L588</f>
        <v>"1287": "b3s1_113_ir2.wav",</v>
      </c>
      <c r="N588" s="0" t="str">
        <f aca="false">IF(OR(B588=113,B588=138),"probe","s")</f>
        <v>probe</v>
      </c>
      <c r="O588" s="0" t="str">
        <f aca="false">IF(MID(J588,10,2)="ir","Minus","Plus")</f>
        <v>Minus</v>
      </c>
      <c r="P588" s="0" t="s">
        <v>13</v>
      </c>
      <c r="Q588" s="5" t="s">
        <v>14</v>
      </c>
      <c r="R588" s="0" t="s">
        <v>15</v>
      </c>
      <c r="S588" s="0" t="str">
        <f aca="false">P588&amp;N588&amp;O588&amp;Q588&amp;F588&amp;R588&amp;L588</f>
        <v>          {%            "class": "probeMinus",%            "stim_name": "1287"%          },</v>
      </c>
      <c r="AA588" s="5" t="n">
        <f aca="false">F588</f>
        <v>1287</v>
      </c>
      <c r="AB588" s="5" t="s">
        <v>603</v>
      </c>
      <c r="AC588" s="5" t="str">
        <f aca="false">IF(MID(AB588,10,2)="ir","Minus","Plus")</f>
        <v>Minus</v>
      </c>
      <c r="AD588" s="5" t="str">
        <f aca="false">IF(AND(_xlfn.NUMBERVALUE(MID(AB588,6,3))&lt;141,_xlfn.NUMBERVALUE(MID(AB588,6,3))&gt;103),"s","probe")</f>
        <v>s</v>
      </c>
      <c r="AE588" s="5" t="n">
        <f aca="false">IF(AND(AC588="Minus",AD588="probe"),3,IF(AND(AC588="Plus",AD588="probe"),1,IF(AND(AC588="Minus",AD588="s"),12,IF(AND(AC588="Plus",AD588="s"),4,0))))</f>
        <v>12</v>
      </c>
      <c r="AF588" s="6" t="s">
        <v>16</v>
      </c>
      <c r="AG588" s="5" t="str">
        <f aca="false">AF588&amp;AE588&amp;","</f>
        <v>                            12,</v>
      </c>
    </row>
    <row r="589" customFormat="false" ht="12.8" hidden="true" customHeight="false" outlineLevel="0" collapsed="false">
      <c r="A589" s="0" t="str">
        <f aca="false">LEFT(J589,4)</f>
        <v>b3s2</v>
      </c>
      <c r="B589" s="0" t="n">
        <f aca="false">IF(AND(C589&gt;97,C589&lt;103),100,IF(AND(C589&gt;110,C589&lt;116),113,IF(AND(C589&gt;122,C589&lt;128),125,IF(AND(C589&gt;135,C589&lt;141),138,150))))</f>
        <v>113</v>
      </c>
      <c r="C589" s="0" t="n">
        <f aca="false">_xlfn.NUMBERVALUE(MID(J589,6,3))</f>
        <v>113</v>
      </c>
      <c r="D589" s="0" t="str">
        <f aca="false">MID(J589,10,3)</f>
        <v>ir2</v>
      </c>
      <c r="E589" s="0" t="s">
        <v>9</v>
      </c>
      <c r="F589" s="0" t="n">
        <v>1412</v>
      </c>
      <c r="G589" s="0" t="s">
        <v>10</v>
      </c>
      <c r="H589" s="0" t="s">
        <v>11</v>
      </c>
      <c r="I589" s="0" t="s">
        <v>9</v>
      </c>
      <c r="J589" s="0" t="s">
        <v>604</v>
      </c>
      <c r="K589" s="0" t="s">
        <v>9</v>
      </c>
      <c r="L589" s="0" t="str">
        <f aca="false">IF(ISBLANK(J590),"",",")</f>
        <v>,</v>
      </c>
      <c r="M589" s="0" t="str">
        <f aca="false">E589&amp;F589&amp;G589&amp;H589&amp;I589&amp;J589&amp;K589&amp;L589</f>
        <v>"1412": "b3s2_113_ir2.wav",</v>
      </c>
      <c r="N589" s="0" t="str">
        <f aca="false">IF(OR(B589=113,B589=138),"probe","s")</f>
        <v>probe</v>
      </c>
      <c r="O589" s="0" t="str">
        <f aca="false">IF(MID(J589,10,2)="ir","Minus","Plus")</f>
        <v>Minus</v>
      </c>
      <c r="P589" s="0" t="s">
        <v>13</v>
      </c>
      <c r="Q589" s="5" t="s">
        <v>14</v>
      </c>
      <c r="R589" s="0" t="s">
        <v>15</v>
      </c>
      <c r="S589" s="0" t="str">
        <f aca="false">P589&amp;N589&amp;O589&amp;Q589&amp;F589&amp;R589&amp;L589</f>
        <v>          {%            "class": "probeMinus",%            "stim_name": "1412"%          },</v>
      </c>
      <c r="AA589" s="5" t="n">
        <f aca="false">F589</f>
        <v>1412</v>
      </c>
      <c r="AB589" s="5" t="s">
        <v>604</v>
      </c>
      <c r="AC589" s="5" t="str">
        <f aca="false">IF(MID(AB589,10,2)="ir","Minus","Plus")</f>
        <v>Minus</v>
      </c>
      <c r="AD589" s="5" t="str">
        <f aca="false">IF(AND(_xlfn.NUMBERVALUE(MID(AB589,6,3))&lt;141,_xlfn.NUMBERVALUE(MID(AB589,6,3))&gt;103),"s","probe")</f>
        <v>s</v>
      </c>
      <c r="AE589" s="5" t="n">
        <f aca="false">IF(AND(AC589="Minus",AD589="probe"),3,IF(AND(AC589="Plus",AD589="probe"),1,IF(AND(AC589="Minus",AD589="s"),12,IF(AND(AC589="Plus",AD589="s"),4,0))))</f>
        <v>12</v>
      </c>
      <c r="AF589" s="6" t="s">
        <v>16</v>
      </c>
      <c r="AG589" s="5" t="str">
        <f aca="false">AF589&amp;AE589&amp;","</f>
        <v>                            12,</v>
      </c>
    </row>
    <row r="590" customFormat="false" ht="12.8" hidden="true" customHeight="false" outlineLevel="0" collapsed="false">
      <c r="A590" s="0" t="str">
        <f aca="false">LEFT(J590,4)</f>
        <v>b4i1</v>
      </c>
      <c r="B590" s="0" t="n">
        <f aca="false">IF(AND(C590&gt;97,C590&lt;103),100,IF(AND(C590&gt;110,C590&lt;116),113,IF(AND(C590&gt;122,C590&lt;128),125,IF(AND(C590&gt;135,C590&lt;141),138,150))))</f>
        <v>113</v>
      </c>
      <c r="C590" s="0" t="n">
        <f aca="false">_xlfn.NUMBERVALUE(MID(J590,6,3))</f>
        <v>113</v>
      </c>
      <c r="D590" s="0" t="str">
        <f aca="false">MID(J590,10,3)</f>
        <v>ir2</v>
      </c>
      <c r="E590" s="0" t="s">
        <v>9</v>
      </c>
      <c r="F590" s="0" t="n">
        <v>1537</v>
      </c>
      <c r="G590" s="0" t="s">
        <v>10</v>
      </c>
      <c r="H590" s="0" t="s">
        <v>11</v>
      </c>
      <c r="I590" s="0" t="s">
        <v>9</v>
      </c>
      <c r="J590" s="0" t="s">
        <v>605</v>
      </c>
      <c r="K590" s="0" t="s">
        <v>9</v>
      </c>
      <c r="L590" s="0" t="str">
        <f aca="false">IF(ISBLANK(J591),"",",")</f>
        <v>,</v>
      </c>
      <c r="M590" s="0" t="str">
        <f aca="false">E590&amp;F590&amp;G590&amp;H590&amp;I590&amp;J590&amp;K590&amp;L590</f>
        <v>"1537": "b4i1_113_ir2.wav",</v>
      </c>
      <c r="N590" s="0" t="str">
        <f aca="false">IF(OR(B590=113,B590=138),"probe","s")</f>
        <v>probe</v>
      </c>
      <c r="O590" s="0" t="str">
        <f aca="false">IF(MID(J590,10,2)="ir","Minus","Plus")</f>
        <v>Minus</v>
      </c>
      <c r="P590" s="0" t="s">
        <v>13</v>
      </c>
      <c r="Q590" s="5" t="s">
        <v>14</v>
      </c>
      <c r="R590" s="0" t="s">
        <v>15</v>
      </c>
      <c r="S590" s="0" t="str">
        <f aca="false">P590&amp;N590&amp;O590&amp;Q590&amp;F590&amp;R590&amp;L590</f>
        <v>          {%            "class": "probeMinus",%            "stim_name": "1537"%          },</v>
      </c>
      <c r="AA590" s="5" t="n">
        <f aca="false">F590</f>
        <v>1537</v>
      </c>
      <c r="AB590" s="5" t="s">
        <v>605</v>
      </c>
      <c r="AC590" s="5" t="str">
        <f aca="false">IF(MID(AB590,10,2)="ir","Minus","Plus")</f>
        <v>Minus</v>
      </c>
      <c r="AD590" s="5" t="str">
        <f aca="false">IF(AND(_xlfn.NUMBERVALUE(MID(AB590,6,3))&lt;141,_xlfn.NUMBERVALUE(MID(AB590,6,3))&gt;103),"s","probe")</f>
        <v>s</v>
      </c>
      <c r="AE590" s="5" t="n">
        <f aca="false">IF(AND(AC590="Minus",AD590="probe"),3,IF(AND(AC590="Plus",AD590="probe"),1,IF(AND(AC590="Minus",AD590="s"),12,IF(AND(AC590="Plus",AD590="s"),4,0))))</f>
        <v>12</v>
      </c>
      <c r="AF590" s="6" t="s">
        <v>16</v>
      </c>
      <c r="AG590" s="5" t="str">
        <f aca="false">AF590&amp;AE590&amp;","</f>
        <v>                            12,</v>
      </c>
    </row>
    <row r="591" customFormat="false" ht="12.8" hidden="true" customHeight="false" outlineLevel="0" collapsed="false">
      <c r="A591" s="0" t="str">
        <f aca="false">LEFT(J591,4)</f>
        <v>b4i2</v>
      </c>
      <c r="B591" s="0" t="n">
        <f aca="false">IF(AND(C591&gt;97,C591&lt;103),100,IF(AND(C591&gt;110,C591&lt;116),113,IF(AND(C591&gt;122,C591&lt;128),125,IF(AND(C591&gt;135,C591&lt;141),138,150))))</f>
        <v>113</v>
      </c>
      <c r="C591" s="0" t="n">
        <f aca="false">_xlfn.NUMBERVALUE(MID(J591,6,3))</f>
        <v>113</v>
      </c>
      <c r="D591" s="0" t="str">
        <f aca="false">MID(J591,10,3)</f>
        <v>ir2</v>
      </c>
      <c r="E591" s="0" t="s">
        <v>9</v>
      </c>
      <c r="F591" s="0" t="n">
        <v>1662</v>
      </c>
      <c r="G591" s="0" t="s">
        <v>10</v>
      </c>
      <c r="H591" s="0" t="s">
        <v>11</v>
      </c>
      <c r="I591" s="0" t="s">
        <v>9</v>
      </c>
      <c r="J591" s="0" t="s">
        <v>606</v>
      </c>
      <c r="K591" s="0" t="s">
        <v>9</v>
      </c>
      <c r="L591" s="0" t="str">
        <f aca="false">IF(ISBLANK(J592),"",",")</f>
        <v>,</v>
      </c>
      <c r="M591" s="0" t="str">
        <f aca="false">E591&amp;F591&amp;G591&amp;H591&amp;I591&amp;J591&amp;K591&amp;L591</f>
        <v>"1662": "b4i2_113_ir2.wav",</v>
      </c>
      <c r="N591" s="0" t="str">
        <f aca="false">IF(OR(B591=113,B591=138),"probe","s")</f>
        <v>probe</v>
      </c>
      <c r="O591" s="0" t="str">
        <f aca="false">IF(MID(J591,10,2)="ir","Minus","Plus")</f>
        <v>Minus</v>
      </c>
      <c r="P591" s="0" t="s">
        <v>13</v>
      </c>
      <c r="Q591" s="5" t="s">
        <v>14</v>
      </c>
      <c r="R591" s="0" t="s">
        <v>15</v>
      </c>
      <c r="S591" s="0" t="str">
        <f aca="false">P591&amp;N591&amp;O591&amp;Q591&amp;F591&amp;R591&amp;L591</f>
        <v>          {%            "class": "probeMinus",%            "stim_name": "1662"%          },</v>
      </c>
      <c r="AA591" s="5" t="n">
        <f aca="false">F591</f>
        <v>1662</v>
      </c>
      <c r="AB591" s="5" t="s">
        <v>606</v>
      </c>
      <c r="AC591" s="5" t="str">
        <f aca="false">IF(MID(AB591,10,2)="ir","Minus","Plus")</f>
        <v>Minus</v>
      </c>
      <c r="AD591" s="5" t="str">
        <f aca="false">IF(AND(_xlfn.NUMBERVALUE(MID(AB591,6,3))&lt;141,_xlfn.NUMBERVALUE(MID(AB591,6,3))&gt;103),"s","probe")</f>
        <v>s</v>
      </c>
      <c r="AE591" s="5" t="n">
        <f aca="false">IF(AND(AC591="Minus",AD591="probe"),3,IF(AND(AC591="Plus",AD591="probe"),1,IF(AND(AC591="Minus",AD591="s"),12,IF(AND(AC591="Plus",AD591="s"),4,0))))</f>
        <v>12</v>
      </c>
      <c r="AF591" s="6" t="s">
        <v>16</v>
      </c>
      <c r="AG591" s="5" t="str">
        <f aca="false">AF591&amp;AE591&amp;","</f>
        <v>                            12,</v>
      </c>
    </row>
    <row r="592" customFormat="false" ht="12.8" hidden="true" customHeight="false" outlineLevel="0" collapsed="false">
      <c r="A592" s="0" t="str">
        <f aca="false">LEFT(J592,4)</f>
        <v>b4s1</v>
      </c>
      <c r="B592" s="0" t="n">
        <f aca="false">IF(AND(C592&gt;97,C592&lt;103),100,IF(AND(C592&gt;110,C592&lt;116),113,IF(AND(C592&gt;122,C592&lt;128),125,IF(AND(C592&gt;135,C592&lt;141),138,150))))</f>
        <v>113</v>
      </c>
      <c r="C592" s="0" t="n">
        <f aca="false">_xlfn.NUMBERVALUE(MID(J592,6,3))</f>
        <v>113</v>
      </c>
      <c r="D592" s="0" t="str">
        <f aca="false">MID(J592,10,3)</f>
        <v>ir2</v>
      </c>
      <c r="E592" s="0" t="s">
        <v>9</v>
      </c>
      <c r="F592" s="0" t="n">
        <v>1787</v>
      </c>
      <c r="G592" s="0" t="s">
        <v>10</v>
      </c>
      <c r="H592" s="0" t="s">
        <v>11</v>
      </c>
      <c r="I592" s="0" t="s">
        <v>9</v>
      </c>
      <c r="J592" s="0" t="s">
        <v>607</v>
      </c>
      <c r="K592" s="0" t="s">
        <v>9</v>
      </c>
      <c r="L592" s="0" t="str">
        <f aca="false">IF(ISBLANK(J593),"",",")</f>
        <v>,</v>
      </c>
      <c r="M592" s="0" t="str">
        <f aca="false">E592&amp;F592&amp;G592&amp;H592&amp;I592&amp;J592&amp;K592&amp;L592</f>
        <v>"1787": "b4s1_113_ir2.wav",</v>
      </c>
      <c r="N592" s="0" t="str">
        <f aca="false">IF(OR(B592=113,B592=138),"probe","s")</f>
        <v>probe</v>
      </c>
      <c r="O592" s="0" t="str">
        <f aca="false">IF(MID(J592,10,2)="ir","Minus","Plus")</f>
        <v>Minus</v>
      </c>
      <c r="P592" s="0" t="s">
        <v>13</v>
      </c>
      <c r="Q592" s="5" t="s">
        <v>14</v>
      </c>
      <c r="R592" s="0" t="s">
        <v>15</v>
      </c>
      <c r="S592" s="0" t="str">
        <f aca="false">P592&amp;N592&amp;O592&amp;Q592&amp;F592&amp;R592&amp;L592</f>
        <v>          {%            "class": "probeMinus",%            "stim_name": "1787"%          },</v>
      </c>
      <c r="AA592" s="5" t="n">
        <f aca="false">F592</f>
        <v>1787</v>
      </c>
      <c r="AB592" s="5" t="s">
        <v>607</v>
      </c>
      <c r="AC592" s="5" t="str">
        <f aca="false">IF(MID(AB592,10,2)="ir","Minus","Plus")</f>
        <v>Minus</v>
      </c>
      <c r="AD592" s="5" t="str">
        <f aca="false">IF(AND(_xlfn.NUMBERVALUE(MID(AB592,6,3))&lt;141,_xlfn.NUMBERVALUE(MID(AB592,6,3))&gt;103),"s","probe")</f>
        <v>s</v>
      </c>
      <c r="AE592" s="5" t="n">
        <f aca="false">IF(AND(AC592="Minus",AD592="probe"),3,IF(AND(AC592="Plus",AD592="probe"),1,IF(AND(AC592="Minus",AD592="s"),12,IF(AND(AC592="Plus",AD592="s"),4,0))))</f>
        <v>12</v>
      </c>
      <c r="AF592" s="6" t="s">
        <v>16</v>
      </c>
      <c r="AG592" s="5" t="str">
        <f aca="false">AF592&amp;AE592&amp;","</f>
        <v>                            12,</v>
      </c>
    </row>
    <row r="593" customFormat="false" ht="12.8" hidden="true" customHeight="false" outlineLevel="0" collapsed="false">
      <c r="A593" s="0" t="str">
        <f aca="false">LEFT(J593,4)</f>
        <v>b4s2</v>
      </c>
      <c r="B593" s="0" t="n">
        <f aca="false">IF(AND(C593&gt;97,C593&lt;103),100,IF(AND(C593&gt;110,C593&lt;116),113,IF(AND(C593&gt;122,C593&lt;128),125,IF(AND(C593&gt;135,C593&lt;141),138,150))))</f>
        <v>113</v>
      </c>
      <c r="C593" s="0" t="n">
        <f aca="false">_xlfn.NUMBERVALUE(MID(J593,6,3))</f>
        <v>113</v>
      </c>
      <c r="D593" s="0" t="str">
        <f aca="false">MID(J593,10,3)</f>
        <v>ir2</v>
      </c>
      <c r="E593" s="0" t="s">
        <v>9</v>
      </c>
      <c r="F593" s="0" t="n">
        <v>1912</v>
      </c>
      <c r="G593" s="0" t="s">
        <v>10</v>
      </c>
      <c r="H593" s="0" t="s">
        <v>11</v>
      </c>
      <c r="I593" s="0" t="s">
        <v>9</v>
      </c>
      <c r="J593" s="0" t="s">
        <v>608</v>
      </c>
      <c r="K593" s="0" t="s">
        <v>9</v>
      </c>
      <c r="L593" s="0" t="str">
        <f aca="false">IF(ISBLANK(J594),"",",")</f>
        <v>,</v>
      </c>
      <c r="M593" s="0" t="str">
        <f aca="false">E593&amp;F593&amp;G593&amp;H593&amp;I593&amp;J593&amp;K593&amp;L593</f>
        <v>"1912": "b4s2_113_ir2.wav",</v>
      </c>
      <c r="N593" s="0" t="str">
        <f aca="false">IF(OR(B593=113,B593=138),"probe","s")</f>
        <v>probe</v>
      </c>
      <c r="O593" s="0" t="str">
        <f aca="false">IF(MID(J593,10,2)="ir","Minus","Plus")</f>
        <v>Minus</v>
      </c>
      <c r="P593" s="0" t="s">
        <v>13</v>
      </c>
      <c r="Q593" s="5" t="s">
        <v>14</v>
      </c>
      <c r="R593" s="0" t="s">
        <v>15</v>
      </c>
      <c r="S593" s="0" t="str">
        <f aca="false">P593&amp;N593&amp;O593&amp;Q593&amp;F593&amp;R593&amp;L593</f>
        <v>          {%            "class": "probeMinus",%            "stim_name": "1912"%          },</v>
      </c>
      <c r="AA593" s="5" t="n">
        <f aca="false">F593</f>
        <v>1912</v>
      </c>
      <c r="AB593" s="5" t="s">
        <v>608</v>
      </c>
      <c r="AC593" s="5" t="str">
        <f aca="false">IF(MID(AB593,10,2)="ir","Minus","Plus")</f>
        <v>Minus</v>
      </c>
      <c r="AD593" s="5" t="str">
        <f aca="false">IF(AND(_xlfn.NUMBERVALUE(MID(AB593,6,3))&lt;141,_xlfn.NUMBERVALUE(MID(AB593,6,3))&gt;103),"s","probe")</f>
        <v>s</v>
      </c>
      <c r="AE593" s="5" t="n">
        <f aca="false">IF(AND(AC593="Minus",AD593="probe"),3,IF(AND(AC593="Plus",AD593="probe"),1,IF(AND(AC593="Minus",AD593="s"),12,IF(AND(AC593="Plus",AD593="s"),4,0))))</f>
        <v>12</v>
      </c>
      <c r="AF593" s="6" t="s">
        <v>16</v>
      </c>
      <c r="AG593" s="5" t="str">
        <f aca="false">AF593&amp;AE593&amp;","</f>
        <v>                            12,</v>
      </c>
    </row>
    <row r="594" customFormat="false" ht="12.8" hidden="true" customHeight="false" outlineLevel="0" collapsed="false">
      <c r="A594" s="0" t="str">
        <f aca="false">LEFT(J594,4)</f>
        <v>b1i1</v>
      </c>
      <c r="B594" s="0" t="n">
        <f aca="false">IF(AND(C594&gt;97,C594&lt;103),100,IF(AND(C594&gt;110,C594&lt;116),113,IF(AND(C594&gt;122,C594&lt;128),125,IF(AND(C594&gt;135,C594&lt;141),138,150))))</f>
        <v>113</v>
      </c>
      <c r="C594" s="0" t="n">
        <f aca="false">_xlfn.NUMBERVALUE(MID(J594,6,3))</f>
        <v>113</v>
      </c>
      <c r="D594" s="0" t="str">
        <f aca="false">MID(J594,10,3)</f>
        <v>ir3</v>
      </c>
      <c r="E594" s="0" t="s">
        <v>9</v>
      </c>
      <c r="F594" s="0" t="n">
        <v>38</v>
      </c>
      <c r="G594" s="0" t="s">
        <v>10</v>
      </c>
      <c r="H594" s="0" t="s">
        <v>11</v>
      </c>
      <c r="I594" s="0" t="s">
        <v>9</v>
      </c>
      <c r="J594" s="0" t="s">
        <v>609</v>
      </c>
      <c r="K594" s="0" t="s">
        <v>9</v>
      </c>
      <c r="L594" s="0" t="str">
        <f aca="false">IF(ISBLANK(J595),"",",")</f>
        <v>,</v>
      </c>
      <c r="M594" s="0" t="str">
        <f aca="false">E594&amp;F594&amp;G594&amp;H594&amp;I594&amp;J594&amp;K594&amp;L594</f>
        <v>"38": "b1i1_113_ir3.wav",</v>
      </c>
      <c r="N594" s="0" t="str">
        <f aca="false">IF(OR(B594=113,B594=138),"probe","s")</f>
        <v>probe</v>
      </c>
      <c r="O594" s="0" t="str">
        <f aca="false">IF(MID(J594,10,2)="ir","Minus","Plus")</f>
        <v>Minus</v>
      </c>
      <c r="P594" s="0" t="s">
        <v>13</v>
      </c>
      <c r="Q594" s="5" t="s">
        <v>14</v>
      </c>
      <c r="R594" s="0" t="s">
        <v>15</v>
      </c>
      <c r="S594" s="0" t="str">
        <f aca="false">P594&amp;N594&amp;O594&amp;Q594&amp;F594&amp;R594&amp;L594</f>
        <v>          {%            "class": "probeMinus",%            "stim_name": "38"%          },</v>
      </c>
      <c r="AA594" s="5" t="n">
        <f aca="false">F594</f>
        <v>38</v>
      </c>
      <c r="AB594" s="5" t="s">
        <v>609</v>
      </c>
      <c r="AC594" s="5" t="str">
        <f aca="false">IF(MID(AB594,10,2)="ir","Minus","Plus")</f>
        <v>Minus</v>
      </c>
      <c r="AD594" s="5" t="str">
        <f aca="false">IF(AND(_xlfn.NUMBERVALUE(MID(AB594,6,3))&lt;141,_xlfn.NUMBERVALUE(MID(AB594,6,3))&gt;103),"s","s")</f>
        <v>s</v>
      </c>
      <c r="AE594" s="5" t="n">
        <f aca="false">IF(AND(AC594="Minus",AD594="probe"),3,IF(AND(AC594="Plus",AD594="probe"),1,IF(AND(AC594="Minus",AD594="s"),12,IF(AND(AC594="Plus",AD594="s"),4,0))))</f>
        <v>12</v>
      </c>
      <c r="AF594" s="6" t="s">
        <v>16</v>
      </c>
      <c r="AG594" s="5" t="str">
        <f aca="false">AF594&amp;AE594&amp;","</f>
        <v>                            12,</v>
      </c>
    </row>
    <row r="595" customFormat="false" ht="12.8" hidden="true" customHeight="false" outlineLevel="0" collapsed="false">
      <c r="A595" s="0" t="str">
        <f aca="false">LEFT(J595,4)</f>
        <v>b1i2</v>
      </c>
      <c r="B595" s="0" t="n">
        <f aca="false">IF(AND(C595&gt;97,C595&lt;103),100,IF(AND(C595&gt;110,C595&lt;116),113,IF(AND(C595&gt;122,C595&lt;128),125,IF(AND(C595&gt;135,C595&lt;141),138,150))))</f>
        <v>113</v>
      </c>
      <c r="C595" s="0" t="n">
        <f aca="false">_xlfn.NUMBERVALUE(MID(J595,6,3))</f>
        <v>113</v>
      </c>
      <c r="D595" s="0" t="str">
        <f aca="false">MID(J595,10,3)</f>
        <v>ir3</v>
      </c>
      <c r="E595" s="0" t="s">
        <v>9</v>
      </c>
      <c r="F595" s="0" t="n">
        <v>163</v>
      </c>
      <c r="G595" s="0" t="s">
        <v>10</v>
      </c>
      <c r="H595" s="0" t="s">
        <v>11</v>
      </c>
      <c r="I595" s="0" t="s">
        <v>9</v>
      </c>
      <c r="J595" s="0" t="s">
        <v>610</v>
      </c>
      <c r="K595" s="0" t="s">
        <v>9</v>
      </c>
      <c r="L595" s="0" t="str">
        <f aca="false">IF(ISBLANK(J596),"",",")</f>
        <v>,</v>
      </c>
      <c r="M595" s="0" t="str">
        <f aca="false">E595&amp;F595&amp;G595&amp;H595&amp;I595&amp;J595&amp;K595&amp;L595</f>
        <v>"163": "b1i2_113_ir3.wav",</v>
      </c>
      <c r="N595" s="0" t="str">
        <f aca="false">IF(OR(B595=113,B595=138),"probe","s")</f>
        <v>probe</v>
      </c>
      <c r="O595" s="0" t="str">
        <f aca="false">IF(MID(J595,10,2)="ir","Minus","Plus")</f>
        <v>Minus</v>
      </c>
      <c r="P595" s="0" t="s">
        <v>13</v>
      </c>
      <c r="Q595" s="5" t="s">
        <v>14</v>
      </c>
      <c r="R595" s="0" t="s">
        <v>15</v>
      </c>
      <c r="S595" s="0" t="str">
        <f aca="false">P595&amp;N595&amp;O595&amp;Q595&amp;F595&amp;R595&amp;L595</f>
        <v>          {%            "class": "probeMinus",%            "stim_name": "163"%          },</v>
      </c>
      <c r="AA595" s="5" t="n">
        <f aca="false">F595</f>
        <v>163</v>
      </c>
      <c r="AB595" s="5" t="s">
        <v>610</v>
      </c>
      <c r="AC595" s="5" t="str">
        <f aca="false">IF(MID(AB595,10,2)="ir","Minus","Plus")</f>
        <v>Minus</v>
      </c>
      <c r="AD595" s="5" t="str">
        <f aca="false">IF(AND(_xlfn.NUMBERVALUE(MID(AB595,6,3))&lt;141,_xlfn.NUMBERVALUE(MID(AB595,6,3))&gt;103),"s","probe")</f>
        <v>s</v>
      </c>
      <c r="AE595" s="5" t="n">
        <f aca="false">IF(AND(AC595="Minus",AD595="probe"),3,IF(AND(AC595="Plus",AD595="probe"),1,IF(AND(AC595="Minus",AD595="s"),12,IF(AND(AC595="Plus",AD595="s"),4,0))))</f>
        <v>12</v>
      </c>
      <c r="AF595" s="6" t="s">
        <v>16</v>
      </c>
      <c r="AG595" s="5" t="str">
        <f aca="false">AF595&amp;AE595&amp;","</f>
        <v>                            12,</v>
      </c>
    </row>
    <row r="596" customFormat="false" ht="12.8" hidden="true" customHeight="false" outlineLevel="0" collapsed="false">
      <c r="A596" s="0" t="str">
        <f aca="false">LEFT(J596,4)</f>
        <v>b1s1</v>
      </c>
      <c r="B596" s="0" t="n">
        <f aca="false">IF(AND(C596&gt;97,C596&lt;103),100,IF(AND(C596&gt;110,C596&lt;116),113,IF(AND(C596&gt;122,C596&lt;128),125,IF(AND(C596&gt;135,C596&lt;141),138,150))))</f>
        <v>113</v>
      </c>
      <c r="C596" s="0" t="n">
        <f aca="false">_xlfn.NUMBERVALUE(MID(J596,6,3))</f>
        <v>113</v>
      </c>
      <c r="D596" s="0" t="str">
        <f aca="false">MID(J596,10,3)</f>
        <v>ir3</v>
      </c>
      <c r="E596" s="0" t="s">
        <v>9</v>
      </c>
      <c r="F596" s="0" t="n">
        <v>288</v>
      </c>
      <c r="G596" s="0" t="s">
        <v>10</v>
      </c>
      <c r="H596" s="0" t="s">
        <v>11</v>
      </c>
      <c r="I596" s="0" t="s">
        <v>9</v>
      </c>
      <c r="J596" s="0" t="s">
        <v>611</v>
      </c>
      <c r="K596" s="0" t="s">
        <v>9</v>
      </c>
      <c r="L596" s="0" t="str">
        <f aca="false">IF(ISBLANK(J597),"",",")</f>
        <v>,</v>
      </c>
      <c r="M596" s="0" t="str">
        <f aca="false">E596&amp;F596&amp;G596&amp;H596&amp;I596&amp;J596&amp;K596&amp;L596</f>
        <v>"288": "b1s1_113_ir3.wav",</v>
      </c>
      <c r="N596" s="0" t="str">
        <f aca="false">IF(OR(B596=113,B596=138),"probe","s")</f>
        <v>probe</v>
      </c>
      <c r="O596" s="0" t="str">
        <f aca="false">IF(MID(J596,10,2)="ir","Minus","Plus")</f>
        <v>Minus</v>
      </c>
      <c r="P596" s="0" t="s">
        <v>13</v>
      </c>
      <c r="Q596" s="5" t="s">
        <v>14</v>
      </c>
      <c r="R596" s="0" t="s">
        <v>15</v>
      </c>
      <c r="S596" s="0" t="str">
        <f aca="false">P596&amp;N596&amp;O596&amp;Q596&amp;F596&amp;R596&amp;L596</f>
        <v>          {%            "class": "probeMinus",%            "stim_name": "288"%          },</v>
      </c>
      <c r="AA596" s="5" t="n">
        <f aca="false">F596</f>
        <v>288</v>
      </c>
      <c r="AB596" s="5" t="s">
        <v>611</v>
      </c>
      <c r="AC596" s="5" t="str">
        <f aca="false">IF(MID(AB596,10,2)="ir","Minus","Plus")</f>
        <v>Minus</v>
      </c>
      <c r="AD596" s="5" t="str">
        <f aca="false">IF(AND(_xlfn.NUMBERVALUE(MID(AB596,6,3))&lt;141,_xlfn.NUMBERVALUE(MID(AB596,6,3))&gt;103),"s","probe")</f>
        <v>s</v>
      </c>
      <c r="AE596" s="5" t="n">
        <f aca="false">IF(AND(AC596="Minus",AD596="probe"),3,IF(AND(AC596="Plus",AD596="probe"),1,IF(AND(AC596="Minus",AD596="s"),12,IF(AND(AC596="Plus",AD596="s"),4,0))))</f>
        <v>12</v>
      </c>
      <c r="AF596" s="6" t="s">
        <v>16</v>
      </c>
      <c r="AG596" s="5" t="str">
        <f aca="false">AF596&amp;AE596&amp;","</f>
        <v>                            12,</v>
      </c>
    </row>
    <row r="597" customFormat="false" ht="12.8" hidden="true" customHeight="false" outlineLevel="0" collapsed="false">
      <c r="A597" s="0" t="str">
        <f aca="false">LEFT(J597,4)</f>
        <v>b1s2</v>
      </c>
      <c r="B597" s="0" t="n">
        <f aca="false">IF(AND(C597&gt;97,C597&lt;103),100,IF(AND(C597&gt;110,C597&lt;116),113,IF(AND(C597&gt;122,C597&lt;128),125,IF(AND(C597&gt;135,C597&lt;141),138,150))))</f>
        <v>113</v>
      </c>
      <c r="C597" s="0" t="n">
        <f aca="false">_xlfn.NUMBERVALUE(MID(J597,6,3))</f>
        <v>113</v>
      </c>
      <c r="D597" s="0" t="str">
        <f aca="false">MID(J597,10,3)</f>
        <v>ir3</v>
      </c>
      <c r="E597" s="0" t="s">
        <v>9</v>
      </c>
      <c r="F597" s="0" t="n">
        <v>413</v>
      </c>
      <c r="G597" s="0" t="s">
        <v>10</v>
      </c>
      <c r="H597" s="0" t="s">
        <v>11</v>
      </c>
      <c r="I597" s="0" t="s">
        <v>9</v>
      </c>
      <c r="J597" s="0" t="s">
        <v>612</v>
      </c>
      <c r="K597" s="0" t="s">
        <v>9</v>
      </c>
      <c r="L597" s="0" t="str">
        <f aca="false">IF(ISBLANK(J598),"",",")</f>
        <v>,</v>
      </c>
      <c r="M597" s="0" t="str">
        <f aca="false">E597&amp;F597&amp;G597&amp;H597&amp;I597&amp;J597&amp;K597&amp;L597</f>
        <v>"413": "b1s2_113_ir3.wav",</v>
      </c>
      <c r="N597" s="0" t="str">
        <f aca="false">IF(OR(B597=113,B597=138),"probe","s")</f>
        <v>probe</v>
      </c>
      <c r="O597" s="0" t="str">
        <f aca="false">IF(MID(J597,10,2)="ir","Minus","Plus")</f>
        <v>Minus</v>
      </c>
      <c r="P597" s="0" t="s">
        <v>13</v>
      </c>
      <c r="Q597" s="5" t="s">
        <v>14</v>
      </c>
      <c r="R597" s="0" t="s">
        <v>15</v>
      </c>
      <c r="S597" s="0" t="str">
        <f aca="false">P597&amp;N597&amp;O597&amp;Q597&amp;F597&amp;R597&amp;L597</f>
        <v>          {%            "class": "probeMinus",%            "stim_name": "413"%          },</v>
      </c>
      <c r="AA597" s="5" t="n">
        <f aca="false">F597</f>
        <v>413</v>
      </c>
      <c r="AB597" s="5" t="s">
        <v>612</v>
      </c>
      <c r="AC597" s="5" t="str">
        <f aca="false">IF(MID(AB597,10,2)="ir","Minus","Plus")</f>
        <v>Minus</v>
      </c>
      <c r="AD597" s="5" t="str">
        <f aca="false">IF(AND(_xlfn.NUMBERVALUE(MID(AB597,6,3))&lt;141,_xlfn.NUMBERVALUE(MID(AB597,6,3))&gt;103),"s","probe")</f>
        <v>s</v>
      </c>
      <c r="AE597" s="5" t="n">
        <f aca="false">IF(AND(AC597="Minus",AD597="probe"),3,IF(AND(AC597="Plus",AD597="probe"),1,IF(AND(AC597="Minus",AD597="s"),12,IF(AND(AC597="Plus",AD597="s"),4,0))))</f>
        <v>12</v>
      </c>
      <c r="AF597" s="6" t="s">
        <v>16</v>
      </c>
      <c r="AG597" s="5" t="str">
        <f aca="false">AF597&amp;AE597&amp;","</f>
        <v>                            12,</v>
      </c>
    </row>
    <row r="598" customFormat="false" ht="12.8" hidden="true" customHeight="false" outlineLevel="0" collapsed="false">
      <c r="A598" s="0" t="str">
        <f aca="false">LEFT(J598,4)</f>
        <v>b2i1</v>
      </c>
      <c r="B598" s="0" t="n">
        <f aca="false">IF(AND(C598&gt;97,C598&lt;103),100,IF(AND(C598&gt;110,C598&lt;116),113,IF(AND(C598&gt;122,C598&lt;128),125,IF(AND(C598&gt;135,C598&lt;141),138,150))))</f>
        <v>113</v>
      </c>
      <c r="C598" s="0" t="n">
        <f aca="false">_xlfn.NUMBERVALUE(MID(J598,6,3))</f>
        <v>113</v>
      </c>
      <c r="D598" s="0" t="str">
        <f aca="false">MID(J598,10,3)</f>
        <v>ir3</v>
      </c>
      <c r="E598" s="0" t="s">
        <v>9</v>
      </c>
      <c r="F598" s="0" t="n">
        <v>538</v>
      </c>
      <c r="G598" s="0" t="s">
        <v>10</v>
      </c>
      <c r="H598" s="0" t="s">
        <v>11</v>
      </c>
      <c r="I598" s="0" t="s">
        <v>9</v>
      </c>
      <c r="J598" s="0" t="s">
        <v>613</v>
      </c>
      <c r="K598" s="0" t="s">
        <v>9</v>
      </c>
      <c r="L598" s="0" t="str">
        <f aca="false">IF(ISBLANK(J599),"",",")</f>
        <v>,</v>
      </c>
      <c r="M598" s="0" t="str">
        <f aca="false">E598&amp;F598&amp;G598&amp;H598&amp;I598&amp;J598&amp;K598&amp;L598</f>
        <v>"538": "b2i1_113_ir3.wav",</v>
      </c>
      <c r="N598" s="0" t="str">
        <f aca="false">IF(OR(B598=113,B598=138),"probe","s")</f>
        <v>probe</v>
      </c>
      <c r="O598" s="0" t="str">
        <f aca="false">IF(MID(J598,10,2)="ir","Minus","Plus")</f>
        <v>Minus</v>
      </c>
      <c r="P598" s="0" t="s">
        <v>13</v>
      </c>
      <c r="Q598" s="5" t="s">
        <v>14</v>
      </c>
      <c r="R598" s="0" t="s">
        <v>15</v>
      </c>
      <c r="S598" s="0" t="str">
        <f aca="false">P598&amp;N598&amp;O598&amp;Q598&amp;F598&amp;R598&amp;L598</f>
        <v>          {%            "class": "probeMinus",%            "stim_name": "538"%          },</v>
      </c>
      <c r="AA598" s="5" t="n">
        <f aca="false">F598</f>
        <v>538</v>
      </c>
      <c r="AB598" s="5" t="s">
        <v>613</v>
      </c>
      <c r="AC598" s="5" t="str">
        <f aca="false">IF(MID(AB598,10,2)="ir","Minus","Plus")</f>
        <v>Minus</v>
      </c>
      <c r="AD598" s="5" t="str">
        <f aca="false">IF(AND(_xlfn.NUMBERVALUE(MID(AB598,6,3))&lt;141,_xlfn.NUMBERVALUE(MID(AB598,6,3))&gt;103),"s","probe")</f>
        <v>s</v>
      </c>
      <c r="AE598" s="5" t="n">
        <f aca="false">IF(AND(AC598="Minus",AD598="probe"),3,IF(AND(AC598="Plus",AD598="probe"),1,IF(AND(AC598="Minus",AD598="s"),12,IF(AND(AC598="Plus",AD598="s"),4,0))))</f>
        <v>12</v>
      </c>
      <c r="AF598" s="6" t="s">
        <v>16</v>
      </c>
      <c r="AG598" s="5" t="str">
        <f aca="false">AF598&amp;AE598&amp;","</f>
        <v>                            12,</v>
      </c>
    </row>
    <row r="599" customFormat="false" ht="12.8" hidden="true" customHeight="false" outlineLevel="0" collapsed="false">
      <c r="A599" s="0" t="str">
        <f aca="false">LEFT(J599,4)</f>
        <v>b2i2</v>
      </c>
      <c r="B599" s="0" t="n">
        <f aca="false">IF(AND(C599&gt;97,C599&lt;103),100,IF(AND(C599&gt;110,C599&lt;116),113,IF(AND(C599&gt;122,C599&lt;128),125,IF(AND(C599&gt;135,C599&lt;141),138,150))))</f>
        <v>113</v>
      </c>
      <c r="C599" s="0" t="n">
        <f aca="false">_xlfn.NUMBERVALUE(MID(J599,6,3))</f>
        <v>113</v>
      </c>
      <c r="D599" s="0" t="str">
        <f aca="false">MID(J599,10,3)</f>
        <v>ir3</v>
      </c>
      <c r="E599" s="0" t="s">
        <v>9</v>
      </c>
      <c r="F599" s="0" t="n">
        <v>663</v>
      </c>
      <c r="G599" s="0" t="s">
        <v>10</v>
      </c>
      <c r="H599" s="0" t="s">
        <v>11</v>
      </c>
      <c r="I599" s="0" t="s">
        <v>9</v>
      </c>
      <c r="J599" s="0" t="s">
        <v>614</v>
      </c>
      <c r="K599" s="0" t="s">
        <v>9</v>
      </c>
      <c r="L599" s="0" t="str">
        <f aca="false">IF(ISBLANK(J600),"",",")</f>
        <v>,</v>
      </c>
      <c r="M599" s="0" t="str">
        <f aca="false">E599&amp;F599&amp;G599&amp;H599&amp;I599&amp;J599&amp;K599&amp;L599</f>
        <v>"663": "b2i2_113_ir3.wav",</v>
      </c>
      <c r="N599" s="0" t="str">
        <f aca="false">IF(OR(B599=113,B599=138),"probe","s")</f>
        <v>probe</v>
      </c>
      <c r="O599" s="0" t="str">
        <f aca="false">IF(MID(J599,10,2)="ir","Minus","Plus")</f>
        <v>Minus</v>
      </c>
      <c r="P599" s="0" t="s">
        <v>13</v>
      </c>
      <c r="Q599" s="5" t="s">
        <v>14</v>
      </c>
      <c r="R599" s="0" t="s">
        <v>15</v>
      </c>
      <c r="S599" s="0" t="str">
        <f aca="false">P599&amp;N599&amp;O599&amp;Q599&amp;F599&amp;R599&amp;L599</f>
        <v>          {%            "class": "probeMinus",%            "stim_name": "663"%          },</v>
      </c>
      <c r="AA599" s="5" t="n">
        <f aca="false">F599</f>
        <v>663</v>
      </c>
      <c r="AB599" s="5" t="s">
        <v>614</v>
      </c>
      <c r="AC599" s="5" t="str">
        <f aca="false">IF(MID(AB599,10,2)="ir","Minus","Plus")</f>
        <v>Minus</v>
      </c>
      <c r="AD599" s="5" t="str">
        <f aca="false">IF(AND(_xlfn.NUMBERVALUE(MID(AB599,6,3))&lt;141,_xlfn.NUMBERVALUE(MID(AB599,6,3))&gt;103),"s","probe")</f>
        <v>s</v>
      </c>
      <c r="AE599" s="5" t="n">
        <f aca="false">IF(AND(AC599="Minus",AD599="probe"),3,IF(AND(AC599="Plus",AD599="probe"),1,IF(AND(AC599="Minus",AD599="s"),12,IF(AND(AC599="Plus",AD599="s"),4,0))))</f>
        <v>12</v>
      </c>
      <c r="AF599" s="6" t="s">
        <v>16</v>
      </c>
      <c r="AG599" s="5" t="str">
        <f aca="false">AF599&amp;AE599&amp;","</f>
        <v>                            12,</v>
      </c>
    </row>
    <row r="600" customFormat="false" ht="12.8" hidden="false" customHeight="false" outlineLevel="0" collapsed="false">
      <c r="A600" s="0" t="str">
        <f aca="false">LEFT(J600,4)</f>
        <v>b2s1</v>
      </c>
      <c r="B600" s="0" t="n">
        <f aca="false">IF(AND(C600&gt;97,C600&lt;103),100,IF(AND(C600&gt;110,C600&lt;116),113,IF(AND(C600&gt;122,C600&lt;128),125,IF(AND(C600&gt;135,C600&lt;141),138,150))))</f>
        <v>113</v>
      </c>
      <c r="C600" s="0" t="n">
        <f aca="false">_xlfn.NUMBERVALUE(MID(J600,6,3))</f>
        <v>113</v>
      </c>
      <c r="D600" s="0" t="str">
        <f aca="false">MID(J600,10,3)</f>
        <v>ir3</v>
      </c>
      <c r="E600" s="0" t="s">
        <v>9</v>
      </c>
      <c r="F600" s="0" t="n">
        <v>788</v>
      </c>
      <c r="G600" s="0" t="s">
        <v>10</v>
      </c>
      <c r="H600" s="0" t="s">
        <v>11</v>
      </c>
      <c r="I600" s="0" t="s">
        <v>9</v>
      </c>
      <c r="J600" s="0" t="s">
        <v>615</v>
      </c>
      <c r="K600" s="0" t="s">
        <v>9</v>
      </c>
      <c r="L600" s="0" t="str">
        <f aca="false">IF(ISBLANK(J601),"",",")</f>
        <v>,</v>
      </c>
      <c r="M600" s="0" t="str">
        <f aca="false">E600&amp;J600&amp;G600&amp;E600&amp;J600&amp;E600&amp;L600</f>
        <v>"b2s1_113_ir3.wav":"b2s1_113_ir3.wav",</v>
      </c>
      <c r="N600" s="0" t="str">
        <f aca="false">IF(OR(B600=113,B600=138),"probe","s")</f>
        <v>probe</v>
      </c>
      <c r="O600" s="0" t="str">
        <f aca="false">IF(MID(J600,10,2)="ir","Minus","Plus")</f>
        <v>Minus</v>
      </c>
      <c r="P600" s="0" t="s">
        <v>13</v>
      </c>
      <c r="Q600" s="5" t="s">
        <v>14</v>
      </c>
      <c r="R600" s="0" t="s">
        <v>15</v>
      </c>
      <c r="S600" s="0" t="str">
        <f aca="false">P600&amp;N600&amp;O600&amp;Q600&amp;J600&amp;R600&amp;L600</f>
        <v>          {%            "class": "probeMinus",%            "stim_name": "b2s1_113_ir3.wav"%          },</v>
      </c>
      <c r="AA600" s="5" t="n">
        <f aca="false">F600</f>
        <v>788</v>
      </c>
      <c r="AB600" s="5" t="s">
        <v>615</v>
      </c>
      <c r="AC600" s="5" t="str">
        <f aca="false">IF(MID(AB600,10,2)="ir","Minus","Plus")</f>
        <v>Minus</v>
      </c>
      <c r="AD600" s="5" t="str">
        <f aca="false">IF(AND(_xlfn.NUMBERVALUE(MID(AB600,6,3))&lt;141,_xlfn.NUMBERVALUE(MID(AB600,6,3))&gt;103),"s","probe")</f>
        <v>s</v>
      </c>
      <c r="AE600" s="5" t="n">
        <f aca="false">IF(AND(AC600="Minus",AD600="probe"),3,IF(AND(AC600="Plus",AD600="probe"),1,IF(AND(AC600="Minus",AD600="s"),12,IF(AND(AC600="Plus",AD600="s"),4,0))))</f>
        <v>12</v>
      </c>
      <c r="AF600" s="6" t="s">
        <v>16</v>
      </c>
      <c r="AG600" s="5" t="str">
        <f aca="false">AF600&amp;AE600&amp;","</f>
        <v>                            12,</v>
      </c>
    </row>
    <row r="601" customFormat="false" ht="12.8" hidden="true" customHeight="false" outlineLevel="0" collapsed="false">
      <c r="A601" s="0" t="str">
        <f aca="false">LEFT(J601,4)</f>
        <v>b2s2</v>
      </c>
      <c r="B601" s="0" t="n">
        <f aca="false">IF(AND(C601&gt;97,C601&lt;103),100,IF(AND(C601&gt;110,C601&lt;116),113,IF(AND(C601&gt;122,C601&lt;128),125,IF(AND(C601&gt;135,C601&lt;141),138,150))))</f>
        <v>113</v>
      </c>
      <c r="C601" s="0" t="n">
        <f aca="false">_xlfn.NUMBERVALUE(MID(J601,6,3))</f>
        <v>113</v>
      </c>
      <c r="D601" s="0" t="str">
        <f aca="false">MID(J601,10,3)</f>
        <v>ir3</v>
      </c>
      <c r="E601" s="0" t="s">
        <v>9</v>
      </c>
      <c r="F601" s="0" t="n">
        <v>913</v>
      </c>
      <c r="G601" s="0" t="s">
        <v>10</v>
      </c>
      <c r="H601" s="0" t="s">
        <v>11</v>
      </c>
      <c r="I601" s="0" t="s">
        <v>9</v>
      </c>
      <c r="J601" s="0" t="s">
        <v>616</v>
      </c>
      <c r="K601" s="0" t="s">
        <v>9</v>
      </c>
      <c r="L601" s="0" t="str">
        <f aca="false">IF(ISBLANK(J602),"",",")</f>
        <v>,</v>
      </c>
      <c r="M601" s="0" t="str">
        <f aca="false">E601&amp;F601&amp;G601&amp;H601&amp;I601&amp;J601&amp;K601&amp;L601</f>
        <v>"913": "b2s2_113_ir3.wav",</v>
      </c>
      <c r="N601" s="0" t="str">
        <f aca="false">IF(OR(B601=113,B601=138),"probe","s")</f>
        <v>probe</v>
      </c>
      <c r="O601" s="0" t="str">
        <f aca="false">IF(MID(J601,10,2)="ir","Minus","Plus")</f>
        <v>Minus</v>
      </c>
      <c r="P601" s="0" t="s">
        <v>13</v>
      </c>
      <c r="Q601" s="5" t="s">
        <v>14</v>
      </c>
      <c r="R601" s="0" t="s">
        <v>15</v>
      </c>
      <c r="S601" s="0" t="str">
        <f aca="false">P601&amp;N601&amp;O601&amp;Q601&amp;F601&amp;R601&amp;L601</f>
        <v>          {%            "class": "probeMinus",%            "stim_name": "913"%          },</v>
      </c>
      <c r="AA601" s="5" t="n">
        <f aca="false">F601</f>
        <v>913</v>
      </c>
      <c r="AB601" s="5" t="s">
        <v>616</v>
      </c>
      <c r="AC601" s="5" t="str">
        <f aca="false">IF(MID(AB601,10,2)="ir","Minus","Plus")</f>
        <v>Minus</v>
      </c>
      <c r="AD601" s="5" t="str">
        <f aca="false">IF(AND(_xlfn.NUMBERVALUE(MID(AB601,6,3))&lt;141,_xlfn.NUMBERVALUE(MID(AB601,6,3))&gt;103),"s","probe")</f>
        <v>s</v>
      </c>
      <c r="AE601" s="5" t="n">
        <f aca="false">IF(AND(AC601="Minus",AD601="probe"),3,IF(AND(AC601="Plus",AD601="probe"),1,IF(AND(AC601="Minus",AD601="s"),12,IF(AND(AC601="Plus",AD601="s"),4,0))))</f>
        <v>12</v>
      </c>
      <c r="AF601" s="6" t="s">
        <v>16</v>
      </c>
      <c r="AG601" s="5" t="str">
        <f aca="false">AF601&amp;AE601&amp;","</f>
        <v>                            12,</v>
      </c>
    </row>
    <row r="602" customFormat="false" ht="12.8" hidden="true" customHeight="false" outlineLevel="0" collapsed="false">
      <c r="A602" s="0" t="str">
        <f aca="false">LEFT(J602,4)</f>
        <v>b3i1</v>
      </c>
      <c r="B602" s="0" t="n">
        <f aca="false">IF(AND(C602&gt;97,C602&lt;103),100,IF(AND(C602&gt;110,C602&lt;116),113,IF(AND(C602&gt;122,C602&lt;128),125,IF(AND(C602&gt;135,C602&lt;141),138,150))))</f>
        <v>113</v>
      </c>
      <c r="C602" s="0" t="n">
        <f aca="false">_xlfn.NUMBERVALUE(MID(J602,6,3))</f>
        <v>113</v>
      </c>
      <c r="D602" s="0" t="str">
        <f aca="false">MID(J602,10,3)</f>
        <v>ir3</v>
      </c>
      <c r="E602" s="0" t="s">
        <v>9</v>
      </c>
      <c r="F602" s="0" t="n">
        <v>1038</v>
      </c>
      <c r="G602" s="0" t="s">
        <v>10</v>
      </c>
      <c r="H602" s="0" t="s">
        <v>11</v>
      </c>
      <c r="I602" s="0" t="s">
        <v>9</v>
      </c>
      <c r="J602" s="0" t="s">
        <v>617</v>
      </c>
      <c r="K602" s="0" t="s">
        <v>9</v>
      </c>
      <c r="L602" s="0" t="str">
        <f aca="false">IF(ISBLANK(J603),"",",")</f>
        <v>,</v>
      </c>
      <c r="M602" s="0" t="str">
        <f aca="false">E602&amp;F602&amp;G602&amp;H602&amp;I602&amp;J602&amp;K602&amp;L602</f>
        <v>"1038": "b3i1_113_ir3.wav",</v>
      </c>
      <c r="N602" s="0" t="str">
        <f aca="false">IF(OR(B602=113,B602=138),"probe","s")</f>
        <v>probe</v>
      </c>
      <c r="O602" s="0" t="str">
        <f aca="false">IF(MID(J602,10,2)="ir","Minus","Plus")</f>
        <v>Minus</v>
      </c>
      <c r="P602" s="0" t="s">
        <v>13</v>
      </c>
      <c r="Q602" s="5" t="s">
        <v>14</v>
      </c>
      <c r="R602" s="0" t="s">
        <v>15</v>
      </c>
      <c r="S602" s="0" t="str">
        <f aca="false">P602&amp;N602&amp;O602&amp;Q602&amp;F602&amp;R602&amp;L602</f>
        <v>          {%            "class": "probeMinus",%            "stim_name": "1038"%          },</v>
      </c>
      <c r="AA602" s="5" t="n">
        <f aca="false">F602</f>
        <v>1038</v>
      </c>
      <c r="AB602" s="5" t="s">
        <v>617</v>
      </c>
      <c r="AC602" s="5" t="str">
        <f aca="false">IF(MID(AB602,10,2)="ir","Minus","Plus")</f>
        <v>Minus</v>
      </c>
      <c r="AD602" s="5" t="str">
        <f aca="false">IF(AND(_xlfn.NUMBERVALUE(MID(AB602,6,3))&lt;141,_xlfn.NUMBERVALUE(MID(AB602,6,3))&gt;103),"s","probe")</f>
        <v>s</v>
      </c>
      <c r="AE602" s="5" t="n">
        <f aca="false">IF(AND(AC602="Minus",AD602="probe"),3,IF(AND(AC602="Plus",AD602="probe"),1,IF(AND(AC602="Minus",AD602="s"),12,IF(AND(AC602="Plus",AD602="s"),4,0))))</f>
        <v>12</v>
      </c>
      <c r="AF602" s="6" t="s">
        <v>16</v>
      </c>
      <c r="AG602" s="5" t="str">
        <f aca="false">AF602&amp;AE602&amp;","</f>
        <v>                            12,</v>
      </c>
    </row>
    <row r="603" customFormat="false" ht="12.8" hidden="true" customHeight="false" outlineLevel="0" collapsed="false">
      <c r="A603" s="0" t="str">
        <f aca="false">LEFT(J603,4)</f>
        <v>b3i2</v>
      </c>
      <c r="B603" s="0" t="n">
        <f aca="false">IF(AND(C603&gt;97,C603&lt;103),100,IF(AND(C603&gt;110,C603&lt;116),113,IF(AND(C603&gt;122,C603&lt;128),125,IF(AND(C603&gt;135,C603&lt;141),138,150))))</f>
        <v>113</v>
      </c>
      <c r="C603" s="0" t="n">
        <f aca="false">_xlfn.NUMBERVALUE(MID(J603,6,3))</f>
        <v>113</v>
      </c>
      <c r="D603" s="0" t="str">
        <f aca="false">MID(J603,10,3)</f>
        <v>ir3</v>
      </c>
      <c r="E603" s="0" t="s">
        <v>9</v>
      </c>
      <c r="F603" s="0" t="n">
        <v>1163</v>
      </c>
      <c r="G603" s="0" t="s">
        <v>10</v>
      </c>
      <c r="H603" s="0" t="s">
        <v>11</v>
      </c>
      <c r="I603" s="0" t="s">
        <v>9</v>
      </c>
      <c r="J603" s="0" t="s">
        <v>618</v>
      </c>
      <c r="K603" s="0" t="s">
        <v>9</v>
      </c>
      <c r="L603" s="0" t="str">
        <f aca="false">IF(ISBLANK(J604),"",",")</f>
        <v>,</v>
      </c>
      <c r="M603" s="0" t="str">
        <f aca="false">E603&amp;F603&amp;G603&amp;H603&amp;I603&amp;J603&amp;K603&amp;L603</f>
        <v>"1163": "b3i2_113_ir3.wav",</v>
      </c>
      <c r="N603" s="0" t="str">
        <f aca="false">IF(OR(B603=113,B603=138),"probe","s")</f>
        <v>probe</v>
      </c>
      <c r="O603" s="0" t="str">
        <f aca="false">IF(MID(J603,10,2)="ir","Minus","Plus")</f>
        <v>Minus</v>
      </c>
      <c r="P603" s="0" t="s">
        <v>13</v>
      </c>
      <c r="Q603" s="5" t="s">
        <v>14</v>
      </c>
      <c r="R603" s="0" t="s">
        <v>15</v>
      </c>
      <c r="S603" s="0" t="str">
        <f aca="false">P603&amp;N603&amp;O603&amp;Q603&amp;F603&amp;R603&amp;L603</f>
        <v>          {%            "class": "probeMinus",%            "stim_name": "1163"%          },</v>
      </c>
      <c r="AA603" s="5" t="n">
        <f aca="false">F603</f>
        <v>1163</v>
      </c>
      <c r="AB603" s="5" t="s">
        <v>618</v>
      </c>
      <c r="AC603" s="5" t="str">
        <f aca="false">IF(MID(AB603,10,2)="ir","Minus","Plus")</f>
        <v>Minus</v>
      </c>
      <c r="AD603" s="5" t="str">
        <f aca="false">IF(AND(_xlfn.NUMBERVALUE(MID(AB603,6,3))&lt;141,_xlfn.NUMBERVALUE(MID(AB603,6,3))&gt;103),"s","probe")</f>
        <v>s</v>
      </c>
      <c r="AE603" s="5" t="n">
        <f aca="false">IF(AND(AC603="Minus",AD603="probe"),3,IF(AND(AC603="Plus",AD603="probe"),1,IF(AND(AC603="Minus",AD603="s"),12,IF(AND(AC603="Plus",AD603="s"),4,0))))</f>
        <v>12</v>
      </c>
      <c r="AF603" s="6" t="s">
        <v>16</v>
      </c>
      <c r="AG603" s="5" t="str">
        <f aca="false">AF603&amp;AE603&amp;","</f>
        <v>                            12,</v>
      </c>
    </row>
    <row r="604" customFormat="false" ht="12.8" hidden="true" customHeight="false" outlineLevel="0" collapsed="false">
      <c r="A604" s="0" t="str">
        <f aca="false">LEFT(J604,4)</f>
        <v>b3s1</v>
      </c>
      <c r="B604" s="0" t="n">
        <f aca="false">IF(AND(C604&gt;97,C604&lt;103),100,IF(AND(C604&gt;110,C604&lt;116),113,IF(AND(C604&gt;122,C604&lt;128),125,IF(AND(C604&gt;135,C604&lt;141),138,150))))</f>
        <v>113</v>
      </c>
      <c r="C604" s="0" t="n">
        <f aca="false">_xlfn.NUMBERVALUE(MID(J604,6,3))</f>
        <v>113</v>
      </c>
      <c r="D604" s="0" t="str">
        <f aca="false">MID(J604,10,3)</f>
        <v>ir3</v>
      </c>
      <c r="E604" s="0" t="s">
        <v>9</v>
      </c>
      <c r="F604" s="0" t="n">
        <v>1288</v>
      </c>
      <c r="G604" s="0" t="s">
        <v>10</v>
      </c>
      <c r="H604" s="0" t="s">
        <v>11</v>
      </c>
      <c r="I604" s="0" t="s">
        <v>9</v>
      </c>
      <c r="J604" s="0" t="s">
        <v>619</v>
      </c>
      <c r="K604" s="0" t="s">
        <v>9</v>
      </c>
      <c r="L604" s="0" t="str">
        <f aca="false">IF(ISBLANK(J605),"",",")</f>
        <v>,</v>
      </c>
      <c r="M604" s="0" t="str">
        <f aca="false">E604&amp;F604&amp;G604&amp;H604&amp;I604&amp;J604&amp;K604&amp;L604</f>
        <v>"1288": "b3s1_113_ir3.wav",</v>
      </c>
      <c r="N604" s="0" t="str">
        <f aca="false">IF(OR(B604=113,B604=138),"probe","s")</f>
        <v>probe</v>
      </c>
      <c r="O604" s="0" t="str">
        <f aca="false">IF(MID(J604,10,2)="ir","Minus","Plus")</f>
        <v>Minus</v>
      </c>
      <c r="P604" s="0" t="s">
        <v>13</v>
      </c>
      <c r="Q604" s="5" t="s">
        <v>14</v>
      </c>
      <c r="R604" s="0" t="s">
        <v>15</v>
      </c>
      <c r="S604" s="0" t="str">
        <f aca="false">P604&amp;N604&amp;O604&amp;Q604&amp;F604&amp;R604&amp;L604</f>
        <v>          {%            "class": "probeMinus",%            "stim_name": "1288"%          },</v>
      </c>
      <c r="AA604" s="5" t="n">
        <f aca="false">F604</f>
        <v>1288</v>
      </c>
      <c r="AB604" s="5" t="s">
        <v>619</v>
      </c>
      <c r="AC604" s="5" t="str">
        <f aca="false">IF(MID(AB604,10,2)="ir","Minus","Plus")</f>
        <v>Minus</v>
      </c>
      <c r="AD604" s="5" t="str">
        <f aca="false">IF(AND(_xlfn.NUMBERVALUE(MID(AB604,6,3))&lt;141,_xlfn.NUMBERVALUE(MID(AB604,6,3))&gt;103),"s","probe")</f>
        <v>s</v>
      </c>
      <c r="AE604" s="5" t="n">
        <f aca="false">IF(AND(AC604="Minus",AD604="probe"),3,IF(AND(AC604="Plus",AD604="probe"),1,IF(AND(AC604="Minus",AD604="s"),12,IF(AND(AC604="Plus",AD604="s"),4,0))))</f>
        <v>12</v>
      </c>
      <c r="AF604" s="6" t="s">
        <v>16</v>
      </c>
      <c r="AG604" s="5" t="str">
        <f aca="false">AF604&amp;AE604&amp;","</f>
        <v>                            12,</v>
      </c>
    </row>
    <row r="605" customFormat="false" ht="12.8" hidden="true" customHeight="false" outlineLevel="0" collapsed="false">
      <c r="A605" s="0" t="str">
        <f aca="false">LEFT(J605,4)</f>
        <v>b3s2</v>
      </c>
      <c r="B605" s="0" t="n">
        <f aca="false">IF(AND(C605&gt;97,C605&lt;103),100,IF(AND(C605&gt;110,C605&lt;116),113,IF(AND(C605&gt;122,C605&lt;128),125,IF(AND(C605&gt;135,C605&lt;141),138,150))))</f>
        <v>113</v>
      </c>
      <c r="C605" s="0" t="n">
        <f aca="false">_xlfn.NUMBERVALUE(MID(J605,6,3))</f>
        <v>113</v>
      </c>
      <c r="D605" s="0" t="str">
        <f aca="false">MID(J605,10,3)</f>
        <v>ir3</v>
      </c>
      <c r="E605" s="0" t="s">
        <v>9</v>
      </c>
      <c r="F605" s="0" t="n">
        <v>1413</v>
      </c>
      <c r="G605" s="0" t="s">
        <v>10</v>
      </c>
      <c r="H605" s="0" t="s">
        <v>11</v>
      </c>
      <c r="I605" s="0" t="s">
        <v>9</v>
      </c>
      <c r="J605" s="0" t="s">
        <v>620</v>
      </c>
      <c r="K605" s="0" t="s">
        <v>9</v>
      </c>
      <c r="L605" s="0" t="str">
        <f aca="false">IF(ISBLANK(J606),"",",")</f>
        <v>,</v>
      </c>
      <c r="M605" s="0" t="str">
        <f aca="false">E605&amp;F605&amp;G605&amp;H605&amp;I605&amp;J605&amp;K605&amp;L605</f>
        <v>"1413": "b3s2_113_ir3.wav",</v>
      </c>
      <c r="N605" s="0" t="str">
        <f aca="false">IF(OR(B605=113,B605=138),"probe","s")</f>
        <v>probe</v>
      </c>
      <c r="O605" s="0" t="str">
        <f aca="false">IF(MID(J605,10,2)="ir","Minus","Plus")</f>
        <v>Minus</v>
      </c>
      <c r="P605" s="0" t="s">
        <v>13</v>
      </c>
      <c r="Q605" s="5" t="s">
        <v>14</v>
      </c>
      <c r="R605" s="0" t="s">
        <v>15</v>
      </c>
      <c r="S605" s="0" t="str">
        <f aca="false">P605&amp;N605&amp;O605&amp;Q605&amp;F605&amp;R605&amp;L605</f>
        <v>          {%            "class": "probeMinus",%            "stim_name": "1413"%          },</v>
      </c>
      <c r="AA605" s="5" t="n">
        <f aca="false">F605</f>
        <v>1413</v>
      </c>
      <c r="AB605" s="5" t="s">
        <v>620</v>
      </c>
      <c r="AC605" s="5" t="str">
        <f aca="false">IF(MID(AB605,10,2)="ir","Minus","Plus")</f>
        <v>Minus</v>
      </c>
      <c r="AD605" s="5" t="str">
        <f aca="false">IF(AND(_xlfn.NUMBERVALUE(MID(AB605,6,3))&lt;141,_xlfn.NUMBERVALUE(MID(AB605,6,3))&gt;103),"s","probe")</f>
        <v>s</v>
      </c>
      <c r="AE605" s="5" t="n">
        <f aca="false">IF(AND(AC605="Minus",AD605="probe"),3,IF(AND(AC605="Plus",AD605="probe"),1,IF(AND(AC605="Minus",AD605="s"),12,IF(AND(AC605="Plus",AD605="s"),4,0))))</f>
        <v>12</v>
      </c>
      <c r="AF605" s="6" t="s">
        <v>16</v>
      </c>
      <c r="AG605" s="5" t="str">
        <f aca="false">AF605&amp;AE605&amp;","</f>
        <v>                            12,</v>
      </c>
    </row>
    <row r="606" customFormat="false" ht="12.8" hidden="true" customHeight="false" outlineLevel="0" collapsed="false">
      <c r="A606" s="0" t="str">
        <f aca="false">LEFT(J606,4)</f>
        <v>b4i1</v>
      </c>
      <c r="B606" s="0" t="n">
        <f aca="false">IF(AND(C606&gt;97,C606&lt;103),100,IF(AND(C606&gt;110,C606&lt;116),113,IF(AND(C606&gt;122,C606&lt;128),125,IF(AND(C606&gt;135,C606&lt;141),138,150))))</f>
        <v>113</v>
      </c>
      <c r="C606" s="0" t="n">
        <f aca="false">_xlfn.NUMBERVALUE(MID(J606,6,3))</f>
        <v>113</v>
      </c>
      <c r="D606" s="0" t="str">
        <f aca="false">MID(J606,10,3)</f>
        <v>ir3</v>
      </c>
      <c r="E606" s="0" t="s">
        <v>9</v>
      </c>
      <c r="F606" s="0" t="n">
        <v>1538</v>
      </c>
      <c r="G606" s="0" t="s">
        <v>10</v>
      </c>
      <c r="H606" s="0" t="s">
        <v>11</v>
      </c>
      <c r="I606" s="0" t="s">
        <v>9</v>
      </c>
      <c r="J606" s="0" t="s">
        <v>621</v>
      </c>
      <c r="K606" s="0" t="s">
        <v>9</v>
      </c>
      <c r="L606" s="0" t="str">
        <f aca="false">IF(ISBLANK(J607),"",",")</f>
        <v>,</v>
      </c>
      <c r="M606" s="0" t="str">
        <f aca="false">E606&amp;F606&amp;G606&amp;H606&amp;I606&amp;J606&amp;K606&amp;L606</f>
        <v>"1538": "b4i1_113_ir3.wav",</v>
      </c>
      <c r="N606" s="0" t="str">
        <f aca="false">IF(OR(B606=113,B606=138),"probe","s")</f>
        <v>probe</v>
      </c>
      <c r="O606" s="0" t="str">
        <f aca="false">IF(MID(J606,10,2)="ir","Minus","Plus")</f>
        <v>Minus</v>
      </c>
      <c r="P606" s="0" t="s">
        <v>13</v>
      </c>
      <c r="Q606" s="5" t="s">
        <v>14</v>
      </c>
      <c r="R606" s="0" t="s">
        <v>15</v>
      </c>
      <c r="S606" s="0" t="str">
        <f aca="false">P606&amp;N606&amp;O606&amp;Q606&amp;F606&amp;R606&amp;L606</f>
        <v>          {%            "class": "probeMinus",%            "stim_name": "1538"%          },</v>
      </c>
      <c r="AA606" s="5" t="n">
        <f aca="false">F606</f>
        <v>1538</v>
      </c>
      <c r="AB606" s="5" t="s">
        <v>621</v>
      </c>
      <c r="AC606" s="5" t="str">
        <f aca="false">IF(MID(AB606,10,2)="ir","Minus","Plus")</f>
        <v>Minus</v>
      </c>
      <c r="AD606" s="5" t="str">
        <f aca="false">IF(AND(_xlfn.NUMBERVALUE(MID(AB606,6,3))&lt;141,_xlfn.NUMBERVALUE(MID(AB606,6,3))&gt;103),"s","probe")</f>
        <v>s</v>
      </c>
      <c r="AE606" s="5" t="n">
        <f aca="false">IF(AND(AC606="Minus",AD606="probe"),3,IF(AND(AC606="Plus",AD606="probe"),1,IF(AND(AC606="Minus",AD606="s"),12,IF(AND(AC606="Plus",AD606="s"),4,0))))</f>
        <v>12</v>
      </c>
      <c r="AF606" s="6" t="s">
        <v>16</v>
      </c>
      <c r="AG606" s="5" t="str">
        <f aca="false">AF606&amp;AE606&amp;","</f>
        <v>                            12,</v>
      </c>
    </row>
    <row r="607" customFormat="false" ht="12.8" hidden="true" customHeight="false" outlineLevel="0" collapsed="false">
      <c r="A607" s="0" t="str">
        <f aca="false">LEFT(J607,4)</f>
        <v>b4i2</v>
      </c>
      <c r="B607" s="0" t="n">
        <f aca="false">IF(AND(C607&gt;97,C607&lt;103),100,IF(AND(C607&gt;110,C607&lt;116),113,IF(AND(C607&gt;122,C607&lt;128),125,IF(AND(C607&gt;135,C607&lt;141),138,150))))</f>
        <v>113</v>
      </c>
      <c r="C607" s="0" t="n">
        <f aca="false">_xlfn.NUMBERVALUE(MID(J607,6,3))</f>
        <v>113</v>
      </c>
      <c r="D607" s="0" t="str">
        <f aca="false">MID(J607,10,3)</f>
        <v>ir3</v>
      </c>
      <c r="E607" s="0" t="s">
        <v>9</v>
      </c>
      <c r="F607" s="0" t="n">
        <v>1663</v>
      </c>
      <c r="G607" s="0" t="s">
        <v>10</v>
      </c>
      <c r="H607" s="0" t="s">
        <v>11</v>
      </c>
      <c r="I607" s="0" t="s">
        <v>9</v>
      </c>
      <c r="J607" s="0" t="s">
        <v>622</v>
      </c>
      <c r="K607" s="0" t="s">
        <v>9</v>
      </c>
      <c r="L607" s="0" t="str">
        <f aca="false">IF(ISBLANK(J608),"",",")</f>
        <v>,</v>
      </c>
      <c r="M607" s="0" t="str">
        <f aca="false">E607&amp;F607&amp;G607&amp;H607&amp;I607&amp;J607&amp;K607&amp;L607</f>
        <v>"1663": "b4i2_113_ir3.wav",</v>
      </c>
      <c r="N607" s="0" t="str">
        <f aca="false">IF(OR(B607=113,B607=138),"probe","s")</f>
        <v>probe</v>
      </c>
      <c r="O607" s="0" t="str">
        <f aca="false">IF(MID(J607,10,2)="ir","Minus","Plus")</f>
        <v>Minus</v>
      </c>
      <c r="P607" s="0" t="s">
        <v>13</v>
      </c>
      <c r="Q607" s="5" t="s">
        <v>14</v>
      </c>
      <c r="R607" s="0" t="s">
        <v>15</v>
      </c>
      <c r="S607" s="0" t="str">
        <f aca="false">P607&amp;N607&amp;O607&amp;Q607&amp;F607&amp;R607&amp;L607</f>
        <v>          {%            "class": "probeMinus",%            "stim_name": "1663"%          },</v>
      </c>
      <c r="AA607" s="5" t="n">
        <f aca="false">F607</f>
        <v>1663</v>
      </c>
      <c r="AB607" s="5" t="s">
        <v>622</v>
      </c>
      <c r="AC607" s="5" t="str">
        <f aca="false">IF(MID(AB607,10,2)="ir","Minus","Plus")</f>
        <v>Minus</v>
      </c>
      <c r="AD607" s="5" t="str">
        <f aca="false">IF(AND(_xlfn.NUMBERVALUE(MID(AB607,6,3))&lt;141,_xlfn.NUMBERVALUE(MID(AB607,6,3))&gt;103),"s","probe")</f>
        <v>s</v>
      </c>
      <c r="AE607" s="5" t="n">
        <f aca="false">IF(AND(AC607="Minus",AD607="probe"),3,IF(AND(AC607="Plus",AD607="probe"),1,IF(AND(AC607="Minus",AD607="s"),12,IF(AND(AC607="Plus",AD607="s"),4,0))))</f>
        <v>12</v>
      </c>
      <c r="AF607" s="6" t="s">
        <v>16</v>
      </c>
      <c r="AG607" s="5" t="str">
        <f aca="false">AF607&amp;AE607&amp;","</f>
        <v>                            12,</v>
      </c>
    </row>
    <row r="608" customFormat="false" ht="12.8" hidden="true" customHeight="false" outlineLevel="0" collapsed="false">
      <c r="A608" s="0" t="str">
        <f aca="false">LEFT(J608,4)</f>
        <v>b4s1</v>
      </c>
      <c r="B608" s="0" t="n">
        <f aca="false">IF(AND(C608&gt;97,C608&lt;103),100,IF(AND(C608&gt;110,C608&lt;116),113,IF(AND(C608&gt;122,C608&lt;128),125,IF(AND(C608&gt;135,C608&lt;141),138,150))))</f>
        <v>113</v>
      </c>
      <c r="C608" s="0" t="n">
        <f aca="false">_xlfn.NUMBERVALUE(MID(J608,6,3))</f>
        <v>113</v>
      </c>
      <c r="D608" s="0" t="str">
        <f aca="false">MID(J608,10,3)</f>
        <v>ir3</v>
      </c>
      <c r="E608" s="0" t="s">
        <v>9</v>
      </c>
      <c r="F608" s="0" t="n">
        <v>1788</v>
      </c>
      <c r="G608" s="0" t="s">
        <v>10</v>
      </c>
      <c r="H608" s="0" t="s">
        <v>11</v>
      </c>
      <c r="I608" s="0" t="s">
        <v>9</v>
      </c>
      <c r="J608" s="0" t="s">
        <v>623</v>
      </c>
      <c r="K608" s="0" t="s">
        <v>9</v>
      </c>
      <c r="L608" s="0" t="str">
        <f aca="false">IF(ISBLANK(J609),"",",")</f>
        <v>,</v>
      </c>
      <c r="M608" s="0" t="str">
        <f aca="false">E608&amp;F608&amp;G608&amp;H608&amp;I608&amp;J608&amp;K608&amp;L608</f>
        <v>"1788": "b4s1_113_ir3.wav",</v>
      </c>
      <c r="N608" s="0" t="str">
        <f aca="false">IF(OR(B608=113,B608=138),"probe","s")</f>
        <v>probe</v>
      </c>
      <c r="O608" s="0" t="str">
        <f aca="false">IF(MID(J608,10,2)="ir","Minus","Plus")</f>
        <v>Minus</v>
      </c>
      <c r="P608" s="0" t="s">
        <v>13</v>
      </c>
      <c r="Q608" s="5" t="s">
        <v>14</v>
      </c>
      <c r="R608" s="0" t="s">
        <v>15</v>
      </c>
      <c r="S608" s="0" t="str">
        <f aca="false">P608&amp;N608&amp;O608&amp;Q608&amp;F608&amp;R608&amp;L608</f>
        <v>          {%            "class": "probeMinus",%            "stim_name": "1788"%          },</v>
      </c>
      <c r="AA608" s="5" t="n">
        <f aca="false">F608</f>
        <v>1788</v>
      </c>
      <c r="AB608" s="5" t="s">
        <v>623</v>
      </c>
      <c r="AC608" s="5" t="str">
        <f aca="false">IF(MID(AB608,10,2)="ir","Minus","Plus")</f>
        <v>Minus</v>
      </c>
      <c r="AD608" s="5" t="str">
        <f aca="false">IF(AND(_xlfn.NUMBERVALUE(MID(AB608,6,3))&lt;141,_xlfn.NUMBERVALUE(MID(AB608,6,3))&gt;103),"s","probe")</f>
        <v>s</v>
      </c>
      <c r="AE608" s="5" t="n">
        <f aca="false">IF(AND(AC608="Minus",AD608="probe"),3,IF(AND(AC608="Plus",AD608="probe"),1,IF(AND(AC608="Minus",AD608="s"),12,IF(AND(AC608="Plus",AD608="s"),4,0))))</f>
        <v>12</v>
      </c>
      <c r="AF608" s="6" t="s">
        <v>16</v>
      </c>
      <c r="AG608" s="5" t="str">
        <f aca="false">AF608&amp;AE608&amp;","</f>
        <v>                            12,</v>
      </c>
    </row>
    <row r="609" customFormat="false" ht="12.8" hidden="true" customHeight="false" outlineLevel="0" collapsed="false">
      <c r="A609" s="0" t="str">
        <f aca="false">LEFT(J609,4)</f>
        <v>b4s2</v>
      </c>
      <c r="B609" s="0" t="n">
        <f aca="false">IF(AND(C609&gt;97,C609&lt;103),100,IF(AND(C609&gt;110,C609&lt;116),113,IF(AND(C609&gt;122,C609&lt;128),125,IF(AND(C609&gt;135,C609&lt;141),138,150))))</f>
        <v>113</v>
      </c>
      <c r="C609" s="0" t="n">
        <f aca="false">_xlfn.NUMBERVALUE(MID(J609,6,3))</f>
        <v>113</v>
      </c>
      <c r="D609" s="0" t="str">
        <f aca="false">MID(J609,10,3)</f>
        <v>ir3</v>
      </c>
      <c r="E609" s="0" t="s">
        <v>9</v>
      </c>
      <c r="F609" s="0" t="n">
        <v>1913</v>
      </c>
      <c r="G609" s="0" t="s">
        <v>10</v>
      </c>
      <c r="H609" s="0" t="s">
        <v>11</v>
      </c>
      <c r="I609" s="0" t="s">
        <v>9</v>
      </c>
      <c r="J609" s="0" t="s">
        <v>624</v>
      </c>
      <c r="K609" s="0" t="s">
        <v>9</v>
      </c>
      <c r="L609" s="0" t="str">
        <f aca="false">IF(ISBLANK(J610),"",",")</f>
        <v>,</v>
      </c>
      <c r="M609" s="0" t="str">
        <f aca="false">E609&amp;F609&amp;G609&amp;H609&amp;I609&amp;J609&amp;K609&amp;L609</f>
        <v>"1913": "b4s2_113_ir3.wav",</v>
      </c>
      <c r="N609" s="0" t="str">
        <f aca="false">IF(OR(B609=113,B609=138),"probe","s")</f>
        <v>probe</v>
      </c>
      <c r="O609" s="0" t="str">
        <f aca="false">IF(MID(J609,10,2)="ir","Minus","Plus")</f>
        <v>Minus</v>
      </c>
      <c r="P609" s="0" t="s">
        <v>13</v>
      </c>
      <c r="Q609" s="5" t="s">
        <v>14</v>
      </c>
      <c r="R609" s="0" t="s">
        <v>15</v>
      </c>
      <c r="S609" s="0" t="str">
        <f aca="false">P609&amp;N609&amp;O609&amp;Q609&amp;F609&amp;R609&amp;L609</f>
        <v>          {%            "class": "probeMinus",%            "stim_name": "1913"%          },</v>
      </c>
      <c r="AA609" s="5" t="n">
        <f aca="false">F609</f>
        <v>1913</v>
      </c>
      <c r="AB609" s="5" t="s">
        <v>624</v>
      </c>
      <c r="AC609" s="5" t="str">
        <f aca="false">IF(MID(AB609,10,2)="ir","Minus","Plus")</f>
        <v>Minus</v>
      </c>
      <c r="AD609" s="5" t="str">
        <f aca="false">IF(AND(_xlfn.NUMBERVALUE(MID(AB609,6,3))&lt;141,_xlfn.NUMBERVALUE(MID(AB609,6,3))&gt;103),"s","probe")</f>
        <v>s</v>
      </c>
      <c r="AE609" s="5" t="n">
        <f aca="false">IF(AND(AC609="Minus",AD609="probe"),3,IF(AND(AC609="Plus",AD609="probe"),1,IF(AND(AC609="Minus",AD609="s"),12,IF(AND(AC609="Plus",AD609="s"),4,0))))</f>
        <v>12</v>
      </c>
      <c r="AF609" s="6" t="s">
        <v>16</v>
      </c>
      <c r="AG609" s="5" t="str">
        <f aca="false">AF609&amp;AE609&amp;","</f>
        <v>                            12,</v>
      </c>
    </row>
    <row r="610" customFormat="false" ht="12.8" hidden="true" customHeight="false" outlineLevel="0" collapsed="false">
      <c r="A610" s="0" t="str">
        <f aca="false">LEFT(J610,4)</f>
        <v>b1i1</v>
      </c>
      <c r="B610" s="0" t="n">
        <f aca="false">IF(AND(C610&gt;97,C610&lt;103),100,IF(AND(C610&gt;110,C610&lt;116),113,IF(AND(C610&gt;122,C610&lt;128),125,IF(AND(C610&gt;135,C610&lt;141),138,150))))</f>
        <v>113</v>
      </c>
      <c r="C610" s="0" t="n">
        <f aca="false">_xlfn.NUMBERVALUE(MID(J610,6,3))</f>
        <v>113</v>
      </c>
      <c r="D610" s="0" t="str">
        <f aca="false">MID(J610,10,3)</f>
        <v>ir4</v>
      </c>
      <c r="E610" s="0" t="s">
        <v>9</v>
      </c>
      <c r="F610" s="0" t="n">
        <v>39</v>
      </c>
      <c r="G610" s="0" t="s">
        <v>10</v>
      </c>
      <c r="H610" s="0" t="s">
        <v>11</v>
      </c>
      <c r="I610" s="0" t="s">
        <v>9</v>
      </c>
      <c r="J610" s="0" t="s">
        <v>625</v>
      </c>
      <c r="K610" s="0" t="s">
        <v>9</v>
      </c>
      <c r="L610" s="0" t="str">
        <f aca="false">IF(ISBLANK(J611),"",",")</f>
        <v>,</v>
      </c>
      <c r="M610" s="0" t="str">
        <f aca="false">E610&amp;F610&amp;G610&amp;H610&amp;I610&amp;J610&amp;K610&amp;L610</f>
        <v>"39": "b1i1_113_ir4.wav",</v>
      </c>
      <c r="N610" s="0" t="str">
        <f aca="false">IF(OR(B610=113,B610=138),"probe","s")</f>
        <v>probe</v>
      </c>
      <c r="O610" s="0" t="str">
        <f aca="false">IF(MID(J610,10,2)="ir","Minus","Plus")</f>
        <v>Minus</v>
      </c>
      <c r="P610" s="0" t="s">
        <v>13</v>
      </c>
      <c r="Q610" s="5" t="s">
        <v>14</v>
      </c>
      <c r="R610" s="0" t="s">
        <v>15</v>
      </c>
      <c r="S610" s="0" t="str">
        <f aca="false">P610&amp;N610&amp;O610&amp;Q610&amp;F610&amp;R610&amp;L610</f>
        <v>          {%            "class": "probeMinus",%            "stim_name": "39"%          },</v>
      </c>
      <c r="AA610" s="5" t="n">
        <f aca="false">F610</f>
        <v>39</v>
      </c>
      <c r="AB610" s="5" t="s">
        <v>625</v>
      </c>
      <c r="AC610" s="5" t="str">
        <f aca="false">IF(MID(AB610,10,2)="ir","Minus","Plus")</f>
        <v>Minus</v>
      </c>
      <c r="AD610" s="5" t="str">
        <f aca="false">IF(AND(_xlfn.NUMBERVALUE(MID(AB610,6,3))&lt;141,_xlfn.NUMBERVALUE(MID(AB610,6,3))&gt;103),"s","s")</f>
        <v>s</v>
      </c>
      <c r="AE610" s="5" t="n">
        <f aca="false">IF(AND(AC610="Minus",AD610="probe"),3,IF(AND(AC610="Plus",AD610="probe"),1,IF(AND(AC610="Minus",AD610="s"),12,IF(AND(AC610="Plus",AD610="s"),4,0))))</f>
        <v>12</v>
      </c>
      <c r="AF610" s="6" t="s">
        <v>16</v>
      </c>
      <c r="AG610" s="5" t="str">
        <f aca="false">AF610&amp;AE610&amp;","</f>
        <v>                            12,</v>
      </c>
    </row>
    <row r="611" customFormat="false" ht="12.8" hidden="true" customHeight="false" outlineLevel="0" collapsed="false">
      <c r="A611" s="0" t="str">
        <f aca="false">LEFT(J611,4)</f>
        <v>b1i2</v>
      </c>
      <c r="B611" s="0" t="n">
        <f aca="false">IF(AND(C611&gt;97,C611&lt;103),100,IF(AND(C611&gt;110,C611&lt;116),113,IF(AND(C611&gt;122,C611&lt;128),125,IF(AND(C611&gt;135,C611&lt;141),138,150))))</f>
        <v>113</v>
      </c>
      <c r="C611" s="0" t="n">
        <f aca="false">_xlfn.NUMBERVALUE(MID(J611,6,3))</f>
        <v>113</v>
      </c>
      <c r="D611" s="0" t="str">
        <f aca="false">MID(J611,10,3)</f>
        <v>ir4</v>
      </c>
      <c r="E611" s="0" t="s">
        <v>9</v>
      </c>
      <c r="F611" s="0" t="n">
        <v>164</v>
      </c>
      <c r="G611" s="0" t="s">
        <v>10</v>
      </c>
      <c r="H611" s="0" t="s">
        <v>11</v>
      </c>
      <c r="I611" s="0" t="s">
        <v>9</v>
      </c>
      <c r="J611" s="0" t="s">
        <v>626</v>
      </c>
      <c r="K611" s="0" t="s">
        <v>9</v>
      </c>
      <c r="L611" s="0" t="str">
        <f aca="false">IF(ISBLANK(J612),"",",")</f>
        <v>,</v>
      </c>
      <c r="M611" s="0" t="str">
        <f aca="false">E611&amp;F611&amp;G611&amp;H611&amp;I611&amp;J611&amp;K611&amp;L611</f>
        <v>"164": "b1i2_113_ir4.wav",</v>
      </c>
      <c r="N611" s="0" t="str">
        <f aca="false">IF(OR(B611=113,B611=138),"probe","s")</f>
        <v>probe</v>
      </c>
      <c r="O611" s="0" t="str">
        <f aca="false">IF(MID(J611,10,2)="ir","Minus","Plus")</f>
        <v>Minus</v>
      </c>
      <c r="P611" s="0" t="s">
        <v>13</v>
      </c>
      <c r="Q611" s="5" t="s">
        <v>14</v>
      </c>
      <c r="R611" s="0" t="s">
        <v>15</v>
      </c>
      <c r="S611" s="0" t="str">
        <f aca="false">P611&amp;N611&amp;O611&amp;Q611&amp;F611&amp;R611&amp;L611</f>
        <v>          {%            "class": "probeMinus",%            "stim_name": "164"%          },</v>
      </c>
      <c r="AA611" s="5" t="n">
        <f aca="false">F611</f>
        <v>164</v>
      </c>
      <c r="AB611" s="5" t="s">
        <v>626</v>
      </c>
      <c r="AC611" s="5" t="str">
        <f aca="false">IF(MID(AB611,10,2)="ir","Minus","Plus")</f>
        <v>Minus</v>
      </c>
      <c r="AD611" s="5" t="str">
        <f aca="false">IF(AND(_xlfn.NUMBERVALUE(MID(AB611,6,3))&lt;141,_xlfn.NUMBERVALUE(MID(AB611,6,3))&gt;103),"s","probe")</f>
        <v>s</v>
      </c>
      <c r="AE611" s="5" t="n">
        <f aca="false">IF(AND(AC611="Minus",AD611="probe"),3,IF(AND(AC611="Plus",AD611="probe"),1,IF(AND(AC611="Minus",AD611="s"),12,IF(AND(AC611="Plus",AD611="s"),4,0))))</f>
        <v>12</v>
      </c>
      <c r="AF611" s="6" t="s">
        <v>16</v>
      </c>
      <c r="AG611" s="5" t="str">
        <f aca="false">AF611&amp;AE611&amp;","</f>
        <v>                            12,</v>
      </c>
    </row>
    <row r="612" customFormat="false" ht="12.8" hidden="true" customHeight="false" outlineLevel="0" collapsed="false">
      <c r="A612" s="0" t="str">
        <f aca="false">LEFT(J612,4)</f>
        <v>b1s1</v>
      </c>
      <c r="B612" s="0" t="n">
        <f aca="false">IF(AND(C612&gt;97,C612&lt;103),100,IF(AND(C612&gt;110,C612&lt;116),113,IF(AND(C612&gt;122,C612&lt;128),125,IF(AND(C612&gt;135,C612&lt;141),138,150))))</f>
        <v>113</v>
      </c>
      <c r="C612" s="0" t="n">
        <f aca="false">_xlfn.NUMBERVALUE(MID(J612,6,3))</f>
        <v>113</v>
      </c>
      <c r="D612" s="0" t="str">
        <f aca="false">MID(J612,10,3)</f>
        <v>ir4</v>
      </c>
      <c r="E612" s="0" t="s">
        <v>9</v>
      </c>
      <c r="F612" s="0" t="n">
        <v>289</v>
      </c>
      <c r="G612" s="0" t="s">
        <v>10</v>
      </c>
      <c r="H612" s="0" t="s">
        <v>11</v>
      </c>
      <c r="I612" s="0" t="s">
        <v>9</v>
      </c>
      <c r="J612" s="0" t="s">
        <v>627</v>
      </c>
      <c r="K612" s="0" t="s">
        <v>9</v>
      </c>
      <c r="L612" s="0" t="str">
        <f aca="false">IF(ISBLANK(J613),"",",")</f>
        <v>,</v>
      </c>
      <c r="M612" s="0" t="str">
        <f aca="false">E612&amp;F612&amp;G612&amp;H612&amp;I612&amp;J612&amp;K612&amp;L612</f>
        <v>"289": "b1s1_113_ir4.wav",</v>
      </c>
      <c r="N612" s="0" t="str">
        <f aca="false">IF(OR(B612=113,B612=138),"probe","s")</f>
        <v>probe</v>
      </c>
      <c r="O612" s="0" t="str">
        <f aca="false">IF(MID(J612,10,2)="ir","Minus","Plus")</f>
        <v>Minus</v>
      </c>
      <c r="P612" s="0" t="s">
        <v>13</v>
      </c>
      <c r="Q612" s="5" t="s">
        <v>14</v>
      </c>
      <c r="R612" s="0" t="s">
        <v>15</v>
      </c>
      <c r="S612" s="0" t="str">
        <f aca="false">P612&amp;N612&amp;O612&amp;Q612&amp;F612&amp;R612&amp;L612</f>
        <v>          {%            "class": "probeMinus",%            "stim_name": "289"%          },</v>
      </c>
      <c r="AA612" s="5" t="n">
        <f aca="false">F612</f>
        <v>289</v>
      </c>
      <c r="AB612" s="5" t="s">
        <v>627</v>
      </c>
      <c r="AC612" s="5" t="str">
        <f aca="false">IF(MID(AB612,10,2)="ir","Minus","Plus")</f>
        <v>Minus</v>
      </c>
      <c r="AD612" s="5" t="str">
        <f aca="false">IF(AND(_xlfn.NUMBERVALUE(MID(AB612,6,3))&lt;141,_xlfn.NUMBERVALUE(MID(AB612,6,3))&gt;103),"s","probe")</f>
        <v>s</v>
      </c>
      <c r="AE612" s="5" t="n">
        <f aca="false">IF(AND(AC612="Minus",AD612="probe"),3,IF(AND(AC612="Plus",AD612="probe"),1,IF(AND(AC612="Minus",AD612="s"),12,IF(AND(AC612="Plus",AD612="s"),4,0))))</f>
        <v>12</v>
      </c>
      <c r="AF612" s="6" t="s">
        <v>16</v>
      </c>
      <c r="AG612" s="5" t="str">
        <f aca="false">AF612&amp;AE612&amp;","</f>
        <v>                            12,</v>
      </c>
    </row>
    <row r="613" customFormat="false" ht="12.8" hidden="true" customHeight="false" outlineLevel="0" collapsed="false">
      <c r="A613" s="0" t="str">
        <f aca="false">LEFT(J613,4)</f>
        <v>b1s2</v>
      </c>
      <c r="B613" s="0" t="n">
        <f aca="false">IF(AND(C613&gt;97,C613&lt;103),100,IF(AND(C613&gt;110,C613&lt;116),113,IF(AND(C613&gt;122,C613&lt;128),125,IF(AND(C613&gt;135,C613&lt;141),138,150))))</f>
        <v>113</v>
      </c>
      <c r="C613" s="0" t="n">
        <f aca="false">_xlfn.NUMBERVALUE(MID(J613,6,3))</f>
        <v>113</v>
      </c>
      <c r="D613" s="0" t="str">
        <f aca="false">MID(J613,10,3)</f>
        <v>ir4</v>
      </c>
      <c r="E613" s="0" t="s">
        <v>9</v>
      </c>
      <c r="F613" s="0" t="n">
        <v>414</v>
      </c>
      <c r="G613" s="0" t="s">
        <v>10</v>
      </c>
      <c r="H613" s="0" t="s">
        <v>11</v>
      </c>
      <c r="I613" s="0" t="s">
        <v>9</v>
      </c>
      <c r="J613" s="0" t="s">
        <v>628</v>
      </c>
      <c r="K613" s="0" t="s">
        <v>9</v>
      </c>
      <c r="L613" s="0" t="str">
        <f aca="false">IF(ISBLANK(J614),"",",")</f>
        <v>,</v>
      </c>
      <c r="M613" s="0" t="str">
        <f aca="false">E613&amp;F613&amp;G613&amp;H613&amp;I613&amp;J613&amp;K613&amp;L613</f>
        <v>"414": "b1s2_113_ir4.wav",</v>
      </c>
      <c r="N613" s="0" t="str">
        <f aca="false">IF(OR(B613=113,B613=138),"probe","s")</f>
        <v>probe</v>
      </c>
      <c r="O613" s="0" t="str">
        <f aca="false">IF(MID(J613,10,2)="ir","Minus","Plus")</f>
        <v>Minus</v>
      </c>
      <c r="P613" s="0" t="s">
        <v>13</v>
      </c>
      <c r="Q613" s="5" t="s">
        <v>14</v>
      </c>
      <c r="R613" s="0" t="s">
        <v>15</v>
      </c>
      <c r="S613" s="0" t="str">
        <f aca="false">P613&amp;N613&amp;O613&amp;Q613&amp;F613&amp;R613&amp;L613</f>
        <v>          {%            "class": "probeMinus",%            "stim_name": "414"%          },</v>
      </c>
      <c r="AA613" s="5" t="n">
        <f aca="false">F613</f>
        <v>414</v>
      </c>
      <c r="AB613" s="5" t="s">
        <v>628</v>
      </c>
      <c r="AC613" s="5" t="str">
        <f aca="false">IF(MID(AB613,10,2)="ir","Minus","Plus")</f>
        <v>Minus</v>
      </c>
      <c r="AD613" s="5" t="str">
        <f aca="false">IF(AND(_xlfn.NUMBERVALUE(MID(AB613,6,3))&lt;141,_xlfn.NUMBERVALUE(MID(AB613,6,3))&gt;103),"s","probe")</f>
        <v>s</v>
      </c>
      <c r="AE613" s="5" t="n">
        <f aca="false">IF(AND(AC613="Minus",AD613="probe"),3,IF(AND(AC613="Plus",AD613="probe"),1,IF(AND(AC613="Minus",AD613="s"),12,IF(AND(AC613="Plus",AD613="s"),4,0))))</f>
        <v>12</v>
      </c>
      <c r="AF613" s="6" t="s">
        <v>16</v>
      </c>
      <c r="AG613" s="5" t="str">
        <f aca="false">AF613&amp;AE613&amp;","</f>
        <v>                            12,</v>
      </c>
    </row>
    <row r="614" customFormat="false" ht="12.8" hidden="true" customHeight="false" outlineLevel="0" collapsed="false">
      <c r="A614" s="0" t="str">
        <f aca="false">LEFT(J614,4)</f>
        <v>b2i1</v>
      </c>
      <c r="B614" s="0" t="n">
        <f aca="false">IF(AND(C614&gt;97,C614&lt;103),100,IF(AND(C614&gt;110,C614&lt;116),113,IF(AND(C614&gt;122,C614&lt;128),125,IF(AND(C614&gt;135,C614&lt;141),138,150))))</f>
        <v>113</v>
      </c>
      <c r="C614" s="0" t="n">
        <f aca="false">_xlfn.NUMBERVALUE(MID(J614,6,3))</f>
        <v>113</v>
      </c>
      <c r="D614" s="0" t="str">
        <f aca="false">MID(J614,10,3)</f>
        <v>ir4</v>
      </c>
      <c r="E614" s="0" t="s">
        <v>9</v>
      </c>
      <c r="F614" s="0" t="n">
        <v>539</v>
      </c>
      <c r="G614" s="0" t="s">
        <v>10</v>
      </c>
      <c r="H614" s="0" t="s">
        <v>11</v>
      </c>
      <c r="I614" s="0" t="s">
        <v>9</v>
      </c>
      <c r="J614" s="0" t="s">
        <v>629</v>
      </c>
      <c r="K614" s="0" t="s">
        <v>9</v>
      </c>
      <c r="L614" s="0" t="str">
        <f aca="false">IF(ISBLANK(J615),"",",")</f>
        <v>,</v>
      </c>
      <c r="M614" s="0" t="str">
        <f aca="false">E614&amp;F614&amp;G614&amp;H614&amp;I614&amp;J614&amp;K614&amp;L614</f>
        <v>"539": "b2i1_113_ir4.wav",</v>
      </c>
      <c r="N614" s="0" t="str">
        <f aca="false">IF(OR(B614=113,B614=138),"probe","s")</f>
        <v>probe</v>
      </c>
      <c r="O614" s="0" t="str">
        <f aca="false">IF(MID(J614,10,2)="ir","Minus","Plus")</f>
        <v>Minus</v>
      </c>
      <c r="P614" s="0" t="s">
        <v>13</v>
      </c>
      <c r="Q614" s="5" t="s">
        <v>14</v>
      </c>
      <c r="R614" s="0" t="s">
        <v>15</v>
      </c>
      <c r="S614" s="0" t="str">
        <f aca="false">P614&amp;N614&amp;O614&amp;Q614&amp;F614&amp;R614&amp;L614</f>
        <v>          {%            "class": "probeMinus",%            "stim_name": "539"%          },</v>
      </c>
      <c r="AA614" s="5" t="n">
        <f aca="false">F614</f>
        <v>539</v>
      </c>
      <c r="AB614" s="5" t="s">
        <v>629</v>
      </c>
      <c r="AC614" s="5" t="str">
        <f aca="false">IF(MID(AB614,10,2)="ir","Minus","Plus")</f>
        <v>Minus</v>
      </c>
      <c r="AD614" s="5" t="str">
        <f aca="false">IF(AND(_xlfn.NUMBERVALUE(MID(AB614,6,3))&lt;141,_xlfn.NUMBERVALUE(MID(AB614,6,3))&gt;103),"s","probe")</f>
        <v>s</v>
      </c>
      <c r="AE614" s="5" t="n">
        <f aca="false">IF(AND(AC614="Minus",AD614="probe"),3,IF(AND(AC614="Plus",AD614="probe"),1,IF(AND(AC614="Minus",AD614="s"),12,IF(AND(AC614="Plus",AD614="s"),4,0))))</f>
        <v>12</v>
      </c>
      <c r="AF614" s="6" t="s">
        <v>16</v>
      </c>
      <c r="AG614" s="5" t="str">
        <f aca="false">AF614&amp;AE614&amp;","</f>
        <v>                            12,</v>
      </c>
    </row>
    <row r="615" customFormat="false" ht="12.8" hidden="true" customHeight="false" outlineLevel="0" collapsed="false">
      <c r="A615" s="0" t="str">
        <f aca="false">LEFT(J615,4)</f>
        <v>b2i2</v>
      </c>
      <c r="B615" s="0" t="n">
        <f aca="false">IF(AND(C615&gt;97,C615&lt;103),100,IF(AND(C615&gt;110,C615&lt;116),113,IF(AND(C615&gt;122,C615&lt;128),125,IF(AND(C615&gt;135,C615&lt;141),138,150))))</f>
        <v>113</v>
      </c>
      <c r="C615" s="0" t="n">
        <f aca="false">_xlfn.NUMBERVALUE(MID(J615,6,3))</f>
        <v>113</v>
      </c>
      <c r="D615" s="0" t="str">
        <f aca="false">MID(J615,10,3)</f>
        <v>ir4</v>
      </c>
      <c r="E615" s="0" t="s">
        <v>9</v>
      </c>
      <c r="F615" s="0" t="n">
        <v>664</v>
      </c>
      <c r="G615" s="0" t="s">
        <v>10</v>
      </c>
      <c r="H615" s="0" t="s">
        <v>11</v>
      </c>
      <c r="I615" s="0" t="s">
        <v>9</v>
      </c>
      <c r="J615" s="0" t="s">
        <v>630</v>
      </c>
      <c r="K615" s="0" t="s">
        <v>9</v>
      </c>
      <c r="L615" s="0" t="str">
        <f aca="false">IF(ISBLANK(J616),"",",")</f>
        <v>,</v>
      </c>
      <c r="M615" s="0" t="str">
        <f aca="false">E615&amp;F615&amp;G615&amp;H615&amp;I615&amp;J615&amp;K615&amp;L615</f>
        <v>"664": "b2i2_113_ir4.wav",</v>
      </c>
      <c r="N615" s="0" t="str">
        <f aca="false">IF(OR(B615=113,B615=138),"probe","s")</f>
        <v>probe</v>
      </c>
      <c r="O615" s="0" t="str">
        <f aca="false">IF(MID(J615,10,2)="ir","Minus","Plus")</f>
        <v>Minus</v>
      </c>
      <c r="P615" s="0" t="s">
        <v>13</v>
      </c>
      <c r="Q615" s="5" t="s">
        <v>14</v>
      </c>
      <c r="R615" s="0" t="s">
        <v>15</v>
      </c>
      <c r="S615" s="0" t="str">
        <f aca="false">P615&amp;N615&amp;O615&amp;Q615&amp;F615&amp;R615&amp;L615</f>
        <v>          {%            "class": "probeMinus",%            "stim_name": "664"%          },</v>
      </c>
      <c r="AA615" s="5" t="n">
        <f aca="false">F615</f>
        <v>664</v>
      </c>
      <c r="AB615" s="5" t="s">
        <v>630</v>
      </c>
      <c r="AC615" s="5" t="str">
        <f aca="false">IF(MID(AB615,10,2)="ir","Minus","Plus")</f>
        <v>Minus</v>
      </c>
      <c r="AD615" s="5" t="str">
        <f aca="false">IF(AND(_xlfn.NUMBERVALUE(MID(AB615,6,3))&lt;141,_xlfn.NUMBERVALUE(MID(AB615,6,3))&gt;103),"s","probe")</f>
        <v>s</v>
      </c>
      <c r="AE615" s="5" t="n">
        <f aca="false">IF(AND(AC615="Minus",AD615="probe"),3,IF(AND(AC615="Plus",AD615="probe"),1,IF(AND(AC615="Minus",AD615="s"),12,IF(AND(AC615="Plus",AD615="s"),4,0))))</f>
        <v>12</v>
      </c>
      <c r="AF615" s="6" t="s">
        <v>16</v>
      </c>
      <c r="AG615" s="5" t="str">
        <f aca="false">AF615&amp;AE615&amp;","</f>
        <v>                            12,</v>
      </c>
    </row>
    <row r="616" customFormat="false" ht="12.8" hidden="false" customHeight="false" outlineLevel="0" collapsed="false">
      <c r="A616" s="0" t="str">
        <f aca="false">LEFT(J616,4)</f>
        <v>b2s1</v>
      </c>
      <c r="B616" s="0" t="n">
        <f aca="false">IF(AND(C616&gt;97,C616&lt;103),100,IF(AND(C616&gt;110,C616&lt;116),113,IF(AND(C616&gt;122,C616&lt;128),125,IF(AND(C616&gt;135,C616&lt;141),138,150))))</f>
        <v>113</v>
      </c>
      <c r="C616" s="0" t="n">
        <f aca="false">_xlfn.NUMBERVALUE(MID(J616,6,3))</f>
        <v>113</v>
      </c>
      <c r="D616" s="0" t="str">
        <f aca="false">MID(J616,10,3)</f>
        <v>ir4</v>
      </c>
      <c r="E616" s="0" t="s">
        <v>9</v>
      </c>
      <c r="F616" s="0" t="n">
        <v>789</v>
      </c>
      <c r="G616" s="0" t="s">
        <v>10</v>
      </c>
      <c r="H616" s="0" t="s">
        <v>11</v>
      </c>
      <c r="I616" s="0" t="s">
        <v>9</v>
      </c>
      <c r="J616" s="0" t="s">
        <v>631</v>
      </c>
      <c r="K616" s="0" t="s">
        <v>9</v>
      </c>
      <c r="L616" s="0" t="str">
        <f aca="false">IF(ISBLANK(J617),"",",")</f>
        <v>,</v>
      </c>
      <c r="M616" s="0" t="str">
        <f aca="false">E616&amp;J616&amp;G616&amp;E616&amp;J616&amp;E616&amp;L616</f>
        <v>"b2s1_113_ir4.wav":"b2s1_113_ir4.wav",</v>
      </c>
      <c r="N616" s="0" t="str">
        <f aca="false">IF(OR(B616=113,B616=138),"probe","s")</f>
        <v>probe</v>
      </c>
      <c r="O616" s="0" t="str">
        <f aca="false">IF(MID(J616,10,2)="ir","Minus","Plus")</f>
        <v>Minus</v>
      </c>
      <c r="P616" s="0" t="s">
        <v>13</v>
      </c>
      <c r="Q616" s="5" t="s">
        <v>14</v>
      </c>
      <c r="R616" s="0" t="s">
        <v>15</v>
      </c>
      <c r="S616" s="0" t="str">
        <f aca="false">P616&amp;N616&amp;O616&amp;Q616&amp;J616&amp;R616&amp;L616</f>
        <v>          {%            "class": "probeMinus",%            "stim_name": "b2s1_113_ir4.wav"%          },</v>
      </c>
      <c r="AA616" s="5" t="n">
        <f aca="false">F616</f>
        <v>789</v>
      </c>
      <c r="AB616" s="5" t="s">
        <v>631</v>
      </c>
      <c r="AC616" s="5" t="str">
        <f aca="false">IF(MID(AB616,10,2)="ir","Minus","Plus")</f>
        <v>Minus</v>
      </c>
      <c r="AD616" s="5" t="str">
        <f aca="false">IF(AND(_xlfn.NUMBERVALUE(MID(AB616,6,3))&lt;141,_xlfn.NUMBERVALUE(MID(AB616,6,3))&gt;103),"s","probe")</f>
        <v>s</v>
      </c>
      <c r="AE616" s="5" t="n">
        <f aca="false">IF(AND(AC616="Minus",AD616="probe"),3,IF(AND(AC616="Plus",AD616="probe"),1,IF(AND(AC616="Minus",AD616="s"),12,IF(AND(AC616="Plus",AD616="s"),4,0))))</f>
        <v>12</v>
      </c>
      <c r="AF616" s="6" t="s">
        <v>16</v>
      </c>
      <c r="AG616" s="5" t="str">
        <f aca="false">AF616&amp;AE616&amp;","</f>
        <v>                            12,</v>
      </c>
    </row>
    <row r="617" customFormat="false" ht="12.8" hidden="true" customHeight="false" outlineLevel="0" collapsed="false">
      <c r="A617" s="0" t="str">
        <f aca="false">LEFT(J617,4)</f>
        <v>b2s2</v>
      </c>
      <c r="B617" s="0" t="n">
        <f aca="false">IF(AND(C617&gt;97,C617&lt;103),100,IF(AND(C617&gt;110,C617&lt;116),113,IF(AND(C617&gt;122,C617&lt;128),125,IF(AND(C617&gt;135,C617&lt;141),138,150))))</f>
        <v>113</v>
      </c>
      <c r="C617" s="0" t="n">
        <f aca="false">_xlfn.NUMBERVALUE(MID(J617,6,3))</f>
        <v>113</v>
      </c>
      <c r="D617" s="0" t="str">
        <f aca="false">MID(J617,10,3)</f>
        <v>ir4</v>
      </c>
      <c r="E617" s="0" t="s">
        <v>9</v>
      </c>
      <c r="F617" s="0" t="n">
        <v>914</v>
      </c>
      <c r="G617" s="0" t="s">
        <v>10</v>
      </c>
      <c r="H617" s="0" t="s">
        <v>11</v>
      </c>
      <c r="I617" s="0" t="s">
        <v>9</v>
      </c>
      <c r="J617" s="0" t="s">
        <v>632</v>
      </c>
      <c r="K617" s="0" t="s">
        <v>9</v>
      </c>
      <c r="L617" s="0" t="str">
        <f aca="false">IF(ISBLANK(J618),"",",")</f>
        <v>,</v>
      </c>
      <c r="M617" s="0" t="str">
        <f aca="false">E617&amp;F617&amp;G617&amp;H617&amp;I617&amp;J617&amp;K617&amp;L617</f>
        <v>"914": "b2s2_113_ir4.wav",</v>
      </c>
      <c r="N617" s="0" t="str">
        <f aca="false">IF(OR(B617=113,B617=138),"probe","s")</f>
        <v>probe</v>
      </c>
      <c r="O617" s="0" t="str">
        <f aca="false">IF(MID(J617,10,2)="ir","Minus","Plus")</f>
        <v>Minus</v>
      </c>
      <c r="P617" s="0" t="s">
        <v>13</v>
      </c>
      <c r="Q617" s="5" t="s">
        <v>14</v>
      </c>
      <c r="R617" s="0" t="s">
        <v>15</v>
      </c>
      <c r="S617" s="0" t="str">
        <f aca="false">P617&amp;N617&amp;O617&amp;Q617&amp;F617&amp;R617&amp;L617</f>
        <v>          {%            "class": "probeMinus",%            "stim_name": "914"%          },</v>
      </c>
      <c r="AA617" s="5" t="n">
        <f aca="false">F617</f>
        <v>914</v>
      </c>
      <c r="AB617" s="5" t="s">
        <v>632</v>
      </c>
      <c r="AC617" s="5" t="str">
        <f aca="false">IF(MID(AB617,10,2)="ir","Minus","Plus")</f>
        <v>Minus</v>
      </c>
      <c r="AD617" s="5" t="str">
        <f aca="false">IF(AND(_xlfn.NUMBERVALUE(MID(AB617,6,3))&lt;141,_xlfn.NUMBERVALUE(MID(AB617,6,3))&gt;103),"s","probe")</f>
        <v>s</v>
      </c>
      <c r="AE617" s="5" t="n">
        <f aca="false">IF(AND(AC617="Minus",AD617="probe"),3,IF(AND(AC617="Plus",AD617="probe"),1,IF(AND(AC617="Minus",AD617="s"),12,IF(AND(AC617="Plus",AD617="s"),4,0))))</f>
        <v>12</v>
      </c>
      <c r="AF617" s="6" t="s">
        <v>16</v>
      </c>
      <c r="AG617" s="5" t="str">
        <f aca="false">AF617&amp;AE617&amp;","</f>
        <v>                            12,</v>
      </c>
    </row>
    <row r="618" customFormat="false" ht="12.8" hidden="true" customHeight="false" outlineLevel="0" collapsed="false">
      <c r="A618" s="0" t="str">
        <f aca="false">LEFT(J618,4)</f>
        <v>b3i1</v>
      </c>
      <c r="B618" s="0" t="n">
        <f aca="false">IF(AND(C618&gt;97,C618&lt;103),100,IF(AND(C618&gt;110,C618&lt;116),113,IF(AND(C618&gt;122,C618&lt;128),125,IF(AND(C618&gt;135,C618&lt;141),138,150))))</f>
        <v>113</v>
      </c>
      <c r="C618" s="0" t="n">
        <f aca="false">_xlfn.NUMBERVALUE(MID(J618,6,3))</f>
        <v>113</v>
      </c>
      <c r="D618" s="0" t="str">
        <f aca="false">MID(J618,10,3)</f>
        <v>ir4</v>
      </c>
      <c r="E618" s="0" t="s">
        <v>9</v>
      </c>
      <c r="F618" s="0" t="n">
        <v>1039</v>
      </c>
      <c r="G618" s="0" t="s">
        <v>10</v>
      </c>
      <c r="H618" s="0" t="s">
        <v>11</v>
      </c>
      <c r="I618" s="0" t="s">
        <v>9</v>
      </c>
      <c r="J618" s="0" t="s">
        <v>633</v>
      </c>
      <c r="K618" s="0" t="s">
        <v>9</v>
      </c>
      <c r="L618" s="0" t="str">
        <f aca="false">IF(ISBLANK(J619),"",",")</f>
        <v>,</v>
      </c>
      <c r="M618" s="0" t="str">
        <f aca="false">E618&amp;F618&amp;G618&amp;H618&amp;I618&amp;J618&amp;K618&amp;L618</f>
        <v>"1039": "b3i1_113_ir4.wav",</v>
      </c>
      <c r="N618" s="0" t="str">
        <f aca="false">IF(OR(B618=113,B618=138),"probe","s")</f>
        <v>probe</v>
      </c>
      <c r="O618" s="0" t="str">
        <f aca="false">IF(MID(J618,10,2)="ir","Minus","Plus")</f>
        <v>Minus</v>
      </c>
      <c r="P618" s="0" t="s">
        <v>13</v>
      </c>
      <c r="Q618" s="5" t="s">
        <v>14</v>
      </c>
      <c r="R618" s="0" t="s">
        <v>15</v>
      </c>
      <c r="S618" s="0" t="str">
        <f aca="false">P618&amp;N618&amp;O618&amp;Q618&amp;F618&amp;R618&amp;L618</f>
        <v>          {%            "class": "probeMinus",%            "stim_name": "1039"%          },</v>
      </c>
      <c r="AA618" s="5" t="n">
        <f aca="false">F618</f>
        <v>1039</v>
      </c>
      <c r="AB618" s="5" t="s">
        <v>633</v>
      </c>
      <c r="AC618" s="5" t="str">
        <f aca="false">IF(MID(AB618,10,2)="ir","Minus","Plus")</f>
        <v>Minus</v>
      </c>
      <c r="AD618" s="5" t="str">
        <f aca="false">IF(AND(_xlfn.NUMBERVALUE(MID(AB618,6,3))&lt;141,_xlfn.NUMBERVALUE(MID(AB618,6,3))&gt;103),"s","probe")</f>
        <v>s</v>
      </c>
      <c r="AE618" s="5" t="n">
        <f aca="false">IF(AND(AC618="Minus",AD618="probe"),3,IF(AND(AC618="Plus",AD618="probe"),1,IF(AND(AC618="Minus",AD618="s"),12,IF(AND(AC618="Plus",AD618="s"),4,0))))</f>
        <v>12</v>
      </c>
      <c r="AF618" s="6" t="s">
        <v>16</v>
      </c>
      <c r="AG618" s="5" t="str">
        <f aca="false">AF618&amp;AE618&amp;","</f>
        <v>                            12,</v>
      </c>
    </row>
    <row r="619" customFormat="false" ht="12.8" hidden="true" customHeight="false" outlineLevel="0" collapsed="false">
      <c r="A619" s="0" t="str">
        <f aca="false">LEFT(J619,4)</f>
        <v>b3i2</v>
      </c>
      <c r="B619" s="0" t="n">
        <f aca="false">IF(AND(C619&gt;97,C619&lt;103),100,IF(AND(C619&gt;110,C619&lt;116),113,IF(AND(C619&gt;122,C619&lt;128),125,IF(AND(C619&gt;135,C619&lt;141),138,150))))</f>
        <v>113</v>
      </c>
      <c r="C619" s="0" t="n">
        <f aca="false">_xlfn.NUMBERVALUE(MID(J619,6,3))</f>
        <v>113</v>
      </c>
      <c r="D619" s="0" t="str">
        <f aca="false">MID(J619,10,3)</f>
        <v>ir4</v>
      </c>
      <c r="E619" s="0" t="s">
        <v>9</v>
      </c>
      <c r="F619" s="0" t="n">
        <v>1164</v>
      </c>
      <c r="G619" s="0" t="s">
        <v>10</v>
      </c>
      <c r="H619" s="0" t="s">
        <v>11</v>
      </c>
      <c r="I619" s="0" t="s">
        <v>9</v>
      </c>
      <c r="J619" s="0" t="s">
        <v>634</v>
      </c>
      <c r="K619" s="0" t="s">
        <v>9</v>
      </c>
      <c r="L619" s="0" t="str">
        <f aca="false">IF(ISBLANK(J620),"",",")</f>
        <v>,</v>
      </c>
      <c r="M619" s="0" t="str">
        <f aca="false">E619&amp;F619&amp;G619&amp;H619&amp;I619&amp;J619&amp;K619&amp;L619</f>
        <v>"1164": "b3i2_113_ir4.wav",</v>
      </c>
      <c r="N619" s="0" t="str">
        <f aca="false">IF(OR(B619=113,B619=138),"probe","s")</f>
        <v>probe</v>
      </c>
      <c r="O619" s="0" t="str">
        <f aca="false">IF(MID(J619,10,2)="ir","Minus","Plus")</f>
        <v>Minus</v>
      </c>
      <c r="P619" s="0" t="s">
        <v>13</v>
      </c>
      <c r="Q619" s="5" t="s">
        <v>14</v>
      </c>
      <c r="R619" s="0" t="s">
        <v>15</v>
      </c>
      <c r="S619" s="0" t="str">
        <f aca="false">P619&amp;N619&amp;O619&amp;Q619&amp;F619&amp;R619&amp;L619</f>
        <v>          {%            "class": "probeMinus",%            "stim_name": "1164"%          },</v>
      </c>
      <c r="AA619" s="5" t="n">
        <f aca="false">F619</f>
        <v>1164</v>
      </c>
      <c r="AB619" s="5" t="s">
        <v>634</v>
      </c>
      <c r="AC619" s="5" t="str">
        <f aca="false">IF(MID(AB619,10,2)="ir","Minus","Plus")</f>
        <v>Minus</v>
      </c>
      <c r="AD619" s="5" t="str">
        <f aca="false">IF(AND(_xlfn.NUMBERVALUE(MID(AB619,6,3))&lt;141,_xlfn.NUMBERVALUE(MID(AB619,6,3))&gt;103),"s","probe")</f>
        <v>s</v>
      </c>
      <c r="AE619" s="5" t="n">
        <f aca="false">IF(AND(AC619="Minus",AD619="probe"),3,IF(AND(AC619="Plus",AD619="probe"),1,IF(AND(AC619="Minus",AD619="s"),12,IF(AND(AC619="Plus",AD619="s"),4,0))))</f>
        <v>12</v>
      </c>
      <c r="AF619" s="6" t="s">
        <v>16</v>
      </c>
      <c r="AG619" s="5" t="str">
        <f aca="false">AF619&amp;AE619&amp;","</f>
        <v>                            12,</v>
      </c>
    </row>
    <row r="620" customFormat="false" ht="12.8" hidden="true" customHeight="false" outlineLevel="0" collapsed="false">
      <c r="A620" s="0" t="str">
        <f aca="false">LEFT(J620,4)</f>
        <v>b3s1</v>
      </c>
      <c r="B620" s="0" t="n">
        <f aca="false">IF(AND(C620&gt;97,C620&lt;103),100,IF(AND(C620&gt;110,C620&lt;116),113,IF(AND(C620&gt;122,C620&lt;128),125,IF(AND(C620&gt;135,C620&lt;141),138,150))))</f>
        <v>113</v>
      </c>
      <c r="C620" s="0" t="n">
        <f aca="false">_xlfn.NUMBERVALUE(MID(J620,6,3))</f>
        <v>113</v>
      </c>
      <c r="D620" s="0" t="str">
        <f aca="false">MID(J620,10,3)</f>
        <v>ir4</v>
      </c>
      <c r="E620" s="0" t="s">
        <v>9</v>
      </c>
      <c r="F620" s="0" t="n">
        <v>1289</v>
      </c>
      <c r="G620" s="0" t="s">
        <v>10</v>
      </c>
      <c r="H620" s="0" t="s">
        <v>11</v>
      </c>
      <c r="I620" s="0" t="s">
        <v>9</v>
      </c>
      <c r="J620" s="0" t="s">
        <v>635</v>
      </c>
      <c r="K620" s="0" t="s">
        <v>9</v>
      </c>
      <c r="L620" s="0" t="str">
        <f aca="false">IF(ISBLANK(J621),"",",")</f>
        <v>,</v>
      </c>
      <c r="M620" s="0" t="str">
        <f aca="false">E620&amp;F620&amp;G620&amp;H620&amp;I620&amp;J620&amp;K620&amp;L620</f>
        <v>"1289": "b3s1_113_ir4.wav",</v>
      </c>
      <c r="N620" s="0" t="str">
        <f aca="false">IF(OR(B620=113,B620=138),"probe","s")</f>
        <v>probe</v>
      </c>
      <c r="O620" s="0" t="str">
        <f aca="false">IF(MID(J620,10,2)="ir","Minus","Plus")</f>
        <v>Minus</v>
      </c>
      <c r="P620" s="0" t="s">
        <v>13</v>
      </c>
      <c r="Q620" s="5" t="s">
        <v>14</v>
      </c>
      <c r="R620" s="0" t="s">
        <v>15</v>
      </c>
      <c r="S620" s="0" t="str">
        <f aca="false">P620&amp;N620&amp;O620&amp;Q620&amp;F620&amp;R620&amp;L620</f>
        <v>          {%            "class": "probeMinus",%            "stim_name": "1289"%          },</v>
      </c>
      <c r="AA620" s="5" t="n">
        <f aca="false">F620</f>
        <v>1289</v>
      </c>
      <c r="AB620" s="5" t="s">
        <v>635</v>
      </c>
      <c r="AC620" s="5" t="str">
        <f aca="false">IF(MID(AB620,10,2)="ir","Minus","Plus")</f>
        <v>Minus</v>
      </c>
      <c r="AD620" s="5" t="str">
        <f aca="false">IF(AND(_xlfn.NUMBERVALUE(MID(AB620,6,3))&lt;141,_xlfn.NUMBERVALUE(MID(AB620,6,3))&gt;103),"s","probe")</f>
        <v>s</v>
      </c>
      <c r="AE620" s="5" t="n">
        <f aca="false">IF(AND(AC620="Minus",AD620="probe"),3,IF(AND(AC620="Plus",AD620="probe"),1,IF(AND(AC620="Minus",AD620="s"),12,IF(AND(AC620="Plus",AD620="s"),4,0))))</f>
        <v>12</v>
      </c>
      <c r="AF620" s="6" t="s">
        <v>16</v>
      </c>
      <c r="AG620" s="5" t="str">
        <f aca="false">AF620&amp;AE620&amp;","</f>
        <v>                            12,</v>
      </c>
    </row>
    <row r="621" customFormat="false" ht="12.8" hidden="true" customHeight="false" outlineLevel="0" collapsed="false">
      <c r="A621" s="0" t="str">
        <f aca="false">LEFT(J621,4)</f>
        <v>b3s2</v>
      </c>
      <c r="B621" s="0" t="n">
        <f aca="false">IF(AND(C621&gt;97,C621&lt;103),100,IF(AND(C621&gt;110,C621&lt;116),113,IF(AND(C621&gt;122,C621&lt;128),125,IF(AND(C621&gt;135,C621&lt;141),138,150))))</f>
        <v>113</v>
      </c>
      <c r="C621" s="0" t="n">
        <f aca="false">_xlfn.NUMBERVALUE(MID(J621,6,3))</f>
        <v>113</v>
      </c>
      <c r="D621" s="0" t="str">
        <f aca="false">MID(J621,10,3)</f>
        <v>ir4</v>
      </c>
      <c r="E621" s="0" t="s">
        <v>9</v>
      </c>
      <c r="F621" s="0" t="n">
        <v>1414</v>
      </c>
      <c r="G621" s="0" t="s">
        <v>10</v>
      </c>
      <c r="H621" s="0" t="s">
        <v>11</v>
      </c>
      <c r="I621" s="0" t="s">
        <v>9</v>
      </c>
      <c r="J621" s="0" t="s">
        <v>636</v>
      </c>
      <c r="K621" s="0" t="s">
        <v>9</v>
      </c>
      <c r="L621" s="0" t="str">
        <f aca="false">IF(ISBLANK(J622),"",",")</f>
        <v>,</v>
      </c>
      <c r="M621" s="0" t="str">
        <f aca="false">E621&amp;F621&amp;G621&amp;H621&amp;I621&amp;J621&amp;K621&amp;L621</f>
        <v>"1414": "b3s2_113_ir4.wav",</v>
      </c>
      <c r="N621" s="0" t="str">
        <f aca="false">IF(OR(B621=113,B621=138),"probe","s")</f>
        <v>probe</v>
      </c>
      <c r="O621" s="0" t="str">
        <f aca="false">IF(MID(J621,10,2)="ir","Minus","Plus")</f>
        <v>Minus</v>
      </c>
      <c r="P621" s="0" t="s">
        <v>13</v>
      </c>
      <c r="Q621" s="5" t="s">
        <v>14</v>
      </c>
      <c r="R621" s="0" t="s">
        <v>15</v>
      </c>
      <c r="S621" s="0" t="str">
        <f aca="false">P621&amp;N621&amp;O621&amp;Q621&amp;F621&amp;R621&amp;L621</f>
        <v>          {%            "class": "probeMinus",%            "stim_name": "1414"%          },</v>
      </c>
      <c r="AA621" s="5" t="n">
        <f aca="false">F621</f>
        <v>1414</v>
      </c>
      <c r="AB621" s="5" t="s">
        <v>636</v>
      </c>
      <c r="AC621" s="5" t="str">
        <f aca="false">IF(MID(AB621,10,2)="ir","Minus","Plus")</f>
        <v>Minus</v>
      </c>
      <c r="AD621" s="5" t="str">
        <f aca="false">IF(AND(_xlfn.NUMBERVALUE(MID(AB621,6,3))&lt;141,_xlfn.NUMBERVALUE(MID(AB621,6,3))&gt;103),"s","probe")</f>
        <v>s</v>
      </c>
      <c r="AE621" s="5" t="n">
        <f aca="false">IF(AND(AC621="Minus",AD621="probe"),3,IF(AND(AC621="Plus",AD621="probe"),1,IF(AND(AC621="Minus",AD621="s"),12,IF(AND(AC621="Plus",AD621="s"),4,0))))</f>
        <v>12</v>
      </c>
      <c r="AF621" s="6" t="s">
        <v>16</v>
      </c>
      <c r="AG621" s="5" t="str">
        <f aca="false">AF621&amp;AE621&amp;","</f>
        <v>                            12,</v>
      </c>
    </row>
    <row r="622" customFormat="false" ht="12.8" hidden="true" customHeight="false" outlineLevel="0" collapsed="false">
      <c r="A622" s="0" t="str">
        <f aca="false">LEFT(J622,4)</f>
        <v>b4i1</v>
      </c>
      <c r="B622" s="0" t="n">
        <f aca="false">IF(AND(C622&gt;97,C622&lt;103),100,IF(AND(C622&gt;110,C622&lt;116),113,IF(AND(C622&gt;122,C622&lt;128),125,IF(AND(C622&gt;135,C622&lt;141),138,150))))</f>
        <v>113</v>
      </c>
      <c r="C622" s="0" t="n">
        <f aca="false">_xlfn.NUMBERVALUE(MID(J622,6,3))</f>
        <v>113</v>
      </c>
      <c r="D622" s="0" t="str">
        <f aca="false">MID(J622,10,3)</f>
        <v>ir4</v>
      </c>
      <c r="E622" s="0" t="s">
        <v>9</v>
      </c>
      <c r="F622" s="0" t="n">
        <v>1539</v>
      </c>
      <c r="G622" s="0" t="s">
        <v>10</v>
      </c>
      <c r="H622" s="0" t="s">
        <v>11</v>
      </c>
      <c r="I622" s="0" t="s">
        <v>9</v>
      </c>
      <c r="J622" s="0" t="s">
        <v>637</v>
      </c>
      <c r="K622" s="0" t="s">
        <v>9</v>
      </c>
      <c r="L622" s="0" t="str">
        <f aca="false">IF(ISBLANK(J623),"",",")</f>
        <v>,</v>
      </c>
      <c r="M622" s="0" t="str">
        <f aca="false">E622&amp;F622&amp;G622&amp;H622&amp;I622&amp;J622&amp;K622&amp;L622</f>
        <v>"1539": "b4i1_113_ir4.wav",</v>
      </c>
      <c r="N622" s="0" t="str">
        <f aca="false">IF(OR(B622=113,B622=138),"probe","s")</f>
        <v>probe</v>
      </c>
      <c r="O622" s="0" t="str">
        <f aca="false">IF(MID(J622,10,2)="ir","Minus","Plus")</f>
        <v>Minus</v>
      </c>
      <c r="P622" s="0" t="s">
        <v>13</v>
      </c>
      <c r="Q622" s="5" t="s">
        <v>14</v>
      </c>
      <c r="R622" s="0" t="s">
        <v>15</v>
      </c>
      <c r="S622" s="0" t="str">
        <f aca="false">P622&amp;N622&amp;O622&amp;Q622&amp;F622&amp;R622&amp;L622</f>
        <v>          {%            "class": "probeMinus",%            "stim_name": "1539"%          },</v>
      </c>
      <c r="AA622" s="5" t="n">
        <f aca="false">F622</f>
        <v>1539</v>
      </c>
      <c r="AB622" s="5" t="s">
        <v>637</v>
      </c>
      <c r="AC622" s="5" t="str">
        <f aca="false">IF(MID(AB622,10,2)="ir","Minus","Plus")</f>
        <v>Minus</v>
      </c>
      <c r="AD622" s="5" t="str">
        <f aca="false">IF(AND(_xlfn.NUMBERVALUE(MID(AB622,6,3))&lt;141,_xlfn.NUMBERVALUE(MID(AB622,6,3))&gt;103),"s","probe")</f>
        <v>s</v>
      </c>
      <c r="AE622" s="5" t="n">
        <f aca="false">IF(AND(AC622="Minus",AD622="probe"),3,IF(AND(AC622="Plus",AD622="probe"),1,IF(AND(AC622="Minus",AD622="s"),12,IF(AND(AC622="Plus",AD622="s"),4,0))))</f>
        <v>12</v>
      </c>
      <c r="AF622" s="6" t="s">
        <v>16</v>
      </c>
      <c r="AG622" s="5" t="str">
        <f aca="false">AF622&amp;AE622&amp;","</f>
        <v>                            12,</v>
      </c>
    </row>
    <row r="623" customFormat="false" ht="12.8" hidden="true" customHeight="false" outlineLevel="0" collapsed="false">
      <c r="A623" s="0" t="str">
        <f aca="false">LEFT(J623,4)</f>
        <v>b4i2</v>
      </c>
      <c r="B623" s="0" t="n">
        <f aca="false">IF(AND(C623&gt;97,C623&lt;103),100,IF(AND(C623&gt;110,C623&lt;116),113,IF(AND(C623&gt;122,C623&lt;128),125,IF(AND(C623&gt;135,C623&lt;141),138,150))))</f>
        <v>113</v>
      </c>
      <c r="C623" s="0" t="n">
        <f aca="false">_xlfn.NUMBERVALUE(MID(J623,6,3))</f>
        <v>113</v>
      </c>
      <c r="D623" s="0" t="str">
        <f aca="false">MID(J623,10,3)</f>
        <v>ir4</v>
      </c>
      <c r="E623" s="0" t="s">
        <v>9</v>
      </c>
      <c r="F623" s="0" t="n">
        <v>1664</v>
      </c>
      <c r="G623" s="0" t="s">
        <v>10</v>
      </c>
      <c r="H623" s="0" t="s">
        <v>11</v>
      </c>
      <c r="I623" s="0" t="s">
        <v>9</v>
      </c>
      <c r="J623" s="0" t="s">
        <v>638</v>
      </c>
      <c r="K623" s="0" t="s">
        <v>9</v>
      </c>
      <c r="L623" s="0" t="str">
        <f aca="false">IF(ISBLANK(J624),"",",")</f>
        <v>,</v>
      </c>
      <c r="M623" s="0" t="str">
        <f aca="false">E623&amp;F623&amp;G623&amp;H623&amp;I623&amp;J623&amp;K623&amp;L623</f>
        <v>"1664": "b4i2_113_ir4.wav",</v>
      </c>
      <c r="N623" s="0" t="str">
        <f aca="false">IF(OR(B623=113,B623=138),"probe","s")</f>
        <v>probe</v>
      </c>
      <c r="O623" s="0" t="str">
        <f aca="false">IF(MID(J623,10,2)="ir","Minus","Plus")</f>
        <v>Minus</v>
      </c>
      <c r="P623" s="0" t="s">
        <v>13</v>
      </c>
      <c r="Q623" s="5" t="s">
        <v>14</v>
      </c>
      <c r="R623" s="0" t="s">
        <v>15</v>
      </c>
      <c r="S623" s="0" t="str">
        <f aca="false">P623&amp;N623&amp;O623&amp;Q623&amp;F623&amp;R623&amp;L623</f>
        <v>          {%            "class": "probeMinus",%            "stim_name": "1664"%          },</v>
      </c>
      <c r="AA623" s="5" t="n">
        <f aca="false">F623</f>
        <v>1664</v>
      </c>
      <c r="AB623" s="5" t="s">
        <v>638</v>
      </c>
      <c r="AC623" s="5" t="str">
        <f aca="false">IF(MID(AB623,10,2)="ir","Minus","Plus")</f>
        <v>Minus</v>
      </c>
      <c r="AD623" s="5" t="str">
        <f aca="false">IF(AND(_xlfn.NUMBERVALUE(MID(AB623,6,3))&lt;141,_xlfn.NUMBERVALUE(MID(AB623,6,3))&gt;103),"s","probe")</f>
        <v>s</v>
      </c>
      <c r="AE623" s="5" t="n">
        <f aca="false">IF(AND(AC623="Minus",AD623="probe"),3,IF(AND(AC623="Plus",AD623="probe"),1,IF(AND(AC623="Minus",AD623="s"),12,IF(AND(AC623="Plus",AD623="s"),4,0))))</f>
        <v>12</v>
      </c>
      <c r="AF623" s="6" t="s">
        <v>16</v>
      </c>
      <c r="AG623" s="5" t="str">
        <f aca="false">AF623&amp;AE623&amp;","</f>
        <v>                            12,</v>
      </c>
    </row>
    <row r="624" customFormat="false" ht="12.8" hidden="true" customHeight="false" outlineLevel="0" collapsed="false">
      <c r="A624" s="0" t="str">
        <f aca="false">LEFT(J624,4)</f>
        <v>b4s1</v>
      </c>
      <c r="B624" s="0" t="n">
        <f aca="false">IF(AND(C624&gt;97,C624&lt;103),100,IF(AND(C624&gt;110,C624&lt;116),113,IF(AND(C624&gt;122,C624&lt;128),125,IF(AND(C624&gt;135,C624&lt;141),138,150))))</f>
        <v>113</v>
      </c>
      <c r="C624" s="0" t="n">
        <f aca="false">_xlfn.NUMBERVALUE(MID(J624,6,3))</f>
        <v>113</v>
      </c>
      <c r="D624" s="0" t="str">
        <f aca="false">MID(J624,10,3)</f>
        <v>ir4</v>
      </c>
      <c r="E624" s="0" t="s">
        <v>9</v>
      </c>
      <c r="F624" s="0" t="n">
        <v>1789</v>
      </c>
      <c r="G624" s="0" t="s">
        <v>10</v>
      </c>
      <c r="H624" s="0" t="s">
        <v>11</v>
      </c>
      <c r="I624" s="0" t="s">
        <v>9</v>
      </c>
      <c r="J624" s="0" t="s">
        <v>639</v>
      </c>
      <c r="K624" s="0" t="s">
        <v>9</v>
      </c>
      <c r="L624" s="0" t="str">
        <f aca="false">IF(ISBLANK(J625),"",",")</f>
        <v>,</v>
      </c>
      <c r="M624" s="0" t="str">
        <f aca="false">E624&amp;F624&amp;G624&amp;H624&amp;I624&amp;J624&amp;K624&amp;L624</f>
        <v>"1789": "b4s1_113_ir4.wav",</v>
      </c>
      <c r="N624" s="0" t="str">
        <f aca="false">IF(OR(B624=113,B624=138),"probe","s")</f>
        <v>probe</v>
      </c>
      <c r="O624" s="0" t="str">
        <f aca="false">IF(MID(J624,10,2)="ir","Minus","Plus")</f>
        <v>Minus</v>
      </c>
      <c r="P624" s="0" t="s">
        <v>13</v>
      </c>
      <c r="Q624" s="5" t="s">
        <v>14</v>
      </c>
      <c r="R624" s="0" t="s">
        <v>15</v>
      </c>
      <c r="S624" s="0" t="str">
        <f aca="false">P624&amp;N624&amp;O624&amp;Q624&amp;F624&amp;R624&amp;L624</f>
        <v>          {%            "class": "probeMinus",%            "stim_name": "1789"%          },</v>
      </c>
      <c r="AA624" s="5" t="n">
        <f aca="false">F624</f>
        <v>1789</v>
      </c>
      <c r="AB624" s="5" t="s">
        <v>639</v>
      </c>
      <c r="AC624" s="5" t="str">
        <f aca="false">IF(MID(AB624,10,2)="ir","Minus","Plus")</f>
        <v>Minus</v>
      </c>
      <c r="AD624" s="5" t="str">
        <f aca="false">IF(AND(_xlfn.NUMBERVALUE(MID(AB624,6,3))&lt;141,_xlfn.NUMBERVALUE(MID(AB624,6,3))&gt;103),"s","probe")</f>
        <v>s</v>
      </c>
      <c r="AE624" s="5" t="n">
        <f aca="false">IF(AND(AC624="Minus",AD624="probe"),3,IF(AND(AC624="Plus",AD624="probe"),1,IF(AND(AC624="Minus",AD624="s"),12,IF(AND(AC624="Plus",AD624="s"),4,0))))</f>
        <v>12</v>
      </c>
      <c r="AF624" s="6" t="s">
        <v>16</v>
      </c>
      <c r="AG624" s="5" t="str">
        <f aca="false">AF624&amp;AE624&amp;","</f>
        <v>                            12,</v>
      </c>
    </row>
    <row r="625" customFormat="false" ht="12.8" hidden="true" customHeight="false" outlineLevel="0" collapsed="false">
      <c r="A625" s="0" t="str">
        <f aca="false">LEFT(J625,4)</f>
        <v>b4s2</v>
      </c>
      <c r="B625" s="0" t="n">
        <f aca="false">IF(AND(C625&gt;97,C625&lt;103),100,IF(AND(C625&gt;110,C625&lt;116),113,IF(AND(C625&gt;122,C625&lt;128),125,IF(AND(C625&gt;135,C625&lt;141),138,150))))</f>
        <v>113</v>
      </c>
      <c r="C625" s="0" t="n">
        <f aca="false">_xlfn.NUMBERVALUE(MID(J625,6,3))</f>
        <v>113</v>
      </c>
      <c r="D625" s="0" t="str">
        <f aca="false">MID(J625,10,3)</f>
        <v>ir4</v>
      </c>
      <c r="E625" s="0" t="s">
        <v>9</v>
      </c>
      <c r="F625" s="0" t="n">
        <v>1914</v>
      </c>
      <c r="G625" s="0" t="s">
        <v>10</v>
      </c>
      <c r="H625" s="0" t="s">
        <v>11</v>
      </c>
      <c r="I625" s="0" t="s">
        <v>9</v>
      </c>
      <c r="J625" s="0" t="s">
        <v>640</v>
      </c>
      <c r="K625" s="0" t="s">
        <v>9</v>
      </c>
      <c r="L625" s="0" t="str">
        <f aca="false">IF(ISBLANK(J626),"",",")</f>
        <v>,</v>
      </c>
      <c r="M625" s="0" t="str">
        <f aca="false">E625&amp;F625&amp;G625&amp;H625&amp;I625&amp;J625&amp;K625&amp;L625</f>
        <v>"1914": "b4s2_113_ir4.wav",</v>
      </c>
      <c r="N625" s="0" t="str">
        <f aca="false">IF(OR(B625=113,B625=138),"probe","s")</f>
        <v>probe</v>
      </c>
      <c r="O625" s="0" t="str">
        <f aca="false">IF(MID(J625,10,2)="ir","Minus","Plus")</f>
        <v>Minus</v>
      </c>
      <c r="P625" s="0" t="s">
        <v>13</v>
      </c>
      <c r="Q625" s="5" t="s">
        <v>14</v>
      </c>
      <c r="R625" s="0" t="s">
        <v>15</v>
      </c>
      <c r="S625" s="0" t="str">
        <f aca="false">P625&amp;N625&amp;O625&amp;Q625&amp;F625&amp;R625&amp;L625</f>
        <v>          {%            "class": "probeMinus",%            "stim_name": "1914"%          },</v>
      </c>
      <c r="AA625" s="5" t="n">
        <f aca="false">F625</f>
        <v>1914</v>
      </c>
      <c r="AB625" s="5" t="s">
        <v>640</v>
      </c>
      <c r="AC625" s="5" t="str">
        <f aca="false">IF(MID(AB625,10,2)="ir","Minus","Plus")</f>
        <v>Minus</v>
      </c>
      <c r="AD625" s="5" t="str">
        <f aca="false">IF(AND(_xlfn.NUMBERVALUE(MID(AB625,6,3))&lt;141,_xlfn.NUMBERVALUE(MID(AB625,6,3))&gt;103),"s","probe")</f>
        <v>s</v>
      </c>
      <c r="AE625" s="5" t="n">
        <f aca="false">IF(AND(AC625="Minus",AD625="probe"),3,IF(AND(AC625="Plus",AD625="probe"),1,IF(AND(AC625="Minus",AD625="s"),12,IF(AND(AC625="Plus",AD625="s"),4,0))))</f>
        <v>12</v>
      </c>
      <c r="AF625" s="6" t="s">
        <v>16</v>
      </c>
      <c r="AG625" s="5" t="str">
        <f aca="false">AF625&amp;AE625&amp;","</f>
        <v>                            12,</v>
      </c>
    </row>
    <row r="626" customFormat="false" ht="12.8" hidden="true" customHeight="false" outlineLevel="0" collapsed="false">
      <c r="A626" s="0" t="str">
        <f aca="false">LEFT(J626,4)</f>
        <v>b1i1</v>
      </c>
      <c r="B626" s="0" t="n">
        <f aca="false">IF(AND(C626&gt;97,C626&lt;103),100,IF(AND(C626&gt;110,C626&lt;116),113,IF(AND(C626&gt;122,C626&lt;128),125,IF(AND(C626&gt;135,C626&lt;141),138,150))))</f>
        <v>113</v>
      </c>
      <c r="C626" s="0" t="n">
        <f aca="false">_xlfn.NUMBERVALUE(MID(J626,6,3))</f>
        <v>113</v>
      </c>
      <c r="D626" s="0" t="str">
        <f aca="false">MID(J626,10,3)</f>
        <v>reg</v>
      </c>
      <c r="E626" s="0" t="s">
        <v>9</v>
      </c>
      <c r="F626" s="0" t="n">
        <v>40</v>
      </c>
      <c r="G626" s="0" t="s">
        <v>10</v>
      </c>
      <c r="H626" s="0" t="s">
        <v>11</v>
      </c>
      <c r="I626" s="0" t="s">
        <v>9</v>
      </c>
      <c r="J626" s="0" t="s">
        <v>641</v>
      </c>
      <c r="K626" s="0" t="s">
        <v>9</v>
      </c>
      <c r="L626" s="0" t="str">
        <f aca="false">IF(ISBLANK(J627),"",",")</f>
        <v>,</v>
      </c>
      <c r="M626" s="0" t="str">
        <f aca="false">E626&amp;F626&amp;G626&amp;H626&amp;I626&amp;J626&amp;K626&amp;L626</f>
        <v>"40": "b1i1_113_reg.wav",</v>
      </c>
      <c r="N626" s="0" t="str">
        <f aca="false">IF(OR(B626=113,B626=138),"probe","s")</f>
        <v>probe</v>
      </c>
      <c r="O626" s="0" t="str">
        <f aca="false">IF(MID(J626,10,2)="ir","Minus","Plus")</f>
        <v>Plus</v>
      </c>
      <c r="P626" s="0" t="s">
        <v>13</v>
      </c>
      <c r="Q626" s="5" t="s">
        <v>14</v>
      </c>
      <c r="R626" s="0" t="s">
        <v>15</v>
      </c>
      <c r="S626" s="0" t="str">
        <f aca="false">P626&amp;N626&amp;O626&amp;Q626&amp;F626&amp;R626&amp;L626</f>
        <v>          {%            "class": "probePlus",%            "stim_name": "40"%          },</v>
      </c>
      <c r="AA626" s="5" t="n">
        <f aca="false">F626</f>
        <v>40</v>
      </c>
      <c r="AB626" s="5" t="s">
        <v>641</v>
      </c>
      <c r="AC626" s="5" t="str">
        <f aca="false">IF(MID(AB626,10,2)="ir","Minus","Plus")</f>
        <v>Plus</v>
      </c>
      <c r="AD626" s="5" t="str">
        <f aca="false">IF(AND(_xlfn.NUMBERVALUE(MID(AB626,6,3))&lt;141,_xlfn.NUMBERVALUE(MID(AB626,6,3))&gt;103),"s","s")</f>
        <v>s</v>
      </c>
      <c r="AE626" s="5" t="n">
        <f aca="false">IF(AND(AC626="Minus",AD626="probe"),3,IF(AND(AC626="Plus",AD626="probe"),1,IF(AND(AC626="Minus",AD626="s"),12,IF(AND(AC626="Plus",AD626="s"),4,0))))</f>
        <v>4</v>
      </c>
      <c r="AF626" s="6" t="s">
        <v>16</v>
      </c>
      <c r="AG626" s="5" t="str">
        <f aca="false">AF626&amp;AE626&amp;","</f>
        <v>                            4,</v>
      </c>
    </row>
    <row r="627" customFormat="false" ht="12.8" hidden="true" customHeight="false" outlineLevel="0" collapsed="false">
      <c r="A627" s="0" t="str">
        <f aca="false">LEFT(J627,4)</f>
        <v>b1i2</v>
      </c>
      <c r="B627" s="0" t="n">
        <f aca="false">IF(AND(C627&gt;97,C627&lt;103),100,IF(AND(C627&gt;110,C627&lt;116),113,IF(AND(C627&gt;122,C627&lt;128),125,IF(AND(C627&gt;135,C627&lt;141),138,150))))</f>
        <v>113</v>
      </c>
      <c r="C627" s="0" t="n">
        <f aca="false">_xlfn.NUMBERVALUE(MID(J627,6,3))</f>
        <v>113</v>
      </c>
      <c r="D627" s="0" t="str">
        <f aca="false">MID(J627,10,3)</f>
        <v>reg</v>
      </c>
      <c r="E627" s="0" t="s">
        <v>9</v>
      </c>
      <c r="F627" s="0" t="n">
        <v>165</v>
      </c>
      <c r="G627" s="0" t="s">
        <v>10</v>
      </c>
      <c r="H627" s="0" t="s">
        <v>11</v>
      </c>
      <c r="I627" s="0" t="s">
        <v>9</v>
      </c>
      <c r="J627" s="0" t="s">
        <v>642</v>
      </c>
      <c r="K627" s="0" t="s">
        <v>9</v>
      </c>
      <c r="L627" s="0" t="str">
        <f aca="false">IF(ISBLANK(J628),"",",")</f>
        <v>,</v>
      </c>
      <c r="M627" s="0" t="str">
        <f aca="false">E627&amp;F627&amp;G627&amp;H627&amp;I627&amp;J627&amp;K627&amp;L627</f>
        <v>"165": "b1i2_113_reg.wav",</v>
      </c>
      <c r="N627" s="0" t="str">
        <f aca="false">IF(OR(B627=113,B627=138),"probe","s")</f>
        <v>probe</v>
      </c>
      <c r="O627" s="0" t="str">
        <f aca="false">IF(MID(J627,10,2)="ir","Minus","Plus")</f>
        <v>Plus</v>
      </c>
      <c r="P627" s="0" t="s">
        <v>13</v>
      </c>
      <c r="Q627" s="5" t="s">
        <v>14</v>
      </c>
      <c r="R627" s="0" t="s">
        <v>15</v>
      </c>
      <c r="S627" s="0" t="str">
        <f aca="false">P627&amp;N627&amp;O627&amp;Q627&amp;F627&amp;R627&amp;L627</f>
        <v>          {%            "class": "probePlus",%            "stim_name": "165"%          },</v>
      </c>
      <c r="AA627" s="5" t="n">
        <f aca="false">F627</f>
        <v>165</v>
      </c>
      <c r="AB627" s="5" t="s">
        <v>642</v>
      </c>
      <c r="AC627" s="5" t="str">
        <f aca="false">IF(MID(AB627,10,2)="ir","Minus","Plus")</f>
        <v>Plus</v>
      </c>
      <c r="AD627" s="5" t="str">
        <f aca="false">IF(AND(_xlfn.NUMBERVALUE(MID(AB627,6,3))&lt;141,_xlfn.NUMBERVALUE(MID(AB627,6,3))&gt;103),"s","probe")</f>
        <v>s</v>
      </c>
      <c r="AE627" s="5" t="n">
        <f aca="false">IF(AND(AC627="Minus",AD627="probe"),3,IF(AND(AC627="Plus",AD627="probe"),1,IF(AND(AC627="Minus",AD627="s"),12,IF(AND(AC627="Plus",AD627="s"),4,0))))</f>
        <v>4</v>
      </c>
      <c r="AF627" s="6" t="s">
        <v>16</v>
      </c>
      <c r="AG627" s="5" t="str">
        <f aca="false">AF627&amp;AE627&amp;","</f>
        <v>                            4,</v>
      </c>
    </row>
    <row r="628" customFormat="false" ht="12.8" hidden="true" customHeight="false" outlineLevel="0" collapsed="false">
      <c r="A628" s="0" t="str">
        <f aca="false">LEFT(J628,4)</f>
        <v>b1s1</v>
      </c>
      <c r="B628" s="0" t="n">
        <f aca="false">IF(AND(C628&gt;97,C628&lt;103),100,IF(AND(C628&gt;110,C628&lt;116),113,IF(AND(C628&gt;122,C628&lt;128),125,IF(AND(C628&gt;135,C628&lt;141),138,150))))</f>
        <v>113</v>
      </c>
      <c r="C628" s="0" t="n">
        <f aca="false">_xlfn.NUMBERVALUE(MID(J628,6,3))</f>
        <v>113</v>
      </c>
      <c r="D628" s="0" t="str">
        <f aca="false">MID(J628,10,3)</f>
        <v>reg</v>
      </c>
      <c r="E628" s="0" t="s">
        <v>9</v>
      </c>
      <c r="F628" s="0" t="n">
        <v>290</v>
      </c>
      <c r="G628" s="0" t="s">
        <v>10</v>
      </c>
      <c r="H628" s="0" t="s">
        <v>11</v>
      </c>
      <c r="I628" s="0" t="s">
        <v>9</v>
      </c>
      <c r="J628" s="0" t="s">
        <v>643</v>
      </c>
      <c r="K628" s="0" t="s">
        <v>9</v>
      </c>
      <c r="L628" s="0" t="str">
        <f aca="false">IF(ISBLANK(J629),"",",")</f>
        <v>,</v>
      </c>
      <c r="M628" s="0" t="str">
        <f aca="false">E628&amp;F628&amp;G628&amp;H628&amp;I628&amp;J628&amp;K628&amp;L628</f>
        <v>"290": "b1s1_113_reg.wav",</v>
      </c>
      <c r="N628" s="0" t="str">
        <f aca="false">IF(OR(B628=113,B628=138),"probe","s")</f>
        <v>probe</v>
      </c>
      <c r="O628" s="0" t="str">
        <f aca="false">IF(MID(J628,10,2)="ir","Minus","Plus")</f>
        <v>Plus</v>
      </c>
      <c r="P628" s="0" t="s">
        <v>13</v>
      </c>
      <c r="Q628" s="5" t="s">
        <v>14</v>
      </c>
      <c r="R628" s="0" t="s">
        <v>15</v>
      </c>
      <c r="S628" s="0" t="str">
        <f aca="false">P628&amp;N628&amp;O628&amp;Q628&amp;F628&amp;R628&amp;L628</f>
        <v>          {%            "class": "probePlus",%            "stim_name": "290"%          },</v>
      </c>
      <c r="AA628" s="5" t="n">
        <f aca="false">F628</f>
        <v>290</v>
      </c>
      <c r="AB628" s="5" t="s">
        <v>643</v>
      </c>
      <c r="AC628" s="5" t="str">
        <f aca="false">IF(MID(AB628,10,2)="ir","Minus","Plus")</f>
        <v>Plus</v>
      </c>
      <c r="AD628" s="5" t="str">
        <f aca="false">IF(AND(_xlfn.NUMBERVALUE(MID(AB628,6,3))&lt;141,_xlfn.NUMBERVALUE(MID(AB628,6,3))&gt;103),"s","probe")</f>
        <v>s</v>
      </c>
      <c r="AE628" s="5" t="n">
        <f aca="false">IF(AND(AC628="Minus",AD628="probe"),3,IF(AND(AC628="Plus",AD628="probe"),1,IF(AND(AC628="Minus",AD628="s"),12,IF(AND(AC628="Plus",AD628="s"),4,0))))</f>
        <v>4</v>
      </c>
      <c r="AF628" s="6" t="s">
        <v>16</v>
      </c>
      <c r="AG628" s="5" t="str">
        <f aca="false">AF628&amp;AE628&amp;","</f>
        <v>                            4,</v>
      </c>
    </row>
    <row r="629" customFormat="false" ht="12.8" hidden="true" customHeight="false" outlineLevel="0" collapsed="false">
      <c r="A629" s="0" t="str">
        <f aca="false">LEFT(J629,4)</f>
        <v>b1s2</v>
      </c>
      <c r="B629" s="0" t="n">
        <f aca="false">IF(AND(C629&gt;97,C629&lt;103),100,IF(AND(C629&gt;110,C629&lt;116),113,IF(AND(C629&gt;122,C629&lt;128),125,IF(AND(C629&gt;135,C629&lt;141),138,150))))</f>
        <v>113</v>
      </c>
      <c r="C629" s="0" t="n">
        <f aca="false">_xlfn.NUMBERVALUE(MID(J629,6,3))</f>
        <v>113</v>
      </c>
      <c r="D629" s="0" t="str">
        <f aca="false">MID(J629,10,3)</f>
        <v>reg</v>
      </c>
      <c r="E629" s="0" t="s">
        <v>9</v>
      </c>
      <c r="F629" s="0" t="n">
        <v>415</v>
      </c>
      <c r="G629" s="0" t="s">
        <v>10</v>
      </c>
      <c r="H629" s="0" t="s">
        <v>11</v>
      </c>
      <c r="I629" s="0" t="s">
        <v>9</v>
      </c>
      <c r="J629" s="0" t="s">
        <v>644</v>
      </c>
      <c r="K629" s="0" t="s">
        <v>9</v>
      </c>
      <c r="L629" s="0" t="str">
        <f aca="false">IF(ISBLANK(J630),"",",")</f>
        <v>,</v>
      </c>
      <c r="M629" s="0" t="str">
        <f aca="false">E629&amp;F629&amp;G629&amp;H629&amp;I629&amp;J629&amp;K629&amp;L629</f>
        <v>"415": "b1s2_113_reg.wav",</v>
      </c>
      <c r="N629" s="0" t="str">
        <f aca="false">IF(OR(B629=113,B629=138),"probe","s")</f>
        <v>probe</v>
      </c>
      <c r="O629" s="0" t="str">
        <f aca="false">IF(MID(J629,10,2)="ir","Minus","Plus")</f>
        <v>Plus</v>
      </c>
      <c r="P629" s="0" t="s">
        <v>13</v>
      </c>
      <c r="Q629" s="5" t="s">
        <v>14</v>
      </c>
      <c r="R629" s="0" t="s">
        <v>15</v>
      </c>
      <c r="S629" s="0" t="str">
        <f aca="false">P629&amp;N629&amp;O629&amp;Q629&amp;F629&amp;R629&amp;L629</f>
        <v>          {%            "class": "probePlus",%            "stim_name": "415"%          },</v>
      </c>
      <c r="AA629" s="5" t="n">
        <f aca="false">F629</f>
        <v>415</v>
      </c>
      <c r="AB629" s="5" t="s">
        <v>644</v>
      </c>
      <c r="AC629" s="5" t="str">
        <f aca="false">IF(MID(AB629,10,2)="ir","Minus","Plus")</f>
        <v>Plus</v>
      </c>
      <c r="AD629" s="5" t="str">
        <f aca="false">IF(AND(_xlfn.NUMBERVALUE(MID(AB629,6,3))&lt;141,_xlfn.NUMBERVALUE(MID(AB629,6,3))&gt;103),"s","probe")</f>
        <v>s</v>
      </c>
      <c r="AE629" s="5" t="n">
        <f aca="false">IF(AND(AC629="Minus",AD629="probe"),3,IF(AND(AC629="Plus",AD629="probe"),1,IF(AND(AC629="Minus",AD629="s"),12,IF(AND(AC629="Plus",AD629="s"),4,0))))</f>
        <v>4</v>
      </c>
      <c r="AF629" s="6" t="s">
        <v>16</v>
      </c>
      <c r="AG629" s="5" t="str">
        <f aca="false">AF629&amp;AE629&amp;","</f>
        <v>                            4,</v>
      </c>
    </row>
    <row r="630" customFormat="false" ht="12.8" hidden="true" customHeight="false" outlineLevel="0" collapsed="false">
      <c r="A630" s="0" t="str">
        <f aca="false">LEFT(J630,4)</f>
        <v>b2i1</v>
      </c>
      <c r="B630" s="0" t="n">
        <f aca="false">IF(AND(C630&gt;97,C630&lt;103),100,IF(AND(C630&gt;110,C630&lt;116),113,IF(AND(C630&gt;122,C630&lt;128),125,IF(AND(C630&gt;135,C630&lt;141),138,150))))</f>
        <v>113</v>
      </c>
      <c r="C630" s="0" t="n">
        <f aca="false">_xlfn.NUMBERVALUE(MID(J630,6,3))</f>
        <v>113</v>
      </c>
      <c r="D630" s="0" t="str">
        <f aca="false">MID(J630,10,3)</f>
        <v>reg</v>
      </c>
      <c r="E630" s="0" t="s">
        <v>9</v>
      </c>
      <c r="F630" s="0" t="n">
        <v>540</v>
      </c>
      <c r="G630" s="0" t="s">
        <v>10</v>
      </c>
      <c r="H630" s="0" t="s">
        <v>11</v>
      </c>
      <c r="I630" s="0" t="s">
        <v>9</v>
      </c>
      <c r="J630" s="0" t="s">
        <v>645</v>
      </c>
      <c r="K630" s="0" t="s">
        <v>9</v>
      </c>
      <c r="L630" s="0" t="str">
        <f aca="false">IF(ISBLANK(J631),"",",")</f>
        <v>,</v>
      </c>
      <c r="M630" s="0" t="str">
        <f aca="false">E630&amp;F630&amp;G630&amp;H630&amp;I630&amp;J630&amp;K630&amp;L630</f>
        <v>"540": "b2i1_113_reg.wav",</v>
      </c>
      <c r="N630" s="0" t="str">
        <f aca="false">IF(OR(B630=113,B630=138),"probe","s")</f>
        <v>probe</v>
      </c>
      <c r="O630" s="0" t="str">
        <f aca="false">IF(MID(J630,10,2)="ir","Minus","Plus")</f>
        <v>Plus</v>
      </c>
      <c r="P630" s="0" t="s">
        <v>13</v>
      </c>
      <c r="Q630" s="5" t="s">
        <v>14</v>
      </c>
      <c r="R630" s="0" t="s">
        <v>15</v>
      </c>
      <c r="S630" s="0" t="str">
        <f aca="false">P630&amp;N630&amp;O630&amp;Q630&amp;F630&amp;R630&amp;L630</f>
        <v>          {%            "class": "probePlus",%            "stim_name": "540"%          },</v>
      </c>
      <c r="AA630" s="5" t="n">
        <f aca="false">F630</f>
        <v>540</v>
      </c>
      <c r="AB630" s="5" t="s">
        <v>645</v>
      </c>
      <c r="AC630" s="5" t="str">
        <f aca="false">IF(MID(AB630,10,2)="ir","Minus","Plus")</f>
        <v>Plus</v>
      </c>
      <c r="AD630" s="5" t="str">
        <f aca="false">IF(AND(_xlfn.NUMBERVALUE(MID(AB630,6,3))&lt;141,_xlfn.NUMBERVALUE(MID(AB630,6,3))&gt;103),"s","probe")</f>
        <v>s</v>
      </c>
      <c r="AE630" s="5" t="n">
        <f aca="false">IF(AND(AC630="Minus",AD630="probe"),3,IF(AND(AC630="Plus",AD630="probe"),1,IF(AND(AC630="Minus",AD630="s"),12,IF(AND(AC630="Plus",AD630="s"),4,0))))</f>
        <v>4</v>
      </c>
      <c r="AF630" s="6" t="s">
        <v>16</v>
      </c>
      <c r="AG630" s="5" t="str">
        <f aca="false">AF630&amp;AE630&amp;","</f>
        <v>                            4,</v>
      </c>
    </row>
    <row r="631" customFormat="false" ht="12.8" hidden="true" customHeight="false" outlineLevel="0" collapsed="false">
      <c r="A631" s="0" t="str">
        <f aca="false">LEFT(J631,4)</f>
        <v>b2i2</v>
      </c>
      <c r="B631" s="0" t="n">
        <f aca="false">IF(AND(C631&gt;97,C631&lt;103),100,IF(AND(C631&gt;110,C631&lt;116),113,IF(AND(C631&gt;122,C631&lt;128),125,IF(AND(C631&gt;135,C631&lt;141),138,150))))</f>
        <v>113</v>
      </c>
      <c r="C631" s="0" t="n">
        <f aca="false">_xlfn.NUMBERVALUE(MID(J631,6,3))</f>
        <v>113</v>
      </c>
      <c r="D631" s="0" t="str">
        <f aca="false">MID(J631,10,3)</f>
        <v>reg</v>
      </c>
      <c r="E631" s="0" t="s">
        <v>9</v>
      </c>
      <c r="F631" s="0" t="n">
        <v>665</v>
      </c>
      <c r="G631" s="0" t="s">
        <v>10</v>
      </c>
      <c r="H631" s="0" t="s">
        <v>11</v>
      </c>
      <c r="I631" s="0" t="s">
        <v>9</v>
      </c>
      <c r="J631" s="0" t="s">
        <v>646</v>
      </c>
      <c r="K631" s="0" t="s">
        <v>9</v>
      </c>
      <c r="L631" s="0" t="str">
        <f aca="false">IF(ISBLANK(J632),"",",")</f>
        <v>,</v>
      </c>
      <c r="M631" s="0" t="str">
        <f aca="false">E631&amp;F631&amp;G631&amp;H631&amp;I631&amp;J631&amp;K631&amp;L631</f>
        <v>"665": "b2i2_113_reg.wav",</v>
      </c>
      <c r="N631" s="0" t="str">
        <f aca="false">IF(OR(B631=113,B631=138),"probe","s")</f>
        <v>probe</v>
      </c>
      <c r="O631" s="0" t="str">
        <f aca="false">IF(MID(J631,10,2)="ir","Minus","Plus")</f>
        <v>Plus</v>
      </c>
      <c r="P631" s="0" t="s">
        <v>13</v>
      </c>
      <c r="Q631" s="5" t="s">
        <v>14</v>
      </c>
      <c r="R631" s="0" t="s">
        <v>15</v>
      </c>
      <c r="S631" s="0" t="str">
        <f aca="false">P631&amp;N631&amp;O631&amp;Q631&amp;F631&amp;R631&amp;L631</f>
        <v>          {%            "class": "probePlus",%            "stim_name": "665"%          },</v>
      </c>
      <c r="AA631" s="5" t="n">
        <f aca="false">F631</f>
        <v>665</v>
      </c>
      <c r="AB631" s="5" t="s">
        <v>646</v>
      </c>
      <c r="AC631" s="5" t="str">
        <f aca="false">IF(MID(AB631,10,2)="ir","Minus","Plus")</f>
        <v>Plus</v>
      </c>
      <c r="AD631" s="5" t="str">
        <f aca="false">IF(AND(_xlfn.NUMBERVALUE(MID(AB631,6,3))&lt;141,_xlfn.NUMBERVALUE(MID(AB631,6,3))&gt;103),"s","probe")</f>
        <v>s</v>
      </c>
      <c r="AE631" s="5" t="n">
        <f aca="false">IF(AND(AC631="Minus",AD631="probe"),3,IF(AND(AC631="Plus",AD631="probe"),1,IF(AND(AC631="Minus",AD631="s"),12,IF(AND(AC631="Plus",AD631="s"),4,0))))</f>
        <v>4</v>
      </c>
      <c r="AF631" s="6" t="s">
        <v>16</v>
      </c>
      <c r="AG631" s="5" t="str">
        <f aca="false">AF631&amp;AE631&amp;","</f>
        <v>                            4,</v>
      </c>
    </row>
    <row r="632" customFormat="false" ht="12.8" hidden="false" customHeight="false" outlineLevel="0" collapsed="false">
      <c r="A632" s="0" t="str">
        <f aca="false">LEFT(J632,4)</f>
        <v>b2s1</v>
      </c>
      <c r="B632" s="0" t="n">
        <f aca="false">IF(AND(C632&gt;97,C632&lt;103),100,IF(AND(C632&gt;110,C632&lt;116),113,IF(AND(C632&gt;122,C632&lt;128),125,IF(AND(C632&gt;135,C632&lt;141),138,150))))</f>
        <v>113</v>
      </c>
      <c r="C632" s="0" t="n">
        <f aca="false">_xlfn.NUMBERVALUE(MID(J632,6,3))</f>
        <v>113</v>
      </c>
      <c r="D632" s="0" t="str">
        <f aca="false">MID(J632,10,3)</f>
        <v>reg</v>
      </c>
      <c r="E632" s="0" t="s">
        <v>9</v>
      </c>
      <c r="F632" s="0" t="n">
        <v>790</v>
      </c>
      <c r="G632" s="0" t="s">
        <v>10</v>
      </c>
      <c r="H632" s="0" t="s">
        <v>11</v>
      </c>
      <c r="I632" s="0" t="s">
        <v>9</v>
      </c>
      <c r="J632" s="0" t="s">
        <v>647</v>
      </c>
      <c r="K632" s="0" t="s">
        <v>9</v>
      </c>
      <c r="L632" s="0" t="str">
        <f aca="false">IF(ISBLANK(J633),"",",")</f>
        <v>,</v>
      </c>
      <c r="M632" s="0" t="str">
        <f aca="false">E632&amp;J632&amp;G632&amp;E632&amp;J632&amp;E632&amp;L632</f>
        <v>"b2s1_113_reg.wav":"b2s1_113_reg.wav",</v>
      </c>
      <c r="N632" s="0" t="str">
        <f aca="false">IF(OR(B632=113,B632=138),"probe","s")</f>
        <v>probe</v>
      </c>
      <c r="O632" s="0" t="str">
        <f aca="false">IF(MID(J632,10,2)="ir","Minus","Plus")</f>
        <v>Plus</v>
      </c>
      <c r="P632" s="0" t="s">
        <v>13</v>
      </c>
      <c r="Q632" s="5" t="s">
        <v>14</v>
      </c>
      <c r="R632" s="0" t="s">
        <v>15</v>
      </c>
      <c r="S632" s="0" t="str">
        <f aca="false">P632&amp;N632&amp;O632&amp;Q632&amp;J632&amp;R632&amp;L632</f>
        <v>          {%            "class": "probePlus",%            "stim_name": "b2s1_113_reg.wav"%          },</v>
      </c>
      <c r="AA632" s="5" t="n">
        <f aca="false">F632</f>
        <v>790</v>
      </c>
      <c r="AB632" s="5" t="s">
        <v>647</v>
      </c>
      <c r="AC632" s="5" t="str">
        <f aca="false">IF(MID(AB632,10,2)="ir","Minus","Plus")</f>
        <v>Plus</v>
      </c>
      <c r="AD632" s="5" t="str">
        <f aca="false">IF(AND(_xlfn.NUMBERVALUE(MID(AB632,6,3))&lt;141,_xlfn.NUMBERVALUE(MID(AB632,6,3))&gt;103),"s","probe")</f>
        <v>s</v>
      </c>
      <c r="AE632" s="5" t="n">
        <f aca="false">IF(AND(AC632="Minus",AD632="probe"),3,IF(AND(AC632="Plus",AD632="probe"),1,IF(AND(AC632="Minus",AD632="s"),12,IF(AND(AC632="Plus",AD632="s"),4,0))))</f>
        <v>4</v>
      </c>
      <c r="AF632" s="6" t="s">
        <v>16</v>
      </c>
      <c r="AG632" s="5" t="str">
        <f aca="false">AF632&amp;AE632&amp;","</f>
        <v>                            4,</v>
      </c>
    </row>
    <row r="633" customFormat="false" ht="12.8" hidden="true" customHeight="false" outlineLevel="0" collapsed="false">
      <c r="A633" s="0" t="str">
        <f aca="false">LEFT(J633,4)</f>
        <v>b2s2</v>
      </c>
      <c r="B633" s="0" t="n">
        <f aca="false">IF(AND(C633&gt;97,C633&lt;103),100,IF(AND(C633&gt;110,C633&lt;116),113,IF(AND(C633&gt;122,C633&lt;128),125,IF(AND(C633&gt;135,C633&lt;141),138,150))))</f>
        <v>113</v>
      </c>
      <c r="C633" s="0" t="n">
        <f aca="false">_xlfn.NUMBERVALUE(MID(J633,6,3))</f>
        <v>113</v>
      </c>
      <c r="D633" s="0" t="str">
        <f aca="false">MID(J633,10,3)</f>
        <v>reg</v>
      </c>
      <c r="E633" s="0" t="s">
        <v>9</v>
      </c>
      <c r="F633" s="0" t="n">
        <v>915</v>
      </c>
      <c r="G633" s="0" t="s">
        <v>10</v>
      </c>
      <c r="H633" s="0" t="s">
        <v>11</v>
      </c>
      <c r="I633" s="0" t="s">
        <v>9</v>
      </c>
      <c r="J633" s="0" t="s">
        <v>648</v>
      </c>
      <c r="K633" s="0" t="s">
        <v>9</v>
      </c>
      <c r="L633" s="0" t="str">
        <f aca="false">IF(ISBLANK(J634),"",",")</f>
        <v>,</v>
      </c>
      <c r="M633" s="0" t="str">
        <f aca="false">E633&amp;F633&amp;G633&amp;H633&amp;I633&amp;J633&amp;K633&amp;L633</f>
        <v>"915": "b2s2_113_reg.wav",</v>
      </c>
      <c r="N633" s="0" t="str">
        <f aca="false">IF(OR(B633=113,B633=138),"probe","s")</f>
        <v>probe</v>
      </c>
      <c r="O633" s="0" t="str">
        <f aca="false">IF(MID(J633,10,2)="ir","Minus","Plus")</f>
        <v>Plus</v>
      </c>
      <c r="P633" s="0" t="s">
        <v>13</v>
      </c>
      <c r="Q633" s="5" t="s">
        <v>14</v>
      </c>
      <c r="R633" s="0" t="s">
        <v>15</v>
      </c>
      <c r="S633" s="0" t="str">
        <f aca="false">P633&amp;N633&amp;O633&amp;Q633&amp;F633&amp;R633&amp;L633</f>
        <v>          {%            "class": "probePlus",%            "stim_name": "915"%          },</v>
      </c>
      <c r="AA633" s="5" t="n">
        <f aca="false">F633</f>
        <v>915</v>
      </c>
      <c r="AB633" s="5" t="s">
        <v>648</v>
      </c>
      <c r="AC633" s="5" t="str">
        <f aca="false">IF(MID(AB633,10,2)="ir","Minus","Plus")</f>
        <v>Plus</v>
      </c>
      <c r="AD633" s="5" t="str">
        <f aca="false">IF(AND(_xlfn.NUMBERVALUE(MID(AB633,6,3))&lt;141,_xlfn.NUMBERVALUE(MID(AB633,6,3))&gt;103),"s","probe")</f>
        <v>s</v>
      </c>
      <c r="AE633" s="5" t="n">
        <f aca="false">IF(AND(AC633="Minus",AD633="probe"),3,IF(AND(AC633="Plus",AD633="probe"),1,IF(AND(AC633="Minus",AD633="s"),12,IF(AND(AC633="Plus",AD633="s"),4,0))))</f>
        <v>4</v>
      </c>
      <c r="AF633" s="6" t="s">
        <v>16</v>
      </c>
      <c r="AG633" s="5" t="str">
        <f aca="false">AF633&amp;AE633&amp;","</f>
        <v>                            4,</v>
      </c>
    </row>
    <row r="634" customFormat="false" ht="12.8" hidden="true" customHeight="false" outlineLevel="0" collapsed="false">
      <c r="A634" s="0" t="str">
        <f aca="false">LEFT(J634,4)</f>
        <v>b3i1</v>
      </c>
      <c r="B634" s="0" t="n">
        <f aca="false">IF(AND(C634&gt;97,C634&lt;103),100,IF(AND(C634&gt;110,C634&lt;116),113,IF(AND(C634&gt;122,C634&lt;128),125,IF(AND(C634&gt;135,C634&lt;141),138,150))))</f>
        <v>113</v>
      </c>
      <c r="C634" s="0" t="n">
        <f aca="false">_xlfn.NUMBERVALUE(MID(J634,6,3))</f>
        <v>113</v>
      </c>
      <c r="D634" s="0" t="str">
        <f aca="false">MID(J634,10,3)</f>
        <v>reg</v>
      </c>
      <c r="E634" s="0" t="s">
        <v>9</v>
      </c>
      <c r="F634" s="0" t="n">
        <v>1040</v>
      </c>
      <c r="G634" s="0" t="s">
        <v>10</v>
      </c>
      <c r="H634" s="0" t="s">
        <v>11</v>
      </c>
      <c r="I634" s="0" t="s">
        <v>9</v>
      </c>
      <c r="J634" s="0" t="s">
        <v>649</v>
      </c>
      <c r="K634" s="0" t="s">
        <v>9</v>
      </c>
      <c r="L634" s="0" t="str">
        <f aca="false">IF(ISBLANK(J635),"",",")</f>
        <v>,</v>
      </c>
      <c r="M634" s="0" t="str">
        <f aca="false">E634&amp;F634&amp;G634&amp;H634&amp;I634&amp;J634&amp;K634&amp;L634</f>
        <v>"1040": "b3i1_113_reg.wav",</v>
      </c>
      <c r="N634" s="0" t="str">
        <f aca="false">IF(OR(B634=113,B634=138),"probe","s")</f>
        <v>probe</v>
      </c>
      <c r="O634" s="0" t="str">
        <f aca="false">IF(MID(J634,10,2)="ir","Minus","Plus")</f>
        <v>Plus</v>
      </c>
      <c r="P634" s="0" t="s">
        <v>13</v>
      </c>
      <c r="Q634" s="5" t="s">
        <v>14</v>
      </c>
      <c r="R634" s="0" t="s">
        <v>15</v>
      </c>
      <c r="S634" s="0" t="str">
        <f aca="false">P634&amp;N634&amp;O634&amp;Q634&amp;F634&amp;R634&amp;L634</f>
        <v>          {%            "class": "probePlus",%            "stim_name": "1040"%          },</v>
      </c>
      <c r="AA634" s="5" t="n">
        <f aca="false">F634</f>
        <v>1040</v>
      </c>
      <c r="AB634" s="5" t="s">
        <v>649</v>
      </c>
      <c r="AC634" s="5" t="str">
        <f aca="false">IF(MID(AB634,10,2)="ir","Minus","Plus")</f>
        <v>Plus</v>
      </c>
      <c r="AD634" s="5" t="str">
        <f aca="false">IF(AND(_xlfn.NUMBERVALUE(MID(AB634,6,3))&lt;141,_xlfn.NUMBERVALUE(MID(AB634,6,3))&gt;103),"s","probe")</f>
        <v>s</v>
      </c>
      <c r="AE634" s="5" t="n">
        <f aca="false">IF(AND(AC634="Minus",AD634="probe"),3,IF(AND(AC634="Plus",AD634="probe"),1,IF(AND(AC634="Minus",AD634="s"),12,IF(AND(AC634="Plus",AD634="s"),4,0))))</f>
        <v>4</v>
      </c>
      <c r="AF634" s="6" t="s">
        <v>16</v>
      </c>
      <c r="AG634" s="5" t="str">
        <f aca="false">AF634&amp;AE634&amp;","</f>
        <v>                            4,</v>
      </c>
    </row>
    <row r="635" customFormat="false" ht="12.8" hidden="true" customHeight="false" outlineLevel="0" collapsed="false">
      <c r="A635" s="0" t="str">
        <f aca="false">LEFT(J635,4)</f>
        <v>b3i2</v>
      </c>
      <c r="B635" s="0" t="n">
        <f aca="false">IF(AND(C635&gt;97,C635&lt;103),100,IF(AND(C635&gt;110,C635&lt;116),113,IF(AND(C635&gt;122,C635&lt;128),125,IF(AND(C635&gt;135,C635&lt;141),138,150))))</f>
        <v>113</v>
      </c>
      <c r="C635" s="0" t="n">
        <f aca="false">_xlfn.NUMBERVALUE(MID(J635,6,3))</f>
        <v>113</v>
      </c>
      <c r="D635" s="0" t="str">
        <f aca="false">MID(J635,10,3)</f>
        <v>reg</v>
      </c>
      <c r="E635" s="0" t="s">
        <v>9</v>
      </c>
      <c r="F635" s="0" t="n">
        <v>1165</v>
      </c>
      <c r="G635" s="0" t="s">
        <v>10</v>
      </c>
      <c r="H635" s="0" t="s">
        <v>11</v>
      </c>
      <c r="I635" s="0" t="s">
        <v>9</v>
      </c>
      <c r="J635" s="0" t="s">
        <v>650</v>
      </c>
      <c r="K635" s="0" t="s">
        <v>9</v>
      </c>
      <c r="L635" s="0" t="str">
        <f aca="false">IF(ISBLANK(J636),"",",")</f>
        <v>,</v>
      </c>
      <c r="M635" s="0" t="str">
        <f aca="false">E635&amp;F635&amp;G635&amp;H635&amp;I635&amp;J635&amp;K635&amp;L635</f>
        <v>"1165": "b3i2_113_reg.wav",</v>
      </c>
      <c r="N635" s="0" t="str">
        <f aca="false">IF(OR(B635=113,B635=138),"probe","s")</f>
        <v>probe</v>
      </c>
      <c r="O635" s="0" t="str">
        <f aca="false">IF(MID(J635,10,2)="ir","Minus","Plus")</f>
        <v>Plus</v>
      </c>
      <c r="P635" s="0" t="s">
        <v>13</v>
      </c>
      <c r="Q635" s="5" t="s">
        <v>14</v>
      </c>
      <c r="R635" s="0" t="s">
        <v>15</v>
      </c>
      <c r="S635" s="0" t="str">
        <f aca="false">P635&amp;N635&amp;O635&amp;Q635&amp;F635&amp;R635&amp;L635</f>
        <v>          {%            "class": "probePlus",%            "stim_name": "1165"%          },</v>
      </c>
      <c r="AA635" s="5" t="n">
        <f aca="false">F635</f>
        <v>1165</v>
      </c>
      <c r="AB635" s="5" t="s">
        <v>650</v>
      </c>
      <c r="AC635" s="5" t="str">
        <f aca="false">IF(MID(AB635,10,2)="ir","Minus","Plus")</f>
        <v>Plus</v>
      </c>
      <c r="AD635" s="5" t="str">
        <f aca="false">IF(AND(_xlfn.NUMBERVALUE(MID(AB635,6,3))&lt;141,_xlfn.NUMBERVALUE(MID(AB635,6,3))&gt;103),"s","probe")</f>
        <v>s</v>
      </c>
      <c r="AE635" s="5" t="n">
        <f aca="false">IF(AND(AC635="Minus",AD635="probe"),3,IF(AND(AC635="Plus",AD635="probe"),1,IF(AND(AC635="Minus",AD635="s"),12,IF(AND(AC635="Plus",AD635="s"),4,0))))</f>
        <v>4</v>
      </c>
      <c r="AF635" s="6" t="s">
        <v>16</v>
      </c>
      <c r="AG635" s="5" t="str">
        <f aca="false">AF635&amp;AE635&amp;","</f>
        <v>                            4,</v>
      </c>
    </row>
    <row r="636" customFormat="false" ht="12.8" hidden="true" customHeight="false" outlineLevel="0" collapsed="false">
      <c r="A636" s="0" t="str">
        <f aca="false">LEFT(J636,4)</f>
        <v>b3s1</v>
      </c>
      <c r="B636" s="0" t="n">
        <f aca="false">IF(AND(C636&gt;97,C636&lt;103),100,IF(AND(C636&gt;110,C636&lt;116),113,IF(AND(C636&gt;122,C636&lt;128),125,IF(AND(C636&gt;135,C636&lt;141),138,150))))</f>
        <v>113</v>
      </c>
      <c r="C636" s="0" t="n">
        <f aca="false">_xlfn.NUMBERVALUE(MID(J636,6,3))</f>
        <v>113</v>
      </c>
      <c r="D636" s="0" t="str">
        <f aca="false">MID(J636,10,3)</f>
        <v>reg</v>
      </c>
      <c r="E636" s="0" t="s">
        <v>9</v>
      </c>
      <c r="F636" s="0" t="n">
        <v>1290</v>
      </c>
      <c r="G636" s="0" t="s">
        <v>10</v>
      </c>
      <c r="H636" s="0" t="s">
        <v>11</v>
      </c>
      <c r="I636" s="0" t="s">
        <v>9</v>
      </c>
      <c r="J636" s="0" t="s">
        <v>651</v>
      </c>
      <c r="K636" s="0" t="s">
        <v>9</v>
      </c>
      <c r="L636" s="0" t="str">
        <f aca="false">IF(ISBLANK(J637),"",",")</f>
        <v>,</v>
      </c>
      <c r="M636" s="0" t="str">
        <f aca="false">E636&amp;F636&amp;G636&amp;H636&amp;I636&amp;J636&amp;K636&amp;L636</f>
        <v>"1290": "b3s1_113_reg.wav",</v>
      </c>
      <c r="N636" s="0" t="str">
        <f aca="false">IF(OR(B636=113,B636=138),"probe","s")</f>
        <v>probe</v>
      </c>
      <c r="O636" s="0" t="str">
        <f aca="false">IF(MID(J636,10,2)="ir","Minus","Plus")</f>
        <v>Plus</v>
      </c>
      <c r="P636" s="0" t="s">
        <v>13</v>
      </c>
      <c r="Q636" s="5" t="s">
        <v>14</v>
      </c>
      <c r="R636" s="0" t="s">
        <v>15</v>
      </c>
      <c r="S636" s="0" t="str">
        <f aca="false">P636&amp;N636&amp;O636&amp;Q636&amp;F636&amp;R636&amp;L636</f>
        <v>          {%            "class": "probePlus",%            "stim_name": "1290"%          },</v>
      </c>
      <c r="AA636" s="5" t="n">
        <f aca="false">F636</f>
        <v>1290</v>
      </c>
      <c r="AB636" s="5" t="s">
        <v>651</v>
      </c>
      <c r="AC636" s="5" t="str">
        <f aca="false">IF(MID(AB636,10,2)="ir","Minus","Plus")</f>
        <v>Plus</v>
      </c>
      <c r="AD636" s="5" t="str">
        <f aca="false">IF(AND(_xlfn.NUMBERVALUE(MID(AB636,6,3))&lt;141,_xlfn.NUMBERVALUE(MID(AB636,6,3))&gt;103),"s","probe")</f>
        <v>s</v>
      </c>
      <c r="AE636" s="5" t="n">
        <f aca="false">IF(AND(AC636="Minus",AD636="probe"),3,IF(AND(AC636="Plus",AD636="probe"),1,IF(AND(AC636="Minus",AD636="s"),12,IF(AND(AC636="Plus",AD636="s"),4,0))))</f>
        <v>4</v>
      </c>
      <c r="AF636" s="6" t="s">
        <v>16</v>
      </c>
      <c r="AG636" s="5" t="str">
        <f aca="false">AF636&amp;AE636&amp;","</f>
        <v>                            4,</v>
      </c>
    </row>
    <row r="637" customFormat="false" ht="12.8" hidden="true" customHeight="false" outlineLevel="0" collapsed="false">
      <c r="A637" s="0" t="str">
        <f aca="false">LEFT(J637,4)</f>
        <v>b3s2</v>
      </c>
      <c r="B637" s="0" t="n">
        <f aca="false">IF(AND(C637&gt;97,C637&lt;103),100,IF(AND(C637&gt;110,C637&lt;116),113,IF(AND(C637&gt;122,C637&lt;128),125,IF(AND(C637&gt;135,C637&lt;141),138,150))))</f>
        <v>113</v>
      </c>
      <c r="C637" s="0" t="n">
        <f aca="false">_xlfn.NUMBERVALUE(MID(J637,6,3))</f>
        <v>113</v>
      </c>
      <c r="D637" s="0" t="str">
        <f aca="false">MID(J637,10,3)</f>
        <v>reg</v>
      </c>
      <c r="E637" s="0" t="s">
        <v>9</v>
      </c>
      <c r="F637" s="0" t="n">
        <v>1415</v>
      </c>
      <c r="G637" s="0" t="s">
        <v>10</v>
      </c>
      <c r="H637" s="0" t="s">
        <v>11</v>
      </c>
      <c r="I637" s="0" t="s">
        <v>9</v>
      </c>
      <c r="J637" s="0" t="s">
        <v>652</v>
      </c>
      <c r="K637" s="0" t="s">
        <v>9</v>
      </c>
      <c r="L637" s="0" t="str">
        <f aca="false">IF(ISBLANK(J638),"",",")</f>
        <v>,</v>
      </c>
      <c r="M637" s="0" t="str">
        <f aca="false">E637&amp;F637&amp;G637&amp;H637&amp;I637&amp;J637&amp;K637&amp;L637</f>
        <v>"1415": "b3s2_113_reg.wav",</v>
      </c>
      <c r="N637" s="0" t="str">
        <f aca="false">IF(OR(B637=113,B637=138),"probe","s")</f>
        <v>probe</v>
      </c>
      <c r="O637" s="0" t="str">
        <f aca="false">IF(MID(J637,10,2)="ir","Minus","Plus")</f>
        <v>Plus</v>
      </c>
      <c r="P637" s="0" t="s">
        <v>13</v>
      </c>
      <c r="Q637" s="5" t="s">
        <v>14</v>
      </c>
      <c r="R637" s="0" t="s">
        <v>15</v>
      </c>
      <c r="S637" s="0" t="str">
        <f aca="false">P637&amp;N637&amp;O637&amp;Q637&amp;F637&amp;R637&amp;L637</f>
        <v>          {%            "class": "probePlus",%            "stim_name": "1415"%          },</v>
      </c>
      <c r="AA637" s="5" t="n">
        <f aca="false">F637</f>
        <v>1415</v>
      </c>
      <c r="AB637" s="5" t="s">
        <v>652</v>
      </c>
      <c r="AC637" s="5" t="str">
        <f aca="false">IF(MID(AB637,10,2)="ir","Minus","Plus")</f>
        <v>Plus</v>
      </c>
      <c r="AD637" s="5" t="str">
        <f aca="false">IF(AND(_xlfn.NUMBERVALUE(MID(AB637,6,3))&lt;141,_xlfn.NUMBERVALUE(MID(AB637,6,3))&gt;103),"s","probe")</f>
        <v>s</v>
      </c>
      <c r="AE637" s="5" t="n">
        <f aca="false">IF(AND(AC637="Minus",AD637="probe"),3,IF(AND(AC637="Plus",AD637="probe"),1,IF(AND(AC637="Minus",AD637="s"),12,IF(AND(AC637="Plus",AD637="s"),4,0))))</f>
        <v>4</v>
      </c>
      <c r="AF637" s="6" t="s">
        <v>16</v>
      </c>
      <c r="AG637" s="5" t="str">
        <f aca="false">AF637&amp;AE637&amp;","</f>
        <v>                            4,</v>
      </c>
    </row>
    <row r="638" customFormat="false" ht="12.8" hidden="true" customHeight="false" outlineLevel="0" collapsed="false">
      <c r="A638" s="0" t="str">
        <f aca="false">LEFT(J638,4)</f>
        <v>b4i1</v>
      </c>
      <c r="B638" s="0" t="n">
        <f aca="false">IF(AND(C638&gt;97,C638&lt;103),100,IF(AND(C638&gt;110,C638&lt;116),113,IF(AND(C638&gt;122,C638&lt;128),125,IF(AND(C638&gt;135,C638&lt;141),138,150))))</f>
        <v>113</v>
      </c>
      <c r="C638" s="0" t="n">
        <f aca="false">_xlfn.NUMBERVALUE(MID(J638,6,3))</f>
        <v>113</v>
      </c>
      <c r="D638" s="0" t="str">
        <f aca="false">MID(J638,10,3)</f>
        <v>reg</v>
      </c>
      <c r="E638" s="0" t="s">
        <v>9</v>
      </c>
      <c r="F638" s="0" t="n">
        <v>1540</v>
      </c>
      <c r="G638" s="0" t="s">
        <v>10</v>
      </c>
      <c r="H638" s="0" t="s">
        <v>11</v>
      </c>
      <c r="I638" s="0" t="s">
        <v>9</v>
      </c>
      <c r="J638" s="0" t="s">
        <v>653</v>
      </c>
      <c r="K638" s="0" t="s">
        <v>9</v>
      </c>
      <c r="L638" s="0" t="str">
        <f aca="false">IF(ISBLANK(J639),"",",")</f>
        <v>,</v>
      </c>
      <c r="M638" s="0" t="str">
        <f aca="false">E638&amp;F638&amp;G638&amp;H638&amp;I638&amp;J638&amp;K638&amp;L638</f>
        <v>"1540": "b4i1_113_reg.wav",</v>
      </c>
      <c r="N638" s="0" t="str">
        <f aca="false">IF(OR(B638=113,B638=138),"probe","s")</f>
        <v>probe</v>
      </c>
      <c r="O638" s="0" t="str">
        <f aca="false">IF(MID(J638,10,2)="ir","Minus","Plus")</f>
        <v>Plus</v>
      </c>
      <c r="P638" s="0" t="s">
        <v>13</v>
      </c>
      <c r="Q638" s="5" t="s">
        <v>14</v>
      </c>
      <c r="R638" s="0" t="s">
        <v>15</v>
      </c>
      <c r="S638" s="0" t="str">
        <f aca="false">P638&amp;N638&amp;O638&amp;Q638&amp;F638&amp;R638&amp;L638</f>
        <v>          {%            "class": "probePlus",%            "stim_name": "1540"%          },</v>
      </c>
      <c r="AA638" s="5" t="n">
        <f aca="false">F638</f>
        <v>1540</v>
      </c>
      <c r="AB638" s="5" t="s">
        <v>653</v>
      </c>
      <c r="AC638" s="5" t="str">
        <f aca="false">IF(MID(AB638,10,2)="ir","Minus","Plus")</f>
        <v>Plus</v>
      </c>
      <c r="AD638" s="5" t="str">
        <f aca="false">IF(AND(_xlfn.NUMBERVALUE(MID(AB638,6,3))&lt;141,_xlfn.NUMBERVALUE(MID(AB638,6,3))&gt;103),"s","probe")</f>
        <v>s</v>
      </c>
      <c r="AE638" s="5" t="n">
        <f aca="false">IF(AND(AC638="Minus",AD638="probe"),3,IF(AND(AC638="Plus",AD638="probe"),1,IF(AND(AC638="Minus",AD638="s"),12,IF(AND(AC638="Plus",AD638="s"),4,0))))</f>
        <v>4</v>
      </c>
      <c r="AF638" s="6" t="s">
        <v>16</v>
      </c>
      <c r="AG638" s="5" t="str">
        <f aca="false">AF638&amp;AE638&amp;","</f>
        <v>                            4,</v>
      </c>
    </row>
    <row r="639" customFormat="false" ht="12.8" hidden="true" customHeight="false" outlineLevel="0" collapsed="false">
      <c r="A639" s="0" t="str">
        <f aca="false">LEFT(J639,4)</f>
        <v>b4i2</v>
      </c>
      <c r="B639" s="0" t="n">
        <f aca="false">IF(AND(C639&gt;97,C639&lt;103),100,IF(AND(C639&gt;110,C639&lt;116),113,IF(AND(C639&gt;122,C639&lt;128),125,IF(AND(C639&gt;135,C639&lt;141),138,150))))</f>
        <v>113</v>
      </c>
      <c r="C639" s="0" t="n">
        <f aca="false">_xlfn.NUMBERVALUE(MID(J639,6,3))</f>
        <v>113</v>
      </c>
      <c r="D639" s="0" t="str">
        <f aca="false">MID(J639,10,3)</f>
        <v>reg</v>
      </c>
      <c r="E639" s="0" t="s">
        <v>9</v>
      </c>
      <c r="F639" s="0" t="n">
        <v>1665</v>
      </c>
      <c r="G639" s="0" t="s">
        <v>10</v>
      </c>
      <c r="H639" s="0" t="s">
        <v>11</v>
      </c>
      <c r="I639" s="0" t="s">
        <v>9</v>
      </c>
      <c r="J639" s="0" t="s">
        <v>654</v>
      </c>
      <c r="K639" s="0" t="s">
        <v>9</v>
      </c>
      <c r="L639" s="0" t="str">
        <f aca="false">IF(ISBLANK(J640),"",",")</f>
        <v>,</v>
      </c>
      <c r="M639" s="0" t="str">
        <f aca="false">E639&amp;F639&amp;G639&amp;H639&amp;I639&amp;J639&amp;K639&amp;L639</f>
        <v>"1665": "b4i2_113_reg.wav",</v>
      </c>
      <c r="N639" s="0" t="str">
        <f aca="false">IF(OR(B639=113,B639=138),"probe","s")</f>
        <v>probe</v>
      </c>
      <c r="O639" s="0" t="str">
        <f aca="false">IF(MID(J639,10,2)="ir","Minus","Plus")</f>
        <v>Plus</v>
      </c>
      <c r="P639" s="0" t="s">
        <v>13</v>
      </c>
      <c r="Q639" s="5" t="s">
        <v>14</v>
      </c>
      <c r="R639" s="0" t="s">
        <v>15</v>
      </c>
      <c r="S639" s="0" t="str">
        <f aca="false">P639&amp;N639&amp;O639&amp;Q639&amp;F639&amp;R639&amp;L639</f>
        <v>          {%            "class": "probePlus",%            "stim_name": "1665"%          },</v>
      </c>
      <c r="AA639" s="5" t="n">
        <f aca="false">F639</f>
        <v>1665</v>
      </c>
      <c r="AB639" s="5" t="s">
        <v>654</v>
      </c>
      <c r="AC639" s="5" t="str">
        <f aca="false">IF(MID(AB639,10,2)="ir","Minus","Plus")</f>
        <v>Plus</v>
      </c>
      <c r="AD639" s="5" t="str">
        <f aca="false">IF(AND(_xlfn.NUMBERVALUE(MID(AB639,6,3))&lt;141,_xlfn.NUMBERVALUE(MID(AB639,6,3))&gt;103),"s","probe")</f>
        <v>s</v>
      </c>
      <c r="AE639" s="5" t="n">
        <f aca="false">IF(AND(AC639="Minus",AD639="probe"),3,IF(AND(AC639="Plus",AD639="probe"),1,IF(AND(AC639="Minus",AD639="s"),12,IF(AND(AC639="Plus",AD639="s"),4,0))))</f>
        <v>4</v>
      </c>
      <c r="AF639" s="6" t="s">
        <v>16</v>
      </c>
      <c r="AG639" s="5" t="str">
        <f aca="false">AF639&amp;AE639&amp;","</f>
        <v>                            4,</v>
      </c>
    </row>
    <row r="640" customFormat="false" ht="12.8" hidden="true" customHeight="false" outlineLevel="0" collapsed="false">
      <c r="A640" s="0" t="str">
        <f aca="false">LEFT(J640,4)</f>
        <v>b4s1</v>
      </c>
      <c r="B640" s="0" t="n">
        <f aca="false">IF(AND(C640&gt;97,C640&lt;103),100,IF(AND(C640&gt;110,C640&lt;116),113,IF(AND(C640&gt;122,C640&lt;128),125,IF(AND(C640&gt;135,C640&lt;141),138,150))))</f>
        <v>113</v>
      </c>
      <c r="C640" s="0" t="n">
        <f aca="false">_xlfn.NUMBERVALUE(MID(J640,6,3))</f>
        <v>113</v>
      </c>
      <c r="D640" s="0" t="str">
        <f aca="false">MID(J640,10,3)</f>
        <v>reg</v>
      </c>
      <c r="E640" s="0" t="s">
        <v>9</v>
      </c>
      <c r="F640" s="0" t="n">
        <v>1790</v>
      </c>
      <c r="G640" s="0" t="s">
        <v>10</v>
      </c>
      <c r="H640" s="0" t="s">
        <v>11</v>
      </c>
      <c r="I640" s="0" t="s">
        <v>9</v>
      </c>
      <c r="J640" s="0" t="s">
        <v>655</v>
      </c>
      <c r="K640" s="0" t="s">
        <v>9</v>
      </c>
      <c r="L640" s="0" t="str">
        <f aca="false">IF(ISBLANK(J641),"",",")</f>
        <v>,</v>
      </c>
      <c r="M640" s="0" t="str">
        <f aca="false">E640&amp;F640&amp;G640&amp;H640&amp;I640&amp;J640&amp;K640&amp;L640</f>
        <v>"1790": "b4s1_113_reg.wav",</v>
      </c>
      <c r="N640" s="0" t="str">
        <f aca="false">IF(OR(B640=113,B640=138),"probe","s")</f>
        <v>probe</v>
      </c>
      <c r="O640" s="0" t="str">
        <f aca="false">IF(MID(J640,10,2)="ir","Minus","Plus")</f>
        <v>Plus</v>
      </c>
      <c r="P640" s="0" t="s">
        <v>13</v>
      </c>
      <c r="Q640" s="5" t="s">
        <v>14</v>
      </c>
      <c r="R640" s="0" t="s">
        <v>15</v>
      </c>
      <c r="S640" s="0" t="str">
        <f aca="false">P640&amp;N640&amp;O640&amp;Q640&amp;F640&amp;R640&amp;L640</f>
        <v>          {%            "class": "probePlus",%            "stim_name": "1790"%          },</v>
      </c>
      <c r="AA640" s="5" t="n">
        <f aca="false">F640</f>
        <v>1790</v>
      </c>
      <c r="AB640" s="5" t="s">
        <v>655</v>
      </c>
      <c r="AC640" s="5" t="str">
        <f aca="false">IF(MID(AB640,10,2)="ir","Minus","Plus")</f>
        <v>Plus</v>
      </c>
      <c r="AD640" s="5" t="str">
        <f aca="false">IF(AND(_xlfn.NUMBERVALUE(MID(AB640,6,3))&lt;141,_xlfn.NUMBERVALUE(MID(AB640,6,3))&gt;103),"s","probe")</f>
        <v>s</v>
      </c>
      <c r="AE640" s="5" t="n">
        <f aca="false">IF(AND(AC640="Minus",AD640="probe"),3,IF(AND(AC640="Plus",AD640="probe"),1,IF(AND(AC640="Minus",AD640="s"),12,IF(AND(AC640="Plus",AD640="s"),4,0))))</f>
        <v>4</v>
      </c>
      <c r="AF640" s="6" t="s">
        <v>16</v>
      </c>
      <c r="AG640" s="5" t="str">
        <f aca="false">AF640&amp;AE640&amp;","</f>
        <v>                            4,</v>
      </c>
    </row>
    <row r="641" customFormat="false" ht="12.8" hidden="true" customHeight="false" outlineLevel="0" collapsed="false">
      <c r="A641" s="0" t="str">
        <f aca="false">LEFT(J641,4)</f>
        <v>b4s2</v>
      </c>
      <c r="B641" s="0" t="n">
        <f aca="false">IF(AND(C641&gt;97,C641&lt;103),100,IF(AND(C641&gt;110,C641&lt;116),113,IF(AND(C641&gt;122,C641&lt;128),125,IF(AND(C641&gt;135,C641&lt;141),138,150))))</f>
        <v>113</v>
      </c>
      <c r="C641" s="0" t="n">
        <f aca="false">_xlfn.NUMBERVALUE(MID(J641,6,3))</f>
        <v>113</v>
      </c>
      <c r="D641" s="0" t="str">
        <f aca="false">MID(J641,10,3)</f>
        <v>reg</v>
      </c>
      <c r="E641" s="0" t="s">
        <v>9</v>
      </c>
      <c r="F641" s="0" t="n">
        <v>1915</v>
      </c>
      <c r="G641" s="0" t="s">
        <v>10</v>
      </c>
      <c r="H641" s="0" t="s">
        <v>11</v>
      </c>
      <c r="I641" s="0" t="s">
        <v>9</v>
      </c>
      <c r="J641" s="0" t="s">
        <v>656</v>
      </c>
      <c r="K641" s="0" t="s">
        <v>9</v>
      </c>
      <c r="L641" s="0" t="str">
        <f aca="false">IF(ISBLANK(J642),"",",")</f>
        <v>,</v>
      </c>
      <c r="M641" s="0" t="str">
        <f aca="false">E641&amp;F641&amp;G641&amp;H641&amp;I641&amp;J641&amp;K641&amp;L641</f>
        <v>"1915": "b4s2_113_reg.wav",</v>
      </c>
      <c r="N641" s="0" t="str">
        <f aca="false">IF(OR(B641=113,B641=138),"probe","s")</f>
        <v>probe</v>
      </c>
      <c r="O641" s="0" t="str">
        <f aca="false">IF(MID(J641,10,2)="ir","Minus","Plus")</f>
        <v>Plus</v>
      </c>
      <c r="P641" s="0" t="s">
        <v>13</v>
      </c>
      <c r="Q641" s="5" t="s">
        <v>14</v>
      </c>
      <c r="R641" s="0" t="s">
        <v>15</v>
      </c>
      <c r="S641" s="0" t="str">
        <f aca="false">P641&amp;N641&amp;O641&amp;Q641&amp;F641&amp;R641&amp;L641</f>
        <v>          {%            "class": "probePlus",%            "stim_name": "1915"%          },</v>
      </c>
      <c r="AA641" s="5" t="n">
        <f aca="false">F641</f>
        <v>1915</v>
      </c>
      <c r="AB641" s="5" t="s">
        <v>656</v>
      </c>
      <c r="AC641" s="5" t="str">
        <f aca="false">IF(MID(AB641,10,2)="ir","Minus","Plus")</f>
        <v>Plus</v>
      </c>
      <c r="AD641" s="5" t="str">
        <f aca="false">IF(AND(_xlfn.NUMBERVALUE(MID(AB641,6,3))&lt;141,_xlfn.NUMBERVALUE(MID(AB641,6,3))&gt;103),"s","probe")</f>
        <v>s</v>
      </c>
      <c r="AE641" s="5" t="n">
        <f aca="false">IF(AND(AC641="Minus",AD641="probe"),3,IF(AND(AC641="Plus",AD641="probe"),1,IF(AND(AC641="Minus",AD641="s"),12,IF(AND(AC641="Plus",AD641="s"),4,0))))</f>
        <v>4</v>
      </c>
      <c r="AF641" s="6" t="s">
        <v>16</v>
      </c>
      <c r="AG641" s="5" t="str">
        <f aca="false">AF641&amp;AE641&amp;","</f>
        <v>                            4,</v>
      </c>
    </row>
    <row r="642" customFormat="false" ht="12.8" hidden="true" customHeight="false" outlineLevel="0" collapsed="false">
      <c r="A642" s="0" t="str">
        <f aca="false">LEFT(J642,4)</f>
        <v>b1i1</v>
      </c>
      <c r="B642" s="0" t="n">
        <f aca="false">IF(AND(C642&gt;97,C642&lt;103),100,IF(AND(C642&gt;110,C642&lt;116),113,IF(AND(C642&gt;122,C642&lt;128),125,IF(AND(C642&gt;135,C642&lt;141),138,150))))</f>
        <v>113</v>
      </c>
      <c r="C642" s="0" t="n">
        <f aca="false">_xlfn.NUMBERVALUE(MID(J642,6,3))</f>
        <v>114</v>
      </c>
      <c r="D642" s="0" t="str">
        <f aca="false">MID(J642,10,3)</f>
        <v>ir1</v>
      </c>
      <c r="E642" s="0" t="s">
        <v>9</v>
      </c>
      <c r="F642" s="0" t="n">
        <v>41</v>
      </c>
      <c r="G642" s="0" t="s">
        <v>10</v>
      </c>
      <c r="H642" s="0" t="s">
        <v>11</v>
      </c>
      <c r="I642" s="0" t="s">
        <v>9</v>
      </c>
      <c r="J642" s="0" t="s">
        <v>657</v>
      </c>
      <c r="K642" s="0" t="s">
        <v>9</v>
      </c>
      <c r="L642" s="0" t="str">
        <f aca="false">IF(ISBLANK(J643),"",",")</f>
        <v>,</v>
      </c>
      <c r="M642" s="0" t="str">
        <f aca="false">E642&amp;F642&amp;G642&amp;H642&amp;I642&amp;J642&amp;K642&amp;L642</f>
        <v>"41": "b1i1_114_ir1.wav",</v>
      </c>
      <c r="N642" s="0" t="str">
        <f aca="false">IF(OR(B642=113,B642=138),"probe","s")</f>
        <v>probe</v>
      </c>
      <c r="O642" s="0" t="str">
        <f aca="false">IF(MID(J642,10,2)="ir","Minus","Plus")</f>
        <v>Minus</v>
      </c>
      <c r="P642" s="0" t="s">
        <v>13</v>
      </c>
      <c r="Q642" s="5" t="s">
        <v>14</v>
      </c>
      <c r="R642" s="0" t="s">
        <v>15</v>
      </c>
      <c r="S642" s="0" t="str">
        <f aca="false">P642&amp;N642&amp;O642&amp;Q642&amp;F642&amp;R642&amp;L642</f>
        <v>          {%            "class": "probeMinus",%            "stim_name": "41"%          },</v>
      </c>
      <c r="AA642" s="5" t="n">
        <f aca="false">F642</f>
        <v>41</v>
      </c>
      <c r="AB642" s="5" t="s">
        <v>657</v>
      </c>
      <c r="AC642" s="5" t="str">
        <f aca="false">IF(MID(AB642,10,2)="ir","Minus","Plus")</f>
        <v>Minus</v>
      </c>
      <c r="AD642" s="5" t="str">
        <f aca="false">IF(AND(_xlfn.NUMBERVALUE(MID(AB642,6,3))&lt;141,_xlfn.NUMBERVALUE(MID(AB642,6,3))&gt;103),"s","s")</f>
        <v>s</v>
      </c>
      <c r="AE642" s="5" t="n">
        <f aca="false">IF(AND(AC642="Minus",AD642="probe"),3,IF(AND(AC642="Plus",AD642="probe"),1,IF(AND(AC642="Minus",AD642="s"),12,IF(AND(AC642="Plus",AD642="s"),4,0))))</f>
        <v>12</v>
      </c>
      <c r="AF642" s="6" t="s">
        <v>16</v>
      </c>
      <c r="AG642" s="5" t="str">
        <f aca="false">AF642&amp;AE642&amp;","</f>
        <v>                            12,</v>
      </c>
    </row>
    <row r="643" customFormat="false" ht="12.8" hidden="true" customHeight="false" outlineLevel="0" collapsed="false">
      <c r="A643" s="0" t="str">
        <f aca="false">LEFT(J643,4)</f>
        <v>b1i2</v>
      </c>
      <c r="B643" s="0" t="n">
        <f aca="false">IF(AND(C643&gt;97,C643&lt;103),100,IF(AND(C643&gt;110,C643&lt;116),113,IF(AND(C643&gt;122,C643&lt;128),125,IF(AND(C643&gt;135,C643&lt;141),138,150))))</f>
        <v>113</v>
      </c>
      <c r="C643" s="0" t="n">
        <f aca="false">_xlfn.NUMBERVALUE(MID(J643,6,3))</f>
        <v>114</v>
      </c>
      <c r="D643" s="0" t="str">
        <f aca="false">MID(J643,10,3)</f>
        <v>ir1</v>
      </c>
      <c r="E643" s="0" t="s">
        <v>9</v>
      </c>
      <c r="F643" s="0" t="n">
        <v>166</v>
      </c>
      <c r="G643" s="0" t="s">
        <v>10</v>
      </c>
      <c r="H643" s="0" t="s">
        <v>11</v>
      </c>
      <c r="I643" s="0" t="s">
        <v>9</v>
      </c>
      <c r="J643" s="0" t="s">
        <v>658</v>
      </c>
      <c r="K643" s="0" t="s">
        <v>9</v>
      </c>
      <c r="L643" s="0" t="str">
        <f aca="false">IF(ISBLANK(J644),"",",")</f>
        <v>,</v>
      </c>
      <c r="M643" s="0" t="str">
        <f aca="false">E643&amp;F643&amp;G643&amp;H643&amp;I643&amp;J643&amp;K643&amp;L643</f>
        <v>"166": "b1i2_114_ir1.wav",</v>
      </c>
      <c r="N643" s="0" t="str">
        <f aca="false">IF(OR(B643=113,B643=138),"probe","s")</f>
        <v>probe</v>
      </c>
      <c r="O643" s="0" t="str">
        <f aca="false">IF(MID(J643,10,2)="ir","Minus","Plus")</f>
        <v>Minus</v>
      </c>
      <c r="P643" s="0" t="s">
        <v>13</v>
      </c>
      <c r="Q643" s="5" t="s">
        <v>14</v>
      </c>
      <c r="R643" s="0" t="s">
        <v>15</v>
      </c>
      <c r="S643" s="0" t="str">
        <f aca="false">P643&amp;N643&amp;O643&amp;Q643&amp;F643&amp;R643&amp;L643</f>
        <v>          {%            "class": "probeMinus",%            "stim_name": "166"%          },</v>
      </c>
      <c r="AA643" s="5" t="n">
        <f aca="false">F643</f>
        <v>166</v>
      </c>
      <c r="AB643" s="5" t="s">
        <v>658</v>
      </c>
      <c r="AC643" s="5" t="str">
        <f aca="false">IF(MID(AB643,10,2)="ir","Minus","Plus")</f>
        <v>Minus</v>
      </c>
      <c r="AD643" s="5" t="str">
        <f aca="false">IF(AND(_xlfn.NUMBERVALUE(MID(AB643,6,3))&lt;141,_xlfn.NUMBERVALUE(MID(AB643,6,3))&gt;103),"s","probe")</f>
        <v>s</v>
      </c>
      <c r="AE643" s="5" t="n">
        <f aca="false">IF(AND(AC643="Minus",AD643="probe"),3,IF(AND(AC643="Plus",AD643="probe"),1,IF(AND(AC643="Minus",AD643="s"),12,IF(AND(AC643="Plus",AD643="s"),4,0))))</f>
        <v>12</v>
      </c>
      <c r="AF643" s="6" t="s">
        <v>16</v>
      </c>
      <c r="AG643" s="5" t="str">
        <f aca="false">AF643&amp;AE643&amp;","</f>
        <v>                            12,</v>
      </c>
    </row>
    <row r="644" customFormat="false" ht="12.8" hidden="true" customHeight="false" outlineLevel="0" collapsed="false">
      <c r="A644" s="0" t="str">
        <f aca="false">LEFT(J644,4)</f>
        <v>b1s1</v>
      </c>
      <c r="B644" s="0" t="n">
        <f aca="false">IF(AND(C644&gt;97,C644&lt;103),100,IF(AND(C644&gt;110,C644&lt;116),113,IF(AND(C644&gt;122,C644&lt;128),125,IF(AND(C644&gt;135,C644&lt;141),138,150))))</f>
        <v>113</v>
      </c>
      <c r="C644" s="0" t="n">
        <f aca="false">_xlfn.NUMBERVALUE(MID(J644,6,3))</f>
        <v>114</v>
      </c>
      <c r="D644" s="0" t="str">
        <f aca="false">MID(J644,10,3)</f>
        <v>ir1</v>
      </c>
      <c r="E644" s="0" t="s">
        <v>9</v>
      </c>
      <c r="F644" s="0" t="n">
        <v>291</v>
      </c>
      <c r="G644" s="0" t="s">
        <v>10</v>
      </c>
      <c r="H644" s="0" t="s">
        <v>11</v>
      </c>
      <c r="I644" s="0" t="s">
        <v>9</v>
      </c>
      <c r="J644" s="0" t="s">
        <v>659</v>
      </c>
      <c r="K644" s="0" t="s">
        <v>9</v>
      </c>
      <c r="L644" s="0" t="str">
        <f aca="false">IF(ISBLANK(J645),"",",")</f>
        <v>,</v>
      </c>
      <c r="M644" s="0" t="str">
        <f aca="false">E644&amp;F644&amp;G644&amp;H644&amp;I644&amp;J644&amp;K644&amp;L644</f>
        <v>"291": "b1s1_114_ir1.wav",</v>
      </c>
      <c r="N644" s="0" t="str">
        <f aca="false">IF(OR(B644=113,B644=138),"probe","s")</f>
        <v>probe</v>
      </c>
      <c r="O644" s="0" t="str">
        <f aca="false">IF(MID(J644,10,2)="ir","Minus","Plus")</f>
        <v>Minus</v>
      </c>
      <c r="P644" s="0" t="s">
        <v>13</v>
      </c>
      <c r="Q644" s="5" t="s">
        <v>14</v>
      </c>
      <c r="R644" s="0" t="s">
        <v>15</v>
      </c>
      <c r="S644" s="0" t="str">
        <f aca="false">P644&amp;N644&amp;O644&amp;Q644&amp;F644&amp;R644&amp;L644</f>
        <v>          {%            "class": "probeMinus",%            "stim_name": "291"%          },</v>
      </c>
      <c r="AA644" s="5" t="n">
        <f aca="false">F644</f>
        <v>291</v>
      </c>
      <c r="AB644" s="5" t="s">
        <v>659</v>
      </c>
      <c r="AC644" s="5" t="str">
        <f aca="false">IF(MID(AB644,10,2)="ir","Minus","Plus")</f>
        <v>Minus</v>
      </c>
      <c r="AD644" s="5" t="str">
        <f aca="false">IF(AND(_xlfn.NUMBERVALUE(MID(AB644,6,3))&lt;141,_xlfn.NUMBERVALUE(MID(AB644,6,3))&gt;103),"s","probe")</f>
        <v>s</v>
      </c>
      <c r="AE644" s="5" t="n">
        <f aca="false">IF(AND(AC644="Minus",AD644="probe"),3,IF(AND(AC644="Plus",AD644="probe"),1,IF(AND(AC644="Minus",AD644="s"),12,IF(AND(AC644="Plus",AD644="s"),4,0))))</f>
        <v>12</v>
      </c>
      <c r="AF644" s="6" t="s">
        <v>16</v>
      </c>
      <c r="AG644" s="5" t="str">
        <f aca="false">AF644&amp;AE644&amp;","</f>
        <v>                            12,</v>
      </c>
    </row>
    <row r="645" customFormat="false" ht="12.8" hidden="true" customHeight="false" outlineLevel="0" collapsed="false">
      <c r="A645" s="0" t="str">
        <f aca="false">LEFT(J645,4)</f>
        <v>b1s2</v>
      </c>
      <c r="B645" s="0" t="n">
        <f aca="false">IF(AND(C645&gt;97,C645&lt;103),100,IF(AND(C645&gt;110,C645&lt;116),113,IF(AND(C645&gt;122,C645&lt;128),125,IF(AND(C645&gt;135,C645&lt;141),138,150))))</f>
        <v>113</v>
      </c>
      <c r="C645" s="0" t="n">
        <f aca="false">_xlfn.NUMBERVALUE(MID(J645,6,3))</f>
        <v>114</v>
      </c>
      <c r="D645" s="0" t="str">
        <f aca="false">MID(J645,10,3)</f>
        <v>ir1</v>
      </c>
      <c r="E645" s="0" t="s">
        <v>9</v>
      </c>
      <c r="F645" s="0" t="n">
        <v>416</v>
      </c>
      <c r="G645" s="0" t="s">
        <v>10</v>
      </c>
      <c r="H645" s="0" t="s">
        <v>11</v>
      </c>
      <c r="I645" s="0" t="s">
        <v>9</v>
      </c>
      <c r="J645" s="0" t="s">
        <v>660</v>
      </c>
      <c r="K645" s="0" t="s">
        <v>9</v>
      </c>
      <c r="L645" s="0" t="str">
        <f aca="false">IF(ISBLANK(J646),"",",")</f>
        <v>,</v>
      </c>
      <c r="M645" s="0" t="str">
        <f aca="false">E645&amp;F645&amp;G645&amp;H645&amp;I645&amp;J645&amp;K645&amp;L645</f>
        <v>"416": "b1s2_114_ir1.wav",</v>
      </c>
      <c r="N645" s="0" t="str">
        <f aca="false">IF(OR(B645=113,B645=138),"probe","s")</f>
        <v>probe</v>
      </c>
      <c r="O645" s="0" t="str">
        <f aca="false">IF(MID(J645,10,2)="ir","Minus","Plus")</f>
        <v>Minus</v>
      </c>
      <c r="P645" s="0" t="s">
        <v>13</v>
      </c>
      <c r="Q645" s="5" t="s">
        <v>14</v>
      </c>
      <c r="R645" s="0" t="s">
        <v>15</v>
      </c>
      <c r="S645" s="0" t="str">
        <f aca="false">P645&amp;N645&amp;O645&amp;Q645&amp;F645&amp;R645&amp;L645</f>
        <v>          {%            "class": "probeMinus",%            "stim_name": "416"%          },</v>
      </c>
      <c r="AA645" s="5" t="n">
        <f aca="false">F645</f>
        <v>416</v>
      </c>
      <c r="AB645" s="5" t="s">
        <v>660</v>
      </c>
      <c r="AC645" s="5" t="str">
        <f aca="false">IF(MID(AB645,10,2)="ir","Minus","Plus")</f>
        <v>Minus</v>
      </c>
      <c r="AD645" s="5" t="str">
        <f aca="false">IF(AND(_xlfn.NUMBERVALUE(MID(AB645,6,3))&lt;141,_xlfn.NUMBERVALUE(MID(AB645,6,3))&gt;103),"s","probe")</f>
        <v>s</v>
      </c>
      <c r="AE645" s="5" t="n">
        <f aca="false">IF(AND(AC645="Minus",AD645="probe"),3,IF(AND(AC645="Plus",AD645="probe"),1,IF(AND(AC645="Minus",AD645="s"),12,IF(AND(AC645="Plus",AD645="s"),4,0))))</f>
        <v>12</v>
      </c>
      <c r="AF645" s="6" t="s">
        <v>16</v>
      </c>
      <c r="AG645" s="5" t="str">
        <f aca="false">AF645&amp;AE645&amp;","</f>
        <v>                            12,</v>
      </c>
    </row>
    <row r="646" customFormat="false" ht="12.8" hidden="true" customHeight="false" outlineLevel="0" collapsed="false">
      <c r="A646" s="0" t="str">
        <f aca="false">LEFT(J646,4)</f>
        <v>b2i1</v>
      </c>
      <c r="B646" s="0" t="n">
        <f aca="false">IF(AND(C646&gt;97,C646&lt;103),100,IF(AND(C646&gt;110,C646&lt;116),113,IF(AND(C646&gt;122,C646&lt;128),125,IF(AND(C646&gt;135,C646&lt;141),138,150))))</f>
        <v>113</v>
      </c>
      <c r="C646" s="0" t="n">
        <f aca="false">_xlfn.NUMBERVALUE(MID(J646,6,3))</f>
        <v>114</v>
      </c>
      <c r="D646" s="0" t="str">
        <f aca="false">MID(J646,10,3)</f>
        <v>ir1</v>
      </c>
      <c r="E646" s="0" t="s">
        <v>9</v>
      </c>
      <c r="F646" s="0" t="n">
        <v>541</v>
      </c>
      <c r="G646" s="0" t="s">
        <v>10</v>
      </c>
      <c r="H646" s="0" t="s">
        <v>11</v>
      </c>
      <c r="I646" s="0" t="s">
        <v>9</v>
      </c>
      <c r="J646" s="0" t="s">
        <v>661</v>
      </c>
      <c r="K646" s="0" t="s">
        <v>9</v>
      </c>
      <c r="L646" s="0" t="str">
        <f aca="false">IF(ISBLANK(J647),"",",")</f>
        <v>,</v>
      </c>
      <c r="M646" s="0" t="str">
        <f aca="false">E646&amp;F646&amp;G646&amp;H646&amp;I646&amp;J646&amp;K646&amp;L646</f>
        <v>"541": "b2i1_114_ir1.wav",</v>
      </c>
      <c r="N646" s="0" t="str">
        <f aca="false">IF(OR(B646=113,B646=138),"probe","s")</f>
        <v>probe</v>
      </c>
      <c r="O646" s="0" t="str">
        <f aca="false">IF(MID(J646,10,2)="ir","Minus","Plus")</f>
        <v>Minus</v>
      </c>
      <c r="P646" s="0" t="s">
        <v>13</v>
      </c>
      <c r="Q646" s="5" t="s">
        <v>14</v>
      </c>
      <c r="R646" s="0" t="s">
        <v>15</v>
      </c>
      <c r="S646" s="0" t="str">
        <f aca="false">P646&amp;N646&amp;O646&amp;Q646&amp;F646&amp;R646&amp;L646</f>
        <v>          {%            "class": "probeMinus",%            "stim_name": "541"%          },</v>
      </c>
      <c r="AA646" s="5" t="n">
        <f aca="false">F646</f>
        <v>541</v>
      </c>
      <c r="AB646" s="5" t="s">
        <v>661</v>
      </c>
      <c r="AC646" s="5" t="str">
        <f aca="false">IF(MID(AB646,10,2)="ir","Minus","Plus")</f>
        <v>Minus</v>
      </c>
      <c r="AD646" s="5" t="str">
        <f aca="false">IF(AND(_xlfn.NUMBERVALUE(MID(AB646,6,3))&lt;141,_xlfn.NUMBERVALUE(MID(AB646,6,3))&gt;103),"s","probe")</f>
        <v>s</v>
      </c>
      <c r="AE646" s="5" t="n">
        <f aca="false">IF(AND(AC646="Minus",AD646="probe"),3,IF(AND(AC646="Plus",AD646="probe"),1,IF(AND(AC646="Minus",AD646="s"),12,IF(AND(AC646="Plus",AD646="s"),4,0))))</f>
        <v>12</v>
      </c>
      <c r="AF646" s="6" t="s">
        <v>16</v>
      </c>
      <c r="AG646" s="5" t="str">
        <f aca="false">AF646&amp;AE646&amp;","</f>
        <v>                            12,</v>
      </c>
    </row>
    <row r="647" customFormat="false" ht="12.8" hidden="true" customHeight="false" outlineLevel="0" collapsed="false">
      <c r="A647" s="0" t="str">
        <f aca="false">LEFT(J647,4)</f>
        <v>b2i2</v>
      </c>
      <c r="B647" s="0" t="n">
        <f aca="false">IF(AND(C647&gt;97,C647&lt;103),100,IF(AND(C647&gt;110,C647&lt;116),113,IF(AND(C647&gt;122,C647&lt;128),125,IF(AND(C647&gt;135,C647&lt;141),138,150))))</f>
        <v>113</v>
      </c>
      <c r="C647" s="0" t="n">
        <f aca="false">_xlfn.NUMBERVALUE(MID(J647,6,3))</f>
        <v>114</v>
      </c>
      <c r="D647" s="0" t="str">
        <f aca="false">MID(J647,10,3)</f>
        <v>ir1</v>
      </c>
      <c r="E647" s="0" t="s">
        <v>9</v>
      </c>
      <c r="F647" s="0" t="n">
        <v>666</v>
      </c>
      <c r="G647" s="0" t="s">
        <v>10</v>
      </c>
      <c r="H647" s="0" t="s">
        <v>11</v>
      </c>
      <c r="I647" s="0" t="s">
        <v>9</v>
      </c>
      <c r="J647" s="0" t="s">
        <v>662</v>
      </c>
      <c r="K647" s="0" t="s">
        <v>9</v>
      </c>
      <c r="L647" s="0" t="str">
        <f aca="false">IF(ISBLANK(J648),"",",")</f>
        <v>,</v>
      </c>
      <c r="M647" s="0" t="str">
        <f aca="false">E647&amp;F647&amp;G647&amp;H647&amp;I647&amp;J647&amp;K647&amp;L647</f>
        <v>"666": "b2i2_114_ir1.wav",</v>
      </c>
      <c r="N647" s="0" t="str">
        <f aca="false">IF(OR(B647=113,B647=138),"probe","s")</f>
        <v>probe</v>
      </c>
      <c r="O647" s="0" t="str">
        <f aca="false">IF(MID(J647,10,2)="ir","Minus","Plus")</f>
        <v>Minus</v>
      </c>
      <c r="P647" s="0" t="s">
        <v>13</v>
      </c>
      <c r="Q647" s="5" t="s">
        <v>14</v>
      </c>
      <c r="R647" s="0" t="s">
        <v>15</v>
      </c>
      <c r="S647" s="0" t="str">
        <f aca="false">P647&amp;N647&amp;O647&amp;Q647&amp;F647&amp;R647&amp;L647</f>
        <v>          {%            "class": "probeMinus",%            "stim_name": "666"%          },</v>
      </c>
      <c r="AA647" s="5" t="n">
        <f aca="false">F647</f>
        <v>666</v>
      </c>
      <c r="AB647" s="5" t="s">
        <v>662</v>
      </c>
      <c r="AC647" s="5" t="str">
        <f aca="false">IF(MID(AB647,10,2)="ir","Minus","Plus")</f>
        <v>Minus</v>
      </c>
      <c r="AD647" s="5" t="str">
        <f aca="false">IF(AND(_xlfn.NUMBERVALUE(MID(AB647,6,3))&lt;141,_xlfn.NUMBERVALUE(MID(AB647,6,3))&gt;103),"s","probe")</f>
        <v>s</v>
      </c>
      <c r="AE647" s="5" t="n">
        <f aca="false">IF(AND(AC647="Minus",AD647="probe"),3,IF(AND(AC647="Plus",AD647="probe"),1,IF(AND(AC647="Minus",AD647="s"),12,IF(AND(AC647="Plus",AD647="s"),4,0))))</f>
        <v>12</v>
      </c>
      <c r="AF647" s="6" t="s">
        <v>16</v>
      </c>
      <c r="AG647" s="5" t="str">
        <f aca="false">AF647&amp;AE647&amp;","</f>
        <v>                            12,</v>
      </c>
    </row>
    <row r="648" customFormat="false" ht="12.8" hidden="false" customHeight="false" outlineLevel="0" collapsed="false">
      <c r="A648" s="0" t="str">
        <f aca="false">LEFT(J648,4)</f>
        <v>b2s1</v>
      </c>
      <c r="B648" s="0" t="n">
        <f aca="false">IF(AND(C648&gt;97,C648&lt;103),100,IF(AND(C648&gt;110,C648&lt;116),113,IF(AND(C648&gt;122,C648&lt;128),125,IF(AND(C648&gt;135,C648&lt;141),138,150))))</f>
        <v>113</v>
      </c>
      <c r="C648" s="0" t="n">
        <f aca="false">_xlfn.NUMBERVALUE(MID(J648,6,3))</f>
        <v>114</v>
      </c>
      <c r="D648" s="0" t="str">
        <f aca="false">MID(J648,10,3)</f>
        <v>ir1</v>
      </c>
      <c r="E648" s="0" t="s">
        <v>9</v>
      </c>
      <c r="F648" s="0" t="n">
        <v>791</v>
      </c>
      <c r="G648" s="0" t="s">
        <v>10</v>
      </c>
      <c r="H648" s="0" t="s">
        <v>11</v>
      </c>
      <c r="I648" s="0" t="s">
        <v>9</v>
      </c>
      <c r="J648" s="0" t="s">
        <v>663</v>
      </c>
      <c r="K648" s="0" t="s">
        <v>9</v>
      </c>
      <c r="L648" s="0" t="str">
        <f aca="false">IF(ISBLANK(J649),"",",")</f>
        <v>,</v>
      </c>
      <c r="M648" s="0" t="str">
        <f aca="false">E648&amp;J648&amp;G648&amp;E648&amp;J648&amp;E648&amp;L648</f>
        <v>"b2s1_114_ir1.wav":"b2s1_114_ir1.wav",</v>
      </c>
      <c r="N648" s="0" t="str">
        <f aca="false">IF(OR(B648=113,B648=138),"probe","s")</f>
        <v>probe</v>
      </c>
      <c r="O648" s="0" t="str">
        <f aca="false">IF(MID(J648,10,2)="ir","Minus","Plus")</f>
        <v>Minus</v>
      </c>
      <c r="P648" s="0" t="s">
        <v>13</v>
      </c>
      <c r="Q648" s="5" t="s">
        <v>14</v>
      </c>
      <c r="R648" s="0" t="s">
        <v>15</v>
      </c>
      <c r="S648" s="0" t="str">
        <f aca="false">P648&amp;N648&amp;O648&amp;Q648&amp;J648&amp;R648&amp;L648</f>
        <v>          {%            "class": "probeMinus",%            "stim_name": "b2s1_114_ir1.wav"%          },</v>
      </c>
      <c r="AA648" s="5" t="n">
        <f aca="false">F648</f>
        <v>791</v>
      </c>
      <c r="AB648" s="5" t="s">
        <v>663</v>
      </c>
      <c r="AC648" s="5" t="str">
        <f aca="false">IF(MID(AB648,10,2)="ir","Minus","Plus")</f>
        <v>Minus</v>
      </c>
      <c r="AD648" s="5" t="str">
        <f aca="false">IF(AND(_xlfn.NUMBERVALUE(MID(AB648,6,3))&lt;141,_xlfn.NUMBERVALUE(MID(AB648,6,3))&gt;103),"s","probe")</f>
        <v>s</v>
      </c>
      <c r="AE648" s="5" t="n">
        <f aca="false">IF(AND(AC648="Minus",AD648="probe"),3,IF(AND(AC648="Plus",AD648="probe"),1,IF(AND(AC648="Minus",AD648="s"),12,IF(AND(AC648="Plus",AD648="s"),4,0))))</f>
        <v>12</v>
      </c>
      <c r="AF648" s="6" t="s">
        <v>16</v>
      </c>
      <c r="AG648" s="5" t="str">
        <f aca="false">AF648&amp;AE648&amp;","</f>
        <v>                            12,</v>
      </c>
    </row>
    <row r="649" customFormat="false" ht="12.8" hidden="true" customHeight="false" outlineLevel="0" collapsed="false">
      <c r="A649" s="0" t="str">
        <f aca="false">LEFT(J649,4)</f>
        <v>b2s2</v>
      </c>
      <c r="B649" s="0" t="n">
        <f aca="false">IF(AND(C649&gt;97,C649&lt;103),100,IF(AND(C649&gt;110,C649&lt;116),113,IF(AND(C649&gt;122,C649&lt;128),125,IF(AND(C649&gt;135,C649&lt;141),138,150))))</f>
        <v>113</v>
      </c>
      <c r="C649" s="0" t="n">
        <f aca="false">_xlfn.NUMBERVALUE(MID(J649,6,3))</f>
        <v>114</v>
      </c>
      <c r="D649" s="0" t="str">
        <f aca="false">MID(J649,10,3)</f>
        <v>ir1</v>
      </c>
      <c r="E649" s="0" t="s">
        <v>9</v>
      </c>
      <c r="F649" s="0" t="n">
        <v>916</v>
      </c>
      <c r="G649" s="0" t="s">
        <v>10</v>
      </c>
      <c r="H649" s="0" t="s">
        <v>11</v>
      </c>
      <c r="I649" s="0" t="s">
        <v>9</v>
      </c>
      <c r="J649" s="0" t="s">
        <v>664</v>
      </c>
      <c r="K649" s="0" t="s">
        <v>9</v>
      </c>
      <c r="L649" s="0" t="str">
        <f aca="false">IF(ISBLANK(J650),"",",")</f>
        <v>,</v>
      </c>
      <c r="M649" s="0" t="str">
        <f aca="false">E649&amp;F649&amp;G649&amp;H649&amp;I649&amp;J649&amp;K649&amp;L649</f>
        <v>"916": "b2s2_114_ir1.wav",</v>
      </c>
      <c r="N649" s="0" t="str">
        <f aca="false">IF(OR(B649=113,B649=138),"probe","s")</f>
        <v>probe</v>
      </c>
      <c r="O649" s="0" t="str">
        <f aca="false">IF(MID(J649,10,2)="ir","Minus","Plus")</f>
        <v>Minus</v>
      </c>
      <c r="P649" s="0" t="s">
        <v>13</v>
      </c>
      <c r="Q649" s="5" t="s">
        <v>14</v>
      </c>
      <c r="R649" s="0" t="s">
        <v>15</v>
      </c>
      <c r="S649" s="0" t="str">
        <f aca="false">P649&amp;N649&amp;O649&amp;Q649&amp;F649&amp;R649&amp;L649</f>
        <v>          {%            "class": "probeMinus",%            "stim_name": "916"%          },</v>
      </c>
      <c r="AA649" s="5" t="n">
        <f aca="false">F649</f>
        <v>916</v>
      </c>
      <c r="AB649" s="5" t="s">
        <v>664</v>
      </c>
      <c r="AC649" s="5" t="str">
        <f aca="false">IF(MID(AB649,10,2)="ir","Minus","Plus")</f>
        <v>Minus</v>
      </c>
      <c r="AD649" s="5" t="str">
        <f aca="false">IF(AND(_xlfn.NUMBERVALUE(MID(AB649,6,3))&lt;141,_xlfn.NUMBERVALUE(MID(AB649,6,3))&gt;103),"s","probe")</f>
        <v>s</v>
      </c>
      <c r="AE649" s="5" t="n">
        <f aca="false">IF(AND(AC649="Minus",AD649="probe"),3,IF(AND(AC649="Plus",AD649="probe"),1,IF(AND(AC649="Minus",AD649="s"),12,IF(AND(AC649="Plus",AD649="s"),4,0))))</f>
        <v>12</v>
      </c>
      <c r="AF649" s="6" t="s">
        <v>16</v>
      </c>
      <c r="AG649" s="5" t="str">
        <f aca="false">AF649&amp;AE649&amp;","</f>
        <v>                            12,</v>
      </c>
    </row>
    <row r="650" customFormat="false" ht="12.8" hidden="true" customHeight="false" outlineLevel="0" collapsed="false">
      <c r="A650" s="0" t="str">
        <f aca="false">LEFT(J650,4)</f>
        <v>b3i1</v>
      </c>
      <c r="B650" s="0" t="n">
        <f aca="false">IF(AND(C650&gt;97,C650&lt;103),100,IF(AND(C650&gt;110,C650&lt;116),113,IF(AND(C650&gt;122,C650&lt;128),125,IF(AND(C650&gt;135,C650&lt;141),138,150))))</f>
        <v>113</v>
      </c>
      <c r="C650" s="0" t="n">
        <f aca="false">_xlfn.NUMBERVALUE(MID(J650,6,3))</f>
        <v>114</v>
      </c>
      <c r="D650" s="0" t="str">
        <f aca="false">MID(J650,10,3)</f>
        <v>ir1</v>
      </c>
      <c r="E650" s="0" t="s">
        <v>9</v>
      </c>
      <c r="F650" s="0" t="n">
        <v>1041</v>
      </c>
      <c r="G650" s="0" t="s">
        <v>10</v>
      </c>
      <c r="H650" s="0" t="s">
        <v>11</v>
      </c>
      <c r="I650" s="0" t="s">
        <v>9</v>
      </c>
      <c r="J650" s="0" t="s">
        <v>665</v>
      </c>
      <c r="K650" s="0" t="s">
        <v>9</v>
      </c>
      <c r="L650" s="0" t="str">
        <f aca="false">IF(ISBLANK(J651),"",",")</f>
        <v>,</v>
      </c>
      <c r="M650" s="0" t="str">
        <f aca="false">E650&amp;F650&amp;G650&amp;H650&amp;I650&amp;J650&amp;K650&amp;L650</f>
        <v>"1041": "b3i1_114_ir1.wav",</v>
      </c>
      <c r="N650" s="0" t="str">
        <f aca="false">IF(OR(B650=113,B650=138),"probe","s")</f>
        <v>probe</v>
      </c>
      <c r="O650" s="0" t="str">
        <f aca="false">IF(MID(J650,10,2)="ir","Minus","Plus")</f>
        <v>Minus</v>
      </c>
      <c r="P650" s="0" t="s">
        <v>13</v>
      </c>
      <c r="Q650" s="5" t="s">
        <v>14</v>
      </c>
      <c r="R650" s="0" t="s">
        <v>15</v>
      </c>
      <c r="S650" s="0" t="str">
        <f aca="false">P650&amp;N650&amp;O650&amp;Q650&amp;F650&amp;R650&amp;L650</f>
        <v>          {%            "class": "probeMinus",%            "stim_name": "1041"%          },</v>
      </c>
      <c r="AA650" s="5" t="n">
        <f aca="false">F650</f>
        <v>1041</v>
      </c>
      <c r="AB650" s="5" t="s">
        <v>665</v>
      </c>
      <c r="AC650" s="5" t="str">
        <f aca="false">IF(MID(AB650,10,2)="ir","Minus","Plus")</f>
        <v>Minus</v>
      </c>
      <c r="AD650" s="5" t="str">
        <f aca="false">IF(AND(_xlfn.NUMBERVALUE(MID(AB650,6,3))&lt;141,_xlfn.NUMBERVALUE(MID(AB650,6,3))&gt;103),"s","probe")</f>
        <v>s</v>
      </c>
      <c r="AE650" s="5" t="n">
        <f aca="false">IF(AND(AC650="Minus",AD650="probe"),3,IF(AND(AC650="Plus",AD650="probe"),1,IF(AND(AC650="Minus",AD650="s"),12,IF(AND(AC650="Plus",AD650="s"),4,0))))</f>
        <v>12</v>
      </c>
      <c r="AF650" s="6" t="s">
        <v>16</v>
      </c>
      <c r="AG650" s="5" t="str">
        <f aca="false">AF650&amp;AE650&amp;","</f>
        <v>                            12,</v>
      </c>
    </row>
    <row r="651" customFormat="false" ht="12.8" hidden="true" customHeight="false" outlineLevel="0" collapsed="false">
      <c r="A651" s="0" t="str">
        <f aca="false">LEFT(J651,4)</f>
        <v>b3i2</v>
      </c>
      <c r="B651" s="0" t="n">
        <f aca="false">IF(AND(C651&gt;97,C651&lt;103),100,IF(AND(C651&gt;110,C651&lt;116),113,IF(AND(C651&gt;122,C651&lt;128),125,IF(AND(C651&gt;135,C651&lt;141),138,150))))</f>
        <v>113</v>
      </c>
      <c r="C651" s="0" t="n">
        <f aca="false">_xlfn.NUMBERVALUE(MID(J651,6,3))</f>
        <v>114</v>
      </c>
      <c r="D651" s="0" t="str">
        <f aca="false">MID(J651,10,3)</f>
        <v>ir1</v>
      </c>
      <c r="E651" s="0" t="s">
        <v>9</v>
      </c>
      <c r="F651" s="0" t="n">
        <v>1166</v>
      </c>
      <c r="G651" s="0" t="s">
        <v>10</v>
      </c>
      <c r="H651" s="0" t="s">
        <v>11</v>
      </c>
      <c r="I651" s="0" t="s">
        <v>9</v>
      </c>
      <c r="J651" s="0" t="s">
        <v>666</v>
      </c>
      <c r="K651" s="0" t="s">
        <v>9</v>
      </c>
      <c r="L651" s="0" t="str">
        <f aca="false">IF(ISBLANK(J652),"",",")</f>
        <v>,</v>
      </c>
      <c r="M651" s="0" t="str">
        <f aca="false">E651&amp;F651&amp;G651&amp;H651&amp;I651&amp;J651&amp;K651&amp;L651</f>
        <v>"1166": "b3i2_114_ir1.wav",</v>
      </c>
      <c r="N651" s="0" t="str">
        <f aca="false">IF(OR(B651=113,B651=138),"probe","s")</f>
        <v>probe</v>
      </c>
      <c r="O651" s="0" t="str">
        <f aca="false">IF(MID(J651,10,2)="ir","Minus","Plus")</f>
        <v>Minus</v>
      </c>
      <c r="P651" s="0" t="s">
        <v>13</v>
      </c>
      <c r="Q651" s="5" t="s">
        <v>14</v>
      </c>
      <c r="R651" s="0" t="s">
        <v>15</v>
      </c>
      <c r="S651" s="0" t="str">
        <f aca="false">P651&amp;N651&amp;O651&amp;Q651&amp;F651&amp;R651&amp;L651</f>
        <v>          {%            "class": "probeMinus",%            "stim_name": "1166"%          },</v>
      </c>
      <c r="AA651" s="5" t="n">
        <f aca="false">F651</f>
        <v>1166</v>
      </c>
      <c r="AB651" s="5" t="s">
        <v>666</v>
      </c>
      <c r="AC651" s="5" t="str">
        <f aca="false">IF(MID(AB651,10,2)="ir","Minus","Plus")</f>
        <v>Minus</v>
      </c>
      <c r="AD651" s="5" t="str">
        <f aca="false">IF(AND(_xlfn.NUMBERVALUE(MID(AB651,6,3))&lt;141,_xlfn.NUMBERVALUE(MID(AB651,6,3))&gt;103),"s","probe")</f>
        <v>s</v>
      </c>
      <c r="AE651" s="5" t="n">
        <f aca="false">IF(AND(AC651="Minus",AD651="probe"),3,IF(AND(AC651="Plus",AD651="probe"),1,IF(AND(AC651="Minus",AD651="s"),12,IF(AND(AC651="Plus",AD651="s"),4,0))))</f>
        <v>12</v>
      </c>
      <c r="AF651" s="6" t="s">
        <v>16</v>
      </c>
      <c r="AG651" s="5" t="str">
        <f aca="false">AF651&amp;AE651&amp;","</f>
        <v>                            12,</v>
      </c>
    </row>
    <row r="652" customFormat="false" ht="12.8" hidden="true" customHeight="false" outlineLevel="0" collapsed="false">
      <c r="A652" s="0" t="str">
        <f aca="false">LEFT(J652,4)</f>
        <v>b3s1</v>
      </c>
      <c r="B652" s="0" t="n">
        <f aca="false">IF(AND(C652&gt;97,C652&lt;103),100,IF(AND(C652&gt;110,C652&lt;116),113,IF(AND(C652&gt;122,C652&lt;128),125,IF(AND(C652&gt;135,C652&lt;141),138,150))))</f>
        <v>113</v>
      </c>
      <c r="C652" s="0" t="n">
        <f aca="false">_xlfn.NUMBERVALUE(MID(J652,6,3))</f>
        <v>114</v>
      </c>
      <c r="D652" s="0" t="str">
        <f aca="false">MID(J652,10,3)</f>
        <v>ir1</v>
      </c>
      <c r="E652" s="0" t="s">
        <v>9</v>
      </c>
      <c r="F652" s="0" t="n">
        <v>1291</v>
      </c>
      <c r="G652" s="0" t="s">
        <v>10</v>
      </c>
      <c r="H652" s="0" t="s">
        <v>11</v>
      </c>
      <c r="I652" s="0" t="s">
        <v>9</v>
      </c>
      <c r="J652" s="0" t="s">
        <v>667</v>
      </c>
      <c r="K652" s="0" t="s">
        <v>9</v>
      </c>
      <c r="L652" s="0" t="str">
        <f aca="false">IF(ISBLANK(J653),"",",")</f>
        <v>,</v>
      </c>
      <c r="M652" s="0" t="str">
        <f aca="false">E652&amp;F652&amp;G652&amp;H652&amp;I652&amp;J652&amp;K652&amp;L652</f>
        <v>"1291": "b3s1_114_ir1.wav",</v>
      </c>
      <c r="N652" s="0" t="str">
        <f aca="false">IF(OR(B652=113,B652=138),"probe","s")</f>
        <v>probe</v>
      </c>
      <c r="O652" s="0" t="str">
        <f aca="false">IF(MID(J652,10,2)="ir","Minus","Plus")</f>
        <v>Minus</v>
      </c>
      <c r="P652" s="0" t="s">
        <v>13</v>
      </c>
      <c r="Q652" s="5" t="s">
        <v>14</v>
      </c>
      <c r="R652" s="0" t="s">
        <v>15</v>
      </c>
      <c r="S652" s="0" t="str">
        <f aca="false">P652&amp;N652&amp;O652&amp;Q652&amp;F652&amp;R652&amp;L652</f>
        <v>          {%            "class": "probeMinus",%            "stim_name": "1291"%          },</v>
      </c>
      <c r="AA652" s="5" t="n">
        <f aca="false">F652</f>
        <v>1291</v>
      </c>
      <c r="AB652" s="5" t="s">
        <v>667</v>
      </c>
      <c r="AC652" s="5" t="str">
        <f aca="false">IF(MID(AB652,10,2)="ir","Minus","Plus")</f>
        <v>Minus</v>
      </c>
      <c r="AD652" s="5" t="str">
        <f aca="false">IF(AND(_xlfn.NUMBERVALUE(MID(AB652,6,3))&lt;141,_xlfn.NUMBERVALUE(MID(AB652,6,3))&gt;103),"s","probe")</f>
        <v>s</v>
      </c>
      <c r="AE652" s="5" t="n">
        <f aca="false">IF(AND(AC652="Minus",AD652="probe"),3,IF(AND(AC652="Plus",AD652="probe"),1,IF(AND(AC652="Minus",AD652="s"),12,IF(AND(AC652="Plus",AD652="s"),4,0))))</f>
        <v>12</v>
      </c>
      <c r="AF652" s="6" t="s">
        <v>16</v>
      </c>
      <c r="AG652" s="5" t="str">
        <f aca="false">AF652&amp;AE652&amp;","</f>
        <v>                            12,</v>
      </c>
    </row>
    <row r="653" customFormat="false" ht="12.8" hidden="true" customHeight="false" outlineLevel="0" collapsed="false">
      <c r="A653" s="0" t="str">
        <f aca="false">LEFT(J653,4)</f>
        <v>b3s2</v>
      </c>
      <c r="B653" s="0" t="n">
        <f aca="false">IF(AND(C653&gt;97,C653&lt;103),100,IF(AND(C653&gt;110,C653&lt;116),113,IF(AND(C653&gt;122,C653&lt;128),125,IF(AND(C653&gt;135,C653&lt;141),138,150))))</f>
        <v>113</v>
      </c>
      <c r="C653" s="0" t="n">
        <f aca="false">_xlfn.NUMBERVALUE(MID(J653,6,3))</f>
        <v>114</v>
      </c>
      <c r="D653" s="0" t="str">
        <f aca="false">MID(J653,10,3)</f>
        <v>ir1</v>
      </c>
      <c r="E653" s="0" t="s">
        <v>9</v>
      </c>
      <c r="F653" s="0" t="n">
        <v>1416</v>
      </c>
      <c r="G653" s="0" t="s">
        <v>10</v>
      </c>
      <c r="H653" s="0" t="s">
        <v>11</v>
      </c>
      <c r="I653" s="0" t="s">
        <v>9</v>
      </c>
      <c r="J653" s="0" t="s">
        <v>668</v>
      </c>
      <c r="K653" s="0" t="s">
        <v>9</v>
      </c>
      <c r="L653" s="0" t="str">
        <f aca="false">IF(ISBLANK(J654),"",",")</f>
        <v>,</v>
      </c>
      <c r="M653" s="0" t="str">
        <f aca="false">E653&amp;F653&amp;G653&amp;H653&amp;I653&amp;J653&amp;K653&amp;L653</f>
        <v>"1416": "b3s2_114_ir1.wav",</v>
      </c>
      <c r="N653" s="0" t="str">
        <f aca="false">IF(OR(B653=113,B653=138),"probe","s")</f>
        <v>probe</v>
      </c>
      <c r="O653" s="0" t="str">
        <f aca="false">IF(MID(J653,10,2)="ir","Minus","Plus")</f>
        <v>Minus</v>
      </c>
      <c r="P653" s="0" t="s">
        <v>13</v>
      </c>
      <c r="Q653" s="5" t="s">
        <v>14</v>
      </c>
      <c r="R653" s="0" t="s">
        <v>15</v>
      </c>
      <c r="S653" s="0" t="str">
        <f aca="false">P653&amp;N653&amp;O653&amp;Q653&amp;F653&amp;R653&amp;L653</f>
        <v>          {%            "class": "probeMinus",%            "stim_name": "1416"%          },</v>
      </c>
      <c r="AA653" s="5" t="n">
        <f aca="false">F653</f>
        <v>1416</v>
      </c>
      <c r="AB653" s="5" t="s">
        <v>668</v>
      </c>
      <c r="AC653" s="5" t="str">
        <f aca="false">IF(MID(AB653,10,2)="ir","Minus","Plus")</f>
        <v>Minus</v>
      </c>
      <c r="AD653" s="5" t="str">
        <f aca="false">IF(AND(_xlfn.NUMBERVALUE(MID(AB653,6,3))&lt;141,_xlfn.NUMBERVALUE(MID(AB653,6,3))&gt;103),"s","probe")</f>
        <v>s</v>
      </c>
      <c r="AE653" s="5" t="n">
        <f aca="false">IF(AND(AC653="Minus",AD653="probe"),3,IF(AND(AC653="Plus",AD653="probe"),1,IF(AND(AC653="Minus",AD653="s"),12,IF(AND(AC653="Plus",AD653="s"),4,0))))</f>
        <v>12</v>
      </c>
      <c r="AF653" s="6" t="s">
        <v>16</v>
      </c>
      <c r="AG653" s="5" t="str">
        <f aca="false">AF653&amp;AE653&amp;","</f>
        <v>                            12,</v>
      </c>
    </row>
    <row r="654" customFormat="false" ht="12.8" hidden="true" customHeight="false" outlineLevel="0" collapsed="false">
      <c r="A654" s="0" t="str">
        <f aca="false">LEFT(J654,4)</f>
        <v>b4i1</v>
      </c>
      <c r="B654" s="0" t="n">
        <f aca="false">IF(AND(C654&gt;97,C654&lt;103),100,IF(AND(C654&gt;110,C654&lt;116),113,IF(AND(C654&gt;122,C654&lt;128),125,IF(AND(C654&gt;135,C654&lt;141),138,150))))</f>
        <v>113</v>
      </c>
      <c r="C654" s="0" t="n">
        <f aca="false">_xlfn.NUMBERVALUE(MID(J654,6,3))</f>
        <v>114</v>
      </c>
      <c r="D654" s="0" t="str">
        <f aca="false">MID(J654,10,3)</f>
        <v>ir1</v>
      </c>
      <c r="E654" s="0" t="s">
        <v>9</v>
      </c>
      <c r="F654" s="0" t="n">
        <v>1541</v>
      </c>
      <c r="G654" s="0" t="s">
        <v>10</v>
      </c>
      <c r="H654" s="0" t="s">
        <v>11</v>
      </c>
      <c r="I654" s="0" t="s">
        <v>9</v>
      </c>
      <c r="J654" s="0" t="s">
        <v>669</v>
      </c>
      <c r="K654" s="0" t="s">
        <v>9</v>
      </c>
      <c r="L654" s="0" t="str">
        <f aca="false">IF(ISBLANK(J655),"",",")</f>
        <v>,</v>
      </c>
      <c r="M654" s="0" t="str">
        <f aca="false">E654&amp;F654&amp;G654&amp;H654&amp;I654&amp;J654&amp;K654&amp;L654</f>
        <v>"1541": "b4i1_114_ir1.wav",</v>
      </c>
      <c r="N654" s="0" t="str">
        <f aca="false">IF(OR(B654=113,B654=138),"probe","s")</f>
        <v>probe</v>
      </c>
      <c r="O654" s="0" t="str">
        <f aca="false">IF(MID(J654,10,2)="ir","Minus","Plus")</f>
        <v>Minus</v>
      </c>
      <c r="P654" s="0" t="s">
        <v>13</v>
      </c>
      <c r="Q654" s="5" t="s">
        <v>14</v>
      </c>
      <c r="R654" s="0" t="s">
        <v>15</v>
      </c>
      <c r="S654" s="0" t="str">
        <f aca="false">P654&amp;N654&amp;O654&amp;Q654&amp;F654&amp;R654&amp;L654</f>
        <v>          {%            "class": "probeMinus",%            "stim_name": "1541"%          },</v>
      </c>
      <c r="AA654" s="5" t="n">
        <f aca="false">F654</f>
        <v>1541</v>
      </c>
      <c r="AB654" s="5" t="s">
        <v>669</v>
      </c>
      <c r="AC654" s="5" t="str">
        <f aca="false">IF(MID(AB654,10,2)="ir","Minus","Plus")</f>
        <v>Minus</v>
      </c>
      <c r="AD654" s="5" t="str">
        <f aca="false">IF(AND(_xlfn.NUMBERVALUE(MID(AB654,6,3))&lt;141,_xlfn.NUMBERVALUE(MID(AB654,6,3))&gt;103),"s","probe")</f>
        <v>s</v>
      </c>
      <c r="AE654" s="5" t="n">
        <f aca="false">IF(AND(AC654="Minus",AD654="probe"),3,IF(AND(AC654="Plus",AD654="probe"),1,IF(AND(AC654="Minus",AD654="s"),12,IF(AND(AC654="Plus",AD654="s"),4,0))))</f>
        <v>12</v>
      </c>
      <c r="AF654" s="6" t="s">
        <v>16</v>
      </c>
      <c r="AG654" s="5" t="str">
        <f aca="false">AF654&amp;AE654&amp;","</f>
        <v>                            12,</v>
      </c>
    </row>
    <row r="655" customFormat="false" ht="12.8" hidden="true" customHeight="false" outlineLevel="0" collapsed="false">
      <c r="A655" s="0" t="str">
        <f aca="false">LEFT(J655,4)</f>
        <v>b4i2</v>
      </c>
      <c r="B655" s="0" t="n">
        <f aca="false">IF(AND(C655&gt;97,C655&lt;103),100,IF(AND(C655&gt;110,C655&lt;116),113,IF(AND(C655&gt;122,C655&lt;128),125,IF(AND(C655&gt;135,C655&lt;141),138,150))))</f>
        <v>113</v>
      </c>
      <c r="C655" s="0" t="n">
        <f aca="false">_xlfn.NUMBERVALUE(MID(J655,6,3))</f>
        <v>114</v>
      </c>
      <c r="D655" s="0" t="str">
        <f aca="false">MID(J655,10,3)</f>
        <v>ir1</v>
      </c>
      <c r="E655" s="0" t="s">
        <v>9</v>
      </c>
      <c r="F655" s="0" t="n">
        <v>1666</v>
      </c>
      <c r="G655" s="0" t="s">
        <v>10</v>
      </c>
      <c r="H655" s="0" t="s">
        <v>11</v>
      </c>
      <c r="I655" s="0" t="s">
        <v>9</v>
      </c>
      <c r="J655" s="0" t="s">
        <v>670</v>
      </c>
      <c r="K655" s="0" t="s">
        <v>9</v>
      </c>
      <c r="L655" s="0" t="str">
        <f aca="false">IF(ISBLANK(J656),"",",")</f>
        <v>,</v>
      </c>
      <c r="M655" s="0" t="str">
        <f aca="false">E655&amp;F655&amp;G655&amp;H655&amp;I655&amp;J655&amp;K655&amp;L655</f>
        <v>"1666": "b4i2_114_ir1.wav",</v>
      </c>
      <c r="N655" s="0" t="str">
        <f aca="false">IF(OR(B655=113,B655=138),"probe","s")</f>
        <v>probe</v>
      </c>
      <c r="O655" s="0" t="str">
        <f aca="false">IF(MID(J655,10,2)="ir","Minus","Plus")</f>
        <v>Minus</v>
      </c>
      <c r="P655" s="0" t="s">
        <v>13</v>
      </c>
      <c r="Q655" s="5" t="s">
        <v>14</v>
      </c>
      <c r="R655" s="0" t="s">
        <v>15</v>
      </c>
      <c r="S655" s="0" t="str">
        <f aca="false">P655&amp;N655&amp;O655&amp;Q655&amp;F655&amp;R655&amp;L655</f>
        <v>          {%            "class": "probeMinus",%            "stim_name": "1666"%          },</v>
      </c>
      <c r="AA655" s="5" t="n">
        <f aca="false">F655</f>
        <v>1666</v>
      </c>
      <c r="AB655" s="5" t="s">
        <v>670</v>
      </c>
      <c r="AC655" s="5" t="str">
        <f aca="false">IF(MID(AB655,10,2)="ir","Minus","Plus")</f>
        <v>Minus</v>
      </c>
      <c r="AD655" s="5" t="str">
        <f aca="false">IF(AND(_xlfn.NUMBERVALUE(MID(AB655,6,3))&lt;141,_xlfn.NUMBERVALUE(MID(AB655,6,3))&gt;103),"s","probe")</f>
        <v>s</v>
      </c>
      <c r="AE655" s="5" t="n">
        <f aca="false">IF(AND(AC655="Minus",AD655="probe"),3,IF(AND(AC655="Plus",AD655="probe"),1,IF(AND(AC655="Minus",AD655="s"),12,IF(AND(AC655="Plus",AD655="s"),4,0))))</f>
        <v>12</v>
      </c>
      <c r="AF655" s="6" t="s">
        <v>16</v>
      </c>
      <c r="AG655" s="5" t="str">
        <f aca="false">AF655&amp;AE655&amp;","</f>
        <v>                            12,</v>
      </c>
    </row>
    <row r="656" customFormat="false" ht="12.8" hidden="true" customHeight="false" outlineLevel="0" collapsed="false">
      <c r="A656" s="0" t="str">
        <f aca="false">LEFT(J656,4)</f>
        <v>b4s1</v>
      </c>
      <c r="B656" s="0" t="n">
        <f aca="false">IF(AND(C656&gt;97,C656&lt;103),100,IF(AND(C656&gt;110,C656&lt;116),113,IF(AND(C656&gt;122,C656&lt;128),125,IF(AND(C656&gt;135,C656&lt;141),138,150))))</f>
        <v>113</v>
      </c>
      <c r="C656" s="0" t="n">
        <f aca="false">_xlfn.NUMBERVALUE(MID(J656,6,3))</f>
        <v>114</v>
      </c>
      <c r="D656" s="0" t="str">
        <f aca="false">MID(J656,10,3)</f>
        <v>ir1</v>
      </c>
      <c r="E656" s="0" t="s">
        <v>9</v>
      </c>
      <c r="F656" s="0" t="n">
        <v>1791</v>
      </c>
      <c r="G656" s="0" t="s">
        <v>10</v>
      </c>
      <c r="H656" s="0" t="s">
        <v>11</v>
      </c>
      <c r="I656" s="0" t="s">
        <v>9</v>
      </c>
      <c r="J656" s="0" t="s">
        <v>671</v>
      </c>
      <c r="K656" s="0" t="s">
        <v>9</v>
      </c>
      <c r="L656" s="0" t="str">
        <f aca="false">IF(ISBLANK(J657),"",",")</f>
        <v>,</v>
      </c>
      <c r="M656" s="0" t="str">
        <f aca="false">E656&amp;F656&amp;G656&amp;H656&amp;I656&amp;J656&amp;K656&amp;L656</f>
        <v>"1791": "b4s1_114_ir1.wav",</v>
      </c>
      <c r="N656" s="0" t="str">
        <f aca="false">IF(OR(B656=113,B656=138),"probe","s")</f>
        <v>probe</v>
      </c>
      <c r="O656" s="0" t="str">
        <f aca="false">IF(MID(J656,10,2)="ir","Minus","Plus")</f>
        <v>Minus</v>
      </c>
      <c r="P656" s="0" t="s">
        <v>13</v>
      </c>
      <c r="Q656" s="5" t="s">
        <v>14</v>
      </c>
      <c r="R656" s="0" t="s">
        <v>15</v>
      </c>
      <c r="S656" s="0" t="str">
        <f aca="false">P656&amp;N656&amp;O656&amp;Q656&amp;F656&amp;R656&amp;L656</f>
        <v>          {%            "class": "probeMinus",%            "stim_name": "1791"%          },</v>
      </c>
      <c r="AA656" s="5" t="n">
        <f aca="false">F656</f>
        <v>1791</v>
      </c>
      <c r="AB656" s="5" t="s">
        <v>671</v>
      </c>
      <c r="AC656" s="5" t="str">
        <f aca="false">IF(MID(AB656,10,2)="ir","Minus","Plus")</f>
        <v>Minus</v>
      </c>
      <c r="AD656" s="5" t="str">
        <f aca="false">IF(AND(_xlfn.NUMBERVALUE(MID(AB656,6,3))&lt;141,_xlfn.NUMBERVALUE(MID(AB656,6,3))&gt;103),"s","probe")</f>
        <v>s</v>
      </c>
      <c r="AE656" s="5" t="n">
        <f aca="false">IF(AND(AC656="Minus",AD656="probe"),3,IF(AND(AC656="Plus",AD656="probe"),1,IF(AND(AC656="Minus",AD656="s"),12,IF(AND(AC656="Plus",AD656="s"),4,0))))</f>
        <v>12</v>
      </c>
      <c r="AF656" s="6" t="s">
        <v>16</v>
      </c>
      <c r="AG656" s="5" t="str">
        <f aca="false">AF656&amp;AE656&amp;","</f>
        <v>                            12,</v>
      </c>
    </row>
    <row r="657" customFormat="false" ht="12.8" hidden="true" customHeight="false" outlineLevel="0" collapsed="false">
      <c r="A657" s="0" t="str">
        <f aca="false">LEFT(J657,4)</f>
        <v>b4s2</v>
      </c>
      <c r="B657" s="0" t="n">
        <f aca="false">IF(AND(C657&gt;97,C657&lt;103),100,IF(AND(C657&gt;110,C657&lt;116),113,IF(AND(C657&gt;122,C657&lt;128),125,IF(AND(C657&gt;135,C657&lt;141),138,150))))</f>
        <v>113</v>
      </c>
      <c r="C657" s="0" t="n">
        <f aca="false">_xlfn.NUMBERVALUE(MID(J657,6,3))</f>
        <v>114</v>
      </c>
      <c r="D657" s="0" t="str">
        <f aca="false">MID(J657,10,3)</f>
        <v>ir1</v>
      </c>
      <c r="E657" s="0" t="s">
        <v>9</v>
      </c>
      <c r="F657" s="0" t="n">
        <v>1916</v>
      </c>
      <c r="G657" s="0" t="s">
        <v>10</v>
      </c>
      <c r="H657" s="0" t="s">
        <v>11</v>
      </c>
      <c r="I657" s="0" t="s">
        <v>9</v>
      </c>
      <c r="J657" s="0" t="s">
        <v>672</v>
      </c>
      <c r="K657" s="0" t="s">
        <v>9</v>
      </c>
      <c r="L657" s="0" t="str">
        <f aca="false">IF(ISBLANK(J658),"",",")</f>
        <v>,</v>
      </c>
      <c r="M657" s="0" t="str">
        <f aca="false">E657&amp;F657&amp;G657&amp;H657&amp;I657&amp;J657&amp;K657&amp;L657</f>
        <v>"1916": "b4s2_114_ir1.wav",</v>
      </c>
      <c r="N657" s="0" t="str">
        <f aca="false">IF(OR(B657=113,B657=138),"probe","s")</f>
        <v>probe</v>
      </c>
      <c r="O657" s="0" t="str">
        <f aca="false">IF(MID(J657,10,2)="ir","Minus","Plus")</f>
        <v>Minus</v>
      </c>
      <c r="P657" s="0" t="s">
        <v>13</v>
      </c>
      <c r="Q657" s="5" t="s">
        <v>14</v>
      </c>
      <c r="R657" s="0" t="s">
        <v>15</v>
      </c>
      <c r="S657" s="0" t="str">
        <f aca="false">P657&amp;N657&amp;O657&amp;Q657&amp;F657&amp;R657&amp;L657</f>
        <v>          {%            "class": "probeMinus",%            "stim_name": "1916"%          },</v>
      </c>
      <c r="AA657" s="5" t="n">
        <f aca="false">F657</f>
        <v>1916</v>
      </c>
      <c r="AB657" s="5" t="s">
        <v>672</v>
      </c>
      <c r="AC657" s="5" t="str">
        <f aca="false">IF(MID(AB657,10,2)="ir","Minus","Plus")</f>
        <v>Minus</v>
      </c>
      <c r="AD657" s="5" t="str">
        <f aca="false">IF(AND(_xlfn.NUMBERVALUE(MID(AB657,6,3))&lt;141,_xlfn.NUMBERVALUE(MID(AB657,6,3))&gt;103),"s","probe")</f>
        <v>s</v>
      </c>
      <c r="AE657" s="5" t="n">
        <f aca="false">IF(AND(AC657="Minus",AD657="probe"),3,IF(AND(AC657="Plus",AD657="probe"),1,IF(AND(AC657="Minus",AD657="s"),12,IF(AND(AC657="Plus",AD657="s"),4,0))))</f>
        <v>12</v>
      </c>
      <c r="AF657" s="6" t="s">
        <v>16</v>
      </c>
      <c r="AG657" s="5" t="str">
        <f aca="false">AF657&amp;AE657&amp;","</f>
        <v>                            12,</v>
      </c>
    </row>
    <row r="658" customFormat="false" ht="12.8" hidden="true" customHeight="false" outlineLevel="0" collapsed="false">
      <c r="A658" s="0" t="str">
        <f aca="false">LEFT(J658,4)</f>
        <v>b1i1</v>
      </c>
      <c r="B658" s="0" t="n">
        <f aca="false">IF(AND(C658&gt;97,C658&lt;103),100,IF(AND(C658&gt;110,C658&lt;116),113,IF(AND(C658&gt;122,C658&lt;128),125,IF(AND(C658&gt;135,C658&lt;141),138,150))))</f>
        <v>113</v>
      </c>
      <c r="C658" s="0" t="n">
        <f aca="false">_xlfn.NUMBERVALUE(MID(J658,6,3))</f>
        <v>114</v>
      </c>
      <c r="D658" s="0" t="str">
        <f aca="false">MID(J658,10,3)</f>
        <v>ir2</v>
      </c>
      <c r="E658" s="0" t="s">
        <v>9</v>
      </c>
      <c r="F658" s="0" t="n">
        <v>42</v>
      </c>
      <c r="G658" s="0" t="s">
        <v>10</v>
      </c>
      <c r="H658" s="0" t="s">
        <v>11</v>
      </c>
      <c r="I658" s="0" t="s">
        <v>9</v>
      </c>
      <c r="J658" s="0" t="s">
        <v>673</v>
      </c>
      <c r="K658" s="0" t="s">
        <v>9</v>
      </c>
      <c r="L658" s="0" t="str">
        <f aca="false">IF(ISBLANK(J659),"",",")</f>
        <v>,</v>
      </c>
      <c r="M658" s="0" t="str">
        <f aca="false">E658&amp;F658&amp;G658&amp;H658&amp;I658&amp;J658&amp;K658&amp;L658</f>
        <v>"42": "b1i1_114_ir2.wav",</v>
      </c>
      <c r="N658" s="0" t="str">
        <f aca="false">IF(OR(B658=113,B658=138),"probe","s")</f>
        <v>probe</v>
      </c>
      <c r="O658" s="0" t="str">
        <f aca="false">IF(MID(J658,10,2)="ir","Minus","Plus")</f>
        <v>Minus</v>
      </c>
      <c r="P658" s="0" t="s">
        <v>13</v>
      </c>
      <c r="Q658" s="5" t="s">
        <v>14</v>
      </c>
      <c r="R658" s="0" t="s">
        <v>15</v>
      </c>
      <c r="S658" s="0" t="str">
        <f aca="false">P658&amp;N658&amp;O658&amp;Q658&amp;F658&amp;R658&amp;L658</f>
        <v>          {%            "class": "probeMinus",%            "stim_name": "42"%          },</v>
      </c>
      <c r="AA658" s="5" t="n">
        <f aca="false">F658</f>
        <v>42</v>
      </c>
      <c r="AB658" s="5" t="s">
        <v>673</v>
      </c>
      <c r="AC658" s="5" t="str">
        <f aca="false">IF(MID(AB658,10,2)="ir","Minus","Plus")</f>
        <v>Minus</v>
      </c>
      <c r="AD658" s="5" t="str">
        <f aca="false">IF(AND(_xlfn.NUMBERVALUE(MID(AB658,6,3))&lt;141,_xlfn.NUMBERVALUE(MID(AB658,6,3))&gt;103),"s","s")</f>
        <v>s</v>
      </c>
      <c r="AE658" s="5" t="n">
        <f aca="false">IF(AND(AC658="Minus",AD658="probe"),3,IF(AND(AC658="Plus",AD658="probe"),1,IF(AND(AC658="Minus",AD658="s"),12,IF(AND(AC658="Plus",AD658="s"),4,0))))</f>
        <v>12</v>
      </c>
      <c r="AF658" s="6" t="s">
        <v>16</v>
      </c>
      <c r="AG658" s="5" t="str">
        <f aca="false">AF658&amp;AE658&amp;","</f>
        <v>                            12,</v>
      </c>
    </row>
    <row r="659" customFormat="false" ht="12.8" hidden="true" customHeight="false" outlineLevel="0" collapsed="false">
      <c r="A659" s="0" t="str">
        <f aca="false">LEFT(J659,4)</f>
        <v>b1i2</v>
      </c>
      <c r="B659" s="0" t="n">
        <f aca="false">IF(AND(C659&gt;97,C659&lt;103),100,IF(AND(C659&gt;110,C659&lt;116),113,IF(AND(C659&gt;122,C659&lt;128),125,IF(AND(C659&gt;135,C659&lt;141),138,150))))</f>
        <v>113</v>
      </c>
      <c r="C659" s="0" t="n">
        <f aca="false">_xlfn.NUMBERVALUE(MID(J659,6,3))</f>
        <v>114</v>
      </c>
      <c r="D659" s="0" t="str">
        <f aca="false">MID(J659,10,3)</f>
        <v>ir2</v>
      </c>
      <c r="E659" s="0" t="s">
        <v>9</v>
      </c>
      <c r="F659" s="0" t="n">
        <v>167</v>
      </c>
      <c r="G659" s="0" t="s">
        <v>10</v>
      </c>
      <c r="H659" s="0" t="s">
        <v>11</v>
      </c>
      <c r="I659" s="0" t="s">
        <v>9</v>
      </c>
      <c r="J659" s="0" t="s">
        <v>674</v>
      </c>
      <c r="K659" s="0" t="s">
        <v>9</v>
      </c>
      <c r="L659" s="0" t="str">
        <f aca="false">IF(ISBLANK(J660),"",",")</f>
        <v>,</v>
      </c>
      <c r="M659" s="0" t="str">
        <f aca="false">E659&amp;F659&amp;G659&amp;H659&amp;I659&amp;J659&amp;K659&amp;L659</f>
        <v>"167": "b1i2_114_ir2.wav",</v>
      </c>
      <c r="N659" s="0" t="str">
        <f aca="false">IF(OR(B659=113,B659=138),"probe","s")</f>
        <v>probe</v>
      </c>
      <c r="O659" s="0" t="str">
        <f aca="false">IF(MID(J659,10,2)="ir","Minus","Plus")</f>
        <v>Minus</v>
      </c>
      <c r="P659" s="0" t="s">
        <v>13</v>
      </c>
      <c r="Q659" s="5" t="s">
        <v>14</v>
      </c>
      <c r="R659" s="0" t="s">
        <v>15</v>
      </c>
      <c r="S659" s="0" t="str">
        <f aca="false">P659&amp;N659&amp;O659&amp;Q659&amp;F659&amp;R659&amp;L659</f>
        <v>          {%            "class": "probeMinus",%            "stim_name": "167"%          },</v>
      </c>
      <c r="AA659" s="5" t="n">
        <f aca="false">F659</f>
        <v>167</v>
      </c>
      <c r="AB659" s="5" t="s">
        <v>674</v>
      </c>
      <c r="AC659" s="5" t="str">
        <f aca="false">IF(MID(AB659,10,2)="ir","Minus","Plus")</f>
        <v>Minus</v>
      </c>
      <c r="AD659" s="5" t="str">
        <f aca="false">IF(AND(_xlfn.NUMBERVALUE(MID(AB659,6,3))&lt;141,_xlfn.NUMBERVALUE(MID(AB659,6,3))&gt;103),"s","probe")</f>
        <v>s</v>
      </c>
      <c r="AE659" s="5" t="n">
        <f aca="false">IF(AND(AC659="Minus",AD659="probe"),3,IF(AND(AC659="Plus",AD659="probe"),1,IF(AND(AC659="Minus",AD659="s"),12,IF(AND(AC659="Plus",AD659="s"),4,0))))</f>
        <v>12</v>
      </c>
      <c r="AF659" s="6" t="s">
        <v>16</v>
      </c>
      <c r="AG659" s="5" t="str">
        <f aca="false">AF659&amp;AE659&amp;","</f>
        <v>                            12,</v>
      </c>
    </row>
    <row r="660" customFormat="false" ht="12.8" hidden="true" customHeight="false" outlineLevel="0" collapsed="false">
      <c r="A660" s="0" t="str">
        <f aca="false">LEFT(J660,4)</f>
        <v>b1s1</v>
      </c>
      <c r="B660" s="0" t="n">
        <f aca="false">IF(AND(C660&gt;97,C660&lt;103),100,IF(AND(C660&gt;110,C660&lt;116),113,IF(AND(C660&gt;122,C660&lt;128),125,IF(AND(C660&gt;135,C660&lt;141),138,150))))</f>
        <v>113</v>
      </c>
      <c r="C660" s="0" t="n">
        <f aca="false">_xlfn.NUMBERVALUE(MID(J660,6,3))</f>
        <v>114</v>
      </c>
      <c r="D660" s="0" t="str">
        <f aca="false">MID(J660,10,3)</f>
        <v>ir2</v>
      </c>
      <c r="E660" s="0" t="s">
        <v>9</v>
      </c>
      <c r="F660" s="0" t="n">
        <v>292</v>
      </c>
      <c r="G660" s="0" t="s">
        <v>10</v>
      </c>
      <c r="H660" s="0" t="s">
        <v>11</v>
      </c>
      <c r="I660" s="0" t="s">
        <v>9</v>
      </c>
      <c r="J660" s="0" t="s">
        <v>675</v>
      </c>
      <c r="K660" s="0" t="s">
        <v>9</v>
      </c>
      <c r="L660" s="0" t="str">
        <f aca="false">IF(ISBLANK(J661),"",",")</f>
        <v>,</v>
      </c>
      <c r="M660" s="0" t="str">
        <f aca="false">E660&amp;F660&amp;G660&amp;H660&amp;I660&amp;J660&amp;K660&amp;L660</f>
        <v>"292": "b1s1_114_ir2.wav",</v>
      </c>
      <c r="N660" s="0" t="str">
        <f aca="false">IF(OR(B660=113,B660=138),"probe","s")</f>
        <v>probe</v>
      </c>
      <c r="O660" s="0" t="str">
        <f aca="false">IF(MID(J660,10,2)="ir","Minus","Plus")</f>
        <v>Minus</v>
      </c>
      <c r="P660" s="0" t="s">
        <v>13</v>
      </c>
      <c r="Q660" s="5" t="s">
        <v>14</v>
      </c>
      <c r="R660" s="0" t="s">
        <v>15</v>
      </c>
      <c r="S660" s="0" t="str">
        <f aca="false">P660&amp;N660&amp;O660&amp;Q660&amp;F660&amp;R660&amp;L660</f>
        <v>          {%            "class": "probeMinus",%            "stim_name": "292"%          },</v>
      </c>
      <c r="AA660" s="5" t="n">
        <f aca="false">F660</f>
        <v>292</v>
      </c>
      <c r="AB660" s="5" t="s">
        <v>675</v>
      </c>
      <c r="AC660" s="5" t="str">
        <f aca="false">IF(MID(AB660,10,2)="ir","Minus","Plus")</f>
        <v>Minus</v>
      </c>
      <c r="AD660" s="5" t="str">
        <f aca="false">IF(AND(_xlfn.NUMBERVALUE(MID(AB660,6,3))&lt;141,_xlfn.NUMBERVALUE(MID(AB660,6,3))&gt;103),"s","probe")</f>
        <v>s</v>
      </c>
      <c r="AE660" s="5" t="n">
        <f aca="false">IF(AND(AC660="Minus",AD660="probe"),3,IF(AND(AC660="Plus",AD660="probe"),1,IF(AND(AC660="Minus",AD660="s"),12,IF(AND(AC660="Plus",AD660="s"),4,0))))</f>
        <v>12</v>
      </c>
      <c r="AF660" s="6" t="s">
        <v>16</v>
      </c>
      <c r="AG660" s="5" t="str">
        <f aca="false">AF660&amp;AE660&amp;","</f>
        <v>                            12,</v>
      </c>
    </row>
    <row r="661" customFormat="false" ht="12.8" hidden="true" customHeight="false" outlineLevel="0" collapsed="false">
      <c r="A661" s="0" t="str">
        <f aca="false">LEFT(J661,4)</f>
        <v>b1s2</v>
      </c>
      <c r="B661" s="0" t="n">
        <f aca="false">IF(AND(C661&gt;97,C661&lt;103),100,IF(AND(C661&gt;110,C661&lt;116),113,IF(AND(C661&gt;122,C661&lt;128),125,IF(AND(C661&gt;135,C661&lt;141),138,150))))</f>
        <v>113</v>
      </c>
      <c r="C661" s="0" t="n">
        <f aca="false">_xlfn.NUMBERVALUE(MID(J661,6,3))</f>
        <v>114</v>
      </c>
      <c r="D661" s="0" t="str">
        <f aca="false">MID(J661,10,3)</f>
        <v>ir2</v>
      </c>
      <c r="E661" s="0" t="s">
        <v>9</v>
      </c>
      <c r="F661" s="0" t="n">
        <v>417</v>
      </c>
      <c r="G661" s="0" t="s">
        <v>10</v>
      </c>
      <c r="H661" s="0" t="s">
        <v>11</v>
      </c>
      <c r="I661" s="0" t="s">
        <v>9</v>
      </c>
      <c r="J661" s="0" t="s">
        <v>676</v>
      </c>
      <c r="K661" s="0" t="s">
        <v>9</v>
      </c>
      <c r="L661" s="0" t="str">
        <f aca="false">IF(ISBLANK(J662),"",",")</f>
        <v>,</v>
      </c>
      <c r="M661" s="0" t="str">
        <f aca="false">E661&amp;F661&amp;G661&amp;H661&amp;I661&amp;J661&amp;K661&amp;L661</f>
        <v>"417": "b1s2_114_ir2.wav",</v>
      </c>
      <c r="N661" s="0" t="str">
        <f aca="false">IF(OR(B661=113,B661=138),"probe","s")</f>
        <v>probe</v>
      </c>
      <c r="O661" s="0" t="str">
        <f aca="false">IF(MID(J661,10,2)="ir","Minus","Plus")</f>
        <v>Minus</v>
      </c>
      <c r="P661" s="0" t="s">
        <v>13</v>
      </c>
      <c r="Q661" s="5" t="s">
        <v>14</v>
      </c>
      <c r="R661" s="0" t="s">
        <v>15</v>
      </c>
      <c r="S661" s="0" t="str">
        <f aca="false">P661&amp;N661&amp;O661&amp;Q661&amp;F661&amp;R661&amp;L661</f>
        <v>          {%            "class": "probeMinus",%            "stim_name": "417"%          },</v>
      </c>
      <c r="AA661" s="5" t="n">
        <f aca="false">F661</f>
        <v>417</v>
      </c>
      <c r="AB661" s="5" t="s">
        <v>676</v>
      </c>
      <c r="AC661" s="5" t="str">
        <f aca="false">IF(MID(AB661,10,2)="ir","Minus","Plus")</f>
        <v>Minus</v>
      </c>
      <c r="AD661" s="5" t="str">
        <f aca="false">IF(AND(_xlfn.NUMBERVALUE(MID(AB661,6,3))&lt;141,_xlfn.NUMBERVALUE(MID(AB661,6,3))&gt;103),"s","probe")</f>
        <v>s</v>
      </c>
      <c r="AE661" s="5" t="n">
        <f aca="false">IF(AND(AC661="Minus",AD661="probe"),3,IF(AND(AC661="Plus",AD661="probe"),1,IF(AND(AC661="Minus",AD661="s"),12,IF(AND(AC661="Plus",AD661="s"),4,0))))</f>
        <v>12</v>
      </c>
      <c r="AF661" s="6" t="s">
        <v>16</v>
      </c>
      <c r="AG661" s="5" t="str">
        <f aca="false">AF661&amp;AE661&amp;","</f>
        <v>                            12,</v>
      </c>
    </row>
    <row r="662" customFormat="false" ht="12.8" hidden="true" customHeight="false" outlineLevel="0" collapsed="false">
      <c r="A662" s="0" t="str">
        <f aca="false">LEFT(J662,4)</f>
        <v>b2i1</v>
      </c>
      <c r="B662" s="0" t="n">
        <f aca="false">IF(AND(C662&gt;97,C662&lt;103),100,IF(AND(C662&gt;110,C662&lt;116),113,IF(AND(C662&gt;122,C662&lt;128),125,IF(AND(C662&gt;135,C662&lt;141),138,150))))</f>
        <v>113</v>
      </c>
      <c r="C662" s="0" t="n">
        <f aca="false">_xlfn.NUMBERVALUE(MID(J662,6,3))</f>
        <v>114</v>
      </c>
      <c r="D662" s="0" t="str">
        <f aca="false">MID(J662,10,3)</f>
        <v>ir2</v>
      </c>
      <c r="E662" s="0" t="s">
        <v>9</v>
      </c>
      <c r="F662" s="0" t="n">
        <v>542</v>
      </c>
      <c r="G662" s="0" t="s">
        <v>10</v>
      </c>
      <c r="H662" s="0" t="s">
        <v>11</v>
      </c>
      <c r="I662" s="0" t="s">
        <v>9</v>
      </c>
      <c r="J662" s="0" t="s">
        <v>677</v>
      </c>
      <c r="K662" s="0" t="s">
        <v>9</v>
      </c>
      <c r="L662" s="0" t="str">
        <f aca="false">IF(ISBLANK(J663),"",",")</f>
        <v>,</v>
      </c>
      <c r="M662" s="0" t="str">
        <f aca="false">E662&amp;F662&amp;G662&amp;H662&amp;I662&amp;J662&amp;K662&amp;L662</f>
        <v>"542": "b2i1_114_ir2.wav",</v>
      </c>
      <c r="N662" s="0" t="str">
        <f aca="false">IF(OR(B662=113,B662=138),"probe","s")</f>
        <v>probe</v>
      </c>
      <c r="O662" s="0" t="str">
        <f aca="false">IF(MID(J662,10,2)="ir","Minus","Plus")</f>
        <v>Minus</v>
      </c>
      <c r="P662" s="0" t="s">
        <v>13</v>
      </c>
      <c r="Q662" s="5" t="s">
        <v>14</v>
      </c>
      <c r="R662" s="0" t="s">
        <v>15</v>
      </c>
      <c r="S662" s="0" t="str">
        <f aca="false">P662&amp;N662&amp;O662&amp;Q662&amp;F662&amp;R662&amp;L662</f>
        <v>          {%            "class": "probeMinus",%            "stim_name": "542"%          },</v>
      </c>
      <c r="AA662" s="5" t="n">
        <f aca="false">F662</f>
        <v>542</v>
      </c>
      <c r="AB662" s="5" t="s">
        <v>677</v>
      </c>
      <c r="AC662" s="5" t="str">
        <f aca="false">IF(MID(AB662,10,2)="ir","Minus","Plus")</f>
        <v>Minus</v>
      </c>
      <c r="AD662" s="5" t="str">
        <f aca="false">IF(AND(_xlfn.NUMBERVALUE(MID(AB662,6,3))&lt;141,_xlfn.NUMBERVALUE(MID(AB662,6,3))&gt;103),"s","probe")</f>
        <v>s</v>
      </c>
      <c r="AE662" s="5" t="n">
        <f aca="false">IF(AND(AC662="Minus",AD662="probe"),3,IF(AND(AC662="Plus",AD662="probe"),1,IF(AND(AC662="Minus",AD662="s"),12,IF(AND(AC662="Plus",AD662="s"),4,0))))</f>
        <v>12</v>
      </c>
      <c r="AF662" s="6" t="s">
        <v>16</v>
      </c>
      <c r="AG662" s="5" t="str">
        <f aca="false">AF662&amp;AE662&amp;","</f>
        <v>                            12,</v>
      </c>
    </row>
    <row r="663" customFormat="false" ht="12.8" hidden="true" customHeight="false" outlineLevel="0" collapsed="false">
      <c r="A663" s="0" t="str">
        <f aca="false">LEFT(J663,4)</f>
        <v>b2i2</v>
      </c>
      <c r="B663" s="0" t="n">
        <f aca="false">IF(AND(C663&gt;97,C663&lt;103),100,IF(AND(C663&gt;110,C663&lt;116),113,IF(AND(C663&gt;122,C663&lt;128),125,IF(AND(C663&gt;135,C663&lt;141),138,150))))</f>
        <v>113</v>
      </c>
      <c r="C663" s="0" t="n">
        <f aca="false">_xlfn.NUMBERVALUE(MID(J663,6,3))</f>
        <v>114</v>
      </c>
      <c r="D663" s="0" t="str">
        <f aca="false">MID(J663,10,3)</f>
        <v>ir2</v>
      </c>
      <c r="E663" s="0" t="s">
        <v>9</v>
      </c>
      <c r="F663" s="0" t="n">
        <v>667</v>
      </c>
      <c r="G663" s="0" t="s">
        <v>10</v>
      </c>
      <c r="H663" s="0" t="s">
        <v>11</v>
      </c>
      <c r="I663" s="0" t="s">
        <v>9</v>
      </c>
      <c r="J663" s="0" t="s">
        <v>678</v>
      </c>
      <c r="K663" s="0" t="s">
        <v>9</v>
      </c>
      <c r="L663" s="0" t="str">
        <f aca="false">IF(ISBLANK(J664),"",",")</f>
        <v>,</v>
      </c>
      <c r="M663" s="0" t="str">
        <f aca="false">E663&amp;F663&amp;G663&amp;H663&amp;I663&amp;J663&amp;K663&amp;L663</f>
        <v>"667": "b2i2_114_ir2.wav",</v>
      </c>
      <c r="N663" s="0" t="str">
        <f aca="false">IF(OR(B663=113,B663=138),"probe","s")</f>
        <v>probe</v>
      </c>
      <c r="O663" s="0" t="str">
        <f aca="false">IF(MID(J663,10,2)="ir","Minus","Plus")</f>
        <v>Minus</v>
      </c>
      <c r="P663" s="0" t="s">
        <v>13</v>
      </c>
      <c r="Q663" s="5" t="s">
        <v>14</v>
      </c>
      <c r="R663" s="0" t="s">
        <v>15</v>
      </c>
      <c r="S663" s="0" t="str">
        <f aca="false">P663&amp;N663&amp;O663&amp;Q663&amp;F663&amp;R663&amp;L663</f>
        <v>          {%            "class": "probeMinus",%            "stim_name": "667"%          },</v>
      </c>
      <c r="AA663" s="5" t="n">
        <f aca="false">F663</f>
        <v>667</v>
      </c>
      <c r="AB663" s="5" t="s">
        <v>678</v>
      </c>
      <c r="AC663" s="5" t="str">
        <f aca="false">IF(MID(AB663,10,2)="ir","Minus","Plus")</f>
        <v>Minus</v>
      </c>
      <c r="AD663" s="5" t="str">
        <f aca="false">IF(AND(_xlfn.NUMBERVALUE(MID(AB663,6,3))&lt;141,_xlfn.NUMBERVALUE(MID(AB663,6,3))&gt;103),"s","probe")</f>
        <v>s</v>
      </c>
      <c r="AE663" s="5" t="n">
        <f aca="false">IF(AND(AC663="Minus",AD663="probe"),3,IF(AND(AC663="Plus",AD663="probe"),1,IF(AND(AC663="Minus",AD663="s"),12,IF(AND(AC663="Plus",AD663="s"),4,0))))</f>
        <v>12</v>
      </c>
      <c r="AF663" s="6" t="s">
        <v>16</v>
      </c>
      <c r="AG663" s="5" t="str">
        <f aca="false">AF663&amp;AE663&amp;","</f>
        <v>                            12,</v>
      </c>
    </row>
    <row r="664" customFormat="false" ht="12.8" hidden="false" customHeight="false" outlineLevel="0" collapsed="false">
      <c r="A664" s="0" t="str">
        <f aca="false">LEFT(J664,4)</f>
        <v>b2s1</v>
      </c>
      <c r="B664" s="0" t="n">
        <f aca="false">IF(AND(C664&gt;97,C664&lt;103),100,IF(AND(C664&gt;110,C664&lt;116),113,IF(AND(C664&gt;122,C664&lt;128),125,IF(AND(C664&gt;135,C664&lt;141),138,150))))</f>
        <v>113</v>
      </c>
      <c r="C664" s="0" t="n">
        <f aca="false">_xlfn.NUMBERVALUE(MID(J664,6,3))</f>
        <v>114</v>
      </c>
      <c r="D664" s="0" t="str">
        <f aca="false">MID(J664,10,3)</f>
        <v>ir2</v>
      </c>
      <c r="E664" s="0" t="s">
        <v>9</v>
      </c>
      <c r="F664" s="0" t="n">
        <v>792</v>
      </c>
      <c r="G664" s="0" t="s">
        <v>10</v>
      </c>
      <c r="H664" s="0" t="s">
        <v>11</v>
      </c>
      <c r="I664" s="0" t="s">
        <v>9</v>
      </c>
      <c r="J664" s="0" t="s">
        <v>679</v>
      </c>
      <c r="K664" s="0" t="s">
        <v>9</v>
      </c>
      <c r="L664" s="0" t="str">
        <f aca="false">IF(ISBLANK(J665),"",",")</f>
        <v>,</v>
      </c>
      <c r="M664" s="0" t="str">
        <f aca="false">E664&amp;J664&amp;G664&amp;E664&amp;J664&amp;E664&amp;L664</f>
        <v>"b2s1_114_ir2.wav":"b2s1_114_ir2.wav",</v>
      </c>
      <c r="N664" s="0" t="str">
        <f aca="false">IF(OR(B664=113,B664=138),"probe","s")</f>
        <v>probe</v>
      </c>
      <c r="O664" s="0" t="str">
        <f aca="false">IF(MID(J664,10,2)="ir","Minus","Plus")</f>
        <v>Minus</v>
      </c>
      <c r="P664" s="0" t="s">
        <v>13</v>
      </c>
      <c r="Q664" s="5" t="s">
        <v>14</v>
      </c>
      <c r="R664" s="0" t="s">
        <v>15</v>
      </c>
      <c r="S664" s="0" t="str">
        <f aca="false">P664&amp;N664&amp;O664&amp;Q664&amp;J664&amp;R664&amp;L664</f>
        <v>          {%            "class": "probeMinus",%            "stim_name": "b2s1_114_ir2.wav"%          },</v>
      </c>
      <c r="AA664" s="5" t="n">
        <f aca="false">F664</f>
        <v>792</v>
      </c>
      <c r="AB664" s="5" t="s">
        <v>679</v>
      </c>
      <c r="AC664" s="5" t="str">
        <f aca="false">IF(MID(AB664,10,2)="ir","Minus","Plus")</f>
        <v>Minus</v>
      </c>
      <c r="AD664" s="5" t="str">
        <f aca="false">IF(AND(_xlfn.NUMBERVALUE(MID(AB664,6,3))&lt;141,_xlfn.NUMBERVALUE(MID(AB664,6,3))&gt;103),"s","probe")</f>
        <v>s</v>
      </c>
      <c r="AE664" s="5" t="n">
        <f aca="false">IF(AND(AC664="Minus",AD664="probe"),3,IF(AND(AC664="Plus",AD664="probe"),1,IF(AND(AC664="Minus",AD664="s"),12,IF(AND(AC664="Plus",AD664="s"),4,0))))</f>
        <v>12</v>
      </c>
      <c r="AF664" s="6" t="s">
        <v>16</v>
      </c>
      <c r="AG664" s="5" t="str">
        <f aca="false">AF664&amp;AE664&amp;","</f>
        <v>                            12,</v>
      </c>
    </row>
    <row r="665" customFormat="false" ht="12.8" hidden="true" customHeight="false" outlineLevel="0" collapsed="false">
      <c r="A665" s="0" t="str">
        <f aca="false">LEFT(J665,4)</f>
        <v>b2s2</v>
      </c>
      <c r="B665" s="0" t="n">
        <f aca="false">IF(AND(C665&gt;97,C665&lt;103),100,IF(AND(C665&gt;110,C665&lt;116),113,IF(AND(C665&gt;122,C665&lt;128),125,IF(AND(C665&gt;135,C665&lt;141),138,150))))</f>
        <v>113</v>
      </c>
      <c r="C665" s="0" t="n">
        <f aca="false">_xlfn.NUMBERVALUE(MID(J665,6,3))</f>
        <v>114</v>
      </c>
      <c r="D665" s="0" t="str">
        <f aca="false">MID(J665,10,3)</f>
        <v>ir2</v>
      </c>
      <c r="E665" s="0" t="s">
        <v>9</v>
      </c>
      <c r="F665" s="0" t="n">
        <v>917</v>
      </c>
      <c r="G665" s="0" t="s">
        <v>10</v>
      </c>
      <c r="H665" s="0" t="s">
        <v>11</v>
      </c>
      <c r="I665" s="0" t="s">
        <v>9</v>
      </c>
      <c r="J665" s="0" t="s">
        <v>680</v>
      </c>
      <c r="K665" s="0" t="s">
        <v>9</v>
      </c>
      <c r="L665" s="0" t="str">
        <f aca="false">IF(ISBLANK(J666),"",",")</f>
        <v>,</v>
      </c>
      <c r="M665" s="0" t="str">
        <f aca="false">E665&amp;F665&amp;G665&amp;H665&amp;I665&amp;J665&amp;K665&amp;L665</f>
        <v>"917": "b2s2_114_ir2.wav",</v>
      </c>
      <c r="N665" s="0" t="str">
        <f aca="false">IF(OR(B665=113,B665=138),"probe","s")</f>
        <v>probe</v>
      </c>
      <c r="O665" s="0" t="str">
        <f aca="false">IF(MID(J665,10,2)="ir","Minus","Plus")</f>
        <v>Minus</v>
      </c>
      <c r="P665" s="0" t="s">
        <v>13</v>
      </c>
      <c r="Q665" s="5" t="s">
        <v>14</v>
      </c>
      <c r="R665" s="0" t="s">
        <v>15</v>
      </c>
      <c r="S665" s="0" t="str">
        <f aca="false">P665&amp;N665&amp;O665&amp;Q665&amp;F665&amp;R665&amp;L665</f>
        <v>          {%            "class": "probeMinus",%            "stim_name": "917"%          },</v>
      </c>
      <c r="AA665" s="5" t="n">
        <f aca="false">F665</f>
        <v>917</v>
      </c>
      <c r="AB665" s="5" t="s">
        <v>680</v>
      </c>
      <c r="AC665" s="5" t="str">
        <f aca="false">IF(MID(AB665,10,2)="ir","Minus","Plus")</f>
        <v>Minus</v>
      </c>
      <c r="AD665" s="5" t="str">
        <f aca="false">IF(AND(_xlfn.NUMBERVALUE(MID(AB665,6,3))&lt;141,_xlfn.NUMBERVALUE(MID(AB665,6,3))&gt;103),"s","probe")</f>
        <v>s</v>
      </c>
      <c r="AE665" s="5" t="n">
        <f aca="false">IF(AND(AC665="Minus",AD665="probe"),3,IF(AND(AC665="Plus",AD665="probe"),1,IF(AND(AC665="Minus",AD665="s"),12,IF(AND(AC665="Plus",AD665="s"),4,0))))</f>
        <v>12</v>
      </c>
      <c r="AF665" s="6" t="s">
        <v>16</v>
      </c>
      <c r="AG665" s="5" t="str">
        <f aca="false">AF665&amp;AE665&amp;","</f>
        <v>                            12,</v>
      </c>
    </row>
    <row r="666" customFormat="false" ht="12.8" hidden="true" customHeight="false" outlineLevel="0" collapsed="false">
      <c r="A666" s="0" t="str">
        <f aca="false">LEFT(J666,4)</f>
        <v>b3i1</v>
      </c>
      <c r="B666" s="0" t="n">
        <f aca="false">IF(AND(C666&gt;97,C666&lt;103),100,IF(AND(C666&gt;110,C666&lt;116),113,IF(AND(C666&gt;122,C666&lt;128),125,IF(AND(C666&gt;135,C666&lt;141),138,150))))</f>
        <v>113</v>
      </c>
      <c r="C666" s="0" t="n">
        <f aca="false">_xlfn.NUMBERVALUE(MID(J666,6,3))</f>
        <v>114</v>
      </c>
      <c r="D666" s="0" t="str">
        <f aca="false">MID(J666,10,3)</f>
        <v>ir2</v>
      </c>
      <c r="E666" s="0" t="s">
        <v>9</v>
      </c>
      <c r="F666" s="0" t="n">
        <v>1042</v>
      </c>
      <c r="G666" s="0" t="s">
        <v>10</v>
      </c>
      <c r="H666" s="0" t="s">
        <v>11</v>
      </c>
      <c r="I666" s="0" t="s">
        <v>9</v>
      </c>
      <c r="J666" s="0" t="s">
        <v>681</v>
      </c>
      <c r="K666" s="0" t="s">
        <v>9</v>
      </c>
      <c r="L666" s="0" t="str">
        <f aca="false">IF(ISBLANK(J667),"",",")</f>
        <v>,</v>
      </c>
      <c r="M666" s="0" t="str">
        <f aca="false">E666&amp;F666&amp;G666&amp;H666&amp;I666&amp;J666&amp;K666&amp;L666</f>
        <v>"1042": "b3i1_114_ir2.wav",</v>
      </c>
      <c r="N666" s="0" t="str">
        <f aca="false">IF(OR(B666=113,B666=138),"probe","s")</f>
        <v>probe</v>
      </c>
      <c r="O666" s="0" t="str">
        <f aca="false">IF(MID(J666,10,2)="ir","Minus","Plus")</f>
        <v>Minus</v>
      </c>
      <c r="P666" s="0" t="s">
        <v>13</v>
      </c>
      <c r="Q666" s="5" t="s">
        <v>14</v>
      </c>
      <c r="R666" s="0" t="s">
        <v>15</v>
      </c>
      <c r="S666" s="0" t="str">
        <f aca="false">P666&amp;N666&amp;O666&amp;Q666&amp;F666&amp;R666&amp;L666</f>
        <v>          {%            "class": "probeMinus",%            "stim_name": "1042"%          },</v>
      </c>
      <c r="AA666" s="5" t="n">
        <f aca="false">F666</f>
        <v>1042</v>
      </c>
      <c r="AB666" s="5" t="s">
        <v>681</v>
      </c>
      <c r="AC666" s="5" t="str">
        <f aca="false">IF(MID(AB666,10,2)="ir","Minus","Plus")</f>
        <v>Minus</v>
      </c>
      <c r="AD666" s="5" t="str">
        <f aca="false">IF(AND(_xlfn.NUMBERVALUE(MID(AB666,6,3))&lt;141,_xlfn.NUMBERVALUE(MID(AB666,6,3))&gt;103),"s","probe")</f>
        <v>s</v>
      </c>
      <c r="AE666" s="5" t="n">
        <f aca="false">IF(AND(AC666="Minus",AD666="probe"),3,IF(AND(AC666="Plus",AD666="probe"),1,IF(AND(AC666="Minus",AD666="s"),12,IF(AND(AC666="Plus",AD666="s"),4,0))))</f>
        <v>12</v>
      </c>
      <c r="AF666" s="6" t="s">
        <v>16</v>
      </c>
      <c r="AG666" s="5" t="str">
        <f aca="false">AF666&amp;AE666&amp;","</f>
        <v>                            12,</v>
      </c>
    </row>
    <row r="667" customFormat="false" ht="12.8" hidden="true" customHeight="false" outlineLevel="0" collapsed="false">
      <c r="A667" s="0" t="str">
        <f aca="false">LEFT(J667,4)</f>
        <v>b3i2</v>
      </c>
      <c r="B667" s="0" t="n">
        <f aca="false">IF(AND(C667&gt;97,C667&lt;103),100,IF(AND(C667&gt;110,C667&lt;116),113,IF(AND(C667&gt;122,C667&lt;128),125,IF(AND(C667&gt;135,C667&lt;141),138,150))))</f>
        <v>113</v>
      </c>
      <c r="C667" s="0" t="n">
        <f aca="false">_xlfn.NUMBERVALUE(MID(J667,6,3))</f>
        <v>114</v>
      </c>
      <c r="D667" s="0" t="str">
        <f aca="false">MID(J667,10,3)</f>
        <v>ir2</v>
      </c>
      <c r="E667" s="0" t="s">
        <v>9</v>
      </c>
      <c r="F667" s="0" t="n">
        <v>1167</v>
      </c>
      <c r="G667" s="0" t="s">
        <v>10</v>
      </c>
      <c r="H667" s="0" t="s">
        <v>11</v>
      </c>
      <c r="I667" s="0" t="s">
        <v>9</v>
      </c>
      <c r="J667" s="0" t="s">
        <v>682</v>
      </c>
      <c r="K667" s="0" t="s">
        <v>9</v>
      </c>
      <c r="L667" s="0" t="str">
        <f aca="false">IF(ISBLANK(J668),"",",")</f>
        <v>,</v>
      </c>
      <c r="M667" s="0" t="str">
        <f aca="false">E667&amp;F667&amp;G667&amp;H667&amp;I667&amp;J667&amp;K667&amp;L667</f>
        <v>"1167": "b3i2_114_ir2.wav",</v>
      </c>
      <c r="N667" s="0" t="str">
        <f aca="false">IF(OR(B667=113,B667=138),"probe","s")</f>
        <v>probe</v>
      </c>
      <c r="O667" s="0" t="str">
        <f aca="false">IF(MID(J667,10,2)="ir","Minus","Plus")</f>
        <v>Minus</v>
      </c>
      <c r="P667" s="0" t="s">
        <v>13</v>
      </c>
      <c r="Q667" s="5" t="s">
        <v>14</v>
      </c>
      <c r="R667" s="0" t="s">
        <v>15</v>
      </c>
      <c r="S667" s="0" t="str">
        <f aca="false">P667&amp;N667&amp;O667&amp;Q667&amp;F667&amp;R667&amp;L667</f>
        <v>          {%            "class": "probeMinus",%            "stim_name": "1167"%          },</v>
      </c>
      <c r="AA667" s="5" t="n">
        <f aca="false">F667</f>
        <v>1167</v>
      </c>
      <c r="AB667" s="5" t="s">
        <v>682</v>
      </c>
      <c r="AC667" s="5" t="str">
        <f aca="false">IF(MID(AB667,10,2)="ir","Minus","Plus")</f>
        <v>Minus</v>
      </c>
      <c r="AD667" s="5" t="str">
        <f aca="false">IF(AND(_xlfn.NUMBERVALUE(MID(AB667,6,3))&lt;141,_xlfn.NUMBERVALUE(MID(AB667,6,3))&gt;103),"s","probe")</f>
        <v>s</v>
      </c>
      <c r="AE667" s="5" t="n">
        <f aca="false">IF(AND(AC667="Minus",AD667="probe"),3,IF(AND(AC667="Plus",AD667="probe"),1,IF(AND(AC667="Minus",AD667="s"),12,IF(AND(AC667="Plus",AD667="s"),4,0))))</f>
        <v>12</v>
      </c>
      <c r="AF667" s="6" t="s">
        <v>16</v>
      </c>
      <c r="AG667" s="5" t="str">
        <f aca="false">AF667&amp;AE667&amp;","</f>
        <v>                            12,</v>
      </c>
    </row>
    <row r="668" customFormat="false" ht="12.8" hidden="true" customHeight="false" outlineLevel="0" collapsed="false">
      <c r="A668" s="0" t="str">
        <f aca="false">LEFT(J668,4)</f>
        <v>b3s1</v>
      </c>
      <c r="B668" s="0" t="n">
        <f aca="false">IF(AND(C668&gt;97,C668&lt;103),100,IF(AND(C668&gt;110,C668&lt;116),113,IF(AND(C668&gt;122,C668&lt;128),125,IF(AND(C668&gt;135,C668&lt;141),138,150))))</f>
        <v>113</v>
      </c>
      <c r="C668" s="0" t="n">
        <f aca="false">_xlfn.NUMBERVALUE(MID(J668,6,3))</f>
        <v>114</v>
      </c>
      <c r="D668" s="0" t="str">
        <f aca="false">MID(J668,10,3)</f>
        <v>ir2</v>
      </c>
      <c r="E668" s="0" t="s">
        <v>9</v>
      </c>
      <c r="F668" s="0" t="n">
        <v>1292</v>
      </c>
      <c r="G668" s="0" t="s">
        <v>10</v>
      </c>
      <c r="H668" s="0" t="s">
        <v>11</v>
      </c>
      <c r="I668" s="0" t="s">
        <v>9</v>
      </c>
      <c r="J668" s="0" t="s">
        <v>683</v>
      </c>
      <c r="K668" s="0" t="s">
        <v>9</v>
      </c>
      <c r="L668" s="0" t="str">
        <f aca="false">IF(ISBLANK(J669),"",",")</f>
        <v>,</v>
      </c>
      <c r="M668" s="0" t="str">
        <f aca="false">E668&amp;F668&amp;G668&amp;H668&amp;I668&amp;J668&amp;K668&amp;L668</f>
        <v>"1292": "b3s1_114_ir2.wav",</v>
      </c>
      <c r="N668" s="0" t="str">
        <f aca="false">IF(OR(B668=113,B668=138),"probe","s")</f>
        <v>probe</v>
      </c>
      <c r="O668" s="0" t="str">
        <f aca="false">IF(MID(J668,10,2)="ir","Minus","Plus")</f>
        <v>Minus</v>
      </c>
      <c r="P668" s="0" t="s">
        <v>13</v>
      </c>
      <c r="Q668" s="5" t="s">
        <v>14</v>
      </c>
      <c r="R668" s="0" t="s">
        <v>15</v>
      </c>
      <c r="S668" s="0" t="str">
        <f aca="false">P668&amp;N668&amp;O668&amp;Q668&amp;F668&amp;R668&amp;L668</f>
        <v>          {%            "class": "probeMinus",%            "stim_name": "1292"%          },</v>
      </c>
      <c r="AA668" s="5" t="n">
        <f aca="false">F668</f>
        <v>1292</v>
      </c>
      <c r="AB668" s="5" t="s">
        <v>683</v>
      </c>
      <c r="AC668" s="5" t="str">
        <f aca="false">IF(MID(AB668,10,2)="ir","Minus","Plus")</f>
        <v>Minus</v>
      </c>
      <c r="AD668" s="5" t="str">
        <f aca="false">IF(AND(_xlfn.NUMBERVALUE(MID(AB668,6,3))&lt;141,_xlfn.NUMBERVALUE(MID(AB668,6,3))&gt;103),"s","probe")</f>
        <v>s</v>
      </c>
      <c r="AE668" s="5" t="n">
        <f aca="false">IF(AND(AC668="Minus",AD668="probe"),3,IF(AND(AC668="Plus",AD668="probe"),1,IF(AND(AC668="Minus",AD668="s"),12,IF(AND(AC668="Plus",AD668="s"),4,0))))</f>
        <v>12</v>
      </c>
      <c r="AF668" s="6" t="s">
        <v>16</v>
      </c>
      <c r="AG668" s="5" t="str">
        <f aca="false">AF668&amp;AE668&amp;","</f>
        <v>                            12,</v>
      </c>
    </row>
    <row r="669" customFormat="false" ht="12.8" hidden="true" customHeight="false" outlineLevel="0" collapsed="false">
      <c r="A669" s="0" t="str">
        <f aca="false">LEFT(J669,4)</f>
        <v>b3s2</v>
      </c>
      <c r="B669" s="0" t="n">
        <f aca="false">IF(AND(C669&gt;97,C669&lt;103),100,IF(AND(C669&gt;110,C669&lt;116),113,IF(AND(C669&gt;122,C669&lt;128),125,IF(AND(C669&gt;135,C669&lt;141),138,150))))</f>
        <v>113</v>
      </c>
      <c r="C669" s="0" t="n">
        <f aca="false">_xlfn.NUMBERVALUE(MID(J669,6,3))</f>
        <v>114</v>
      </c>
      <c r="D669" s="0" t="str">
        <f aca="false">MID(J669,10,3)</f>
        <v>ir2</v>
      </c>
      <c r="E669" s="0" t="s">
        <v>9</v>
      </c>
      <c r="F669" s="0" t="n">
        <v>1417</v>
      </c>
      <c r="G669" s="0" t="s">
        <v>10</v>
      </c>
      <c r="H669" s="0" t="s">
        <v>11</v>
      </c>
      <c r="I669" s="0" t="s">
        <v>9</v>
      </c>
      <c r="J669" s="0" t="s">
        <v>684</v>
      </c>
      <c r="K669" s="0" t="s">
        <v>9</v>
      </c>
      <c r="L669" s="0" t="str">
        <f aca="false">IF(ISBLANK(J670),"",",")</f>
        <v>,</v>
      </c>
      <c r="M669" s="0" t="str">
        <f aca="false">E669&amp;F669&amp;G669&amp;H669&amp;I669&amp;J669&amp;K669&amp;L669</f>
        <v>"1417": "b3s2_114_ir2.wav",</v>
      </c>
      <c r="N669" s="0" t="str">
        <f aca="false">IF(OR(B669=113,B669=138),"probe","s")</f>
        <v>probe</v>
      </c>
      <c r="O669" s="0" t="str">
        <f aca="false">IF(MID(J669,10,2)="ir","Minus","Plus")</f>
        <v>Minus</v>
      </c>
      <c r="P669" s="0" t="s">
        <v>13</v>
      </c>
      <c r="Q669" s="5" t="s">
        <v>14</v>
      </c>
      <c r="R669" s="0" t="s">
        <v>15</v>
      </c>
      <c r="S669" s="0" t="str">
        <f aca="false">P669&amp;N669&amp;O669&amp;Q669&amp;F669&amp;R669&amp;L669</f>
        <v>          {%            "class": "probeMinus",%            "stim_name": "1417"%          },</v>
      </c>
      <c r="AA669" s="5" t="n">
        <f aca="false">F669</f>
        <v>1417</v>
      </c>
      <c r="AB669" s="5" t="s">
        <v>684</v>
      </c>
      <c r="AC669" s="5" t="str">
        <f aca="false">IF(MID(AB669,10,2)="ir","Minus","Plus")</f>
        <v>Minus</v>
      </c>
      <c r="AD669" s="5" t="str">
        <f aca="false">IF(AND(_xlfn.NUMBERVALUE(MID(AB669,6,3))&lt;141,_xlfn.NUMBERVALUE(MID(AB669,6,3))&gt;103),"s","probe")</f>
        <v>s</v>
      </c>
      <c r="AE669" s="5" t="n">
        <f aca="false">IF(AND(AC669="Minus",AD669="probe"),3,IF(AND(AC669="Plus",AD669="probe"),1,IF(AND(AC669="Minus",AD669="s"),12,IF(AND(AC669="Plus",AD669="s"),4,0))))</f>
        <v>12</v>
      </c>
      <c r="AF669" s="6" t="s">
        <v>16</v>
      </c>
      <c r="AG669" s="5" t="str">
        <f aca="false">AF669&amp;AE669&amp;","</f>
        <v>                            12,</v>
      </c>
    </row>
    <row r="670" customFormat="false" ht="12.8" hidden="true" customHeight="false" outlineLevel="0" collapsed="false">
      <c r="A670" s="0" t="str">
        <f aca="false">LEFT(J670,4)</f>
        <v>b4i1</v>
      </c>
      <c r="B670" s="0" t="n">
        <f aca="false">IF(AND(C670&gt;97,C670&lt;103),100,IF(AND(C670&gt;110,C670&lt;116),113,IF(AND(C670&gt;122,C670&lt;128),125,IF(AND(C670&gt;135,C670&lt;141),138,150))))</f>
        <v>113</v>
      </c>
      <c r="C670" s="0" t="n">
        <f aca="false">_xlfn.NUMBERVALUE(MID(J670,6,3))</f>
        <v>114</v>
      </c>
      <c r="D670" s="0" t="str">
        <f aca="false">MID(J670,10,3)</f>
        <v>ir2</v>
      </c>
      <c r="E670" s="0" t="s">
        <v>9</v>
      </c>
      <c r="F670" s="0" t="n">
        <v>1542</v>
      </c>
      <c r="G670" s="0" t="s">
        <v>10</v>
      </c>
      <c r="H670" s="0" t="s">
        <v>11</v>
      </c>
      <c r="I670" s="0" t="s">
        <v>9</v>
      </c>
      <c r="J670" s="0" t="s">
        <v>685</v>
      </c>
      <c r="K670" s="0" t="s">
        <v>9</v>
      </c>
      <c r="L670" s="0" t="str">
        <f aca="false">IF(ISBLANK(J671),"",",")</f>
        <v>,</v>
      </c>
      <c r="M670" s="0" t="str">
        <f aca="false">E670&amp;F670&amp;G670&amp;H670&amp;I670&amp;J670&amp;K670&amp;L670</f>
        <v>"1542": "b4i1_114_ir2.wav",</v>
      </c>
      <c r="N670" s="0" t="str">
        <f aca="false">IF(OR(B670=113,B670=138),"probe","s")</f>
        <v>probe</v>
      </c>
      <c r="O670" s="0" t="str">
        <f aca="false">IF(MID(J670,10,2)="ir","Minus","Plus")</f>
        <v>Minus</v>
      </c>
      <c r="P670" s="0" t="s">
        <v>13</v>
      </c>
      <c r="Q670" s="5" t="s">
        <v>14</v>
      </c>
      <c r="R670" s="0" t="s">
        <v>15</v>
      </c>
      <c r="S670" s="0" t="str">
        <f aca="false">P670&amp;N670&amp;O670&amp;Q670&amp;F670&amp;R670&amp;L670</f>
        <v>          {%            "class": "probeMinus",%            "stim_name": "1542"%          },</v>
      </c>
      <c r="AA670" s="5" t="n">
        <f aca="false">F670</f>
        <v>1542</v>
      </c>
      <c r="AB670" s="5" t="s">
        <v>685</v>
      </c>
      <c r="AC670" s="5" t="str">
        <f aca="false">IF(MID(AB670,10,2)="ir","Minus","Plus")</f>
        <v>Minus</v>
      </c>
      <c r="AD670" s="5" t="str">
        <f aca="false">IF(AND(_xlfn.NUMBERVALUE(MID(AB670,6,3))&lt;141,_xlfn.NUMBERVALUE(MID(AB670,6,3))&gt;103),"s","probe")</f>
        <v>s</v>
      </c>
      <c r="AE670" s="5" t="n">
        <f aca="false">IF(AND(AC670="Minus",AD670="probe"),3,IF(AND(AC670="Plus",AD670="probe"),1,IF(AND(AC670="Minus",AD670="s"),12,IF(AND(AC670="Plus",AD670="s"),4,0))))</f>
        <v>12</v>
      </c>
      <c r="AF670" s="6" t="s">
        <v>16</v>
      </c>
      <c r="AG670" s="5" t="str">
        <f aca="false">AF670&amp;AE670&amp;","</f>
        <v>                            12,</v>
      </c>
    </row>
    <row r="671" customFormat="false" ht="12.8" hidden="true" customHeight="false" outlineLevel="0" collapsed="false">
      <c r="A671" s="0" t="str">
        <f aca="false">LEFT(J671,4)</f>
        <v>b4i2</v>
      </c>
      <c r="B671" s="0" t="n">
        <f aca="false">IF(AND(C671&gt;97,C671&lt;103),100,IF(AND(C671&gt;110,C671&lt;116),113,IF(AND(C671&gt;122,C671&lt;128),125,IF(AND(C671&gt;135,C671&lt;141),138,150))))</f>
        <v>113</v>
      </c>
      <c r="C671" s="0" t="n">
        <f aca="false">_xlfn.NUMBERVALUE(MID(J671,6,3))</f>
        <v>114</v>
      </c>
      <c r="D671" s="0" t="str">
        <f aca="false">MID(J671,10,3)</f>
        <v>ir2</v>
      </c>
      <c r="E671" s="0" t="s">
        <v>9</v>
      </c>
      <c r="F671" s="0" t="n">
        <v>1667</v>
      </c>
      <c r="G671" s="0" t="s">
        <v>10</v>
      </c>
      <c r="H671" s="0" t="s">
        <v>11</v>
      </c>
      <c r="I671" s="0" t="s">
        <v>9</v>
      </c>
      <c r="J671" s="0" t="s">
        <v>686</v>
      </c>
      <c r="K671" s="0" t="s">
        <v>9</v>
      </c>
      <c r="L671" s="0" t="str">
        <f aca="false">IF(ISBLANK(J672),"",",")</f>
        <v>,</v>
      </c>
      <c r="M671" s="0" t="str">
        <f aca="false">E671&amp;F671&amp;G671&amp;H671&amp;I671&amp;J671&amp;K671&amp;L671</f>
        <v>"1667": "b4i2_114_ir2.wav",</v>
      </c>
      <c r="N671" s="0" t="str">
        <f aca="false">IF(OR(B671=113,B671=138),"probe","s")</f>
        <v>probe</v>
      </c>
      <c r="O671" s="0" t="str">
        <f aca="false">IF(MID(J671,10,2)="ir","Minus","Plus")</f>
        <v>Minus</v>
      </c>
      <c r="P671" s="0" t="s">
        <v>13</v>
      </c>
      <c r="Q671" s="5" t="s">
        <v>14</v>
      </c>
      <c r="R671" s="0" t="s">
        <v>15</v>
      </c>
      <c r="S671" s="0" t="str">
        <f aca="false">P671&amp;N671&amp;O671&amp;Q671&amp;F671&amp;R671&amp;L671</f>
        <v>          {%            "class": "probeMinus",%            "stim_name": "1667"%          },</v>
      </c>
      <c r="AA671" s="5" t="n">
        <f aca="false">F671</f>
        <v>1667</v>
      </c>
      <c r="AB671" s="5" t="s">
        <v>686</v>
      </c>
      <c r="AC671" s="5" t="str">
        <f aca="false">IF(MID(AB671,10,2)="ir","Minus","Plus")</f>
        <v>Minus</v>
      </c>
      <c r="AD671" s="5" t="str">
        <f aca="false">IF(AND(_xlfn.NUMBERVALUE(MID(AB671,6,3))&lt;141,_xlfn.NUMBERVALUE(MID(AB671,6,3))&gt;103),"s","probe")</f>
        <v>s</v>
      </c>
      <c r="AE671" s="5" t="n">
        <f aca="false">IF(AND(AC671="Minus",AD671="probe"),3,IF(AND(AC671="Plus",AD671="probe"),1,IF(AND(AC671="Minus",AD671="s"),12,IF(AND(AC671="Plus",AD671="s"),4,0))))</f>
        <v>12</v>
      </c>
      <c r="AF671" s="6" t="s">
        <v>16</v>
      </c>
      <c r="AG671" s="5" t="str">
        <f aca="false">AF671&amp;AE671&amp;","</f>
        <v>                            12,</v>
      </c>
    </row>
    <row r="672" customFormat="false" ht="12.8" hidden="true" customHeight="false" outlineLevel="0" collapsed="false">
      <c r="A672" s="0" t="str">
        <f aca="false">LEFT(J672,4)</f>
        <v>b4s1</v>
      </c>
      <c r="B672" s="0" t="n">
        <f aca="false">IF(AND(C672&gt;97,C672&lt;103),100,IF(AND(C672&gt;110,C672&lt;116),113,IF(AND(C672&gt;122,C672&lt;128),125,IF(AND(C672&gt;135,C672&lt;141),138,150))))</f>
        <v>113</v>
      </c>
      <c r="C672" s="0" t="n">
        <f aca="false">_xlfn.NUMBERVALUE(MID(J672,6,3))</f>
        <v>114</v>
      </c>
      <c r="D672" s="0" t="str">
        <f aca="false">MID(J672,10,3)</f>
        <v>ir2</v>
      </c>
      <c r="E672" s="0" t="s">
        <v>9</v>
      </c>
      <c r="F672" s="0" t="n">
        <v>1792</v>
      </c>
      <c r="G672" s="0" t="s">
        <v>10</v>
      </c>
      <c r="H672" s="0" t="s">
        <v>11</v>
      </c>
      <c r="I672" s="0" t="s">
        <v>9</v>
      </c>
      <c r="J672" s="0" t="s">
        <v>687</v>
      </c>
      <c r="K672" s="0" t="s">
        <v>9</v>
      </c>
      <c r="L672" s="0" t="str">
        <f aca="false">IF(ISBLANK(J673),"",",")</f>
        <v>,</v>
      </c>
      <c r="M672" s="0" t="str">
        <f aca="false">E672&amp;F672&amp;G672&amp;H672&amp;I672&amp;J672&amp;K672&amp;L672</f>
        <v>"1792": "b4s1_114_ir2.wav",</v>
      </c>
      <c r="N672" s="0" t="str">
        <f aca="false">IF(OR(B672=113,B672=138),"probe","s")</f>
        <v>probe</v>
      </c>
      <c r="O672" s="0" t="str">
        <f aca="false">IF(MID(J672,10,2)="ir","Minus","Plus")</f>
        <v>Minus</v>
      </c>
      <c r="P672" s="0" t="s">
        <v>13</v>
      </c>
      <c r="Q672" s="5" t="s">
        <v>14</v>
      </c>
      <c r="R672" s="0" t="s">
        <v>15</v>
      </c>
      <c r="S672" s="0" t="str">
        <f aca="false">P672&amp;N672&amp;O672&amp;Q672&amp;F672&amp;R672&amp;L672</f>
        <v>          {%            "class": "probeMinus",%            "stim_name": "1792"%          },</v>
      </c>
      <c r="AA672" s="5" t="n">
        <f aca="false">F672</f>
        <v>1792</v>
      </c>
      <c r="AB672" s="5" t="s">
        <v>687</v>
      </c>
      <c r="AC672" s="5" t="str">
        <f aca="false">IF(MID(AB672,10,2)="ir","Minus","Plus")</f>
        <v>Minus</v>
      </c>
      <c r="AD672" s="5" t="str">
        <f aca="false">IF(AND(_xlfn.NUMBERVALUE(MID(AB672,6,3))&lt;141,_xlfn.NUMBERVALUE(MID(AB672,6,3))&gt;103),"s","probe")</f>
        <v>s</v>
      </c>
      <c r="AE672" s="5" t="n">
        <f aca="false">IF(AND(AC672="Minus",AD672="probe"),3,IF(AND(AC672="Plus",AD672="probe"),1,IF(AND(AC672="Minus",AD672="s"),12,IF(AND(AC672="Plus",AD672="s"),4,0))))</f>
        <v>12</v>
      </c>
      <c r="AF672" s="6" t="s">
        <v>16</v>
      </c>
      <c r="AG672" s="5" t="str">
        <f aca="false">AF672&amp;AE672&amp;","</f>
        <v>                            12,</v>
      </c>
    </row>
    <row r="673" customFormat="false" ht="12.8" hidden="true" customHeight="false" outlineLevel="0" collapsed="false">
      <c r="A673" s="0" t="str">
        <f aca="false">LEFT(J673,4)</f>
        <v>b4s2</v>
      </c>
      <c r="B673" s="0" t="n">
        <f aca="false">IF(AND(C673&gt;97,C673&lt;103),100,IF(AND(C673&gt;110,C673&lt;116),113,IF(AND(C673&gt;122,C673&lt;128),125,IF(AND(C673&gt;135,C673&lt;141),138,150))))</f>
        <v>113</v>
      </c>
      <c r="C673" s="0" t="n">
        <f aca="false">_xlfn.NUMBERVALUE(MID(J673,6,3))</f>
        <v>114</v>
      </c>
      <c r="D673" s="0" t="str">
        <f aca="false">MID(J673,10,3)</f>
        <v>ir2</v>
      </c>
      <c r="E673" s="0" t="s">
        <v>9</v>
      </c>
      <c r="F673" s="0" t="n">
        <v>1917</v>
      </c>
      <c r="G673" s="0" t="s">
        <v>10</v>
      </c>
      <c r="H673" s="0" t="s">
        <v>11</v>
      </c>
      <c r="I673" s="0" t="s">
        <v>9</v>
      </c>
      <c r="J673" s="0" t="s">
        <v>688</v>
      </c>
      <c r="K673" s="0" t="s">
        <v>9</v>
      </c>
      <c r="L673" s="0" t="str">
        <f aca="false">IF(ISBLANK(J674),"",",")</f>
        <v>,</v>
      </c>
      <c r="M673" s="0" t="str">
        <f aca="false">E673&amp;F673&amp;G673&amp;H673&amp;I673&amp;J673&amp;K673&amp;L673</f>
        <v>"1917": "b4s2_114_ir2.wav",</v>
      </c>
      <c r="N673" s="0" t="str">
        <f aca="false">IF(OR(B673=113,B673=138),"probe","s")</f>
        <v>probe</v>
      </c>
      <c r="O673" s="0" t="str">
        <f aca="false">IF(MID(J673,10,2)="ir","Minus","Plus")</f>
        <v>Minus</v>
      </c>
      <c r="P673" s="0" t="s">
        <v>13</v>
      </c>
      <c r="Q673" s="5" t="s">
        <v>14</v>
      </c>
      <c r="R673" s="0" t="s">
        <v>15</v>
      </c>
      <c r="S673" s="0" t="str">
        <f aca="false">P673&amp;N673&amp;O673&amp;Q673&amp;F673&amp;R673&amp;L673</f>
        <v>          {%            "class": "probeMinus",%            "stim_name": "1917"%          },</v>
      </c>
      <c r="AA673" s="5" t="n">
        <f aca="false">F673</f>
        <v>1917</v>
      </c>
      <c r="AB673" s="5" t="s">
        <v>688</v>
      </c>
      <c r="AC673" s="5" t="str">
        <f aca="false">IF(MID(AB673,10,2)="ir","Minus","Plus")</f>
        <v>Minus</v>
      </c>
      <c r="AD673" s="5" t="str">
        <f aca="false">IF(AND(_xlfn.NUMBERVALUE(MID(AB673,6,3))&lt;141,_xlfn.NUMBERVALUE(MID(AB673,6,3))&gt;103),"s","probe")</f>
        <v>s</v>
      </c>
      <c r="AE673" s="5" t="n">
        <f aca="false">IF(AND(AC673="Minus",AD673="probe"),3,IF(AND(AC673="Plus",AD673="probe"),1,IF(AND(AC673="Minus",AD673="s"),12,IF(AND(AC673="Plus",AD673="s"),4,0))))</f>
        <v>12</v>
      </c>
      <c r="AF673" s="6" t="s">
        <v>16</v>
      </c>
      <c r="AG673" s="5" t="str">
        <f aca="false">AF673&amp;AE673&amp;","</f>
        <v>                            12,</v>
      </c>
    </row>
    <row r="674" customFormat="false" ht="12.8" hidden="true" customHeight="false" outlineLevel="0" collapsed="false">
      <c r="A674" s="0" t="str">
        <f aca="false">LEFT(J674,4)</f>
        <v>b1i1</v>
      </c>
      <c r="B674" s="0" t="n">
        <f aca="false">IF(AND(C674&gt;97,C674&lt;103),100,IF(AND(C674&gt;110,C674&lt;116),113,IF(AND(C674&gt;122,C674&lt;128),125,IF(AND(C674&gt;135,C674&lt;141),138,150))))</f>
        <v>113</v>
      </c>
      <c r="C674" s="0" t="n">
        <f aca="false">_xlfn.NUMBERVALUE(MID(J674,6,3))</f>
        <v>114</v>
      </c>
      <c r="D674" s="0" t="str">
        <f aca="false">MID(J674,10,3)</f>
        <v>ir3</v>
      </c>
      <c r="E674" s="0" t="s">
        <v>9</v>
      </c>
      <c r="F674" s="0" t="n">
        <v>43</v>
      </c>
      <c r="G674" s="0" t="s">
        <v>10</v>
      </c>
      <c r="H674" s="0" t="s">
        <v>11</v>
      </c>
      <c r="I674" s="0" t="s">
        <v>9</v>
      </c>
      <c r="J674" s="0" t="s">
        <v>689</v>
      </c>
      <c r="K674" s="0" t="s">
        <v>9</v>
      </c>
      <c r="L674" s="0" t="str">
        <f aca="false">IF(ISBLANK(J675),"",",")</f>
        <v>,</v>
      </c>
      <c r="M674" s="0" t="str">
        <f aca="false">E674&amp;F674&amp;G674&amp;H674&amp;I674&amp;J674&amp;K674&amp;L674</f>
        <v>"43": "b1i1_114_ir3.wav",</v>
      </c>
      <c r="N674" s="0" t="str">
        <f aca="false">IF(OR(B674=113,B674=138),"probe","s")</f>
        <v>probe</v>
      </c>
      <c r="O674" s="0" t="str">
        <f aca="false">IF(MID(J674,10,2)="ir","Minus","Plus")</f>
        <v>Minus</v>
      </c>
      <c r="P674" s="0" t="s">
        <v>13</v>
      </c>
      <c r="Q674" s="5" t="s">
        <v>14</v>
      </c>
      <c r="R674" s="0" t="s">
        <v>15</v>
      </c>
      <c r="S674" s="0" t="str">
        <f aca="false">P674&amp;N674&amp;O674&amp;Q674&amp;F674&amp;R674&amp;L674</f>
        <v>          {%            "class": "probeMinus",%            "stim_name": "43"%          },</v>
      </c>
      <c r="AA674" s="5" t="n">
        <f aca="false">F674</f>
        <v>43</v>
      </c>
      <c r="AB674" s="5" t="s">
        <v>689</v>
      </c>
      <c r="AC674" s="5" t="str">
        <f aca="false">IF(MID(AB674,10,2)="ir","Minus","Plus")</f>
        <v>Minus</v>
      </c>
      <c r="AD674" s="5" t="str">
        <f aca="false">IF(AND(_xlfn.NUMBERVALUE(MID(AB674,6,3))&lt;141,_xlfn.NUMBERVALUE(MID(AB674,6,3))&gt;103),"s","s")</f>
        <v>s</v>
      </c>
      <c r="AE674" s="5" t="n">
        <f aca="false">IF(AND(AC674="Minus",AD674="probe"),3,IF(AND(AC674="Plus",AD674="probe"),1,IF(AND(AC674="Minus",AD674="s"),12,IF(AND(AC674="Plus",AD674="s"),4,0))))</f>
        <v>12</v>
      </c>
      <c r="AF674" s="6" t="s">
        <v>16</v>
      </c>
      <c r="AG674" s="5" t="str">
        <f aca="false">AF674&amp;AE674&amp;","</f>
        <v>                            12,</v>
      </c>
    </row>
    <row r="675" customFormat="false" ht="12.8" hidden="true" customHeight="false" outlineLevel="0" collapsed="false">
      <c r="A675" s="0" t="str">
        <f aca="false">LEFT(J675,4)</f>
        <v>b1i2</v>
      </c>
      <c r="B675" s="0" t="n">
        <f aca="false">IF(AND(C675&gt;97,C675&lt;103),100,IF(AND(C675&gt;110,C675&lt;116),113,IF(AND(C675&gt;122,C675&lt;128),125,IF(AND(C675&gt;135,C675&lt;141),138,150))))</f>
        <v>113</v>
      </c>
      <c r="C675" s="0" t="n">
        <f aca="false">_xlfn.NUMBERVALUE(MID(J675,6,3))</f>
        <v>114</v>
      </c>
      <c r="D675" s="0" t="str">
        <f aca="false">MID(J675,10,3)</f>
        <v>ir3</v>
      </c>
      <c r="E675" s="0" t="s">
        <v>9</v>
      </c>
      <c r="F675" s="0" t="n">
        <v>168</v>
      </c>
      <c r="G675" s="0" t="s">
        <v>10</v>
      </c>
      <c r="H675" s="0" t="s">
        <v>11</v>
      </c>
      <c r="I675" s="0" t="s">
        <v>9</v>
      </c>
      <c r="J675" s="0" t="s">
        <v>690</v>
      </c>
      <c r="K675" s="0" t="s">
        <v>9</v>
      </c>
      <c r="L675" s="0" t="str">
        <f aca="false">IF(ISBLANK(J676),"",",")</f>
        <v>,</v>
      </c>
      <c r="M675" s="0" t="str">
        <f aca="false">E675&amp;F675&amp;G675&amp;H675&amp;I675&amp;J675&amp;K675&amp;L675</f>
        <v>"168": "b1i2_114_ir3.wav",</v>
      </c>
      <c r="N675" s="0" t="str">
        <f aca="false">IF(OR(B675=113,B675=138),"probe","s")</f>
        <v>probe</v>
      </c>
      <c r="O675" s="0" t="str">
        <f aca="false">IF(MID(J675,10,2)="ir","Minus","Plus")</f>
        <v>Minus</v>
      </c>
      <c r="P675" s="0" t="s">
        <v>13</v>
      </c>
      <c r="Q675" s="5" t="s">
        <v>14</v>
      </c>
      <c r="R675" s="0" t="s">
        <v>15</v>
      </c>
      <c r="S675" s="0" t="str">
        <f aca="false">P675&amp;N675&amp;O675&amp;Q675&amp;F675&amp;R675&amp;L675</f>
        <v>          {%            "class": "probeMinus",%            "stim_name": "168"%          },</v>
      </c>
      <c r="AA675" s="5" t="n">
        <f aca="false">F675</f>
        <v>168</v>
      </c>
      <c r="AB675" s="5" t="s">
        <v>690</v>
      </c>
      <c r="AC675" s="5" t="str">
        <f aca="false">IF(MID(AB675,10,2)="ir","Minus","Plus")</f>
        <v>Minus</v>
      </c>
      <c r="AD675" s="5" t="str">
        <f aca="false">IF(AND(_xlfn.NUMBERVALUE(MID(AB675,6,3))&lt;141,_xlfn.NUMBERVALUE(MID(AB675,6,3))&gt;103),"s","probe")</f>
        <v>s</v>
      </c>
      <c r="AE675" s="5" t="n">
        <f aca="false">IF(AND(AC675="Minus",AD675="probe"),3,IF(AND(AC675="Plus",AD675="probe"),1,IF(AND(AC675="Minus",AD675="s"),12,IF(AND(AC675="Plus",AD675="s"),4,0))))</f>
        <v>12</v>
      </c>
      <c r="AF675" s="6" t="s">
        <v>16</v>
      </c>
      <c r="AG675" s="5" t="str">
        <f aca="false">AF675&amp;AE675&amp;","</f>
        <v>                            12,</v>
      </c>
    </row>
    <row r="676" customFormat="false" ht="12.8" hidden="true" customHeight="false" outlineLevel="0" collapsed="false">
      <c r="A676" s="0" t="str">
        <f aca="false">LEFT(J676,4)</f>
        <v>b1s1</v>
      </c>
      <c r="B676" s="0" t="n">
        <f aca="false">IF(AND(C676&gt;97,C676&lt;103),100,IF(AND(C676&gt;110,C676&lt;116),113,IF(AND(C676&gt;122,C676&lt;128),125,IF(AND(C676&gt;135,C676&lt;141),138,150))))</f>
        <v>113</v>
      </c>
      <c r="C676" s="0" t="n">
        <f aca="false">_xlfn.NUMBERVALUE(MID(J676,6,3))</f>
        <v>114</v>
      </c>
      <c r="D676" s="0" t="str">
        <f aca="false">MID(J676,10,3)</f>
        <v>ir3</v>
      </c>
      <c r="E676" s="0" t="s">
        <v>9</v>
      </c>
      <c r="F676" s="0" t="n">
        <v>293</v>
      </c>
      <c r="G676" s="0" t="s">
        <v>10</v>
      </c>
      <c r="H676" s="0" t="s">
        <v>11</v>
      </c>
      <c r="I676" s="0" t="s">
        <v>9</v>
      </c>
      <c r="J676" s="0" t="s">
        <v>691</v>
      </c>
      <c r="K676" s="0" t="s">
        <v>9</v>
      </c>
      <c r="L676" s="0" t="str">
        <f aca="false">IF(ISBLANK(J677),"",",")</f>
        <v>,</v>
      </c>
      <c r="M676" s="0" t="str">
        <f aca="false">E676&amp;F676&amp;G676&amp;H676&amp;I676&amp;J676&amp;K676&amp;L676</f>
        <v>"293": "b1s1_114_ir3.wav",</v>
      </c>
      <c r="N676" s="0" t="str">
        <f aca="false">IF(OR(B676=113,B676=138),"probe","s")</f>
        <v>probe</v>
      </c>
      <c r="O676" s="0" t="str">
        <f aca="false">IF(MID(J676,10,2)="ir","Minus","Plus")</f>
        <v>Minus</v>
      </c>
      <c r="P676" s="0" t="s">
        <v>13</v>
      </c>
      <c r="Q676" s="5" t="s">
        <v>14</v>
      </c>
      <c r="R676" s="0" t="s">
        <v>15</v>
      </c>
      <c r="S676" s="0" t="str">
        <f aca="false">P676&amp;N676&amp;O676&amp;Q676&amp;F676&amp;R676&amp;L676</f>
        <v>          {%            "class": "probeMinus",%            "stim_name": "293"%          },</v>
      </c>
      <c r="AA676" s="5" t="n">
        <f aca="false">F676</f>
        <v>293</v>
      </c>
      <c r="AB676" s="5" t="s">
        <v>691</v>
      </c>
      <c r="AC676" s="5" t="str">
        <f aca="false">IF(MID(AB676,10,2)="ir","Minus","Plus")</f>
        <v>Minus</v>
      </c>
      <c r="AD676" s="5" t="str">
        <f aca="false">IF(AND(_xlfn.NUMBERVALUE(MID(AB676,6,3))&lt;141,_xlfn.NUMBERVALUE(MID(AB676,6,3))&gt;103),"s","probe")</f>
        <v>s</v>
      </c>
      <c r="AE676" s="5" t="n">
        <f aca="false">IF(AND(AC676="Minus",AD676="probe"),3,IF(AND(AC676="Plus",AD676="probe"),1,IF(AND(AC676="Minus",AD676="s"),12,IF(AND(AC676="Plus",AD676="s"),4,0))))</f>
        <v>12</v>
      </c>
      <c r="AF676" s="6" t="s">
        <v>16</v>
      </c>
      <c r="AG676" s="5" t="str">
        <f aca="false">AF676&amp;AE676&amp;","</f>
        <v>                            12,</v>
      </c>
    </row>
    <row r="677" customFormat="false" ht="12.8" hidden="true" customHeight="false" outlineLevel="0" collapsed="false">
      <c r="A677" s="0" t="str">
        <f aca="false">LEFT(J677,4)</f>
        <v>b1s2</v>
      </c>
      <c r="B677" s="0" t="n">
        <f aca="false">IF(AND(C677&gt;97,C677&lt;103),100,IF(AND(C677&gt;110,C677&lt;116),113,IF(AND(C677&gt;122,C677&lt;128),125,IF(AND(C677&gt;135,C677&lt;141),138,150))))</f>
        <v>113</v>
      </c>
      <c r="C677" s="0" t="n">
        <f aca="false">_xlfn.NUMBERVALUE(MID(J677,6,3))</f>
        <v>114</v>
      </c>
      <c r="D677" s="0" t="str">
        <f aca="false">MID(J677,10,3)</f>
        <v>ir3</v>
      </c>
      <c r="E677" s="0" t="s">
        <v>9</v>
      </c>
      <c r="F677" s="0" t="n">
        <v>418</v>
      </c>
      <c r="G677" s="0" t="s">
        <v>10</v>
      </c>
      <c r="H677" s="0" t="s">
        <v>11</v>
      </c>
      <c r="I677" s="0" t="s">
        <v>9</v>
      </c>
      <c r="J677" s="0" t="s">
        <v>692</v>
      </c>
      <c r="K677" s="0" t="s">
        <v>9</v>
      </c>
      <c r="L677" s="0" t="str">
        <f aca="false">IF(ISBLANK(J678),"",",")</f>
        <v>,</v>
      </c>
      <c r="M677" s="0" t="str">
        <f aca="false">E677&amp;F677&amp;G677&amp;H677&amp;I677&amp;J677&amp;K677&amp;L677</f>
        <v>"418": "b1s2_114_ir3.wav",</v>
      </c>
      <c r="N677" s="0" t="str">
        <f aca="false">IF(OR(B677=113,B677=138),"probe","s")</f>
        <v>probe</v>
      </c>
      <c r="O677" s="0" t="str">
        <f aca="false">IF(MID(J677,10,2)="ir","Minus","Plus")</f>
        <v>Minus</v>
      </c>
      <c r="P677" s="0" t="s">
        <v>13</v>
      </c>
      <c r="Q677" s="5" t="s">
        <v>14</v>
      </c>
      <c r="R677" s="0" t="s">
        <v>15</v>
      </c>
      <c r="S677" s="0" t="str">
        <f aca="false">P677&amp;N677&amp;O677&amp;Q677&amp;F677&amp;R677&amp;L677</f>
        <v>          {%            "class": "probeMinus",%            "stim_name": "418"%          },</v>
      </c>
      <c r="AA677" s="5" t="n">
        <f aca="false">F677</f>
        <v>418</v>
      </c>
      <c r="AB677" s="5" t="s">
        <v>692</v>
      </c>
      <c r="AC677" s="5" t="str">
        <f aca="false">IF(MID(AB677,10,2)="ir","Minus","Plus")</f>
        <v>Minus</v>
      </c>
      <c r="AD677" s="5" t="str">
        <f aca="false">IF(AND(_xlfn.NUMBERVALUE(MID(AB677,6,3))&lt;141,_xlfn.NUMBERVALUE(MID(AB677,6,3))&gt;103),"s","probe")</f>
        <v>s</v>
      </c>
      <c r="AE677" s="5" t="n">
        <f aca="false">IF(AND(AC677="Minus",AD677="probe"),3,IF(AND(AC677="Plus",AD677="probe"),1,IF(AND(AC677="Minus",AD677="s"),12,IF(AND(AC677="Plus",AD677="s"),4,0))))</f>
        <v>12</v>
      </c>
      <c r="AF677" s="6" t="s">
        <v>16</v>
      </c>
      <c r="AG677" s="5" t="str">
        <f aca="false">AF677&amp;AE677&amp;","</f>
        <v>                            12,</v>
      </c>
    </row>
    <row r="678" customFormat="false" ht="12.8" hidden="true" customHeight="false" outlineLevel="0" collapsed="false">
      <c r="A678" s="0" t="str">
        <f aca="false">LEFT(J678,4)</f>
        <v>b2i1</v>
      </c>
      <c r="B678" s="0" t="n">
        <f aca="false">IF(AND(C678&gt;97,C678&lt;103),100,IF(AND(C678&gt;110,C678&lt;116),113,IF(AND(C678&gt;122,C678&lt;128),125,IF(AND(C678&gt;135,C678&lt;141),138,150))))</f>
        <v>113</v>
      </c>
      <c r="C678" s="0" t="n">
        <f aca="false">_xlfn.NUMBERVALUE(MID(J678,6,3))</f>
        <v>114</v>
      </c>
      <c r="D678" s="0" t="str">
        <f aca="false">MID(J678,10,3)</f>
        <v>ir3</v>
      </c>
      <c r="E678" s="0" t="s">
        <v>9</v>
      </c>
      <c r="F678" s="0" t="n">
        <v>543</v>
      </c>
      <c r="G678" s="0" t="s">
        <v>10</v>
      </c>
      <c r="H678" s="0" t="s">
        <v>11</v>
      </c>
      <c r="I678" s="0" t="s">
        <v>9</v>
      </c>
      <c r="J678" s="0" t="s">
        <v>693</v>
      </c>
      <c r="K678" s="0" t="s">
        <v>9</v>
      </c>
      <c r="L678" s="0" t="str">
        <f aca="false">IF(ISBLANK(J679),"",",")</f>
        <v>,</v>
      </c>
      <c r="M678" s="0" t="str">
        <f aca="false">E678&amp;F678&amp;G678&amp;H678&amp;I678&amp;J678&amp;K678&amp;L678</f>
        <v>"543": "b2i1_114_ir3.wav",</v>
      </c>
      <c r="N678" s="0" t="str">
        <f aca="false">IF(OR(B678=113,B678=138),"probe","s")</f>
        <v>probe</v>
      </c>
      <c r="O678" s="0" t="str">
        <f aca="false">IF(MID(J678,10,2)="ir","Minus","Plus")</f>
        <v>Minus</v>
      </c>
      <c r="P678" s="0" t="s">
        <v>13</v>
      </c>
      <c r="Q678" s="5" t="s">
        <v>14</v>
      </c>
      <c r="R678" s="0" t="s">
        <v>15</v>
      </c>
      <c r="S678" s="0" t="str">
        <f aca="false">P678&amp;N678&amp;O678&amp;Q678&amp;F678&amp;R678&amp;L678</f>
        <v>          {%            "class": "probeMinus",%            "stim_name": "543"%          },</v>
      </c>
      <c r="AA678" s="5" t="n">
        <f aca="false">F678</f>
        <v>543</v>
      </c>
      <c r="AB678" s="5" t="s">
        <v>693</v>
      </c>
      <c r="AC678" s="5" t="str">
        <f aca="false">IF(MID(AB678,10,2)="ir","Minus","Plus")</f>
        <v>Minus</v>
      </c>
      <c r="AD678" s="5" t="str">
        <f aca="false">IF(AND(_xlfn.NUMBERVALUE(MID(AB678,6,3))&lt;141,_xlfn.NUMBERVALUE(MID(AB678,6,3))&gt;103),"s","probe")</f>
        <v>s</v>
      </c>
      <c r="AE678" s="5" t="n">
        <f aca="false">IF(AND(AC678="Minus",AD678="probe"),3,IF(AND(AC678="Plus",AD678="probe"),1,IF(AND(AC678="Minus",AD678="s"),12,IF(AND(AC678="Plus",AD678="s"),4,0))))</f>
        <v>12</v>
      </c>
      <c r="AF678" s="6" t="s">
        <v>16</v>
      </c>
      <c r="AG678" s="5" t="str">
        <f aca="false">AF678&amp;AE678&amp;","</f>
        <v>                            12,</v>
      </c>
    </row>
    <row r="679" customFormat="false" ht="12.8" hidden="true" customHeight="false" outlineLevel="0" collapsed="false">
      <c r="A679" s="0" t="str">
        <f aca="false">LEFT(J679,4)</f>
        <v>b2i2</v>
      </c>
      <c r="B679" s="0" t="n">
        <f aca="false">IF(AND(C679&gt;97,C679&lt;103),100,IF(AND(C679&gt;110,C679&lt;116),113,IF(AND(C679&gt;122,C679&lt;128),125,IF(AND(C679&gt;135,C679&lt;141),138,150))))</f>
        <v>113</v>
      </c>
      <c r="C679" s="0" t="n">
        <f aca="false">_xlfn.NUMBERVALUE(MID(J679,6,3))</f>
        <v>114</v>
      </c>
      <c r="D679" s="0" t="str">
        <f aca="false">MID(J679,10,3)</f>
        <v>ir3</v>
      </c>
      <c r="E679" s="0" t="s">
        <v>9</v>
      </c>
      <c r="F679" s="0" t="n">
        <v>668</v>
      </c>
      <c r="G679" s="0" t="s">
        <v>10</v>
      </c>
      <c r="H679" s="0" t="s">
        <v>11</v>
      </c>
      <c r="I679" s="0" t="s">
        <v>9</v>
      </c>
      <c r="J679" s="0" t="s">
        <v>694</v>
      </c>
      <c r="K679" s="0" t="s">
        <v>9</v>
      </c>
      <c r="L679" s="0" t="str">
        <f aca="false">IF(ISBLANK(J680),"",",")</f>
        <v>,</v>
      </c>
      <c r="M679" s="0" t="str">
        <f aca="false">E679&amp;F679&amp;G679&amp;H679&amp;I679&amp;J679&amp;K679&amp;L679</f>
        <v>"668": "b2i2_114_ir3.wav",</v>
      </c>
      <c r="N679" s="0" t="str">
        <f aca="false">IF(OR(B679=113,B679=138),"probe","s")</f>
        <v>probe</v>
      </c>
      <c r="O679" s="0" t="str">
        <f aca="false">IF(MID(J679,10,2)="ir","Minus","Plus")</f>
        <v>Minus</v>
      </c>
      <c r="P679" s="0" t="s">
        <v>13</v>
      </c>
      <c r="Q679" s="5" t="s">
        <v>14</v>
      </c>
      <c r="R679" s="0" t="s">
        <v>15</v>
      </c>
      <c r="S679" s="0" t="str">
        <f aca="false">P679&amp;N679&amp;O679&amp;Q679&amp;F679&amp;R679&amp;L679</f>
        <v>          {%            "class": "probeMinus",%            "stim_name": "668"%          },</v>
      </c>
      <c r="AA679" s="5" t="n">
        <f aca="false">F679</f>
        <v>668</v>
      </c>
      <c r="AB679" s="5" t="s">
        <v>694</v>
      </c>
      <c r="AC679" s="5" t="str">
        <f aca="false">IF(MID(AB679,10,2)="ir","Minus","Plus")</f>
        <v>Minus</v>
      </c>
      <c r="AD679" s="5" t="str">
        <f aca="false">IF(AND(_xlfn.NUMBERVALUE(MID(AB679,6,3))&lt;141,_xlfn.NUMBERVALUE(MID(AB679,6,3))&gt;103),"s","probe")</f>
        <v>s</v>
      </c>
      <c r="AE679" s="5" t="n">
        <f aca="false">IF(AND(AC679="Minus",AD679="probe"),3,IF(AND(AC679="Plus",AD679="probe"),1,IF(AND(AC679="Minus",AD679="s"),12,IF(AND(AC679="Plus",AD679="s"),4,0))))</f>
        <v>12</v>
      </c>
      <c r="AF679" s="6" t="s">
        <v>16</v>
      </c>
      <c r="AG679" s="5" t="str">
        <f aca="false">AF679&amp;AE679&amp;","</f>
        <v>                            12,</v>
      </c>
    </row>
    <row r="680" customFormat="false" ht="12.8" hidden="false" customHeight="false" outlineLevel="0" collapsed="false">
      <c r="A680" s="0" t="str">
        <f aca="false">LEFT(J680,4)</f>
        <v>b2s1</v>
      </c>
      <c r="B680" s="0" t="n">
        <f aca="false">IF(AND(C680&gt;97,C680&lt;103),100,IF(AND(C680&gt;110,C680&lt;116),113,IF(AND(C680&gt;122,C680&lt;128),125,IF(AND(C680&gt;135,C680&lt;141),138,150))))</f>
        <v>113</v>
      </c>
      <c r="C680" s="0" t="n">
        <f aca="false">_xlfn.NUMBERVALUE(MID(J680,6,3))</f>
        <v>114</v>
      </c>
      <c r="D680" s="0" t="str">
        <f aca="false">MID(J680,10,3)</f>
        <v>ir3</v>
      </c>
      <c r="E680" s="0" t="s">
        <v>9</v>
      </c>
      <c r="F680" s="0" t="n">
        <v>793</v>
      </c>
      <c r="G680" s="0" t="s">
        <v>10</v>
      </c>
      <c r="H680" s="0" t="s">
        <v>11</v>
      </c>
      <c r="I680" s="0" t="s">
        <v>9</v>
      </c>
      <c r="J680" s="0" t="s">
        <v>695</v>
      </c>
      <c r="K680" s="0" t="s">
        <v>9</v>
      </c>
      <c r="L680" s="0" t="str">
        <f aca="false">IF(ISBLANK(J681),"",",")</f>
        <v>,</v>
      </c>
      <c r="M680" s="0" t="str">
        <f aca="false">E680&amp;J680&amp;G680&amp;E680&amp;J680&amp;E680&amp;L680</f>
        <v>"b2s1_114_ir3.wav":"b2s1_114_ir3.wav",</v>
      </c>
      <c r="N680" s="0" t="str">
        <f aca="false">IF(OR(B680=113,B680=138),"probe","s")</f>
        <v>probe</v>
      </c>
      <c r="O680" s="0" t="str">
        <f aca="false">IF(MID(J680,10,2)="ir","Minus","Plus")</f>
        <v>Minus</v>
      </c>
      <c r="P680" s="0" t="s">
        <v>13</v>
      </c>
      <c r="Q680" s="5" t="s">
        <v>14</v>
      </c>
      <c r="R680" s="0" t="s">
        <v>15</v>
      </c>
      <c r="S680" s="0" t="str">
        <f aca="false">P680&amp;N680&amp;O680&amp;Q680&amp;J680&amp;R680&amp;L680</f>
        <v>          {%            "class": "probeMinus",%            "stim_name": "b2s1_114_ir3.wav"%          },</v>
      </c>
      <c r="AA680" s="5" t="n">
        <f aca="false">F680</f>
        <v>793</v>
      </c>
      <c r="AB680" s="5" t="s">
        <v>695</v>
      </c>
      <c r="AC680" s="5" t="str">
        <f aca="false">IF(MID(AB680,10,2)="ir","Minus","Plus")</f>
        <v>Minus</v>
      </c>
      <c r="AD680" s="5" t="str">
        <f aca="false">IF(AND(_xlfn.NUMBERVALUE(MID(AB680,6,3))&lt;141,_xlfn.NUMBERVALUE(MID(AB680,6,3))&gt;103),"s","probe")</f>
        <v>s</v>
      </c>
      <c r="AE680" s="5" t="n">
        <f aca="false">IF(AND(AC680="Minus",AD680="probe"),3,IF(AND(AC680="Plus",AD680="probe"),1,IF(AND(AC680="Minus",AD680="s"),12,IF(AND(AC680="Plus",AD680="s"),4,0))))</f>
        <v>12</v>
      </c>
      <c r="AF680" s="6" t="s">
        <v>16</v>
      </c>
      <c r="AG680" s="5" t="str">
        <f aca="false">AF680&amp;AE680&amp;","</f>
        <v>                            12,</v>
      </c>
    </row>
    <row r="681" customFormat="false" ht="12.8" hidden="true" customHeight="false" outlineLevel="0" collapsed="false">
      <c r="A681" s="0" t="str">
        <f aca="false">LEFT(J681,4)</f>
        <v>b2s2</v>
      </c>
      <c r="B681" s="0" t="n">
        <f aca="false">IF(AND(C681&gt;97,C681&lt;103),100,IF(AND(C681&gt;110,C681&lt;116),113,IF(AND(C681&gt;122,C681&lt;128),125,IF(AND(C681&gt;135,C681&lt;141),138,150))))</f>
        <v>113</v>
      </c>
      <c r="C681" s="0" t="n">
        <f aca="false">_xlfn.NUMBERVALUE(MID(J681,6,3))</f>
        <v>114</v>
      </c>
      <c r="D681" s="0" t="str">
        <f aca="false">MID(J681,10,3)</f>
        <v>ir3</v>
      </c>
      <c r="E681" s="0" t="s">
        <v>9</v>
      </c>
      <c r="F681" s="0" t="n">
        <v>918</v>
      </c>
      <c r="G681" s="0" t="s">
        <v>10</v>
      </c>
      <c r="H681" s="0" t="s">
        <v>11</v>
      </c>
      <c r="I681" s="0" t="s">
        <v>9</v>
      </c>
      <c r="J681" s="0" t="s">
        <v>696</v>
      </c>
      <c r="K681" s="0" t="s">
        <v>9</v>
      </c>
      <c r="L681" s="0" t="str">
        <f aca="false">IF(ISBLANK(J682),"",",")</f>
        <v>,</v>
      </c>
      <c r="M681" s="0" t="str">
        <f aca="false">E681&amp;F681&amp;G681&amp;H681&amp;I681&amp;J681&amp;K681&amp;L681</f>
        <v>"918": "b2s2_114_ir3.wav",</v>
      </c>
      <c r="N681" s="0" t="str">
        <f aca="false">IF(OR(B681=113,B681=138),"probe","s")</f>
        <v>probe</v>
      </c>
      <c r="O681" s="0" t="str">
        <f aca="false">IF(MID(J681,10,2)="ir","Minus","Plus")</f>
        <v>Minus</v>
      </c>
      <c r="P681" s="0" t="s">
        <v>13</v>
      </c>
      <c r="Q681" s="5" t="s">
        <v>14</v>
      </c>
      <c r="R681" s="0" t="s">
        <v>15</v>
      </c>
      <c r="S681" s="0" t="str">
        <f aca="false">P681&amp;N681&amp;O681&amp;Q681&amp;F681&amp;R681&amp;L681</f>
        <v>          {%            "class": "probeMinus",%            "stim_name": "918"%          },</v>
      </c>
      <c r="AA681" s="5" t="n">
        <f aca="false">F681</f>
        <v>918</v>
      </c>
      <c r="AB681" s="5" t="s">
        <v>696</v>
      </c>
      <c r="AC681" s="5" t="str">
        <f aca="false">IF(MID(AB681,10,2)="ir","Minus","Plus")</f>
        <v>Minus</v>
      </c>
      <c r="AD681" s="5" t="str">
        <f aca="false">IF(AND(_xlfn.NUMBERVALUE(MID(AB681,6,3))&lt;141,_xlfn.NUMBERVALUE(MID(AB681,6,3))&gt;103),"s","probe")</f>
        <v>s</v>
      </c>
      <c r="AE681" s="5" t="n">
        <f aca="false">IF(AND(AC681="Minus",AD681="probe"),3,IF(AND(AC681="Plus",AD681="probe"),1,IF(AND(AC681="Minus",AD681="s"),12,IF(AND(AC681="Plus",AD681="s"),4,0))))</f>
        <v>12</v>
      </c>
      <c r="AF681" s="6" t="s">
        <v>16</v>
      </c>
      <c r="AG681" s="5" t="str">
        <f aca="false">AF681&amp;AE681&amp;","</f>
        <v>                            12,</v>
      </c>
    </row>
    <row r="682" customFormat="false" ht="12.8" hidden="true" customHeight="false" outlineLevel="0" collapsed="false">
      <c r="A682" s="0" t="str">
        <f aca="false">LEFT(J682,4)</f>
        <v>b3i1</v>
      </c>
      <c r="B682" s="0" t="n">
        <f aca="false">IF(AND(C682&gt;97,C682&lt;103),100,IF(AND(C682&gt;110,C682&lt;116),113,IF(AND(C682&gt;122,C682&lt;128),125,IF(AND(C682&gt;135,C682&lt;141),138,150))))</f>
        <v>113</v>
      </c>
      <c r="C682" s="0" t="n">
        <f aca="false">_xlfn.NUMBERVALUE(MID(J682,6,3))</f>
        <v>114</v>
      </c>
      <c r="D682" s="0" t="str">
        <f aca="false">MID(J682,10,3)</f>
        <v>ir3</v>
      </c>
      <c r="E682" s="0" t="s">
        <v>9</v>
      </c>
      <c r="F682" s="0" t="n">
        <v>1043</v>
      </c>
      <c r="G682" s="0" t="s">
        <v>10</v>
      </c>
      <c r="H682" s="0" t="s">
        <v>11</v>
      </c>
      <c r="I682" s="0" t="s">
        <v>9</v>
      </c>
      <c r="J682" s="0" t="s">
        <v>697</v>
      </c>
      <c r="K682" s="0" t="s">
        <v>9</v>
      </c>
      <c r="L682" s="0" t="str">
        <f aca="false">IF(ISBLANK(J683),"",",")</f>
        <v>,</v>
      </c>
      <c r="M682" s="0" t="str">
        <f aca="false">E682&amp;F682&amp;G682&amp;H682&amp;I682&amp;J682&amp;K682&amp;L682</f>
        <v>"1043": "b3i1_114_ir3.wav",</v>
      </c>
      <c r="N682" s="0" t="str">
        <f aca="false">IF(OR(B682=113,B682=138),"probe","s")</f>
        <v>probe</v>
      </c>
      <c r="O682" s="0" t="str">
        <f aca="false">IF(MID(J682,10,2)="ir","Minus","Plus")</f>
        <v>Minus</v>
      </c>
      <c r="P682" s="0" t="s">
        <v>13</v>
      </c>
      <c r="Q682" s="5" t="s">
        <v>14</v>
      </c>
      <c r="R682" s="0" t="s">
        <v>15</v>
      </c>
      <c r="S682" s="0" t="str">
        <f aca="false">P682&amp;N682&amp;O682&amp;Q682&amp;F682&amp;R682&amp;L682</f>
        <v>          {%            "class": "probeMinus",%            "stim_name": "1043"%          },</v>
      </c>
      <c r="AA682" s="5" t="n">
        <f aca="false">F682</f>
        <v>1043</v>
      </c>
      <c r="AB682" s="5" t="s">
        <v>697</v>
      </c>
      <c r="AC682" s="5" t="str">
        <f aca="false">IF(MID(AB682,10,2)="ir","Minus","Plus")</f>
        <v>Minus</v>
      </c>
      <c r="AD682" s="5" t="str">
        <f aca="false">IF(AND(_xlfn.NUMBERVALUE(MID(AB682,6,3))&lt;141,_xlfn.NUMBERVALUE(MID(AB682,6,3))&gt;103),"s","probe")</f>
        <v>s</v>
      </c>
      <c r="AE682" s="5" t="n">
        <f aca="false">IF(AND(AC682="Minus",AD682="probe"),3,IF(AND(AC682="Plus",AD682="probe"),1,IF(AND(AC682="Minus",AD682="s"),12,IF(AND(AC682="Plus",AD682="s"),4,0))))</f>
        <v>12</v>
      </c>
      <c r="AF682" s="6" t="s">
        <v>16</v>
      </c>
      <c r="AG682" s="5" t="str">
        <f aca="false">AF682&amp;AE682&amp;","</f>
        <v>                            12,</v>
      </c>
    </row>
    <row r="683" customFormat="false" ht="12.8" hidden="true" customHeight="false" outlineLevel="0" collapsed="false">
      <c r="A683" s="0" t="str">
        <f aca="false">LEFT(J683,4)</f>
        <v>b3i2</v>
      </c>
      <c r="B683" s="0" t="n">
        <f aca="false">IF(AND(C683&gt;97,C683&lt;103),100,IF(AND(C683&gt;110,C683&lt;116),113,IF(AND(C683&gt;122,C683&lt;128),125,IF(AND(C683&gt;135,C683&lt;141),138,150))))</f>
        <v>113</v>
      </c>
      <c r="C683" s="0" t="n">
        <f aca="false">_xlfn.NUMBERVALUE(MID(J683,6,3))</f>
        <v>114</v>
      </c>
      <c r="D683" s="0" t="str">
        <f aca="false">MID(J683,10,3)</f>
        <v>ir3</v>
      </c>
      <c r="E683" s="0" t="s">
        <v>9</v>
      </c>
      <c r="F683" s="0" t="n">
        <v>1168</v>
      </c>
      <c r="G683" s="0" t="s">
        <v>10</v>
      </c>
      <c r="H683" s="0" t="s">
        <v>11</v>
      </c>
      <c r="I683" s="0" t="s">
        <v>9</v>
      </c>
      <c r="J683" s="0" t="s">
        <v>698</v>
      </c>
      <c r="K683" s="0" t="s">
        <v>9</v>
      </c>
      <c r="L683" s="0" t="str">
        <f aca="false">IF(ISBLANK(J684),"",",")</f>
        <v>,</v>
      </c>
      <c r="M683" s="0" t="str">
        <f aca="false">E683&amp;F683&amp;G683&amp;H683&amp;I683&amp;J683&amp;K683&amp;L683</f>
        <v>"1168": "b3i2_114_ir3.wav",</v>
      </c>
      <c r="N683" s="0" t="str">
        <f aca="false">IF(OR(B683=113,B683=138),"probe","s")</f>
        <v>probe</v>
      </c>
      <c r="O683" s="0" t="str">
        <f aca="false">IF(MID(J683,10,2)="ir","Minus","Plus")</f>
        <v>Minus</v>
      </c>
      <c r="P683" s="0" t="s">
        <v>13</v>
      </c>
      <c r="Q683" s="5" t="s">
        <v>14</v>
      </c>
      <c r="R683" s="0" t="s">
        <v>15</v>
      </c>
      <c r="S683" s="0" t="str">
        <f aca="false">P683&amp;N683&amp;O683&amp;Q683&amp;F683&amp;R683&amp;L683</f>
        <v>          {%            "class": "probeMinus",%            "stim_name": "1168"%          },</v>
      </c>
      <c r="AA683" s="5" t="n">
        <f aca="false">F683</f>
        <v>1168</v>
      </c>
      <c r="AB683" s="5" t="s">
        <v>698</v>
      </c>
      <c r="AC683" s="5" t="str">
        <f aca="false">IF(MID(AB683,10,2)="ir","Minus","Plus")</f>
        <v>Minus</v>
      </c>
      <c r="AD683" s="5" t="str">
        <f aca="false">IF(AND(_xlfn.NUMBERVALUE(MID(AB683,6,3))&lt;141,_xlfn.NUMBERVALUE(MID(AB683,6,3))&gt;103),"s","probe")</f>
        <v>s</v>
      </c>
      <c r="AE683" s="5" t="n">
        <f aca="false">IF(AND(AC683="Minus",AD683="probe"),3,IF(AND(AC683="Plus",AD683="probe"),1,IF(AND(AC683="Minus",AD683="s"),12,IF(AND(AC683="Plus",AD683="s"),4,0))))</f>
        <v>12</v>
      </c>
      <c r="AF683" s="6" t="s">
        <v>16</v>
      </c>
      <c r="AG683" s="5" t="str">
        <f aca="false">AF683&amp;AE683&amp;","</f>
        <v>                            12,</v>
      </c>
    </row>
    <row r="684" customFormat="false" ht="12.8" hidden="true" customHeight="false" outlineLevel="0" collapsed="false">
      <c r="A684" s="0" t="str">
        <f aca="false">LEFT(J684,4)</f>
        <v>b3s1</v>
      </c>
      <c r="B684" s="0" t="n">
        <f aca="false">IF(AND(C684&gt;97,C684&lt;103),100,IF(AND(C684&gt;110,C684&lt;116),113,IF(AND(C684&gt;122,C684&lt;128),125,IF(AND(C684&gt;135,C684&lt;141),138,150))))</f>
        <v>113</v>
      </c>
      <c r="C684" s="0" t="n">
        <f aca="false">_xlfn.NUMBERVALUE(MID(J684,6,3))</f>
        <v>114</v>
      </c>
      <c r="D684" s="0" t="str">
        <f aca="false">MID(J684,10,3)</f>
        <v>ir3</v>
      </c>
      <c r="E684" s="0" t="s">
        <v>9</v>
      </c>
      <c r="F684" s="0" t="n">
        <v>1293</v>
      </c>
      <c r="G684" s="0" t="s">
        <v>10</v>
      </c>
      <c r="H684" s="0" t="s">
        <v>11</v>
      </c>
      <c r="I684" s="0" t="s">
        <v>9</v>
      </c>
      <c r="J684" s="0" t="s">
        <v>699</v>
      </c>
      <c r="K684" s="0" t="s">
        <v>9</v>
      </c>
      <c r="L684" s="0" t="str">
        <f aca="false">IF(ISBLANK(J685),"",",")</f>
        <v>,</v>
      </c>
      <c r="M684" s="0" t="str">
        <f aca="false">E684&amp;F684&amp;G684&amp;H684&amp;I684&amp;J684&amp;K684&amp;L684</f>
        <v>"1293": "b3s1_114_ir3.wav",</v>
      </c>
      <c r="N684" s="0" t="str">
        <f aca="false">IF(OR(B684=113,B684=138),"probe","s")</f>
        <v>probe</v>
      </c>
      <c r="O684" s="0" t="str">
        <f aca="false">IF(MID(J684,10,2)="ir","Minus","Plus")</f>
        <v>Minus</v>
      </c>
      <c r="P684" s="0" t="s">
        <v>13</v>
      </c>
      <c r="Q684" s="5" t="s">
        <v>14</v>
      </c>
      <c r="R684" s="0" t="s">
        <v>15</v>
      </c>
      <c r="S684" s="0" t="str">
        <f aca="false">P684&amp;N684&amp;O684&amp;Q684&amp;F684&amp;R684&amp;L684</f>
        <v>          {%            "class": "probeMinus",%            "stim_name": "1293"%          },</v>
      </c>
      <c r="AA684" s="5" t="n">
        <f aca="false">F684</f>
        <v>1293</v>
      </c>
      <c r="AB684" s="5" t="s">
        <v>699</v>
      </c>
      <c r="AC684" s="5" t="str">
        <f aca="false">IF(MID(AB684,10,2)="ir","Minus","Plus")</f>
        <v>Minus</v>
      </c>
      <c r="AD684" s="5" t="str">
        <f aca="false">IF(AND(_xlfn.NUMBERVALUE(MID(AB684,6,3))&lt;141,_xlfn.NUMBERVALUE(MID(AB684,6,3))&gt;103),"s","probe")</f>
        <v>s</v>
      </c>
      <c r="AE684" s="5" t="n">
        <f aca="false">IF(AND(AC684="Minus",AD684="probe"),3,IF(AND(AC684="Plus",AD684="probe"),1,IF(AND(AC684="Minus",AD684="s"),12,IF(AND(AC684="Plus",AD684="s"),4,0))))</f>
        <v>12</v>
      </c>
      <c r="AF684" s="6" t="s">
        <v>16</v>
      </c>
      <c r="AG684" s="5" t="str">
        <f aca="false">AF684&amp;AE684&amp;","</f>
        <v>                            12,</v>
      </c>
    </row>
    <row r="685" customFormat="false" ht="12.8" hidden="true" customHeight="false" outlineLevel="0" collapsed="false">
      <c r="A685" s="0" t="str">
        <f aca="false">LEFT(J685,4)</f>
        <v>b3s2</v>
      </c>
      <c r="B685" s="0" t="n">
        <f aca="false">IF(AND(C685&gt;97,C685&lt;103),100,IF(AND(C685&gt;110,C685&lt;116),113,IF(AND(C685&gt;122,C685&lt;128),125,IF(AND(C685&gt;135,C685&lt;141),138,150))))</f>
        <v>113</v>
      </c>
      <c r="C685" s="0" t="n">
        <f aca="false">_xlfn.NUMBERVALUE(MID(J685,6,3))</f>
        <v>114</v>
      </c>
      <c r="D685" s="0" t="str">
        <f aca="false">MID(J685,10,3)</f>
        <v>ir3</v>
      </c>
      <c r="E685" s="0" t="s">
        <v>9</v>
      </c>
      <c r="F685" s="0" t="n">
        <v>1418</v>
      </c>
      <c r="G685" s="0" t="s">
        <v>10</v>
      </c>
      <c r="H685" s="0" t="s">
        <v>11</v>
      </c>
      <c r="I685" s="0" t="s">
        <v>9</v>
      </c>
      <c r="J685" s="0" t="s">
        <v>700</v>
      </c>
      <c r="K685" s="0" t="s">
        <v>9</v>
      </c>
      <c r="L685" s="0" t="str">
        <f aca="false">IF(ISBLANK(J686),"",",")</f>
        <v>,</v>
      </c>
      <c r="M685" s="0" t="str">
        <f aca="false">E685&amp;F685&amp;G685&amp;H685&amp;I685&amp;J685&amp;K685&amp;L685</f>
        <v>"1418": "b3s2_114_ir3.wav",</v>
      </c>
      <c r="N685" s="0" t="str">
        <f aca="false">IF(OR(B685=113,B685=138),"probe","s")</f>
        <v>probe</v>
      </c>
      <c r="O685" s="0" t="str">
        <f aca="false">IF(MID(J685,10,2)="ir","Minus","Plus")</f>
        <v>Minus</v>
      </c>
      <c r="P685" s="0" t="s">
        <v>13</v>
      </c>
      <c r="Q685" s="5" t="s">
        <v>14</v>
      </c>
      <c r="R685" s="0" t="s">
        <v>15</v>
      </c>
      <c r="S685" s="0" t="str">
        <f aca="false">P685&amp;N685&amp;O685&amp;Q685&amp;F685&amp;R685&amp;L685</f>
        <v>          {%            "class": "probeMinus",%            "stim_name": "1418"%          },</v>
      </c>
      <c r="AA685" s="5" t="n">
        <f aca="false">F685</f>
        <v>1418</v>
      </c>
      <c r="AB685" s="5" t="s">
        <v>700</v>
      </c>
      <c r="AC685" s="5" t="str">
        <f aca="false">IF(MID(AB685,10,2)="ir","Minus","Plus")</f>
        <v>Minus</v>
      </c>
      <c r="AD685" s="5" t="str">
        <f aca="false">IF(AND(_xlfn.NUMBERVALUE(MID(AB685,6,3))&lt;141,_xlfn.NUMBERVALUE(MID(AB685,6,3))&gt;103),"s","probe")</f>
        <v>s</v>
      </c>
      <c r="AE685" s="5" t="n">
        <f aca="false">IF(AND(AC685="Minus",AD685="probe"),3,IF(AND(AC685="Plus",AD685="probe"),1,IF(AND(AC685="Minus",AD685="s"),12,IF(AND(AC685="Plus",AD685="s"),4,0))))</f>
        <v>12</v>
      </c>
      <c r="AF685" s="6" t="s">
        <v>16</v>
      </c>
      <c r="AG685" s="5" t="str">
        <f aca="false">AF685&amp;AE685&amp;","</f>
        <v>                            12,</v>
      </c>
    </row>
    <row r="686" customFormat="false" ht="12.8" hidden="true" customHeight="false" outlineLevel="0" collapsed="false">
      <c r="A686" s="0" t="str">
        <f aca="false">LEFT(J686,4)</f>
        <v>b4i1</v>
      </c>
      <c r="B686" s="0" t="n">
        <f aca="false">IF(AND(C686&gt;97,C686&lt;103),100,IF(AND(C686&gt;110,C686&lt;116),113,IF(AND(C686&gt;122,C686&lt;128),125,IF(AND(C686&gt;135,C686&lt;141),138,150))))</f>
        <v>113</v>
      </c>
      <c r="C686" s="0" t="n">
        <f aca="false">_xlfn.NUMBERVALUE(MID(J686,6,3))</f>
        <v>114</v>
      </c>
      <c r="D686" s="0" t="str">
        <f aca="false">MID(J686,10,3)</f>
        <v>ir3</v>
      </c>
      <c r="E686" s="0" t="s">
        <v>9</v>
      </c>
      <c r="F686" s="0" t="n">
        <v>1543</v>
      </c>
      <c r="G686" s="0" t="s">
        <v>10</v>
      </c>
      <c r="H686" s="0" t="s">
        <v>11</v>
      </c>
      <c r="I686" s="0" t="s">
        <v>9</v>
      </c>
      <c r="J686" s="0" t="s">
        <v>701</v>
      </c>
      <c r="K686" s="0" t="s">
        <v>9</v>
      </c>
      <c r="L686" s="0" t="str">
        <f aca="false">IF(ISBLANK(J687),"",",")</f>
        <v>,</v>
      </c>
      <c r="M686" s="0" t="str">
        <f aca="false">E686&amp;F686&amp;G686&amp;H686&amp;I686&amp;J686&amp;K686&amp;L686</f>
        <v>"1543": "b4i1_114_ir3.wav",</v>
      </c>
      <c r="N686" s="0" t="str">
        <f aca="false">IF(OR(B686=113,B686=138),"probe","s")</f>
        <v>probe</v>
      </c>
      <c r="O686" s="0" t="str">
        <f aca="false">IF(MID(J686,10,2)="ir","Minus","Plus")</f>
        <v>Minus</v>
      </c>
      <c r="P686" s="0" t="s">
        <v>13</v>
      </c>
      <c r="Q686" s="5" t="s">
        <v>14</v>
      </c>
      <c r="R686" s="0" t="s">
        <v>15</v>
      </c>
      <c r="S686" s="0" t="str">
        <f aca="false">P686&amp;N686&amp;O686&amp;Q686&amp;F686&amp;R686&amp;L686</f>
        <v>          {%            "class": "probeMinus",%            "stim_name": "1543"%          },</v>
      </c>
      <c r="AA686" s="5" t="n">
        <f aca="false">F686</f>
        <v>1543</v>
      </c>
      <c r="AB686" s="5" t="s">
        <v>701</v>
      </c>
      <c r="AC686" s="5" t="str">
        <f aca="false">IF(MID(AB686,10,2)="ir","Minus","Plus")</f>
        <v>Minus</v>
      </c>
      <c r="AD686" s="5" t="str">
        <f aca="false">IF(AND(_xlfn.NUMBERVALUE(MID(AB686,6,3))&lt;141,_xlfn.NUMBERVALUE(MID(AB686,6,3))&gt;103),"s","probe")</f>
        <v>s</v>
      </c>
      <c r="AE686" s="5" t="n">
        <f aca="false">IF(AND(AC686="Minus",AD686="probe"),3,IF(AND(AC686="Plus",AD686="probe"),1,IF(AND(AC686="Minus",AD686="s"),12,IF(AND(AC686="Plus",AD686="s"),4,0))))</f>
        <v>12</v>
      </c>
      <c r="AF686" s="6" t="s">
        <v>16</v>
      </c>
      <c r="AG686" s="5" t="str">
        <f aca="false">AF686&amp;AE686&amp;","</f>
        <v>                            12,</v>
      </c>
    </row>
    <row r="687" customFormat="false" ht="12.8" hidden="true" customHeight="false" outlineLevel="0" collapsed="false">
      <c r="A687" s="0" t="str">
        <f aca="false">LEFT(J687,4)</f>
        <v>b4i2</v>
      </c>
      <c r="B687" s="0" t="n">
        <f aca="false">IF(AND(C687&gt;97,C687&lt;103),100,IF(AND(C687&gt;110,C687&lt;116),113,IF(AND(C687&gt;122,C687&lt;128),125,IF(AND(C687&gt;135,C687&lt;141),138,150))))</f>
        <v>113</v>
      </c>
      <c r="C687" s="0" t="n">
        <f aca="false">_xlfn.NUMBERVALUE(MID(J687,6,3))</f>
        <v>114</v>
      </c>
      <c r="D687" s="0" t="str">
        <f aca="false">MID(J687,10,3)</f>
        <v>ir3</v>
      </c>
      <c r="E687" s="0" t="s">
        <v>9</v>
      </c>
      <c r="F687" s="0" t="n">
        <v>1668</v>
      </c>
      <c r="G687" s="0" t="s">
        <v>10</v>
      </c>
      <c r="H687" s="0" t="s">
        <v>11</v>
      </c>
      <c r="I687" s="0" t="s">
        <v>9</v>
      </c>
      <c r="J687" s="0" t="s">
        <v>702</v>
      </c>
      <c r="K687" s="0" t="s">
        <v>9</v>
      </c>
      <c r="L687" s="0" t="str">
        <f aca="false">IF(ISBLANK(J688),"",",")</f>
        <v>,</v>
      </c>
      <c r="M687" s="0" t="str">
        <f aca="false">E687&amp;F687&amp;G687&amp;H687&amp;I687&amp;J687&amp;K687&amp;L687</f>
        <v>"1668": "b4i2_114_ir3.wav",</v>
      </c>
      <c r="N687" s="0" t="str">
        <f aca="false">IF(OR(B687=113,B687=138),"probe","s")</f>
        <v>probe</v>
      </c>
      <c r="O687" s="0" t="str">
        <f aca="false">IF(MID(J687,10,2)="ir","Minus","Plus")</f>
        <v>Minus</v>
      </c>
      <c r="P687" s="0" t="s">
        <v>13</v>
      </c>
      <c r="Q687" s="5" t="s">
        <v>14</v>
      </c>
      <c r="R687" s="0" t="s">
        <v>15</v>
      </c>
      <c r="S687" s="0" t="str">
        <f aca="false">P687&amp;N687&amp;O687&amp;Q687&amp;F687&amp;R687&amp;L687</f>
        <v>          {%            "class": "probeMinus",%            "stim_name": "1668"%          },</v>
      </c>
      <c r="AA687" s="5" t="n">
        <f aca="false">F687</f>
        <v>1668</v>
      </c>
      <c r="AB687" s="5" t="s">
        <v>702</v>
      </c>
      <c r="AC687" s="5" t="str">
        <f aca="false">IF(MID(AB687,10,2)="ir","Minus","Plus")</f>
        <v>Minus</v>
      </c>
      <c r="AD687" s="5" t="str">
        <f aca="false">IF(AND(_xlfn.NUMBERVALUE(MID(AB687,6,3))&lt;141,_xlfn.NUMBERVALUE(MID(AB687,6,3))&gt;103),"s","probe")</f>
        <v>s</v>
      </c>
      <c r="AE687" s="5" t="n">
        <f aca="false">IF(AND(AC687="Minus",AD687="probe"),3,IF(AND(AC687="Plus",AD687="probe"),1,IF(AND(AC687="Minus",AD687="s"),12,IF(AND(AC687="Plus",AD687="s"),4,0))))</f>
        <v>12</v>
      </c>
      <c r="AF687" s="6" t="s">
        <v>16</v>
      </c>
      <c r="AG687" s="5" t="str">
        <f aca="false">AF687&amp;AE687&amp;","</f>
        <v>                            12,</v>
      </c>
    </row>
    <row r="688" customFormat="false" ht="12.8" hidden="true" customHeight="false" outlineLevel="0" collapsed="false">
      <c r="A688" s="0" t="str">
        <f aca="false">LEFT(J688,4)</f>
        <v>b4s1</v>
      </c>
      <c r="B688" s="0" t="n">
        <f aca="false">IF(AND(C688&gt;97,C688&lt;103),100,IF(AND(C688&gt;110,C688&lt;116),113,IF(AND(C688&gt;122,C688&lt;128),125,IF(AND(C688&gt;135,C688&lt;141),138,150))))</f>
        <v>113</v>
      </c>
      <c r="C688" s="0" t="n">
        <f aca="false">_xlfn.NUMBERVALUE(MID(J688,6,3))</f>
        <v>114</v>
      </c>
      <c r="D688" s="0" t="str">
        <f aca="false">MID(J688,10,3)</f>
        <v>ir3</v>
      </c>
      <c r="E688" s="0" t="s">
        <v>9</v>
      </c>
      <c r="F688" s="0" t="n">
        <v>1793</v>
      </c>
      <c r="G688" s="0" t="s">
        <v>10</v>
      </c>
      <c r="H688" s="0" t="s">
        <v>11</v>
      </c>
      <c r="I688" s="0" t="s">
        <v>9</v>
      </c>
      <c r="J688" s="0" t="s">
        <v>703</v>
      </c>
      <c r="K688" s="0" t="s">
        <v>9</v>
      </c>
      <c r="L688" s="0" t="str">
        <f aca="false">IF(ISBLANK(J689),"",",")</f>
        <v>,</v>
      </c>
      <c r="M688" s="0" t="str">
        <f aca="false">E688&amp;F688&amp;G688&amp;H688&amp;I688&amp;J688&amp;K688&amp;L688</f>
        <v>"1793": "b4s1_114_ir3.wav",</v>
      </c>
      <c r="N688" s="0" t="str">
        <f aca="false">IF(OR(B688=113,B688=138),"probe","s")</f>
        <v>probe</v>
      </c>
      <c r="O688" s="0" t="str">
        <f aca="false">IF(MID(J688,10,2)="ir","Minus","Plus")</f>
        <v>Minus</v>
      </c>
      <c r="P688" s="0" t="s">
        <v>13</v>
      </c>
      <c r="Q688" s="5" t="s">
        <v>14</v>
      </c>
      <c r="R688" s="0" t="s">
        <v>15</v>
      </c>
      <c r="S688" s="0" t="str">
        <f aca="false">P688&amp;N688&amp;O688&amp;Q688&amp;F688&amp;R688&amp;L688</f>
        <v>          {%            "class": "probeMinus",%            "stim_name": "1793"%          },</v>
      </c>
      <c r="AA688" s="5" t="n">
        <f aca="false">F688</f>
        <v>1793</v>
      </c>
      <c r="AB688" s="5" t="s">
        <v>703</v>
      </c>
      <c r="AC688" s="5" t="str">
        <f aca="false">IF(MID(AB688,10,2)="ir","Minus","Plus")</f>
        <v>Minus</v>
      </c>
      <c r="AD688" s="5" t="str">
        <f aca="false">IF(AND(_xlfn.NUMBERVALUE(MID(AB688,6,3))&lt;141,_xlfn.NUMBERVALUE(MID(AB688,6,3))&gt;103),"s","probe")</f>
        <v>s</v>
      </c>
      <c r="AE688" s="5" t="n">
        <f aca="false">IF(AND(AC688="Minus",AD688="probe"),3,IF(AND(AC688="Plus",AD688="probe"),1,IF(AND(AC688="Minus",AD688="s"),12,IF(AND(AC688="Plus",AD688="s"),4,0))))</f>
        <v>12</v>
      </c>
      <c r="AF688" s="6" t="s">
        <v>16</v>
      </c>
      <c r="AG688" s="5" t="str">
        <f aca="false">AF688&amp;AE688&amp;","</f>
        <v>                            12,</v>
      </c>
    </row>
    <row r="689" customFormat="false" ht="12.8" hidden="true" customHeight="false" outlineLevel="0" collapsed="false">
      <c r="A689" s="0" t="str">
        <f aca="false">LEFT(J689,4)</f>
        <v>b4s2</v>
      </c>
      <c r="B689" s="0" t="n">
        <f aca="false">IF(AND(C689&gt;97,C689&lt;103),100,IF(AND(C689&gt;110,C689&lt;116),113,IF(AND(C689&gt;122,C689&lt;128),125,IF(AND(C689&gt;135,C689&lt;141),138,150))))</f>
        <v>113</v>
      </c>
      <c r="C689" s="0" t="n">
        <f aca="false">_xlfn.NUMBERVALUE(MID(J689,6,3))</f>
        <v>114</v>
      </c>
      <c r="D689" s="0" t="str">
        <f aca="false">MID(J689,10,3)</f>
        <v>ir3</v>
      </c>
      <c r="E689" s="0" t="s">
        <v>9</v>
      </c>
      <c r="F689" s="0" t="n">
        <v>1918</v>
      </c>
      <c r="G689" s="0" t="s">
        <v>10</v>
      </c>
      <c r="H689" s="0" t="s">
        <v>11</v>
      </c>
      <c r="I689" s="0" t="s">
        <v>9</v>
      </c>
      <c r="J689" s="0" t="s">
        <v>704</v>
      </c>
      <c r="K689" s="0" t="s">
        <v>9</v>
      </c>
      <c r="L689" s="0" t="str">
        <f aca="false">IF(ISBLANK(J690),"",",")</f>
        <v>,</v>
      </c>
      <c r="M689" s="0" t="str">
        <f aca="false">E689&amp;F689&amp;G689&amp;H689&amp;I689&amp;J689&amp;K689&amp;L689</f>
        <v>"1918": "b4s2_114_ir3.wav",</v>
      </c>
      <c r="N689" s="0" t="str">
        <f aca="false">IF(OR(B689=113,B689=138),"probe","s")</f>
        <v>probe</v>
      </c>
      <c r="O689" s="0" t="str">
        <f aca="false">IF(MID(J689,10,2)="ir","Minus","Plus")</f>
        <v>Minus</v>
      </c>
      <c r="P689" s="0" t="s">
        <v>13</v>
      </c>
      <c r="Q689" s="5" t="s">
        <v>14</v>
      </c>
      <c r="R689" s="0" t="s">
        <v>15</v>
      </c>
      <c r="S689" s="0" t="str">
        <f aca="false">P689&amp;N689&amp;O689&amp;Q689&amp;F689&amp;R689&amp;L689</f>
        <v>          {%            "class": "probeMinus",%            "stim_name": "1918"%          },</v>
      </c>
      <c r="AA689" s="5" t="n">
        <f aca="false">F689</f>
        <v>1918</v>
      </c>
      <c r="AB689" s="5" t="s">
        <v>704</v>
      </c>
      <c r="AC689" s="5" t="str">
        <f aca="false">IF(MID(AB689,10,2)="ir","Minus","Plus")</f>
        <v>Minus</v>
      </c>
      <c r="AD689" s="5" t="str">
        <f aca="false">IF(AND(_xlfn.NUMBERVALUE(MID(AB689,6,3))&lt;141,_xlfn.NUMBERVALUE(MID(AB689,6,3))&gt;103),"s","probe")</f>
        <v>s</v>
      </c>
      <c r="AE689" s="5" t="n">
        <f aca="false">IF(AND(AC689="Minus",AD689="probe"),3,IF(AND(AC689="Plus",AD689="probe"),1,IF(AND(AC689="Minus",AD689="s"),12,IF(AND(AC689="Plus",AD689="s"),4,0))))</f>
        <v>12</v>
      </c>
      <c r="AF689" s="6" t="s">
        <v>16</v>
      </c>
      <c r="AG689" s="5" t="str">
        <f aca="false">AF689&amp;AE689&amp;","</f>
        <v>                            12,</v>
      </c>
    </row>
    <row r="690" customFormat="false" ht="12.8" hidden="true" customHeight="false" outlineLevel="0" collapsed="false">
      <c r="A690" s="0" t="str">
        <f aca="false">LEFT(J690,4)</f>
        <v>b1i1</v>
      </c>
      <c r="B690" s="0" t="n">
        <f aca="false">IF(AND(C690&gt;97,C690&lt;103),100,IF(AND(C690&gt;110,C690&lt;116),113,IF(AND(C690&gt;122,C690&lt;128),125,IF(AND(C690&gt;135,C690&lt;141),138,150))))</f>
        <v>113</v>
      </c>
      <c r="C690" s="0" t="n">
        <f aca="false">_xlfn.NUMBERVALUE(MID(J690,6,3))</f>
        <v>114</v>
      </c>
      <c r="D690" s="0" t="str">
        <f aca="false">MID(J690,10,3)</f>
        <v>ir4</v>
      </c>
      <c r="E690" s="0" t="s">
        <v>9</v>
      </c>
      <c r="F690" s="0" t="n">
        <v>44</v>
      </c>
      <c r="G690" s="0" t="s">
        <v>10</v>
      </c>
      <c r="H690" s="0" t="s">
        <v>11</v>
      </c>
      <c r="I690" s="0" t="s">
        <v>9</v>
      </c>
      <c r="J690" s="0" t="s">
        <v>705</v>
      </c>
      <c r="K690" s="0" t="s">
        <v>9</v>
      </c>
      <c r="L690" s="0" t="str">
        <f aca="false">IF(ISBLANK(J691),"",",")</f>
        <v>,</v>
      </c>
      <c r="M690" s="0" t="str">
        <f aca="false">E690&amp;F690&amp;G690&amp;H690&amp;I690&amp;J690&amp;K690&amp;L690</f>
        <v>"44": "b1i1_114_ir4.wav",</v>
      </c>
      <c r="N690" s="0" t="str">
        <f aca="false">IF(OR(B690=113,B690=138),"probe","s")</f>
        <v>probe</v>
      </c>
      <c r="O690" s="0" t="str">
        <f aca="false">IF(MID(J690,10,2)="ir","Minus","Plus")</f>
        <v>Minus</v>
      </c>
      <c r="P690" s="0" t="s">
        <v>13</v>
      </c>
      <c r="Q690" s="5" t="s">
        <v>14</v>
      </c>
      <c r="R690" s="0" t="s">
        <v>15</v>
      </c>
      <c r="S690" s="0" t="str">
        <f aca="false">P690&amp;N690&amp;O690&amp;Q690&amp;F690&amp;R690&amp;L690</f>
        <v>          {%            "class": "probeMinus",%            "stim_name": "44"%          },</v>
      </c>
      <c r="AA690" s="5" t="n">
        <f aca="false">F690</f>
        <v>44</v>
      </c>
      <c r="AB690" s="5" t="s">
        <v>705</v>
      </c>
      <c r="AC690" s="5" t="str">
        <f aca="false">IF(MID(AB690,10,2)="ir","Minus","Plus")</f>
        <v>Minus</v>
      </c>
      <c r="AD690" s="5" t="str">
        <f aca="false">IF(AND(_xlfn.NUMBERVALUE(MID(AB690,6,3))&lt;141,_xlfn.NUMBERVALUE(MID(AB690,6,3))&gt;103),"s","s")</f>
        <v>s</v>
      </c>
      <c r="AE690" s="5" t="n">
        <f aca="false">IF(AND(AC690="Minus",AD690="probe"),3,IF(AND(AC690="Plus",AD690="probe"),1,IF(AND(AC690="Minus",AD690="s"),12,IF(AND(AC690="Plus",AD690="s"),4,0))))</f>
        <v>12</v>
      </c>
      <c r="AF690" s="6" t="s">
        <v>16</v>
      </c>
      <c r="AG690" s="5" t="str">
        <f aca="false">AF690&amp;AE690&amp;","</f>
        <v>                            12,</v>
      </c>
    </row>
    <row r="691" customFormat="false" ht="12.8" hidden="true" customHeight="false" outlineLevel="0" collapsed="false">
      <c r="A691" s="0" t="str">
        <f aca="false">LEFT(J691,4)</f>
        <v>b1i2</v>
      </c>
      <c r="B691" s="0" t="n">
        <f aca="false">IF(AND(C691&gt;97,C691&lt;103),100,IF(AND(C691&gt;110,C691&lt;116),113,IF(AND(C691&gt;122,C691&lt;128),125,IF(AND(C691&gt;135,C691&lt;141),138,150))))</f>
        <v>113</v>
      </c>
      <c r="C691" s="0" t="n">
        <f aca="false">_xlfn.NUMBERVALUE(MID(J691,6,3))</f>
        <v>114</v>
      </c>
      <c r="D691" s="0" t="str">
        <f aca="false">MID(J691,10,3)</f>
        <v>ir4</v>
      </c>
      <c r="E691" s="0" t="s">
        <v>9</v>
      </c>
      <c r="F691" s="0" t="n">
        <v>169</v>
      </c>
      <c r="G691" s="0" t="s">
        <v>10</v>
      </c>
      <c r="H691" s="0" t="s">
        <v>11</v>
      </c>
      <c r="I691" s="0" t="s">
        <v>9</v>
      </c>
      <c r="J691" s="0" t="s">
        <v>706</v>
      </c>
      <c r="K691" s="0" t="s">
        <v>9</v>
      </c>
      <c r="L691" s="0" t="str">
        <f aca="false">IF(ISBLANK(J692),"",",")</f>
        <v>,</v>
      </c>
      <c r="M691" s="0" t="str">
        <f aca="false">E691&amp;F691&amp;G691&amp;H691&amp;I691&amp;J691&amp;K691&amp;L691</f>
        <v>"169": "b1i2_114_ir4.wav",</v>
      </c>
      <c r="N691" s="0" t="str">
        <f aca="false">IF(OR(B691=113,B691=138),"probe","s")</f>
        <v>probe</v>
      </c>
      <c r="O691" s="0" t="str">
        <f aca="false">IF(MID(J691,10,2)="ir","Minus","Plus")</f>
        <v>Minus</v>
      </c>
      <c r="P691" s="0" t="s">
        <v>13</v>
      </c>
      <c r="Q691" s="5" t="s">
        <v>14</v>
      </c>
      <c r="R691" s="0" t="s">
        <v>15</v>
      </c>
      <c r="S691" s="0" t="str">
        <f aca="false">P691&amp;N691&amp;O691&amp;Q691&amp;F691&amp;R691&amp;L691</f>
        <v>          {%            "class": "probeMinus",%            "stim_name": "169"%          },</v>
      </c>
      <c r="AA691" s="5" t="n">
        <f aca="false">F691</f>
        <v>169</v>
      </c>
      <c r="AB691" s="5" t="s">
        <v>706</v>
      </c>
      <c r="AC691" s="5" t="str">
        <f aca="false">IF(MID(AB691,10,2)="ir","Minus","Plus")</f>
        <v>Minus</v>
      </c>
      <c r="AD691" s="5" t="str">
        <f aca="false">IF(AND(_xlfn.NUMBERVALUE(MID(AB691,6,3))&lt;141,_xlfn.NUMBERVALUE(MID(AB691,6,3))&gt;103),"s","probe")</f>
        <v>s</v>
      </c>
      <c r="AE691" s="5" t="n">
        <f aca="false">IF(AND(AC691="Minus",AD691="probe"),3,IF(AND(AC691="Plus",AD691="probe"),1,IF(AND(AC691="Minus",AD691="s"),12,IF(AND(AC691="Plus",AD691="s"),4,0))))</f>
        <v>12</v>
      </c>
      <c r="AF691" s="6" t="s">
        <v>16</v>
      </c>
      <c r="AG691" s="5" t="str">
        <f aca="false">AF691&amp;AE691&amp;","</f>
        <v>                            12,</v>
      </c>
    </row>
    <row r="692" customFormat="false" ht="12.8" hidden="true" customHeight="false" outlineLevel="0" collapsed="false">
      <c r="A692" s="0" t="str">
        <f aca="false">LEFT(J692,4)</f>
        <v>b1s1</v>
      </c>
      <c r="B692" s="0" t="n">
        <f aca="false">IF(AND(C692&gt;97,C692&lt;103),100,IF(AND(C692&gt;110,C692&lt;116),113,IF(AND(C692&gt;122,C692&lt;128),125,IF(AND(C692&gt;135,C692&lt;141),138,150))))</f>
        <v>113</v>
      </c>
      <c r="C692" s="0" t="n">
        <f aca="false">_xlfn.NUMBERVALUE(MID(J692,6,3))</f>
        <v>114</v>
      </c>
      <c r="D692" s="0" t="str">
        <f aca="false">MID(J692,10,3)</f>
        <v>ir4</v>
      </c>
      <c r="E692" s="0" t="s">
        <v>9</v>
      </c>
      <c r="F692" s="0" t="n">
        <v>294</v>
      </c>
      <c r="G692" s="0" t="s">
        <v>10</v>
      </c>
      <c r="H692" s="0" t="s">
        <v>11</v>
      </c>
      <c r="I692" s="0" t="s">
        <v>9</v>
      </c>
      <c r="J692" s="0" t="s">
        <v>707</v>
      </c>
      <c r="K692" s="0" t="s">
        <v>9</v>
      </c>
      <c r="L692" s="0" t="str">
        <f aca="false">IF(ISBLANK(J693),"",",")</f>
        <v>,</v>
      </c>
      <c r="M692" s="0" t="str">
        <f aca="false">E692&amp;F692&amp;G692&amp;H692&amp;I692&amp;J692&amp;K692&amp;L692</f>
        <v>"294": "b1s1_114_ir4.wav",</v>
      </c>
      <c r="N692" s="0" t="str">
        <f aca="false">IF(OR(B692=113,B692=138),"probe","s")</f>
        <v>probe</v>
      </c>
      <c r="O692" s="0" t="str">
        <f aca="false">IF(MID(J692,10,2)="ir","Minus","Plus")</f>
        <v>Minus</v>
      </c>
      <c r="P692" s="0" t="s">
        <v>13</v>
      </c>
      <c r="Q692" s="5" t="s">
        <v>14</v>
      </c>
      <c r="R692" s="0" t="s">
        <v>15</v>
      </c>
      <c r="S692" s="0" t="str">
        <f aca="false">P692&amp;N692&amp;O692&amp;Q692&amp;F692&amp;R692&amp;L692</f>
        <v>          {%            "class": "probeMinus",%            "stim_name": "294"%          },</v>
      </c>
      <c r="AA692" s="5" t="n">
        <f aca="false">F692</f>
        <v>294</v>
      </c>
      <c r="AB692" s="5" t="s">
        <v>707</v>
      </c>
      <c r="AC692" s="5" t="str">
        <f aca="false">IF(MID(AB692,10,2)="ir","Minus","Plus")</f>
        <v>Minus</v>
      </c>
      <c r="AD692" s="5" t="str">
        <f aca="false">IF(AND(_xlfn.NUMBERVALUE(MID(AB692,6,3))&lt;141,_xlfn.NUMBERVALUE(MID(AB692,6,3))&gt;103),"s","probe")</f>
        <v>s</v>
      </c>
      <c r="AE692" s="5" t="n">
        <f aca="false">IF(AND(AC692="Minus",AD692="probe"),3,IF(AND(AC692="Plus",AD692="probe"),1,IF(AND(AC692="Minus",AD692="s"),12,IF(AND(AC692="Plus",AD692="s"),4,0))))</f>
        <v>12</v>
      </c>
      <c r="AF692" s="6" t="s">
        <v>16</v>
      </c>
      <c r="AG692" s="5" t="str">
        <f aca="false">AF692&amp;AE692&amp;","</f>
        <v>                            12,</v>
      </c>
    </row>
    <row r="693" customFormat="false" ht="12.8" hidden="true" customHeight="false" outlineLevel="0" collapsed="false">
      <c r="A693" s="0" t="str">
        <f aca="false">LEFT(J693,4)</f>
        <v>b1s2</v>
      </c>
      <c r="B693" s="0" t="n">
        <f aca="false">IF(AND(C693&gt;97,C693&lt;103),100,IF(AND(C693&gt;110,C693&lt;116),113,IF(AND(C693&gt;122,C693&lt;128),125,IF(AND(C693&gt;135,C693&lt;141),138,150))))</f>
        <v>113</v>
      </c>
      <c r="C693" s="0" t="n">
        <f aca="false">_xlfn.NUMBERVALUE(MID(J693,6,3))</f>
        <v>114</v>
      </c>
      <c r="D693" s="0" t="str">
        <f aca="false">MID(J693,10,3)</f>
        <v>ir4</v>
      </c>
      <c r="E693" s="0" t="s">
        <v>9</v>
      </c>
      <c r="F693" s="0" t="n">
        <v>419</v>
      </c>
      <c r="G693" s="0" t="s">
        <v>10</v>
      </c>
      <c r="H693" s="0" t="s">
        <v>11</v>
      </c>
      <c r="I693" s="0" t="s">
        <v>9</v>
      </c>
      <c r="J693" s="0" t="s">
        <v>708</v>
      </c>
      <c r="K693" s="0" t="s">
        <v>9</v>
      </c>
      <c r="L693" s="0" t="str">
        <f aca="false">IF(ISBLANK(J694),"",",")</f>
        <v>,</v>
      </c>
      <c r="M693" s="0" t="str">
        <f aca="false">E693&amp;F693&amp;G693&amp;H693&amp;I693&amp;J693&amp;K693&amp;L693</f>
        <v>"419": "b1s2_114_ir4.wav",</v>
      </c>
      <c r="N693" s="0" t="str">
        <f aca="false">IF(OR(B693=113,B693=138),"probe","s")</f>
        <v>probe</v>
      </c>
      <c r="O693" s="0" t="str">
        <f aca="false">IF(MID(J693,10,2)="ir","Minus","Plus")</f>
        <v>Minus</v>
      </c>
      <c r="P693" s="0" t="s">
        <v>13</v>
      </c>
      <c r="Q693" s="5" t="s">
        <v>14</v>
      </c>
      <c r="R693" s="0" t="s">
        <v>15</v>
      </c>
      <c r="S693" s="0" t="str">
        <f aca="false">P693&amp;N693&amp;O693&amp;Q693&amp;F693&amp;R693&amp;L693</f>
        <v>          {%            "class": "probeMinus",%            "stim_name": "419"%          },</v>
      </c>
      <c r="AA693" s="5" t="n">
        <f aca="false">F693</f>
        <v>419</v>
      </c>
      <c r="AB693" s="5" t="s">
        <v>708</v>
      </c>
      <c r="AC693" s="5" t="str">
        <f aca="false">IF(MID(AB693,10,2)="ir","Minus","Plus")</f>
        <v>Minus</v>
      </c>
      <c r="AD693" s="5" t="str">
        <f aca="false">IF(AND(_xlfn.NUMBERVALUE(MID(AB693,6,3))&lt;141,_xlfn.NUMBERVALUE(MID(AB693,6,3))&gt;103),"s","probe")</f>
        <v>s</v>
      </c>
      <c r="AE693" s="5" t="n">
        <f aca="false">IF(AND(AC693="Minus",AD693="probe"),3,IF(AND(AC693="Plus",AD693="probe"),1,IF(AND(AC693="Minus",AD693="s"),12,IF(AND(AC693="Plus",AD693="s"),4,0))))</f>
        <v>12</v>
      </c>
      <c r="AF693" s="6" t="s">
        <v>16</v>
      </c>
      <c r="AG693" s="5" t="str">
        <f aca="false">AF693&amp;AE693&amp;","</f>
        <v>                            12,</v>
      </c>
    </row>
    <row r="694" customFormat="false" ht="12.8" hidden="true" customHeight="false" outlineLevel="0" collapsed="false">
      <c r="A694" s="0" t="str">
        <f aca="false">LEFT(J694,4)</f>
        <v>b2i1</v>
      </c>
      <c r="B694" s="0" t="n">
        <f aca="false">IF(AND(C694&gt;97,C694&lt;103),100,IF(AND(C694&gt;110,C694&lt;116),113,IF(AND(C694&gt;122,C694&lt;128),125,IF(AND(C694&gt;135,C694&lt;141),138,150))))</f>
        <v>113</v>
      </c>
      <c r="C694" s="0" t="n">
        <f aca="false">_xlfn.NUMBERVALUE(MID(J694,6,3))</f>
        <v>114</v>
      </c>
      <c r="D694" s="0" t="str">
        <f aca="false">MID(J694,10,3)</f>
        <v>ir4</v>
      </c>
      <c r="E694" s="0" t="s">
        <v>9</v>
      </c>
      <c r="F694" s="0" t="n">
        <v>544</v>
      </c>
      <c r="G694" s="0" t="s">
        <v>10</v>
      </c>
      <c r="H694" s="0" t="s">
        <v>11</v>
      </c>
      <c r="I694" s="0" t="s">
        <v>9</v>
      </c>
      <c r="J694" s="0" t="s">
        <v>709</v>
      </c>
      <c r="K694" s="0" t="s">
        <v>9</v>
      </c>
      <c r="L694" s="0" t="str">
        <f aca="false">IF(ISBLANK(J695),"",",")</f>
        <v>,</v>
      </c>
      <c r="M694" s="0" t="str">
        <f aca="false">E694&amp;F694&amp;G694&amp;H694&amp;I694&amp;J694&amp;K694&amp;L694</f>
        <v>"544": "b2i1_114_ir4.wav",</v>
      </c>
      <c r="N694" s="0" t="str">
        <f aca="false">IF(OR(B694=113,B694=138),"probe","s")</f>
        <v>probe</v>
      </c>
      <c r="O694" s="0" t="str">
        <f aca="false">IF(MID(J694,10,2)="ir","Minus","Plus")</f>
        <v>Minus</v>
      </c>
      <c r="P694" s="0" t="s">
        <v>13</v>
      </c>
      <c r="Q694" s="5" t="s">
        <v>14</v>
      </c>
      <c r="R694" s="0" t="s">
        <v>15</v>
      </c>
      <c r="S694" s="0" t="str">
        <f aca="false">P694&amp;N694&amp;O694&amp;Q694&amp;F694&amp;R694&amp;L694</f>
        <v>          {%            "class": "probeMinus",%            "stim_name": "544"%          },</v>
      </c>
      <c r="AA694" s="5" t="n">
        <f aca="false">F694</f>
        <v>544</v>
      </c>
      <c r="AB694" s="5" t="s">
        <v>709</v>
      </c>
      <c r="AC694" s="5" t="str">
        <f aca="false">IF(MID(AB694,10,2)="ir","Minus","Plus")</f>
        <v>Minus</v>
      </c>
      <c r="AD694" s="5" t="str">
        <f aca="false">IF(AND(_xlfn.NUMBERVALUE(MID(AB694,6,3))&lt;141,_xlfn.NUMBERVALUE(MID(AB694,6,3))&gt;103),"s","probe")</f>
        <v>s</v>
      </c>
      <c r="AE694" s="5" t="n">
        <f aca="false">IF(AND(AC694="Minus",AD694="probe"),3,IF(AND(AC694="Plus",AD694="probe"),1,IF(AND(AC694="Minus",AD694="s"),12,IF(AND(AC694="Plus",AD694="s"),4,0))))</f>
        <v>12</v>
      </c>
      <c r="AF694" s="6" t="s">
        <v>16</v>
      </c>
      <c r="AG694" s="5" t="str">
        <f aca="false">AF694&amp;AE694&amp;","</f>
        <v>                            12,</v>
      </c>
    </row>
    <row r="695" customFormat="false" ht="12.8" hidden="true" customHeight="false" outlineLevel="0" collapsed="false">
      <c r="A695" s="0" t="str">
        <f aca="false">LEFT(J695,4)</f>
        <v>b2i2</v>
      </c>
      <c r="B695" s="0" t="n">
        <f aca="false">IF(AND(C695&gt;97,C695&lt;103),100,IF(AND(C695&gt;110,C695&lt;116),113,IF(AND(C695&gt;122,C695&lt;128),125,IF(AND(C695&gt;135,C695&lt;141),138,150))))</f>
        <v>113</v>
      </c>
      <c r="C695" s="0" t="n">
        <f aca="false">_xlfn.NUMBERVALUE(MID(J695,6,3))</f>
        <v>114</v>
      </c>
      <c r="D695" s="0" t="str">
        <f aca="false">MID(J695,10,3)</f>
        <v>ir4</v>
      </c>
      <c r="E695" s="0" t="s">
        <v>9</v>
      </c>
      <c r="F695" s="0" t="n">
        <v>669</v>
      </c>
      <c r="G695" s="0" t="s">
        <v>10</v>
      </c>
      <c r="H695" s="0" t="s">
        <v>11</v>
      </c>
      <c r="I695" s="0" t="s">
        <v>9</v>
      </c>
      <c r="J695" s="0" t="s">
        <v>710</v>
      </c>
      <c r="K695" s="0" t="s">
        <v>9</v>
      </c>
      <c r="L695" s="0" t="str">
        <f aca="false">IF(ISBLANK(J696),"",",")</f>
        <v>,</v>
      </c>
      <c r="M695" s="0" t="str">
        <f aca="false">E695&amp;F695&amp;G695&amp;H695&amp;I695&amp;J695&amp;K695&amp;L695</f>
        <v>"669": "b2i2_114_ir4.wav",</v>
      </c>
      <c r="N695" s="0" t="str">
        <f aca="false">IF(OR(B695=113,B695=138),"probe","s")</f>
        <v>probe</v>
      </c>
      <c r="O695" s="0" t="str">
        <f aca="false">IF(MID(J695,10,2)="ir","Minus","Plus")</f>
        <v>Minus</v>
      </c>
      <c r="P695" s="0" t="s">
        <v>13</v>
      </c>
      <c r="Q695" s="5" t="s">
        <v>14</v>
      </c>
      <c r="R695" s="0" t="s">
        <v>15</v>
      </c>
      <c r="S695" s="0" t="str">
        <f aca="false">P695&amp;N695&amp;O695&amp;Q695&amp;F695&amp;R695&amp;L695</f>
        <v>          {%            "class": "probeMinus",%            "stim_name": "669"%          },</v>
      </c>
      <c r="AA695" s="5" t="n">
        <f aca="false">F695</f>
        <v>669</v>
      </c>
      <c r="AB695" s="5" t="s">
        <v>710</v>
      </c>
      <c r="AC695" s="5" t="str">
        <f aca="false">IF(MID(AB695,10,2)="ir","Minus","Plus")</f>
        <v>Minus</v>
      </c>
      <c r="AD695" s="5" t="str">
        <f aca="false">IF(AND(_xlfn.NUMBERVALUE(MID(AB695,6,3))&lt;141,_xlfn.NUMBERVALUE(MID(AB695,6,3))&gt;103),"s","probe")</f>
        <v>s</v>
      </c>
      <c r="AE695" s="5" t="n">
        <f aca="false">IF(AND(AC695="Minus",AD695="probe"),3,IF(AND(AC695="Plus",AD695="probe"),1,IF(AND(AC695="Minus",AD695="s"),12,IF(AND(AC695="Plus",AD695="s"),4,0))))</f>
        <v>12</v>
      </c>
      <c r="AF695" s="6" t="s">
        <v>16</v>
      </c>
      <c r="AG695" s="5" t="str">
        <f aca="false">AF695&amp;AE695&amp;","</f>
        <v>                            12,</v>
      </c>
    </row>
    <row r="696" customFormat="false" ht="12.8" hidden="false" customHeight="false" outlineLevel="0" collapsed="false">
      <c r="A696" s="0" t="str">
        <f aca="false">LEFT(J696,4)</f>
        <v>b2s1</v>
      </c>
      <c r="B696" s="0" t="n">
        <f aca="false">IF(AND(C696&gt;97,C696&lt;103),100,IF(AND(C696&gt;110,C696&lt;116),113,IF(AND(C696&gt;122,C696&lt;128),125,IF(AND(C696&gt;135,C696&lt;141),138,150))))</f>
        <v>113</v>
      </c>
      <c r="C696" s="0" t="n">
        <f aca="false">_xlfn.NUMBERVALUE(MID(J696,6,3))</f>
        <v>114</v>
      </c>
      <c r="D696" s="0" t="str">
        <f aca="false">MID(J696,10,3)</f>
        <v>ir4</v>
      </c>
      <c r="E696" s="0" t="s">
        <v>9</v>
      </c>
      <c r="F696" s="0" t="n">
        <v>794</v>
      </c>
      <c r="G696" s="0" t="s">
        <v>10</v>
      </c>
      <c r="H696" s="0" t="s">
        <v>11</v>
      </c>
      <c r="I696" s="0" t="s">
        <v>9</v>
      </c>
      <c r="J696" s="0" t="s">
        <v>711</v>
      </c>
      <c r="K696" s="0" t="s">
        <v>9</v>
      </c>
      <c r="L696" s="0" t="str">
        <f aca="false">IF(ISBLANK(J697),"",",")</f>
        <v>,</v>
      </c>
      <c r="M696" s="0" t="str">
        <f aca="false">E696&amp;J696&amp;G696&amp;E696&amp;J696&amp;E696&amp;L696</f>
        <v>"b2s1_114_ir4.wav":"b2s1_114_ir4.wav",</v>
      </c>
      <c r="N696" s="0" t="str">
        <f aca="false">IF(OR(B696=113,B696=138),"probe","s")</f>
        <v>probe</v>
      </c>
      <c r="O696" s="0" t="str">
        <f aca="false">IF(MID(J696,10,2)="ir","Minus","Plus")</f>
        <v>Minus</v>
      </c>
      <c r="P696" s="0" t="s">
        <v>13</v>
      </c>
      <c r="Q696" s="5" t="s">
        <v>14</v>
      </c>
      <c r="R696" s="0" t="s">
        <v>15</v>
      </c>
      <c r="S696" s="0" t="str">
        <f aca="false">P696&amp;N696&amp;O696&amp;Q696&amp;J696&amp;R696&amp;L696</f>
        <v>          {%            "class": "probeMinus",%            "stim_name": "b2s1_114_ir4.wav"%          },</v>
      </c>
      <c r="AA696" s="5" t="n">
        <f aca="false">F696</f>
        <v>794</v>
      </c>
      <c r="AB696" s="5" t="s">
        <v>711</v>
      </c>
      <c r="AC696" s="5" t="str">
        <f aca="false">IF(MID(AB696,10,2)="ir","Minus","Plus")</f>
        <v>Minus</v>
      </c>
      <c r="AD696" s="5" t="str">
        <f aca="false">IF(AND(_xlfn.NUMBERVALUE(MID(AB696,6,3))&lt;141,_xlfn.NUMBERVALUE(MID(AB696,6,3))&gt;103),"s","probe")</f>
        <v>s</v>
      </c>
      <c r="AE696" s="5" t="n">
        <f aca="false">IF(AND(AC696="Minus",AD696="probe"),3,IF(AND(AC696="Plus",AD696="probe"),1,IF(AND(AC696="Minus",AD696="s"),12,IF(AND(AC696="Plus",AD696="s"),4,0))))</f>
        <v>12</v>
      </c>
      <c r="AF696" s="6" t="s">
        <v>16</v>
      </c>
      <c r="AG696" s="5" t="str">
        <f aca="false">AF696&amp;AE696&amp;","</f>
        <v>                            12,</v>
      </c>
    </row>
    <row r="697" customFormat="false" ht="12.8" hidden="true" customHeight="false" outlineLevel="0" collapsed="false">
      <c r="A697" s="0" t="str">
        <f aca="false">LEFT(J697,4)</f>
        <v>b2s2</v>
      </c>
      <c r="B697" s="0" t="n">
        <f aca="false">IF(AND(C697&gt;97,C697&lt;103),100,IF(AND(C697&gt;110,C697&lt;116),113,IF(AND(C697&gt;122,C697&lt;128),125,IF(AND(C697&gt;135,C697&lt;141),138,150))))</f>
        <v>113</v>
      </c>
      <c r="C697" s="0" t="n">
        <f aca="false">_xlfn.NUMBERVALUE(MID(J697,6,3))</f>
        <v>114</v>
      </c>
      <c r="D697" s="0" t="str">
        <f aca="false">MID(J697,10,3)</f>
        <v>ir4</v>
      </c>
      <c r="E697" s="0" t="s">
        <v>9</v>
      </c>
      <c r="F697" s="0" t="n">
        <v>919</v>
      </c>
      <c r="G697" s="0" t="s">
        <v>10</v>
      </c>
      <c r="H697" s="0" t="s">
        <v>11</v>
      </c>
      <c r="I697" s="0" t="s">
        <v>9</v>
      </c>
      <c r="J697" s="0" t="s">
        <v>712</v>
      </c>
      <c r="K697" s="0" t="s">
        <v>9</v>
      </c>
      <c r="L697" s="0" t="str">
        <f aca="false">IF(ISBLANK(J698),"",",")</f>
        <v>,</v>
      </c>
      <c r="M697" s="0" t="str">
        <f aca="false">E697&amp;F697&amp;G697&amp;H697&amp;I697&amp;J697&amp;K697&amp;L697</f>
        <v>"919": "b2s2_114_ir4.wav",</v>
      </c>
      <c r="N697" s="0" t="str">
        <f aca="false">IF(OR(B697=113,B697=138),"probe","s")</f>
        <v>probe</v>
      </c>
      <c r="O697" s="0" t="str">
        <f aca="false">IF(MID(J697,10,2)="ir","Minus","Plus")</f>
        <v>Minus</v>
      </c>
      <c r="P697" s="0" t="s">
        <v>13</v>
      </c>
      <c r="Q697" s="5" t="s">
        <v>14</v>
      </c>
      <c r="R697" s="0" t="s">
        <v>15</v>
      </c>
      <c r="S697" s="0" t="str">
        <f aca="false">P697&amp;N697&amp;O697&amp;Q697&amp;F697&amp;R697&amp;L697</f>
        <v>          {%            "class": "probeMinus",%            "stim_name": "919"%          },</v>
      </c>
      <c r="AA697" s="5" t="n">
        <f aca="false">F697</f>
        <v>919</v>
      </c>
      <c r="AB697" s="5" t="s">
        <v>712</v>
      </c>
      <c r="AC697" s="5" t="str">
        <f aca="false">IF(MID(AB697,10,2)="ir","Minus","Plus")</f>
        <v>Minus</v>
      </c>
      <c r="AD697" s="5" t="str">
        <f aca="false">IF(AND(_xlfn.NUMBERVALUE(MID(AB697,6,3))&lt;141,_xlfn.NUMBERVALUE(MID(AB697,6,3))&gt;103),"s","probe")</f>
        <v>s</v>
      </c>
      <c r="AE697" s="5" t="n">
        <f aca="false">IF(AND(AC697="Minus",AD697="probe"),3,IF(AND(AC697="Plus",AD697="probe"),1,IF(AND(AC697="Minus",AD697="s"),12,IF(AND(AC697="Plus",AD697="s"),4,0))))</f>
        <v>12</v>
      </c>
      <c r="AF697" s="6" t="s">
        <v>16</v>
      </c>
      <c r="AG697" s="5" t="str">
        <f aca="false">AF697&amp;AE697&amp;","</f>
        <v>                            12,</v>
      </c>
    </row>
    <row r="698" customFormat="false" ht="12.8" hidden="true" customHeight="false" outlineLevel="0" collapsed="false">
      <c r="A698" s="0" t="str">
        <f aca="false">LEFT(J698,4)</f>
        <v>b3i1</v>
      </c>
      <c r="B698" s="0" t="n">
        <f aca="false">IF(AND(C698&gt;97,C698&lt;103),100,IF(AND(C698&gt;110,C698&lt;116),113,IF(AND(C698&gt;122,C698&lt;128),125,IF(AND(C698&gt;135,C698&lt;141),138,150))))</f>
        <v>113</v>
      </c>
      <c r="C698" s="0" t="n">
        <f aca="false">_xlfn.NUMBERVALUE(MID(J698,6,3))</f>
        <v>114</v>
      </c>
      <c r="D698" s="0" t="str">
        <f aca="false">MID(J698,10,3)</f>
        <v>ir4</v>
      </c>
      <c r="E698" s="0" t="s">
        <v>9</v>
      </c>
      <c r="F698" s="0" t="n">
        <v>1044</v>
      </c>
      <c r="G698" s="0" t="s">
        <v>10</v>
      </c>
      <c r="H698" s="0" t="s">
        <v>11</v>
      </c>
      <c r="I698" s="0" t="s">
        <v>9</v>
      </c>
      <c r="J698" s="0" t="s">
        <v>713</v>
      </c>
      <c r="K698" s="0" t="s">
        <v>9</v>
      </c>
      <c r="L698" s="0" t="str">
        <f aca="false">IF(ISBLANK(J699),"",",")</f>
        <v>,</v>
      </c>
      <c r="M698" s="0" t="str">
        <f aca="false">E698&amp;F698&amp;G698&amp;H698&amp;I698&amp;J698&amp;K698&amp;L698</f>
        <v>"1044": "b3i1_114_ir4.wav",</v>
      </c>
      <c r="N698" s="0" t="str">
        <f aca="false">IF(OR(B698=113,B698=138),"probe","s")</f>
        <v>probe</v>
      </c>
      <c r="O698" s="0" t="str">
        <f aca="false">IF(MID(J698,10,2)="ir","Minus","Plus")</f>
        <v>Minus</v>
      </c>
      <c r="P698" s="0" t="s">
        <v>13</v>
      </c>
      <c r="Q698" s="5" t="s">
        <v>14</v>
      </c>
      <c r="R698" s="0" t="s">
        <v>15</v>
      </c>
      <c r="S698" s="0" t="str">
        <f aca="false">P698&amp;N698&amp;O698&amp;Q698&amp;F698&amp;R698&amp;L698</f>
        <v>          {%            "class": "probeMinus",%            "stim_name": "1044"%          },</v>
      </c>
      <c r="AA698" s="5" t="n">
        <f aca="false">F698</f>
        <v>1044</v>
      </c>
      <c r="AB698" s="5" t="s">
        <v>713</v>
      </c>
      <c r="AC698" s="5" t="str">
        <f aca="false">IF(MID(AB698,10,2)="ir","Minus","Plus")</f>
        <v>Minus</v>
      </c>
      <c r="AD698" s="5" t="str">
        <f aca="false">IF(AND(_xlfn.NUMBERVALUE(MID(AB698,6,3))&lt;141,_xlfn.NUMBERVALUE(MID(AB698,6,3))&gt;103),"s","probe")</f>
        <v>s</v>
      </c>
      <c r="AE698" s="5" t="n">
        <f aca="false">IF(AND(AC698="Minus",AD698="probe"),3,IF(AND(AC698="Plus",AD698="probe"),1,IF(AND(AC698="Minus",AD698="s"),12,IF(AND(AC698="Plus",AD698="s"),4,0))))</f>
        <v>12</v>
      </c>
      <c r="AF698" s="6" t="s">
        <v>16</v>
      </c>
      <c r="AG698" s="5" t="str">
        <f aca="false">AF698&amp;AE698&amp;","</f>
        <v>                            12,</v>
      </c>
    </row>
    <row r="699" customFormat="false" ht="12.8" hidden="true" customHeight="false" outlineLevel="0" collapsed="false">
      <c r="A699" s="0" t="str">
        <f aca="false">LEFT(J699,4)</f>
        <v>b3i2</v>
      </c>
      <c r="B699" s="0" t="n">
        <f aca="false">IF(AND(C699&gt;97,C699&lt;103),100,IF(AND(C699&gt;110,C699&lt;116),113,IF(AND(C699&gt;122,C699&lt;128),125,IF(AND(C699&gt;135,C699&lt;141),138,150))))</f>
        <v>113</v>
      </c>
      <c r="C699" s="0" t="n">
        <f aca="false">_xlfn.NUMBERVALUE(MID(J699,6,3))</f>
        <v>114</v>
      </c>
      <c r="D699" s="0" t="str">
        <f aca="false">MID(J699,10,3)</f>
        <v>ir4</v>
      </c>
      <c r="E699" s="0" t="s">
        <v>9</v>
      </c>
      <c r="F699" s="0" t="n">
        <v>1169</v>
      </c>
      <c r="G699" s="0" t="s">
        <v>10</v>
      </c>
      <c r="H699" s="0" t="s">
        <v>11</v>
      </c>
      <c r="I699" s="0" t="s">
        <v>9</v>
      </c>
      <c r="J699" s="0" t="s">
        <v>714</v>
      </c>
      <c r="K699" s="0" t="s">
        <v>9</v>
      </c>
      <c r="L699" s="0" t="str">
        <f aca="false">IF(ISBLANK(J700),"",",")</f>
        <v>,</v>
      </c>
      <c r="M699" s="0" t="str">
        <f aca="false">E699&amp;F699&amp;G699&amp;H699&amp;I699&amp;J699&amp;K699&amp;L699</f>
        <v>"1169": "b3i2_114_ir4.wav",</v>
      </c>
      <c r="N699" s="0" t="str">
        <f aca="false">IF(OR(B699=113,B699=138),"probe","s")</f>
        <v>probe</v>
      </c>
      <c r="O699" s="0" t="str">
        <f aca="false">IF(MID(J699,10,2)="ir","Minus","Plus")</f>
        <v>Minus</v>
      </c>
      <c r="P699" s="0" t="s">
        <v>13</v>
      </c>
      <c r="Q699" s="5" t="s">
        <v>14</v>
      </c>
      <c r="R699" s="0" t="s">
        <v>15</v>
      </c>
      <c r="S699" s="0" t="str">
        <f aca="false">P699&amp;N699&amp;O699&amp;Q699&amp;F699&amp;R699&amp;L699</f>
        <v>          {%            "class": "probeMinus",%            "stim_name": "1169"%          },</v>
      </c>
      <c r="AA699" s="5" t="n">
        <f aca="false">F699</f>
        <v>1169</v>
      </c>
      <c r="AB699" s="5" t="s">
        <v>714</v>
      </c>
      <c r="AC699" s="5" t="str">
        <f aca="false">IF(MID(AB699,10,2)="ir","Minus","Plus")</f>
        <v>Minus</v>
      </c>
      <c r="AD699" s="5" t="str">
        <f aca="false">IF(AND(_xlfn.NUMBERVALUE(MID(AB699,6,3))&lt;141,_xlfn.NUMBERVALUE(MID(AB699,6,3))&gt;103),"s","probe")</f>
        <v>s</v>
      </c>
      <c r="AE699" s="5" t="n">
        <f aca="false">IF(AND(AC699="Minus",AD699="probe"),3,IF(AND(AC699="Plus",AD699="probe"),1,IF(AND(AC699="Minus",AD699="s"),12,IF(AND(AC699="Plus",AD699="s"),4,0))))</f>
        <v>12</v>
      </c>
      <c r="AF699" s="6" t="s">
        <v>16</v>
      </c>
      <c r="AG699" s="5" t="str">
        <f aca="false">AF699&amp;AE699&amp;","</f>
        <v>                            12,</v>
      </c>
    </row>
    <row r="700" customFormat="false" ht="12.8" hidden="true" customHeight="false" outlineLevel="0" collapsed="false">
      <c r="A700" s="0" t="str">
        <f aca="false">LEFT(J700,4)</f>
        <v>b3s1</v>
      </c>
      <c r="B700" s="0" t="n">
        <f aca="false">IF(AND(C700&gt;97,C700&lt;103),100,IF(AND(C700&gt;110,C700&lt;116),113,IF(AND(C700&gt;122,C700&lt;128),125,IF(AND(C700&gt;135,C700&lt;141),138,150))))</f>
        <v>113</v>
      </c>
      <c r="C700" s="0" t="n">
        <f aca="false">_xlfn.NUMBERVALUE(MID(J700,6,3))</f>
        <v>114</v>
      </c>
      <c r="D700" s="0" t="str">
        <f aca="false">MID(J700,10,3)</f>
        <v>ir4</v>
      </c>
      <c r="E700" s="0" t="s">
        <v>9</v>
      </c>
      <c r="F700" s="0" t="n">
        <v>1294</v>
      </c>
      <c r="G700" s="0" t="s">
        <v>10</v>
      </c>
      <c r="H700" s="0" t="s">
        <v>11</v>
      </c>
      <c r="I700" s="0" t="s">
        <v>9</v>
      </c>
      <c r="J700" s="0" t="s">
        <v>715</v>
      </c>
      <c r="K700" s="0" t="s">
        <v>9</v>
      </c>
      <c r="L700" s="0" t="str">
        <f aca="false">IF(ISBLANK(J701),"",",")</f>
        <v>,</v>
      </c>
      <c r="M700" s="0" t="str">
        <f aca="false">E700&amp;F700&amp;G700&amp;H700&amp;I700&amp;J700&amp;K700&amp;L700</f>
        <v>"1294": "b3s1_114_ir4.wav",</v>
      </c>
      <c r="N700" s="0" t="str">
        <f aca="false">IF(OR(B700=113,B700=138),"probe","s")</f>
        <v>probe</v>
      </c>
      <c r="O700" s="0" t="str">
        <f aca="false">IF(MID(J700,10,2)="ir","Minus","Plus")</f>
        <v>Minus</v>
      </c>
      <c r="P700" s="0" t="s">
        <v>13</v>
      </c>
      <c r="Q700" s="5" t="s">
        <v>14</v>
      </c>
      <c r="R700" s="0" t="s">
        <v>15</v>
      </c>
      <c r="S700" s="0" t="str">
        <f aca="false">P700&amp;N700&amp;O700&amp;Q700&amp;F700&amp;R700&amp;L700</f>
        <v>          {%            "class": "probeMinus",%            "stim_name": "1294"%          },</v>
      </c>
      <c r="AA700" s="5" t="n">
        <f aca="false">F700</f>
        <v>1294</v>
      </c>
      <c r="AB700" s="5" t="s">
        <v>715</v>
      </c>
      <c r="AC700" s="5" t="str">
        <f aca="false">IF(MID(AB700,10,2)="ir","Minus","Plus")</f>
        <v>Minus</v>
      </c>
      <c r="AD700" s="5" t="str">
        <f aca="false">IF(AND(_xlfn.NUMBERVALUE(MID(AB700,6,3))&lt;141,_xlfn.NUMBERVALUE(MID(AB700,6,3))&gt;103),"s","probe")</f>
        <v>s</v>
      </c>
      <c r="AE700" s="5" t="n">
        <f aca="false">IF(AND(AC700="Minus",AD700="probe"),3,IF(AND(AC700="Plus",AD700="probe"),1,IF(AND(AC700="Minus",AD700="s"),12,IF(AND(AC700="Plus",AD700="s"),4,0))))</f>
        <v>12</v>
      </c>
      <c r="AF700" s="6" t="s">
        <v>16</v>
      </c>
      <c r="AG700" s="5" t="str">
        <f aca="false">AF700&amp;AE700&amp;","</f>
        <v>                            12,</v>
      </c>
    </row>
    <row r="701" customFormat="false" ht="12.8" hidden="true" customHeight="false" outlineLevel="0" collapsed="false">
      <c r="A701" s="0" t="str">
        <f aca="false">LEFT(J701,4)</f>
        <v>b3s2</v>
      </c>
      <c r="B701" s="0" t="n">
        <f aca="false">IF(AND(C701&gt;97,C701&lt;103),100,IF(AND(C701&gt;110,C701&lt;116),113,IF(AND(C701&gt;122,C701&lt;128),125,IF(AND(C701&gt;135,C701&lt;141),138,150))))</f>
        <v>113</v>
      </c>
      <c r="C701" s="0" t="n">
        <f aca="false">_xlfn.NUMBERVALUE(MID(J701,6,3))</f>
        <v>114</v>
      </c>
      <c r="D701" s="0" t="str">
        <f aca="false">MID(J701,10,3)</f>
        <v>ir4</v>
      </c>
      <c r="E701" s="0" t="s">
        <v>9</v>
      </c>
      <c r="F701" s="0" t="n">
        <v>1419</v>
      </c>
      <c r="G701" s="0" t="s">
        <v>10</v>
      </c>
      <c r="H701" s="0" t="s">
        <v>11</v>
      </c>
      <c r="I701" s="0" t="s">
        <v>9</v>
      </c>
      <c r="J701" s="0" t="s">
        <v>716</v>
      </c>
      <c r="K701" s="0" t="s">
        <v>9</v>
      </c>
      <c r="L701" s="0" t="str">
        <f aca="false">IF(ISBLANK(J702),"",",")</f>
        <v>,</v>
      </c>
      <c r="M701" s="0" t="str">
        <f aca="false">E701&amp;F701&amp;G701&amp;H701&amp;I701&amp;J701&amp;K701&amp;L701</f>
        <v>"1419": "b3s2_114_ir4.wav",</v>
      </c>
      <c r="N701" s="0" t="str">
        <f aca="false">IF(OR(B701=113,B701=138),"probe","s")</f>
        <v>probe</v>
      </c>
      <c r="O701" s="0" t="str">
        <f aca="false">IF(MID(J701,10,2)="ir","Minus","Plus")</f>
        <v>Minus</v>
      </c>
      <c r="P701" s="0" t="s">
        <v>13</v>
      </c>
      <c r="Q701" s="5" t="s">
        <v>14</v>
      </c>
      <c r="R701" s="0" t="s">
        <v>15</v>
      </c>
      <c r="S701" s="0" t="str">
        <f aca="false">P701&amp;N701&amp;O701&amp;Q701&amp;F701&amp;R701&amp;L701</f>
        <v>          {%            "class": "probeMinus",%            "stim_name": "1419"%          },</v>
      </c>
      <c r="AA701" s="5" t="n">
        <f aca="false">F701</f>
        <v>1419</v>
      </c>
      <c r="AB701" s="5" t="s">
        <v>716</v>
      </c>
      <c r="AC701" s="5" t="str">
        <f aca="false">IF(MID(AB701,10,2)="ir","Minus","Plus")</f>
        <v>Minus</v>
      </c>
      <c r="AD701" s="5" t="str">
        <f aca="false">IF(AND(_xlfn.NUMBERVALUE(MID(AB701,6,3))&lt;141,_xlfn.NUMBERVALUE(MID(AB701,6,3))&gt;103),"s","probe")</f>
        <v>s</v>
      </c>
      <c r="AE701" s="5" t="n">
        <f aca="false">IF(AND(AC701="Minus",AD701="probe"),3,IF(AND(AC701="Plus",AD701="probe"),1,IF(AND(AC701="Minus",AD701="s"),12,IF(AND(AC701="Plus",AD701="s"),4,0))))</f>
        <v>12</v>
      </c>
      <c r="AF701" s="6" t="s">
        <v>16</v>
      </c>
      <c r="AG701" s="5" t="str">
        <f aca="false">AF701&amp;AE701&amp;","</f>
        <v>                            12,</v>
      </c>
    </row>
    <row r="702" customFormat="false" ht="12.8" hidden="true" customHeight="false" outlineLevel="0" collapsed="false">
      <c r="A702" s="0" t="str">
        <f aca="false">LEFT(J702,4)</f>
        <v>b4i1</v>
      </c>
      <c r="B702" s="0" t="n">
        <f aca="false">IF(AND(C702&gt;97,C702&lt;103),100,IF(AND(C702&gt;110,C702&lt;116),113,IF(AND(C702&gt;122,C702&lt;128),125,IF(AND(C702&gt;135,C702&lt;141),138,150))))</f>
        <v>113</v>
      </c>
      <c r="C702" s="0" t="n">
        <f aca="false">_xlfn.NUMBERVALUE(MID(J702,6,3))</f>
        <v>114</v>
      </c>
      <c r="D702" s="0" t="str">
        <f aca="false">MID(J702,10,3)</f>
        <v>ir4</v>
      </c>
      <c r="E702" s="0" t="s">
        <v>9</v>
      </c>
      <c r="F702" s="0" t="n">
        <v>1544</v>
      </c>
      <c r="G702" s="0" t="s">
        <v>10</v>
      </c>
      <c r="H702" s="0" t="s">
        <v>11</v>
      </c>
      <c r="I702" s="0" t="s">
        <v>9</v>
      </c>
      <c r="J702" s="0" t="s">
        <v>717</v>
      </c>
      <c r="K702" s="0" t="s">
        <v>9</v>
      </c>
      <c r="L702" s="0" t="str">
        <f aca="false">IF(ISBLANK(J703),"",",")</f>
        <v>,</v>
      </c>
      <c r="M702" s="0" t="str">
        <f aca="false">E702&amp;F702&amp;G702&amp;H702&amp;I702&amp;J702&amp;K702&amp;L702</f>
        <v>"1544": "b4i1_114_ir4.wav",</v>
      </c>
      <c r="N702" s="0" t="str">
        <f aca="false">IF(OR(B702=113,B702=138),"probe","s")</f>
        <v>probe</v>
      </c>
      <c r="O702" s="0" t="str">
        <f aca="false">IF(MID(J702,10,2)="ir","Minus","Plus")</f>
        <v>Minus</v>
      </c>
      <c r="P702" s="0" t="s">
        <v>13</v>
      </c>
      <c r="Q702" s="5" t="s">
        <v>14</v>
      </c>
      <c r="R702" s="0" t="s">
        <v>15</v>
      </c>
      <c r="S702" s="0" t="str">
        <f aca="false">P702&amp;N702&amp;O702&amp;Q702&amp;F702&amp;R702&amp;L702</f>
        <v>          {%            "class": "probeMinus",%            "stim_name": "1544"%          },</v>
      </c>
      <c r="AA702" s="5" t="n">
        <f aca="false">F702</f>
        <v>1544</v>
      </c>
      <c r="AB702" s="5" t="s">
        <v>717</v>
      </c>
      <c r="AC702" s="5" t="str">
        <f aca="false">IF(MID(AB702,10,2)="ir","Minus","Plus")</f>
        <v>Minus</v>
      </c>
      <c r="AD702" s="5" t="str">
        <f aca="false">IF(AND(_xlfn.NUMBERVALUE(MID(AB702,6,3))&lt;141,_xlfn.NUMBERVALUE(MID(AB702,6,3))&gt;103),"s","probe")</f>
        <v>s</v>
      </c>
      <c r="AE702" s="5" t="n">
        <f aca="false">IF(AND(AC702="Minus",AD702="probe"),3,IF(AND(AC702="Plus",AD702="probe"),1,IF(AND(AC702="Minus",AD702="s"),12,IF(AND(AC702="Plus",AD702="s"),4,0))))</f>
        <v>12</v>
      </c>
      <c r="AF702" s="6" t="s">
        <v>16</v>
      </c>
      <c r="AG702" s="5" t="str">
        <f aca="false">AF702&amp;AE702&amp;","</f>
        <v>                            12,</v>
      </c>
    </row>
    <row r="703" customFormat="false" ht="12.8" hidden="true" customHeight="false" outlineLevel="0" collapsed="false">
      <c r="A703" s="0" t="str">
        <f aca="false">LEFT(J703,4)</f>
        <v>b4i2</v>
      </c>
      <c r="B703" s="0" t="n">
        <f aca="false">IF(AND(C703&gt;97,C703&lt;103),100,IF(AND(C703&gt;110,C703&lt;116),113,IF(AND(C703&gt;122,C703&lt;128),125,IF(AND(C703&gt;135,C703&lt;141),138,150))))</f>
        <v>113</v>
      </c>
      <c r="C703" s="0" t="n">
        <f aca="false">_xlfn.NUMBERVALUE(MID(J703,6,3))</f>
        <v>114</v>
      </c>
      <c r="D703" s="0" t="str">
        <f aca="false">MID(J703,10,3)</f>
        <v>ir4</v>
      </c>
      <c r="E703" s="0" t="s">
        <v>9</v>
      </c>
      <c r="F703" s="0" t="n">
        <v>1669</v>
      </c>
      <c r="G703" s="0" t="s">
        <v>10</v>
      </c>
      <c r="H703" s="0" t="s">
        <v>11</v>
      </c>
      <c r="I703" s="0" t="s">
        <v>9</v>
      </c>
      <c r="J703" s="0" t="s">
        <v>718</v>
      </c>
      <c r="K703" s="0" t="s">
        <v>9</v>
      </c>
      <c r="L703" s="0" t="str">
        <f aca="false">IF(ISBLANK(J704),"",",")</f>
        <v>,</v>
      </c>
      <c r="M703" s="0" t="str">
        <f aca="false">E703&amp;F703&amp;G703&amp;H703&amp;I703&amp;J703&amp;K703&amp;L703</f>
        <v>"1669": "b4i2_114_ir4.wav",</v>
      </c>
      <c r="N703" s="0" t="str">
        <f aca="false">IF(OR(B703=113,B703=138),"probe","s")</f>
        <v>probe</v>
      </c>
      <c r="O703" s="0" t="str">
        <f aca="false">IF(MID(J703,10,2)="ir","Minus","Plus")</f>
        <v>Minus</v>
      </c>
      <c r="P703" s="0" t="s">
        <v>13</v>
      </c>
      <c r="Q703" s="5" t="s">
        <v>14</v>
      </c>
      <c r="R703" s="0" t="s">
        <v>15</v>
      </c>
      <c r="S703" s="0" t="str">
        <f aca="false">P703&amp;N703&amp;O703&amp;Q703&amp;F703&amp;R703&amp;L703</f>
        <v>          {%            "class": "probeMinus",%            "stim_name": "1669"%          },</v>
      </c>
      <c r="AA703" s="5" t="n">
        <f aca="false">F703</f>
        <v>1669</v>
      </c>
      <c r="AB703" s="5" t="s">
        <v>718</v>
      </c>
      <c r="AC703" s="5" t="str">
        <f aca="false">IF(MID(AB703,10,2)="ir","Minus","Plus")</f>
        <v>Minus</v>
      </c>
      <c r="AD703" s="5" t="str">
        <f aca="false">IF(AND(_xlfn.NUMBERVALUE(MID(AB703,6,3))&lt;141,_xlfn.NUMBERVALUE(MID(AB703,6,3))&gt;103),"s","probe")</f>
        <v>s</v>
      </c>
      <c r="AE703" s="5" t="n">
        <f aca="false">IF(AND(AC703="Minus",AD703="probe"),3,IF(AND(AC703="Plus",AD703="probe"),1,IF(AND(AC703="Minus",AD703="s"),12,IF(AND(AC703="Plus",AD703="s"),4,0))))</f>
        <v>12</v>
      </c>
      <c r="AF703" s="6" t="s">
        <v>16</v>
      </c>
      <c r="AG703" s="5" t="str">
        <f aca="false">AF703&amp;AE703&amp;","</f>
        <v>                            12,</v>
      </c>
    </row>
    <row r="704" customFormat="false" ht="12.8" hidden="true" customHeight="false" outlineLevel="0" collapsed="false">
      <c r="A704" s="0" t="str">
        <f aca="false">LEFT(J704,4)</f>
        <v>b4s1</v>
      </c>
      <c r="B704" s="0" t="n">
        <f aca="false">IF(AND(C704&gt;97,C704&lt;103),100,IF(AND(C704&gt;110,C704&lt;116),113,IF(AND(C704&gt;122,C704&lt;128),125,IF(AND(C704&gt;135,C704&lt;141),138,150))))</f>
        <v>113</v>
      </c>
      <c r="C704" s="0" t="n">
        <f aca="false">_xlfn.NUMBERVALUE(MID(J704,6,3))</f>
        <v>114</v>
      </c>
      <c r="D704" s="0" t="str">
        <f aca="false">MID(J704,10,3)</f>
        <v>ir4</v>
      </c>
      <c r="E704" s="0" t="s">
        <v>9</v>
      </c>
      <c r="F704" s="0" t="n">
        <v>1794</v>
      </c>
      <c r="G704" s="0" t="s">
        <v>10</v>
      </c>
      <c r="H704" s="0" t="s">
        <v>11</v>
      </c>
      <c r="I704" s="0" t="s">
        <v>9</v>
      </c>
      <c r="J704" s="0" t="s">
        <v>719</v>
      </c>
      <c r="K704" s="0" t="s">
        <v>9</v>
      </c>
      <c r="L704" s="0" t="str">
        <f aca="false">IF(ISBLANK(J705),"",",")</f>
        <v>,</v>
      </c>
      <c r="M704" s="0" t="str">
        <f aca="false">E704&amp;F704&amp;G704&amp;H704&amp;I704&amp;J704&amp;K704&amp;L704</f>
        <v>"1794": "b4s1_114_ir4.wav",</v>
      </c>
      <c r="N704" s="0" t="str">
        <f aca="false">IF(OR(B704=113,B704=138),"probe","s")</f>
        <v>probe</v>
      </c>
      <c r="O704" s="0" t="str">
        <f aca="false">IF(MID(J704,10,2)="ir","Minus","Plus")</f>
        <v>Minus</v>
      </c>
      <c r="P704" s="0" t="s">
        <v>13</v>
      </c>
      <c r="Q704" s="5" t="s">
        <v>14</v>
      </c>
      <c r="R704" s="0" t="s">
        <v>15</v>
      </c>
      <c r="S704" s="0" t="str">
        <f aca="false">P704&amp;N704&amp;O704&amp;Q704&amp;F704&amp;R704&amp;L704</f>
        <v>          {%            "class": "probeMinus",%            "stim_name": "1794"%          },</v>
      </c>
      <c r="AA704" s="5" t="n">
        <f aca="false">F704</f>
        <v>1794</v>
      </c>
      <c r="AB704" s="5" t="s">
        <v>719</v>
      </c>
      <c r="AC704" s="5" t="str">
        <f aca="false">IF(MID(AB704,10,2)="ir","Minus","Plus")</f>
        <v>Minus</v>
      </c>
      <c r="AD704" s="5" t="str">
        <f aca="false">IF(AND(_xlfn.NUMBERVALUE(MID(AB704,6,3))&lt;141,_xlfn.NUMBERVALUE(MID(AB704,6,3))&gt;103),"s","probe")</f>
        <v>s</v>
      </c>
      <c r="AE704" s="5" t="n">
        <f aca="false">IF(AND(AC704="Minus",AD704="probe"),3,IF(AND(AC704="Plus",AD704="probe"),1,IF(AND(AC704="Minus",AD704="s"),12,IF(AND(AC704="Plus",AD704="s"),4,0))))</f>
        <v>12</v>
      </c>
      <c r="AF704" s="6" t="s">
        <v>16</v>
      </c>
      <c r="AG704" s="5" t="str">
        <f aca="false">AF704&amp;AE704&amp;","</f>
        <v>                            12,</v>
      </c>
    </row>
    <row r="705" customFormat="false" ht="12.8" hidden="true" customHeight="false" outlineLevel="0" collapsed="false">
      <c r="A705" s="0" t="str">
        <f aca="false">LEFT(J705,4)</f>
        <v>b4s2</v>
      </c>
      <c r="B705" s="0" t="n">
        <f aca="false">IF(AND(C705&gt;97,C705&lt;103),100,IF(AND(C705&gt;110,C705&lt;116),113,IF(AND(C705&gt;122,C705&lt;128),125,IF(AND(C705&gt;135,C705&lt;141),138,150))))</f>
        <v>113</v>
      </c>
      <c r="C705" s="0" t="n">
        <f aca="false">_xlfn.NUMBERVALUE(MID(J705,6,3))</f>
        <v>114</v>
      </c>
      <c r="D705" s="0" t="str">
        <f aca="false">MID(J705,10,3)</f>
        <v>ir4</v>
      </c>
      <c r="E705" s="0" t="s">
        <v>9</v>
      </c>
      <c r="F705" s="0" t="n">
        <v>1919</v>
      </c>
      <c r="G705" s="0" t="s">
        <v>10</v>
      </c>
      <c r="H705" s="0" t="s">
        <v>11</v>
      </c>
      <c r="I705" s="0" t="s">
        <v>9</v>
      </c>
      <c r="J705" s="0" t="s">
        <v>720</v>
      </c>
      <c r="K705" s="0" t="s">
        <v>9</v>
      </c>
      <c r="L705" s="0" t="str">
        <f aca="false">IF(ISBLANK(J706),"",",")</f>
        <v>,</v>
      </c>
      <c r="M705" s="0" t="str">
        <f aca="false">E705&amp;F705&amp;G705&amp;H705&amp;I705&amp;J705&amp;K705&amp;L705</f>
        <v>"1919": "b4s2_114_ir4.wav",</v>
      </c>
      <c r="N705" s="0" t="str">
        <f aca="false">IF(OR(B705=113,B705=138),"probe","s")</f>
        <v>probe</v>
      </c>
      <c r="O705" s="0" t="str">
        <f aca="false">IF(MID(J705,10,2)="ir","Minus","Plus")</f>
        <v>Minus</v>
      </c>
      <c r="P705" s="0" t="s">
        <v>13</v>
      </c>
      <c r="Q705" s="5" t="s">
        <v>14</v>
      </c>
      <c r="R705" s="0" t="s">
        <v>15</v>
      </c>
      <c r="S705" s="0" t="str">
        <f aca="false">P705&amp;N705&amp;O705&amp;Q705&amp;F705&amp;R705&amp;L705</f>
        <v>          {%            "class": "probeMinus",%            "stim_name": "1919"%          },</v>
      </c>
      <c r="AA705" s="5" t="n">
        <f aca="false">F705</f>
        <v>1919</v>
      </c>
      <c r="AB705" s="5" t="s">
        <v>720</v>
      </c>
      <c r="AC705" s="5" t="str">
        <f aca="false">IF(MID(AB705,10,2)="ir","Minus","Plus")</f>
        <v>Minus</v>
      </c>
      <c r="AD705" s="5" t="str">
        <f aca="false">IF(AND(_xlfn.NUMBERVALUE(MID(AB705,6,3))&lt;141,_xlfn.NUMBERVALUE(MID(AB705,6,3))&gt;103),"s","probe")</f>
        <v>s</v>
      </c>
      <c r="AE705" s="5" t="n">
        <f aca="false">IF(AND(AC705="Minus",AD705="probe"),3,IF(AND(AC705="Plus",AD705="probe"),1,IF(AND(AC705="Minus",AD705="s"),12,IF(AND(AC705="Plus",AD705="s"),4,0))))</f>
        <v>12</v>
      </c>
      <c r="AF705" s="6" t="s">
        <v>16</v>
      </c>
      <c r="AG705" s="5" t="str">
        <f aca="false">AF705&amp;AE705&amp;","</f>
        <v>                            12,</v>
      </c>
    </row>
    <row r="706" customFormat="false" ht="12.8" hidden="true" customHeight="false" outlineLevel="0" collapsed="false">
      <c r="A706" s="0" t="str">
        <f aca="false">LEFT(J706,4)</f>
        <v>b1i1</v>
      </c>
      <c r="B706" s="0" t="n">
        <f aca="false">IF(AND(C706&gt;97,C706&lt;103),100,IF(AND(C706&gt;110,C706&lt;116),113,IF(AND(C706&gt;122,C706&lt;128),125,IF(AND(C706&gt;135,C706&lt;141),138,150))))</f>
        <v>113</v>
      </c>
      <c r="C706" s="0" t="n">
        <f aca="false">_xlfn.NUMBERVALUE(MID(J706,6,3))</f>
        <v>114</v>
      </c>
      <c r="D706" s="0" t="str">
        <f aca="false">MID(J706,10,3)</f>
        <v>reg</v>
      </c>
      <c r="E706" s="0" t="s">
        <v>9</v>
      </c>
      <c r="F706" s="0" t="n">
        <v>45</v>
      </c>
      <c r="G706" s="0" t="s">
        <v>10</v>
      </c>
      <c r="H706" s="0" t="s">
        <v>11</v>
      </c>
      <c r="I706" s="0" t="s">
        <v>9</v>
      </c>
      <c r="J706" s="0" t="s">
        <v>721</v>
      </c>
      <c r="K706" s="0" t="s">
        <v>9</v>
      </c>
      <c r="L706" s="0" t="str">
        <f aca="false">IF(ISBLANK(J707),"",",")</f>
        <v>,</v>
      </c>
      <c r="M706" s="0" t="str">
        <f aca="false">E706&amp;F706&amp;G706&amp;H706&amp;I706&amp;J706&amp;K706&amp;L706</f>
        <v>"45": "b1i1_114_reg.wav",</v>
      </c>
      <c r="N706" s="0" t="str">
        <f aca="false">IF(OR(B706=113,B706=138),"probe","s")</f>
        <v>probe</v>
      </c>
      <c r="O706" s="0" t="str">
        <f aca="false">IF(MID(J706,10,2)="ir","Minus","Plus")</f>
        <v>Plus</v>
      </c>
      <c r="P706" s="0" t="s">
        <v>13</v>
      </c>
      <c r="Q706" s="5" t="s">
        <v>14</v>
      </c>
      <c r="R706" s="0" t="s">
        <v>15</v>
      </c>
      <c r="S706" s="0" t="str">
        <f aca="false">P706&amp;N706&amp;O706&amp;Q706&amp;F706&amp;R706&amp;L706</f>
        <v>          {%            "class": "probePlus",%            "stim_name": "45"%          },</v>
      </c>
      <c r="AA706" s="5" t="n">
        <f aca="false">F706</f>
        <v>45</v>
      </c>
      <c r="AB706" s="5" t="s">
        <v>721</v>
      </c>
      <c r="AC706" s="5" t="str">
        <f aca="false">IF(MID(AB706,10,2)="ir","Minus","Plus")</f>
        <v>Plus</v>
      </c>
      <c r="AD706" s="5" t="str">
        <f aca="false">IF(AND(_xlfn.NUMBERVALUE(MID(AB706,6,3))&lt;141,_xlfn.NUMBERVALUE(MID(AB706,6,3))&gt;103),"s","s")</f>
        <v>s</v>
      </c>
      <c r="AE706" s="5" t="n">
        <f aca="false">IF(AND(AC706="Minus",AD706="probe"),3,IF(AND(AC706="Plus",AD706="probe"),1,IF(AND(AC706="Minus",AD706="s"),12,IF(AND(AC706="Plus",AD706="s"),4,0))))</f>
        <v>4</v>
      </c>
      <c r="AF706" s="6" t="s">
        <v>16</v>
      </c>
      <c r="AG706" s="5" t="str">
        <f aca="false">AF706&amp;AE706&amp;","</f>
        <v>                            4,</v>
      </c>
    </row>
    <row r="707" customFormat="false" ht="12.8" hidden="true" customHeight="false" outlineLevel="0" collapsed="false">
      <c r="A707" s="0" t="str">
        <f aca="false">LEFT(J707,4)</f>
        <v>b1i2</v>
      </c>
      <c r="B707" s="0" t="n">
        <f aca="false">IF(AND(C707&gt;97,C707&lt;103),100,IF(AND(C707&gt;110,C707&lt;116),113,IF(AND(C707&gt;122,C707&lt;128),125,IF(AND(C707&gt;135,C707&lt;141),138,150))))</f>
        <v>113</v>
      </c>
      <c r="C707" s="0" t="n">
        <f aca="false">_xlfn.NUMBERVALUE(MID(J707,6,3))</f>
        <v>114</v>
      </c>
      <c r="D707" s="0" t="str">
        <f aca="false">MID(J707,10,3)</f>
        <v>reg</v>
      </c>
      <c r="E707" s="0" t="s">
        <v>9</v>
      </c>
      <c r="F707" s="0" t="n">
        <v>170</v>
      </c>
      <c r="G707" s="0" t="s">
        <v>10</v>
      </c>
      <c r="H707" s="0" t="s">
        <v>11</v>
      </c>
      <c r="I707" s="0" t="s">
        <v>9</v>
      </c>
      <c r="J707" s="0" t="s">
        <v>722</v>
      </c>
      <c r="K707" s="0" t="s">
        <v>9</v>
      </c>
      <c r="L707" s="0" t="str">
        <f aca="false">IF(ISBLANK(J708),"",",")</f>
        <v>,</v>
      </c>
      <c r="M707" s="0" t="str">
        <f aca="false">E707&amp;F707&amp;G707&amp;H707&amp;I707&amp;J707&amp;K707&amp;L707</f>
        <v>"170": "b1i2_114_reg.wav",</v>
      </c>
      <c r="N707" s="0" t="str">
        <f aca="false">IF(OR(B707=113,B707=138),"probe","s")</f>
        <v>probe</v>
      </c>
      <c r="O707" s="0" t="str">
        <f aca="false">IF(MID(J707,10,2)="ir","Minus","Plus")</f>
        <v>Plus</v>
      </c>
      <c r="P707" s="0" t="s">
        <v>13</v>
      </c>
      <c r="Q707" s="5" t="s">
        <v>14</v>
      </c>
      <c r="R707" s="0" t="s">
        <v>15</v>
      </c>
      <c r="S707" s="0" t="str">
        <f aca="false">P707&amp;N707&amp;O707&amp;Q707&amp;F707&amp;R707&amp;L707</f>
        <v>          {%            "class": "probePlus",%            "stim_name": "170"%          },</v>
      </c>
      <c r="AA707" s="5" t="n">
        <f aca="false">F707</f>
        <v>170</v>
      </c>
      <c r="AB707" s="5" t="s">
        <v>722</v>
      </c>
      <c r="AC707" s="5" t="str">
        <f aca="false">IF(MID(AB707,10,2)="ir","Minus","Plus")</f>
        <v>Plus</v>
      </c>
      <c r="AD707" s="5" t="str">
        <f aca="false">IF(AND(_xlfn.NUMBERVALUE(MID(AB707,6,3))&lt;141,_xlfn.NUMBERVALUE(MID(AB707,6,3))&gt;103),"s","probe")</f>
        <v>s</v>
      </c>
      <c r="AE707" s="5" t="n">
        <f aca="false">IF(AND(AC707="Minus",AD707="probe"),3,IF(AND(AC707="Plus",AD707="probe"),1,IF(AND(AC707="Minus",AD707="s"),12,IF(AND(AC707="Plus",AD707="s"),4,0))))</f>
        <v>4</v>
      </c>
      <c r="AF707" s="6" t="s">
        <v>16</v>
      </c>
      <c r="AG707" s="5" t="str">
        <f aca="false">AF707&amp;AE707&amp;","</f>
        <v>                            4,</v>
      </c>
    </row>
    <row r="708" customFormat="false" ht="12.8" hidden="true" customHeight="false" outlineLevel="0" collapsed="false">
      <c r="A708" s="0" t="str">
        <f aca="false">LEFT(J708,4)</f>
        <v>b1s1</v>
      </c>
      <c r="B708" s="0" t="n">
        <f aca="false">IF(AND(C708&gt;97,C708&lt;103),100,IF(AND(C708&gt;110,C708&lt;116),113,IF(AND(C708&gt;122,C708&lt;128),125,IF(AND(C708&gt;135,C708&lt;141),138,150))))</f>
        <v>113</v>
      </c>
      <c r="C708" s="0" t="n">
        <f aca="false">_xlfn.NUMBERVALUE(MID(J708,6,3))</f>
        <v>114</v>
      </c>
      <c r="D708" s="0" t="str">
        <f aca="false">MID(J708,10,3)</f>
        <v>reg</v>
      </c>
      <c r="E708" s="0" t="s">
        <v>9</v>
      </c>
      <c r="F708" s="0" t="n">
        <v>295</v>
      </c>
      <c r="G708" s="0" t="s">
        <v>10</v>
      </c>
      <c r="H708" s="0" t="s">
        <v>11</v>
      </c>
      <c r="I708" s="0" t="s">
        <v>9</v>
      </c>
      <c r="J708" s="0" t="s">
        <v>723</v>
      </c>
      <c r="K708" s="0" t="s">
        <v>9</v>
      </c>
      <c r="L708" s="0" t="str">
        <f aca="false">IF(ISBLANK(J709),"",",")</f>
        <v>,</v>
      </c>
      <c r="M708" s="0" t="str">
        <f aca="false">E708&amp;F708&amp;G708&amp;H708&amp;I708&amp;J708&amp;K708&amp;L708</f>
        <v>"295": "b1s1_114_reg.wav",</v>
      </c>
      <c r="N708" s="0" t="str">
        <f aca="false">IF(OR(B708=113,B708=138),"probe","s")</f>
        <v>probe</v>
      </c>
      <c r="O708" s="0" t="str">
        <f aca="false">IF(MID(J708,10,2)="ir","Minus","Plus")</f>
        <v>Plus</v>
      </c>
      <c r="P708" s="0" t="s">
        <v>13</v>
      </c>
      <c r="Q708" s="5" t="s">
        <v>14</v>
      </c>
      <c r="R708" s="0" t="s">
        <v>15</v>
      </c>
      <c r="S708" s="0" t="str">
        <f aca="false">P708&amp;N708&amp;O708&amp;Q708&amp;F708&amp;R708&amp;L708</f>
        <v>          {%            "class": "probePlus",%            "stim_name": "295"%          },</v>
      </c>
      <c r="AA708" s="5" t="n">
        <f aca="false">F708</f>
        <v>295</v>
      </c>
      <c r="AB708" s="5" t="s">
        <v>723</v>
      </c>
      <c r="AC708" s="5" t="str">
        <f aca="false">IF(MID(AB708,10,2)="ir","Minus","Plus")</f>
        <v>Plus</v>
      </c>
      <c r="AD708" s="5" t="str">
        <f aca="false">IF(AND(_xlfn.NUMBERVALUE(MID(AB708,6,3))&lt;141,_xlfn.NUMBERVALUE(MID(AB708,6,3))&gt;103),"s","probe")</f>
        <v>s</v>
      </c>
      <c r="AE708" s="5" t="n">
        <f aca="false">IF(AND(AC708="Minus",AD708="probe"),3,IF(AND(AC708="Plus",AD708="probe"),1,IF(AND(AC708="Minus",AD708="s"),12,IF(AND(AC708="Plus",AD708="s"),4,0))))</f>
        <v>4</v>
      </c>
      <c r="AF708" s="6" t="s">
        <v>16</v>
      </c>
      <c r="AG708" s="5" t="str">
        <f aca="false">AF708&amp;AE708&amp;","</f>
        <v>                            4,</v>
      </c>
    </row>
    <row r="709" customFormat="false" ht="12.8" hidden="true" customHeight="false" outlineLevel="0" collapsed="false">
      <c r="A709" s="0" t="str">
        <f aca="false">LEFT(J709,4)</f>
        <v>b1s2</v>
      </c>
      <c r="B709" s="0" t="n">
        <f aca="false">IF(AND(C709&gt;97,C709&lt;103),100,IF(AND(C709&gt;110,C709&lt;116),113,IF(AND(C709&gt;122,C709&lt;128),125,IF(AND(C709&gt;135,C709&lt;141),138,150))))</f>
        <v>113</v>
      </c>
      <c r="C709" s="0" t="n">
        <f aca="false">_xlfn.NUMBERVALUE(MID(J709,6,3))</f>
        <v>114</v>
      </c>
      <c r="D709" s="0" t="str">
        <f aca="false">MID(J709,10,3)</f>
        <v>reg</v>
      </c>
      <c r="E709" s="0" t="s">
        <v>9</v>
      </c>
      <c r="F709" s="0" t="n">
        <v>420</v>
      </c>
      <c r="G709" s="0" t="s">
        <v>10</v>
      </c>
      <c r="H709" s="0" t="s">
        <v>11</v>
      </c>
      <c r="I709" s="0" t="s">
        <v>9</v>
      </c>
      <c r="J709" s="0" t="s">
        <v>724</v>
      </c>
      <c r="K709" s="0" t="s">
        <v>9</v>
      </c>
      <c r="L709" s="0" t="str">
        <f aca="false">IF(ISBLANK(J710),"",",")</f>
        <v>,</v>
      </c>
      <c r="M709" s="0" t="str">
        <f aca="false">E709&amp;F709&amp;G709&amp;H709&amp;I709&amp;J709&amp;K709&amp;L709</f>
        <v>"420": "b1s2_114_reg.wav",</v>
      </c>
      <c r="N709" s="0" t="str">
        <f aca="false">IF(OR(B709=113,B709=138),"probe","s")</f>
        <v>probe</v>
      </c>
      <c r="O709" s="0" t="str">
        <f aca="false">IF(MID(J709,10,2)="ir","Minus","Plus")</f>
        <v>Plus</v>
      </c>
      <c r="P709" s="0" t="s">
        <v>13</v>
      </c>
      <c r="Q709" s="5" t="s">
        <v>14</v>
      </c>
      <c r="R709" s="0" t="s">
        <v>15</v>
      </c>
      <c r="S709" s="0" t="str">
        <f aca="false">P709&amp;N709&amp;O709&amp;Q709&amp;F709&amp;R709&amp;L709</f>
        <v>          {%            "class": "probePlus",%            "stim_name": "420"%          },</v>
      </c>
      <c r="AA709" s="5" t="n">
        <f aca="false">F709</f>
        <v>420</v>
      </c>
      <c r="AB709" s="5" t="s">
        <v>724</v>
      </c>
      <c r="AC709" s="5" t="str">
        <f aca="false">IF(MID(AB709,10,2)="ir","Minus","Plus")</f>
        <v>Plus</v>
      </c>
      <c r="AD709" s="5" t="str">
        <f aca="false">IF(AND(_xlfn.NUMBERVALUE(MID(AB709,6,3))&lt;141,_xlfn.NUMBERVALUE(MID(AB709,6,3))&gt;103),"s","probe")</f>
        <v>s</v>
      </c>
      <c r="AE709" s="5" t="n">
        <f aca="false">IF(AND(AC709="Minus",AD709="probe"),3,IF(AND(AC709="Plus",AD709="probe"),1,IF(AND(AC709="Minus",AD709="s"),12,IF(AND(AC709="Plus",AD709="s"),4,0))))</f>
        <v>4</v>
      </c>
      <c r="AF709" s="6" t="s">
        <v>16</v>
      </c>
      <c r="AG709" s="5" t="str">
        <f aca="false">AF709&amp;AE709&amp;","</f>
        <v>                            4,</v>
      </c>
    </row>
    <row r="710" customFormat="false" ht="12.8" hidden="true" customHeight="false" outlineLevel="0" collapsed="false">
      <c r="A710" s="0" t="str">
        <f aca="false">LEFT(J710,4)</f>
        <v>b2i1</v>
      </c>
      <c r="B710" s="0" t="n">
        <f aca="false">IF(AND(C710&gt;97,C710&lt;103),100,IF(AND(C710&gt;110,C710&lt;116),113,IF(AND(C710&gt;122,C710&lt;128),125,IF(AND(C710&gt;135,C710&lt;141),138,150))))</f>
        <v>113</v>
      </c>
      <c r="C710" s="0" t="n">
        <f aca="false">_xlfn.NUMBERVALUE(MID(J710,6,3))</f>
        <v>114</v>
      </c>
      <c r="D710" s="0" t="str">
        <f aca="false">MID(J710,10,3)</f>
        <v>reg</v>
      </c>
      <c r="E710" s="0" t="s">
        <v>9</v>
      </c>
      <c r="F710" s="0" t="n">
        <v>545</v>
      </c>
      <c r="G710" s="0" t="s">
        <v>10</v>
      </c>
      <c r="H710" s="0" t="s">
        <v>11</v>
      </c>
      <c r="I710" s="0" t="s">
        <v>9</v>
      </c>
      <c r="J710" s="0" t="s">
        <v>725</v>
      </c>
      <c r="K710" s="0" t="s">
        <v>9</v>
      </c>
      <c r="L710" s="0" t="str">
        <f aca="false">IF(ISBLANK(J711),"",",")</f>
        <v>,</v>
      </c>
      <c r="M710" s="0" t="str">
        <f aca="false">E710&amp;F710&amp;G710&amp;H710&amp;I710&amp;J710&amp;K710&amp;L710</f>
        <v>"545": "b2i1_114_reg.wav",</v>
      </c>
      <c r="N710" s="0" t="str">
        <f aca="false">IF(OR(B710=113,B710=138),"probe","s")</f>
        <v>probe</v>
      </c>
      <c r="O710" s="0" t="str">
        <f aca="false">IF(MID(J710,10,2)="ir","Minus","Plus")</f>
        <v>Plus</v>
      </c>
      <c r="P710" s="0" t="s">
        <v>13</v>
      </c>
      <c r="Q710" s="5" t="s">
        <v>14</v>
      </c>
      <c r="R710" s="0" t="s">
        <v>15</v>
      </c>
      <c r="S710" s="0" t="str">
        <f aca="false">P710&amp;N710&amp;O710&amp;Q710&amp;F710&amp;R710&amp;L710</f>
        <v>          {%            "class": "probePlus",%            "stim_name": "545"%          },</v>
      </c>
      <c r="AA710" s="5" t="n">
        <f aca="false">F710</f>
        <v>545</v>
      </c>
      <c r="AB710" s="5" t="s">
        <v>725</v>
      </c>
      <c r="AC710" s="5" t="str">
        <f aca="false">IF(MID(AB710,10,2)="ir","Minus","Plus")</f>
        <v>Plus</v>
      </c>
      <c r="AD710" s="5" t="str">
        <f aca="false">IF(AND(_xlfn.NUMBERVALUE(MID(AB710,6,3))&lt;141,_xlfn.NUMBERVALUE(MID(AB710,6,3))&gt;103),"s","probe")</f>
        <v>s</v>
      </c>
      <c r="AE710" s="5" t="n">
        <f aca="false">IF(AND(AC710="Minus",AD710="probe"),3,IF(AND(AC710="Plus",AD710="probe"),1,IF(AND(AC710="Minus",AD710="s"),12,IF(AND(AC710="Plus",AD710="s"),4,0))))</f>
        <v>4</v>
      </c>
      <c r="AF710" s="6" t="s">
        <v>16</v>
      </c>
      <c r="AG710" s="5" t="str">
        <f aca="false">AF710&amp;AE710&amp;","</f>
        <v>                            4,</v>
      </c>
    </row>
    <row r="711" customFormat="false" ht="12.8" hidden="true" customHeight="false" outlineLevel="0" collapsed="false">
      <c r="A711" s="0" t="str">
        <f aca="false">LEFT(J711,4)</f>
        <v>b2i2</v>
      </c>
      <c r="B711" s="0" t="n">
        <f aca="false">IF(AND(C711&gt;97,C711&lt;103),100,IF(AND(C711&gt;110,C711&lt;116),113,IF(AND(C711&gt;122,C711&lt;128),125,IF(AND(C711&gt;135,C711&lt;141),138,150))))</f>
        <v>113</v>
      </c>
      <c r="C711" s="0" t="n">
        <f aca="false">_xlfn.NUMBERVALUE(MID(J711,6,3))</f>
        <v>114</v>
      </c>
      <c r="D711" s="0" t="str">
        <f aca="false">MID(J711,10,3)</f>
        <v>reg</v>
      </c>
      <c r="E711" s="0" t="s">
        <v>9</v>
      </c>
      <c r="F711" s="0" t="n">
        <v>670</v>
      </c>
      <c r="G711" s="0" t="s">
        <v>10</v>
      </c>
      <c r="H711" s="0" t="s">
        <v>11</v>
      </c>
      <c r="I711" s="0" t="s">
        <v>9</v>
      </c>
      <c r="J711" s="0" t="s">
        <v>726</v>
      </c>
      <c r="K711" s="0" t="s">
        <v>9</v>
      </c>
      <c r="L711" s="0" t="str">
        <f aca="false">IF(ISBLANK(J712),"",",")</f>
        <v>,</v>
      </c>
      <c r="M711" s="0" t="str">
        <f aca="false">E711&amp;F711&amp;G711&amp;H711&amp;I711&amp;J711&amp;K711&amp;L711</f>
        <v>"670": "b2i2_114_reg.wav",</v>
      </c>
      <c r="N711" s="0" t="str">
        <f aca="false">IF(OR(B711=113,B711=138),"probe","s")</f>
        <v>probe</v>
      </c>
      <c r="O711" s="0" t="str">
        <f aca="false">IF(MID(J711,10,2)="ir","Minus","Plus")</f>
        <v>Plus</v>
      </c>
      <c r="P711" s="0" t="s">
        <v>13</v>
      </c>
      <c r="Q711" s="5" t="s">
        <v>14</v>
      </c>
      <c r="R711" s="0" t="s">
        <v>15</v>
      </c>
      <c r="S711" s="0" t="str">
        <f aca="false">P711&amp;N711&amp;O711&amp;Q711&amp;F711&amp;R711&amp;L711</f>
        <v>          {%            "class": "probePlus",%            "stim_name": "670"%          },</v>
      </c>
      <c r="AA711" s="5" t="n">
        <f aca="false">F711</f>
        <v>670</v>
      </c>
      <c r="AB711" s="5" t="s">
        <v>726</v>
      </c>
      <c r="AC711" s="5" t="str">
        <f aca="false">IF(MID(AB711,10,2)="ir","Minus","Plus")</f>
        <v>Plus</v>
      </c>
      <c r="AD711" s="5" t="str">
        <f aca="false">IF(AND(_xlfn.NUMBERVALUE(MID(AB711,6,3))&lt;141,_xlfn.NUMBERVALUE(MID(AB711,6,3))&gt;103),"s","probe")</f>
        <v>s</v>
      </c>
      <c r="AE711" s="5" t="n">
        <f aca="false">IF(AND(AC711="Minus",AD711="probe"),3,IF(AND(AC711="Plus",AD711="probe"),1,IF(AND(AC711="Minus",AD711="s"),12,IF(AND(AC711="Plus",AD711="s"),4,0))))</f>
        <v>4</v>
      </c>
      <c r="AF711" s="6" t="s">
        <v>16</v>
      </c>
      <c r="AG711" s="5" t="str">
        <f aca="false">AF711&amp;AE711&amp;","</f>
        <v>                            4,</v>
      </c>
    </row>
    <row r="712" customFormat="false" ht="12.8" hidden="false" customHeight="false" outlineLevel="0" collapsed="false">
      <c r="A712" s="0" t="str">
        <f aca="false">LEFT(J712,4)</f>
        <v>b2s1</v>
      </c>
      <c r="B712" s="0" t="n">
        <f aca="false">IF(AND(C712&gt;97,C712&lt;103),100,IF(AND(C712&gt;110,C712&lt;116),113,IF(AND(C712&gt;122,C712&lt;128),125,IF(AND(C712&gt;135,C712&lt;141),138,150))))</f>
        <v>113</v>
      </c>
      <c r="C712" s="0" t="n">
        <f aca="false">_xlfn.NUMBERVALUE(MID(J712,6,3))</f>
        <v>114</v>
      </c>
      <c r="D712" s="0" t="str">
        <f aca="false">MID(J712,10,3)</f>
        <v>reg</v>
      </c>
      <c r="E712" s="0" t="s">
        <v>9</v>
      </c>
      <c r="F712" s="0" t="n">
        <v>795</v>
      </c>
      <c r="G712" s="0" t="s">
        <v>10</v>
      </c>
      <c r="H712" s="0" t="s">
        <v>11</v>
      </c>
      <c r="I712" s="0" t="s">
        <v>9</v>
      </c>
      <c r="J712" s="0" t="s">
        <v>727</v>
      </c>
      <c r="K712" s="0" t="s">
        <v>9</v>
      </c>
      <c r="L712" s="0" t="str">
        <f aca="false">IF(ISBLANK(J713),"",",")</f>
        <v>,</v>
      </c>
      <c r="M712" s="0" t="str">
        <f aca="false">E712&amp;J712&amp;G712&amp;E712&amp;J712&amp;E712&amp;L712</f>
        <v>"b2s1_114_reg.wav":"b2s1_114_reg.wav",</v>
      </c>
      <c r="N712" s="0" t="str">
        <f aca="false">IF(OR(B712=113,B712=138),"probe","s")</f>
        <v>probe</v>
      </c>
      <c r="O712" s="0" t="str">
        <f aca="false">IF(MID(J712,10,2)="ir","Minus","Plus")</f>
        <v>Plus</v>
      </c>
      <c r="P712" s="0" t="s">
        <v>13</v>
      </c>
      <c r="Q712" s="5" t="s">
        <v>14</v>
      </c>
      <c r="R712" s="0" t="s">
        <v>15</v>
      </c>
      <c r="S712" s="0" t="str">
        <f aca="false">P712&amp;N712&amp;O712&amp;Q712&amp;J712&amp;R712&amp;L712</f>
        <v>          {%            "class": "probePlus",%            "stim_name": "b2s1_114_reg.wav"%          },</v>
      </c>
      <c r="AA712" s="5" t="n">
        <f aca="false">F712</f>
        <v>795</v>
      </c>
      <c r="AB712" s="5" t="s">
        <v>727</v>
      </c>
      <c r="AC712" s="5" t="str">
        <f aca="false">IF(MID(AB712,10,2)="ir","Minus","Plus")</f>
        <v>Plus</v>
      </c>
      <c r="AD712" s="5" t="str">
        <f aca="false">IF(AND(_xlfn.NUMBERVALUE(MID(AB712,6,3))&lt;141,_xlfn.NUMBERVALUE(MID(AB712,6,3))&gt;103),"s","probe")</f>
        <v>s</v>
      </c>
      <c r="AE712" s="5" t="n">
        <f aca="false">IF(AND(AC712="Minus",AD712="probe"),3,IF(AND(AC712="Plus",AD712="probe"),1,IF(AND(AC712="Minus",AD712="s"),12,IF(AND(AC712="Plus",AD712="s"),4,0))))</f>
        <v>4</v>
      </c>
      <c r="AF712" s="6" t="s">
        <v>16</v>
      </c>
      <c r="AG712" s="5" t="str">
        <f aca="false">AF712&amp;AE712&amp;","</f>
        <v>                            4,</v>
      </c>
    </row>
    <row r="713" customFormat="false" ht="12.8" hidden="true" customHeight="false" outlineLevel="0" collapsed="false">
      <c r="A713" s="0" t="str">
        <f aca="false">LEFT(J713,4)</f>
        <v>b2s2</v>
      </c>
      <c r="B713" s="0" t="n">
        <f aca="false">IF(AND(C713&gt;97,C713&lt;103),100,IF(AND(C713&gt;110,C713&lt;116),113,IF(AND(C713&gt;122,C713&lt;128),125,IF(AND(C713&gt;135,C713&lt;141),138,150))))</f>
        <v>113</v>
      </c>
      <c r="C713" s="0" t="n">
        <f aca="false">_xlfn.NUMBERVALUE(MID(J713,6,3))</f>
        <v>114</v>
      </c>
      <c r="D713" s="0" t="str">
        <f aca="false">MID(J713,10,3)</f>
        <v>reg</v>
      </c>
      <c r="E713" s="0" t="s">
        <v>9</v>
      </c>
      <c r="F713" s="0" t="n">
        <v>920</v>
      </c>
      <c r="G713" s="0" t="s">
        <v>10</v>
      </c>
      <c r="H713" s="0" t="s">
        <v>11</v>
      </c>
      <c r="I713" s="0" t="s">
        <v>9</v>
      </c>
      <c r="J713" s="0" t="s">
        <v>728</v>
      </c>
      <c r="K713" s="0" t="s">
        <v>9</v>
      </c>
      <c r="L713" s="0" t="str">
        <f aca="false">IF(ISBLANK(J714),"",",")</f>
        <v>,</v>
      </c>
      <c r="M713" s="0" t="str">
        <f aca="false">E713&amp;F713&amp;G713&amp;H713&amp;I713&amp;J713&amp;K713&amp;L713</f>
        <v>"920": "b2s2_114_reg.wav",</v>
      </c>
      <c r="N713" s="0" t="str">
        <f aca="false">IF(OR(B713=113,B713=138),"probe","s")</f>
        <v>probe</v>
      </c>
      <c r="O713" s="0" t="str">
        <f aca="false">IF(MID(J713,10,2)="ir","Minus","Plus")</f>
        <v>Plus</v>
      </c>
      <c r="P713" s="0" t="s">
        <v>13</v>
      </c>
      <c r="Q713" s="5" t="s">
        <v>14</v>
      </c>
      <c r="R713" s="0" t="s">
        <v>15</v>
      </c>
      <c r="S713" s="0" t="str">
        <f aca="false">P713&amp;N713&amp;O713&amp;Q713&amp;F713&amp;R713&amp;L713</f>
        <v>          {%            "class": "probePlus",%            "stim_name": "920"%          },</v>
      </c>
      <c r="AA713" s="5" t="n">
        <f aca="false">F713</f>
        <v>920</v>
      </c>
      <c r="AB713" s="5" t="s">
        <v>728</v>
      </c>
      <c r="AC713" s="5" t="str">
        <f aca="false">IF(MID(AB713,10,2)="ir","Minus","Plus")</f>
        <v>Plus</v>
      </c>
      <c r="AD713" s="5" t="str">
        <f aca="false">IF(AND(_xlfn.NUMBERVALUE(MID(AB713,6,3))&lt;141,_xlfn.NUMBERVALUE(MID(AB713,6,3))&gt;103),"s","probe")</f>
        <v>s</v>
      </c>
      <c r="AE713" s="5" t="n">
        <f aca="false">IF(AND(AC713="Minus",AD713="probe"),3,IF(AND(AC713="Plus",AD713="probe"),1,IF(AND(AC713="Minus",AD713="s"),12,IF(AND(AC713="Plus",AD713="s"),4,0))))</f>
        <v>4</v>
      </c>
      <c r="AF713" s="6" t="s">
        <v>16</v>
      </c>
      <c r="AG713" s="5" t="str">
        <f aca="false">AF713&amp;AE713&amp;","</f>
        <v>                            4,</v>
      </c>
    </row>
    <row r="714" customFormat="false" ht="12.8" hidden="true" customHeight="false" outlineLevel="0" collapsed="false">
      <c r="A714" s="0" t="str">
        <f aca="false">LEFT(J714,4)</f>
        <v>b3i1</v>
      </c>
      <c r="B714" s="0" t="n">
        <f aca="false">IF(AND(C714&gt;97,C714&lt;103),100,IF(AND(C714&gt;110,C714&lt;116),113,IF(AND(C714&gt;122,C714&lt;128),125,IF(AND(C714&gt;135,C714&lt;141),138,150))))</f>
        <v>113</v>
      </c>
      <c r="C714" s="0" t="n">
        <f aca="false">_xlfn.NUMBERVALUE(MID(J714,6,3))</f>
        <v>114</v>
      </c>
      <c r="D714" s="0" t="str">
        <f aca="false">MID(J714,10,3)</f>
        <v>reg</v>
      </c>
      <c r="E714" s="0" t="s">
        <v>9</v>
      </c>
      <c r="F714" s="0" t="n">
        <v>1045</v>
      </c>
      <c r="G714" s="0" t="s">
        <v>10</v>
      </c>
      <c r="H714" s="0" t="s">
        <v>11</v>
      </c>
      <c r="I714" s="0" t="s">
        <v>9</v>
      </c>
      <c r="J714" s="0" t="s">
        <v>729</v>
      </c>
      <c r="K714" s="0" t="s">
        <v>9</v>
      </c>
      <c r="L714" s="0" t="str">
        <f aca="false">IF(ISBLANK(J715),"",",")</f>
        <v>,</v>
      </c>
      <c r="M714" s="0" t="str">
        <f aca="false">E714&amp;F714&amp;G714&amp;H714&amp;I714&amp;J714&amp;K714&amp;L714</f>
        <v>"1045": "b3i1_114_reg.wav",</v>
      </c>
      <c r="N714" s="0" t="str">
        <f aca="false">IF(OR(B714=113,B714=138),"probe","s")</f>
        <v>probe</v>
      </c>
      <c r="O714" s="0" t="str">
        <f aca="false">IF(MID(J714,10,2)="ir","Minus","Plus")</f>
        <v>Plus</v>
      </c>
      <c r="P714" s="0" t="s">
        <v>13</v>
      </c>
      <c r="Q714" s="5" t="s">
        <v>14</v>
      </c>
      <c r="R714" s="0" t="s">
        <v>15</v>
      </c>
      <c r="S714" s="0" t="str">
        <f aca="false">P714&amp;N714&amp;O714&amp;Q714&amp;F714&amp;R714&amp;L714</f>
        <v>          {%            "class": "probePlus",%            "stim_name": "1045"%          },</v>
      </c>
      <c r="AA714" s="5" t="n">
        <f aca="false">F714</f>
        <v>1045</v>
      </c>
      <c r="AB714" s="5" t="s">
        <v>729</v>
      </c>
      <c r="AC714" s="5" t="str">
        <f aca="false">IF(MID(AB714,10,2)="ir","Minus","Plus")</f>
        <v>Plus</v>
      </c>
      <c r="AD714" s="5" t="str">
        <f aca="false">IF(AND(_xlfn.NUMBERVALUE(MID(AB714,6,3))&lt;141,_xlfn.NUMBERVALUE(MID(AB714,6,3))&gt;103),"s","probe")</f>
        <v>s</v>
      </c>
      <c r="AE714" s="5" t="n">
        <f aca="false">IF(AND(AC714="Minus",AD714="probe"),3,IF(AND(AC714="Plus",AD714="probe"),1,IF(AND(AC714="Minus",AD714="s"),12,IF(AND(AC714="Plus",AD714="s"),4,0))))</f>
        <v>4</v>
      </c>
      <c r="AF714" s="6" t="s">
        <v>16</v>
      </c>
      <c r="AG714" s="5" t="str">
        <f aca="false">AF714&amp;AE714&amp;","</f>
        <v>                            4,</v>
      </c>
    </row>
    <row r="715" customFormat="false" ht="12.8" hidden="true" customHeight="false" outlineLevel="0" collapsed="false">
      <c r="A715" s="0" t="str">
        <f aca="false">LEFT(J715,4)</f>
        <v>b3i2</v>
      </c>
      <c r="B715" s="0" t="n">
        <f aca="false">IF(AND(C715&gt;97,C715&lt;103),100,IF(AND(C715&gt;110,C715&lt;116),113,IF(AND(C715&gt;122,C715&lt;128),125,IF(AND(C715&gt;135,C715&lt;141),138,150))))</f>
        <v>113</v>
      </c>
      <c r="C715" s="0" t="n">
        <f aca="false">_xlfn.NUMBERVALUE(MID(J715,6,3))</f>
        <v>114</v>
      </c>
      <c r="D715" s="0" t="str">
        <f aca="false">MID(J715,10,3)</f>
        <v>reg</v>
      </c>
      <c r="E715" s="0" t="s">
        <v>9</v>
      </c>
      <c r="F715" s="0" t="n">
        <v>1170</v>
      </c>
      <c r="G715" s="0" t="s">
        <v>10</v>
      </c>
      <c r="H715" s="0" t="s">
        <v>11</v>
      </c>
      <c r="I715" s="0" t="s">
        <v>9</v>
      </c>
      <c r="J715" s="0" t="s">
        <v>730</v>
      </c>
      <c r="K715" s="0" t="s">
        <v>9</v>
      </c>
      <c r="L715" s="0" t="str">
        <f aca="false">IF(ISBLANK(J716),"",",")</f>
        <v>,</v>
      </c>
      <c r="M715" s="0" t="str">
        <f aca="false">E715&amp;F715&amp;G715&amp;H715&amp;I715&amp;J715&amp;K715&amp;L715</f>
        <v>"1170": "b3i2_114_reg.wav",</v>
      </c>
      <c r="N715" s="0" t="str">
        <f aca="false">IF(OR(B715=113,B715=138),"probe","s")</f>
        <v>probe</v>
      </c>
      <c r="O715" s="0" t="str">
        <f aca="false">IF(MID(J715,10,2)="ir","Minus","Plus")</f>
        <v>Plus</v>
      </c>
      <c r="P715" s="0" t="s">
        <v>13</v>
      </c>
      <c r="Q715" s="5" t="s">
        <v>14</v>
      </c>
      <c r="R715" s="0" t="s">
        <v>15</v>
      </c>
      <c r="S715" s="0" t="str">
        <f aca="false">P715&amp;N715&amp;O715&amp;Q715&amp;F715&amp;R715&amp;L715</f>
        <v>          {%            "class": "probePlus",%            "stim_name": "1170"%          },</v>
      </c>
      <c r="AA715" s="5" t="n">
        <f aca="false">F715</f>
        <v>1170</v>
      </c>
      <c r="AB715" s="5" t="s">
        <v>730</v>
      </c>
      <c r="AC715" s="5" t="str">
        <f aca="false">IF(MID(AB715,10,2)="ir","Minus","Plus")</f>
        <v>Plus</v>
      </c>
      <c r="AD715" s="5" t="str">
        <f aca="false">IF(AND(_xlfn.NUMBERVALUE(MID(AB715,6,3))&lt;141,_xlfn.NUMBERVALUE(MID(AB715,6,3))&gt;103),"s","probe")</f>
        <v>s</v>
      </c>
      <c r="AE715" s="5" t="n">
        <f aca="false">IF(AND(AC715="Minus",AD715="probe"),3,IF(AND(AC715="Plus",AD715="probe"),1,IF(AND(AC715="Minus",AD715="s"),12,IF(AND(AC715="Plus",AD715="s"),4,0))))</f>
        <v>4</v>
      </c>
      <c r="AF715" s="6" t="s">
        <v>16</v>
      </c>
      <c r="AG715" s="5" t="str">
        <f aca="false">AF715&amp;AE715&amp;","</f>
        <v>                            4,</v>
      </c>
    </row>
    <row r="716" customFormat="false" ht="12.8" hidden="true" customHeight="false" outlineLevel="0" collapsed="false">
      <c r="A716" s="0" t="str">
        <f aca="false">LEFT(J716,4)</f>
        <v>b3s1</v>
      </c>
      <c r="B716" s="0" t="n">
        <f aca="false">IF(AND(C716&gt;97,C716&lt;103),100,IF(AND(C716&gt;110,C716&lt;116),113,IF(AND(C716&gt;122,C716&lt;128),125,IF(AND(C716&gt;135,C716&lt;141),138,150))))</f>
        <v>113</v>
      </c>
      <c r="C716" s="0" t="n">
        <f aca="false">_xlfn.NUMBERVALUE(MID(J716,6,3))</f>
        <v>114</v>
      </c>
      <c r="D716" s="0" t="str">
        <f aca="false">MID(J716,10,3)</f>
        <v>reg</v>
      </c>
      <c r="E716" s="0" t="s">
        <v>9</v>
      </c>
      <c r="F716" s="0" t="n">
        <v>1295</v>
      </c>
      <c r="G716" s="0" t="s">
        <v>10</v>
      </c>
      <c r="H716" s="0" t="s">
        <v>11</v>
      </c>
      <c r="I716" s="0" t="s">
        <v>9</v>
      </c>
      <c r="J716" s="0" t="s">
        <v>731</v>
      </c>
      <c r="K716" s="0" t="s">
        <v>9</v>
      </c>
      <c r="L716" s="0" t="str">
        <f aca="false">IF(ISBLANK(J717),"",",")</f>
        <v>,</v>
      </c>
      <c r="M716" s="0" t="str">
        <f aca="false">E716&amp;F716&amp;G716&amp;H716&amp;I716&amp;J716&amp;K716&amp;L716</f>
        <v>"1295": "b3s1_114_reg.wav",</v>
      </c>
      <c r="N716" s="0" t="str">
        <f aca="false">IF(OR(B716=113,B716=138),"probe","s")</f>
        <v>probe</v>
      </c>
      <c r="O716" s="0" t="str">
        <f aca="false">IF(MID(J716,10,2)="ir","Minus","Plus")</f>
        <v>Plus</v>
      </c>
      <c r="P716" s="0" t="s">
        <v>13</v>
      </c>
      <c r="Q716" s="5" t="s">
        <v>14</v>
      </c>
      <c r="R716" s="0" t="s">
        <v>15</v>
      </c>
      <c r="S716" s="0" t="str">
        <f aca="false">P716&amp;N716&amp;O716&amp;Q716&amp;F716&amp;R716&amp;L716</f>
        <v>          {%            "class": "probePlus",%            "stim_name": "1295"%          },</v>
      </c>
      <c r="AA716" s="5" t="n">
        <f aca="false">F716</f>
        <v>1295</v>
      </c>
      <c r="AB716" s="5" t="s">
        <v>731</v>
      </c>
      <c r="AC716" s="5" t="str">
        <f aca="false">IF(MID(AB716,10,2)="ir","Minus","Plus")</f>
        <v>Plus</v>
      </c>
      <c r="AD716" s="5" t="str">
        <f aca="false">IF(AND(_xlfn.NUMBERVALUE(MID(AB716,6,3))&lt;141,_xlfn.NUMBERVALUE(MID(AB716,6,3))&gt;103),"s","probe")</f>
        <v>s</v>
      </c>
      <c r="AE716" s="5" t="n">
        <f aca="false">IF(AND(AC716="Minus",AD716="probe"),3,IF(AND(AC716="Plus",AD716="probe"),1,IF(AND(AC716="Minus",AD716="s"),12,IF(AND(AC716="Plus",AD716="s"),4,0))))</f>
        <v>4</v>
      </c>
      <c r="AF716" s="6" t="s">
        <v>16</v>
      </c>
      <c r="AG716" s="5" t="str">
        <f aca="false">AF716&amp;AE716&amp;","</f>
        <v>                            4,</v>
      </c>
    </row>
    <row r="717" customFormat="false" ht="12.8" hidden="true" customHeight="false" outlineLevel="0" collapsed="false">
      <c r="A717" s="0" t="str">
        <f aca="false">LEFT(J717,4)</f>
        <v>b3s2</v>
      </c>
      <c r="B717" s="0" t="n">
        <f aca="false">IF(AND(C717&gt;97,C717&lt;103),100,IF(AND(C717&gt;110,C717&lt;116),113,IF(AND(C717&gt;122,C717&lt;128),125,IF(AND(C717&gt;135,C717&lt;141),138,150))))</f>
        <v>113</v>
      </c>
      <c r="C717" s="0" t="n">
        <f aca="false">_xlfn.NUMBERVALUE(MID(J717,6,3))</f>
        <v>114</v>
      </c>
      <c r="D717" s="0" t="str">
        <f aca="false">MID(J717,10,3)</f>
        <v>reg</v>
      </c>
      <c r="E717" s="0" t="s">
        <v>9</v>
      </c>
      <c r="F717" s="0" t="n">
        <v>1420</v>
      </c>
      <c r="G717" s="0" t="s">
        <v>10</v>
      </c>
      <c r="H717" s="0" t="s">
        <v>11</v>
      </c>
      <c r="I717" s="0" t="s">
        <v>9</v>
      </c>
      <c r="J717" s="0" t="s">
        <v>732</v>
      </c>
      <c r="K717" s="0" t="s">
        <v>9</v>
      </c>
      <c r="L717" s="0" t="str">
        <f aca="false">IF(ISBLANK(J718),"",",")</f>
        <v>,</v>
      </c>
      <c r="M717" s="0" t="str">
        <f aca="false">E717&amp;F717&amp;G717&amp;H717&amp;I717&amp;J717&amp;K717&amp;L717</f>
        <v>"1420": "b3s2_114_reg.wav",</v>
      </c>
      <c r="N717" s="0" t="str">
        <f aca="false">IF(OR(B717=113,B717=138),"probe","s")</f>
        <v>probe</v>
      </c>
      <c r="O717" s="0" t="str">
        <f aca="false">IF(MID(J717,10,2)="ir","Minus","Plus")</f>
        <v>Plus</v>
      </c>
      <c r="P717" s="0" t="s">
        <v>13</v>
      </c>
      <c r="Q717" s="5" t="s">
        <v>14</v>
      </c>
      <c r="R717" s="0" t="s">
        <v>15</v>
      </c>
      <c r="S717" s="0" t="str">
        <f aca="false">P717&amp;N717&amp;O717&amp;Q717&amp;F717&amp;R717&amp;L717</f>
        <v>          {%            "class": "probePlus",%            "stim_name": "1420"%          },</v>
      </c>
      <c r="AA717" s="5" t="n">
        <f aca="false">F717</f>
        <v>1420</v>
      </c>
      <c r="AB717" s="5" t="s">
        <v>732</v>
      </c>
      <c r="AC717" s="5" t="str">
        <f aca="false">IF(MID(AB717,10,2)="ir","Minus","Plus")</f>
        <v>Plus</v>
      </c>
      <c r="AD717" s="5" t="str">
        <f aca="false">IF(AND(_xlfn.NUMBERVALUE(MID(AB717,6,3))&lt;141,_xlfn.NUMBERVALUE(MID(AB717,6,3))&gt;103),"s","probe")</f>
        <v>s</v>
      </c>
      <c r="AE717" s="5" t="n">
        <f aca="false">IF(AND(AC717="Minus",AD717="probe"),3,IF(AND(AC717="Plus",AD717="probe"),1,IF(AND(AC717="Minus",AD717="s"),12,IF(AND(AC717="Plus",AD717="s"),4,0))))</f>
        <v>4</v>
      </c>
      <c r="AF717" s="6" t="s">
        <v>16</v>
      </c>
      <c r="AG717" s="5" t="str">
        <f aca="false">AF717&amp;AE717&amp;","</f>
        <v>                            4,</v>
      </c>
    </row>
    <row r="718" customFormat="false" ht="12.8" hidden="true" customHeight="false" outlineLevel="0" collapsed="false">
      <c r="A718" s="0" t="str">
        <f aca="false">LEFT(J718,4)</f>
        <v>b4i1</v>
      </c>
      <c r="B718" s="0" t="n">
        <f aca="false">IF(AND(C718&gt;97,C718&lt;103),100,IF(AND(C718&gt;110,C718&lt;116),113,IF(AND(C718&gt;122,C718&lt;128),125,IF(AND(C718&gt;135,C718&lt;141),138,150))))</f>
        <v>113</v>
      </c>
      <c r="C718" s="0" t="n">
        <f aca="false">_xlfn.NUMBERVALUE(MID(J718,6,3))</f>
        <v>114</v>
      </c>
      <c r="D718" s="0" t="str">
        <f aca="false">MID(J718,10,3)</f>
        <v>reg</v>
      </c>
      <c r="E718" s="0" t="s">
        <v>9</v>
      </c>
      <c r="F718" s="0" t="n">
        <v>1545</v>
      </c>
      <c r="G718" s="0" t="s">
        <v>10</v>
      </c>
      <c r="H718" s="0" t="s">
        <v>11</v>
      </c>
      <c r="I718" s="0" t="s">
        <v>9</v>
      </c>
      <c r="J718" s="0" t="s">
        <v>733</v>
      </c>
      <c r="K718" s="0" t="s">
        <v>9</v>
      </c>
      <c r="L718" s="0" t="str">
        <f aca="false">IF(ISBLANK(J719),"",",")</f>
        <v>,</v>
      </c>
      <c r="M718" s="0" t="str">
        <f aca="false">E718&amp;F718&amp;G718&amp;H718&amp;I718&amp;J718&amp;K718&amp;L718</f>
        <v>"1545": "b4i1_114_reg.wav",</v>
      </c>
      <c r="N718" s="0" t="str">
        <f aca="false">IF(OR(B718=113,B718=138),"probe","s")</f>
        <v>probe</v>
      </c>
      <c r="O718" s="0" t="str">
        <f aca="false">IF(MID(J718,10,2)="ir","Minus","Plus")</f>
        <v>Plus</v>
      </c>
      <c r="P718" s="0" t="s">
        <v>13</v>
      </c>
      <c r="Q718" s="5" t="s">
        <v>14</v>
      </c>
      <c r="R718" s="0" t="s">
        <v>15</v>
      </c>
      <c r="S718" s="0" t="str">
        <f aca="false">P718&amp;N718&amp;O718&amp;Q718&amp;F718&amp;R718&amp;L718</f>
        <v>          {%            "class": "probePlus",%            "stim_name": "1545"%          },</v>
      </c>
      <c r="AA718" s="5" t="n">
        <f aca="false">F718</f>
        <v>1545</v>
      </c>
      <c r="AB718" s="5" t="s">
        <v>733</v>
      </c>
      <c r="AC718" s="5" t="str">
        <f aca="false">IF(MID(AB718,10,2)="ir","Minus","Plus")</f>
        <v>Plus</v>
      </c>
      <c r="AD718" s="5" t="str">
        <f aca="false">IF(AND(_xlfn.NUMBERVALUE(MID(AB718,6,3))&lt;141,_xlfn.NUMBERVALUE(MID(AB718,6,3))&gt;103),"s","probe")</f>
        <v>s</v>
      </c>
      <c r="AE718" s="5" t="n">
        <f aca="false">IF(AND(AC718="Minus",AD718="probe"),3,IF(AND(AC718="Plus",AD718="probe"),1,IF(AND(AC718="Minus",AD718="s"),12,IF(AND(AC718="Plus",AD718="s"),4,0))))</f>
        <v>4</v>
      </c>
      <c r="AF718" s="6" t="s">
        <v>16</v>
      </c>
      <c r="AG718" s="5" t="str">
        <f aca="false">AF718&amp;AE718&amp;","</f>
        <v>                            4,</v>
      </c>
    </row>
    <row r="719" customFormat="false" ht="12.8" hidden="true" customHeight="false" outlineLevel="0" collapsed="false">
      <c r="A719" s="0" t="str">
        <f aca="false">LEFT(J719,4)</f>
        <v>b4i2</v>
      </c>
      <c r="B719" s="0" t="n">
        <f aca="false">IF(AND(C719&gt;97,C719&lt;103),100,IF(AND(C719&gt;110,C719&lt;116),113,IF(AND(C719&gt;122,C719&lt;128),125,IF(AND(C719&gt;135,C719&lt;141),138,150))))</f>
        <v>113</v>
      </c>
      <c r="C719" s="0" t="n">
        <f aca="false">_xlfn.NUMBERVALUE(MID(J719,6,3))</f>
        <v>114</v>
      </c>
      <c r="D719" s="0" t="str">
        <f aca="false">MID(J719,10,3)</f>
        <v>reg</v>
      </c>
      <c r="E719" s="0" t="s">
        <v>9</v>
      </c>
      <c r="F719" s="0" t="n">
        <v>1670</v>
      </c>
      <c r="G719" s="0" t="s">
        <v>10</v>
      </c>
      <c r="H719" s="0" t="s">
        <v>11</v>
      </c>
      <c r="I719" s="0" t="s">
        <v>9</v>
      </c>
      <c r="J719" s="0" t="s">
        <v>734</v>
      </c>
      <c r="K719" s="0" t="s">
        <v>9</v>
      </c>
      <c r="L719" s="0" t="str">
        <f aca="false">IF(ISBLANK(J720),"",",")</f>
        <v>,</v>
      </c>
      <c r="M719" s="0" t="str">
        <f aca="false">E719&amp;F719&amp;G719&amp;H719&amp;I719&amp;J719&amp;K719&amp;L719</f>
        <v>"1670": "b4i2_114_reg.wav",</v>
      </c>
      <c r="N719" s="0" t="str">
        <f aca="false">IF(OR(B719=113,B719=138),"probe","s")</f>
        <v>probe</v>
      </c>
      <c r="O719" s="0" t="str">
        <f aca="false">IF(MID(J719,10,2)="ir","Minus","Plus")</f>
        <v>Plus</v>
      </c>
      <c r="P719" s="0" t="s">
        <v>13</v>
      </c>
      <c r="Q719" s="5" t="s">
        <v>14</v>
      </c>
      <c r="R719" s="0" t="s">
        <v>15</v>
      </c>
      <c r="S719" s="0" t="str">
        <f aca="false">P719&amp;N719&amp;O719&amp;Q719&amp;F719&amp;R719&amp;L719</f>
        <v>          {%            "class": "probePlus",%            "stim_name": "1670"%          },</v>
      </c>
      <c r="AA719" s="5" t="n">
        <f aca="false">F719</f>
        <v>1670</v>
      </c>
      <c r="AB719" s="5" t="s">
        <v>734</v>
      </c>
      <c r="AC719" s="5" t="str">
        <f aca="false">IF(MID(AB719,10,2)="ir","Minus","Plus")</f>
        <v>Plus</v>
      </c>
      <c r="AD719" s="5" t="str">
        <f aca="false">IF(AND(_xlfn.NUMBERVALUE(MID(AB719,6,3))&lt;141,_xlfn.NUMBERVALUE(MID(AB719,6,3))&gt;103),"s","probe")</f>
        <v>s</v>
      </c>
      <c r="AE719" s="5" t="n">
        <f aca="false">IF(AND(AC719="Minus",AD719="probe"),3,IF(AND(AC719="Plus",AD719="probe"),1,IF(AND(AC719="Minus",AD719="s"),12,IF(AND(AC719="Plus",AD719="s"),4,0))))</f>
        <v>4</v>
      </c>
      <c r="AF719" s="6" t="s">
        <v>16</v>
      </c>
      <c r="AG719" s="5" t="str">
        <f aca="false">AF719&amp;AE719&amp;","</f>
        <v>                            4,</v>
      </c>
    </row>
    <row r="720" customFormat="false" ht="12.8" hidden="true" customHeight="false" outlineLevel="0" collapsed="false">
      <c r="A720" s="0" t="str">
        <f aca="false">LEFT(J720,4)</f>
        <v>b4s1</v>
      </c>
      <c r="B720" s="0" t="n">
        <f aca="false">IF(AND(C720&gt;97,C720&lt;103),100,IF(AND(C720&gt;110,C720&lt;116),113,IF(AND(C720&gt;122,C720&lt;128),125,IF(AND(C720&gt;135,C720&lt;141),138,150))))</f>
        <v>113</v>
      </c>
      <c r="C720" s="0" t="n">
        <f aca="false">_xlfn.NUMBERVALUE(MID(J720,6,3))</f>
        <v>114</v>
      </c>
      <c r="D720" s="0" t="str">
        <f aca="false">MID(J720,10,3)</f>
        <v>reg</v>
      </c>
      <c r="E720" s="0" t="s">
        <v>9</v>
      </c>
      <c r="F720" s="0" t="n">
        <v>1795</v>
      </c>
      <c r="G720" s="0" t="s">
        <v>10</v>
      </c>
      <c r="H720" s="0" t="s">
        <v>11</v>
      </c>
      <c r="I720" s="0" t="s">
        <v>9</v>
      </c>
      <c r="J720" s="0" t="s">
        <v>735</v>
      </c>
      <c r="K720" s="0" t="s">
        <v>9</v>
      </c>
      <c r="L720" s="0" t="str">
        <f aca="false">IF(ISBLANK(J721),"",",")</f>
        <v>,</v>
      </c>
      <c r="M720" s="0" t="str">
        <f aca="false">E720&amp;F720&amp;G720&amp;H720&amp;I720&amp;J720&amp;K720&amp;L720</f>
        <v>"1795": "b4s1_114_reg.wav",</v>
      </c>
      <c r="N720" s="0" t="str">
        <f aca="false">IF(OR(B720=113,B720=138),"probe","s")</f>
        <v>probe</v>
      </c>
      <c r="O720" s="0" t="str">
        <f aca="false">IF(MID(J720,10,2)="ir","Minus","Plus")</f>
        <v>Plus</v>
      </c>
      <c r="P720" s="0" t="s">
        <v>13</v>
      </c>
      <c r="Q720" s="5" t="s">
        <v>14</v>
      </c>
      <c r="R720" s="0" t="s">
        <v>15</v>
      </c>
      <c r="S720" s="0" t="str">
        <f aca="false">P720&amp;N720&amp;O720&amp;Q720&amp;F720&amp;R720&amp;L720</f>
        <v>          {%            "class": "probePlus",%            "stim_name": "1795"%          },</v>
      </c>
      <c r="AA720" s="5" t="n">
        <f aca="false">F720</f>
        <v>1795</v>
      </c>
      <c r="AB720" s="5" t="s">
        <v>735</v>
      </c>
      <c r="AC720" s="5" t="str">
        <f aca="false">IF(MID(AB720,10,2)="ir","Minus","Plus")</f>
        <v>Plus</v>
      </c>
      <c r="AD720" s="5" t="str">
        <f aca="false">IF(AND(_xlfn.NUMBERVALUE(MID(AB720,6,3))&lt;141,_xlfn.NUMBERVALUE(MID(AB720,6,3))&gt;103),"s","probe")</f>
        <v>s</v>
      </c>
      <c r="AE720" s="5" t="n">
        <f aca="false">IF(AND(AC720="Minus",AD720="probe"),3,IF(AND(AC720="Plus",AD720="probe"),1,IF(AND(AC720="Minus",AD720="s"),12,IF(AND(AC720="Plus",AD720="s"),4,0))))</f>
        <v>4</v>
      </c>
      <c r="AF720" s="6" t="s">
        <v>16</v>
      </c>
      <c r="AG720" s="5" t="str">
        <f aca="false">AF720&amp;AE720&amp;","</f>
        <v>                            4,</v>
      </c>
    </row>
    <row r="721" customFormat="false" ht="12.8" hidden="true" customHeight="false" outlineLevel="0" collapsed="false">
      <c r="A721" s="0" t="str">
        <f aca="false">LEFT(J721,4)</f>
        <v>b4s2</v>
      </c>
      <c r="B721" s="0" t="n">
        <f aca="false">IF(AND(C721&gt;97,C721&lt;103),100,IF(AND(C721&gt;110,C721&lt;116),113,IF(AND(C721&gt;122,C721&lt;128),125,IF(AND(C721&gt;135,C721&lt;141),138,150))))</f>
        <v>113</v>
      </c>
      <c r="C721" s="0" t="n">
        <f aca="false">_xlfn.NUMBERVALUE(MID(J721,6,3))</f>
        <v>114</v>
      </c>
      <c r="D721" s="0" t="str">
        <f aca="false">MID(J721,10,3)</f>
        <v>reg</v>
      </c>
      <c r="E721" s="0" t="s">
        <v>9</v>
      </c>
      <c r="F721" s="0" t="n">
        <v>1920</v>
      </c>
      <c r="G721" s="0" t="s">
        <v>10</v>
      </c>
      <c r="H721" s="0" t="s">
        <v>11</v>
      </c>
      <c r="I721" s="0" t="s">
        <v>9</v>
      </c>
      <c r="J721" s="0" t="s">
        <v>736</v>
      </c>
      <c r="K721" s="0" t="s">
        <v>9</v>
      </c>
      <c r="L721" s="0" t="str">
        <f aca="false">IF(ISBLANK(J722),"",",")</f>
        <v>,</v>
      </c>
      <c r="M721" s="0" t="str">
        <f aca="false">E721&amp;F721&amp;G721&amp;H721&amp;I721&amp;J721&amp;K721&amp;L721</f>
        <v>"1920": "b4s2_114_reg.wav",</v>
      </c>
      <c r="N721" s="0" t="str">
        <f aca="false">IF(OR(B721=113,B721=138),"probe","s")</f>
        <v>probe</v>
      </c>
      <c r="O721" s="0" t="str">
        <f aca="false">IF(MID(J721,10,2)="ir","Minus","Plus")</f>
        <v>Plus</v>
      </c>
      <c r="P721" s="0" t="s">
        <v>13</v>
      </c>
      <c r="Q721" s="5" t="s">
        <v>14</v>
      </c>
      <c r="R721" s="0" t="s">
        <v>15</v>
      </c>
      <c r="S721" s="0" t="str">
        <f aca="false">P721&amp;N721&amp;O721&amp;Q721&amp;F721&amp;R721&amp;L721</f>
        <v>          {%            "class": "probePlus",%            "stim_name": "1920"%          },</v>
      </c>
      <c r="AA721" s="5" t="n">
        <f aca="false">F721</f>
        <v>1920</v>
      </c>
      <c r="AB721" s="5" t="s">
        <v>736</v>
      </c>
      <c r="AC721" s="5" t="str">
        <f aca="false">IF(MID(AB721,10,2)="ir","Minus","Plus")</f>
        <v>Plus</v>
      </c>
      <c r="AD721" s="5" t="str">
        <f aca="false">IF(AND(_xlfn.NUMBERVALUE(MID(AB721,6,3))&lt;141,_xlfn.NUMBERVALUE(MID(AB721,6,3))&gt;103),"s","probe")</f>
        <v>s</v>
      </c>
      <c r="AE721" s="5" t="n">
        <f aca="false">IF(AND(AC721="Minus",AD721="probe"),3,IF(AND(AC721="Plus",AD721="probe"),1,IF(AND(AC721="Minus",AD721="s"),12,IF(AND(AC721="Plus",AD721="s"),4,0))))</f>
        <v>4</v>
      </c>
      <c r="AF721" s="6" t="s">
        <v>16</v>
      </c>
      <c r="AG721" s="5" t="str">
        <f aca="false">AF721&amp;AE721&amp;","</f>
        <v>                            4,</v>
      </c>
    </row>
    <row r="722" customFormat="false" ht="12.8" hidden="true" customHeight="false" outlineLevel="0" collapsed="false">
      <c r="A722" s="0" t="str">
        <f aca="false">LEFT(J722,4)</f>
        <v>b1i1</v>
      </c>
      <c r="B722" s="0" t="n">
        <f aca="false">IF(AND(C722&gt;97,C722&lt;103),100,IF(AND(C722&gt;110,C722&lt;116),113,IF(AND(C722&gt;122,C722&lt;128),125,IF(AND(C722&gt;135,C722&lt;141),138,150))))</f>
        <v>113</v>
      </c>
      <c r="C722" s="0" t="n">
        <f aca="false">_xlfn.NUMBERVALUE(MID(J722,6,3))</f>
        <v>115</v>
      </c>
      <c r="D722" s="0" t="str">
        <f aca="false">MID(J722,10,3)</f>
        <v>ir1</v>
      </c>
      <c r="E722" s="0" t="s">
        <v>9</v>
      </c>
      <c r="F722" s="0" t="n">
        <v>46</v>
      </c>
      <c r="G722" s="0" t="s">
        <v>10</v>
      </c>
      <c r="H722" s="0" t="s">
        <v>11</v>
      </c>
      <c r="I722" s="0" t="s">
        <v>9</v>
      </c>
      <c r="J722" s="0" t="s">
        <v>737</v>
      </c>
      <c r="K722" s="0" t="s">
        <v>9</v>
      </c>
      <c r="L722" s="0" t="str">
        <f aca="false">IF(ISBLANK(J723),"",",")</f>
        <v>,</v>
      </c>
      <c r="M722" s="0" t="str">
        <f aca="false">E722&amp;F722&amp;G722&amp;H722&amp;I722&amp;J722&amp;K722&amp;L722</f>
        <v>"46": "b1i1_115_ir1.wav",</v>
      </c>
      <c r="N722" s="0" t="str">
        <f aca="false">IF(OR(B722=113,B722=138),"probe","s")</f>
        <v>probe</v>
      </c>
      <c r="O722" s="0" t="str">
        <f aca="false">IF(MID(J722,10,2)="ir","Minus","Plus")</f>
        <v>Minus</v>
      </c>
      <c r="P722" s="0" t="s">
        <v>13</v>
      </c>
      <c r="Q722" s="5" t="s">
        <v>14</v>
      </c>
      <c r="R722" s="0" t="s">
        <v>15</v>
      </c>
      <c r="S722" s="0" t="str">
        <f aca="false">P722&amp;N722&amp;O722&amp;Q722&amp;F722&amp;R722&amp;L722</f>
        <v>          {%            "class": "probeMinus",%            "stim_name": "46"%          },</v>
      </c>
      <c r="AA722" s="5" t="n">
        <f aca="false">F722</f>
        <v>46</v>
      </c>
      <c r="AB722" s="5" t="s">
        <v>737</v>
      </c>
      <c r="AC722" s="5" t="str">
        <f aca="false">IF(MID(AB722,10,2)="ir","Minus","Plus")</f>
        <v>Minus</v>
      </c>
      <c r="AD722" s="5" t="str">
        <f aca="false">IF(AND(_xlfn.NUMBERVALUE(MID(AB722,6,3))&lt;141,_xlfn.NUMBERVALUE(MID(AB722,6,3))&gt;103),"s","s")</f>
        <v>s</v>
      </c>
      <c r="AE722" s="5" t="n">
        <f aca="false">IF(AND(AC722="Minus",AD722="probe"),3,IF(AND(AC722="Plus",AD722="probe"),1,IF(AND(AC722="Minus",AD722="s"),12,IF(AND(AC722="Plus",AD722="s"),4,0))))</f>
        <v>12</v>
      </c>
      <c r="AF722" s="6" t="s">
        <v>16</v>
      </c>
      <c r="AG722" s="5" t="str">
        <f aca="false">AF722&amp;AE722&amp;","</f>
        <v>                            12,</v>
      </c>
    </row>
    <row r="723" customFormat="false" ht="12.8" hidden="true" customHeight="false" outlineLevel="0" collapsed="false">
      <c r="A723" s="0" t="str">
        <f aca="false">LEFT(J723,4)</f>
        <v>b1i2</v>
      </c>
      <c r="B723" s="0" t="n">
        <f aca="false">IF(AND(C723&gt;97,C723&lt;103),100,IF(AND(C723&gt;110,C723&lt;116),113,IF(AND(C723&gt;122,C723&lt;128),125,IF(AND(C723&gt;135,C723&lt;141),138,150))))</f>
        <v>113</v>
      </c>
      <c r="C723" s="0" t="n">
        <f aca="false">_xlfn.NUMBERVALUE(MID(J723,6,3))</f>
        <v>115</v>
      </c>
      <c r="D723" s="0" t="str">
        <f aca="false">MID(J723,10,3)</f>
        <v>ir1</v>
      </c>
      <c r="E723" s="0" t="s">
        <v>9</v>
      </c>
      <c r="F723" s="0" t="n">
        <v>171</v>
      </c>
      <c r="G723" s="0" t="s">
        <v>10</v>
      </c>
      <c r="H723" s="0" t="s">
        <v>11</v>
      </c>
      <c r="I723" s="0" t="s">
        <v>9</v>
      </c>
      <c r="J723" s="0" t="s">
        <v>738</v>
      </c>
      <c r="K723" s="0" t="s">
        <v>9</v>
      </c>
      <c r="L723" s="0" t="str">
        <f aca="false">IF(ISBLANK(J724),"",",")</f>
        <v>,</v>
      </c>
      <c r="M723" s="0" t="str">
        <f aca="false">E723&amp;F723&amp;G723&amp;H723&amp;I723&amp;J723&amp;K723&amp;L723</f>
        <v>"171": "b1i2_115_ir1.wav",</v>
      </c>
      <c r="N723" s="0" t="str">
        <f aca="false">IF(OR(B723=113,B723=138),"probe","s")</f>
        <v>probe</v>
      </c>
      <c r="O723" s="0" t="str">
        <f aca="false">IF(MID(J723,10,2)="ir","Minus","Plus")</f>
        <v>Minus</v>
      </c>
      <c r="P723" s="0" t="s">
        <v>13</v>
      </c>
      <c r="Q723" s="5" t="s">
        <v>14</v>
      </c>
      <c r="R723" s="0" t="s">
        <v>15</v>
      </c>
      <c r="S723" s="0" t="str">
        <f aca="false">P723&amp;N723&amp;O723&amp;Q723&amp;F723&amp;R723&amp;L723</f>
        <v>          {%            "class": "probeMinus",%            "stim_name": "171"%          },</v>
      </c>
      <c r="AA723" s="5" t="n">
        <f aca="false">F723</f>
        <v>171</v>
      </c>
      <c r="AB723" s="5" t="s">
        <v>738</v>
      </c>
      <c r="AC723" s="5" t="str">
        <f aca="false">IF(MID(AB723,10,2)="ir","Minus","Plus")</f>
        <v>Minus</v>
      </c>
      <c r="AD723" s="5" t="str">
        <f aca="false">IF(AND(_xlfn.NUMBERVALUE(MID(AB723,6,3))&lt;141,_xlfn.NUMBERVALUE(MID(AB723,6,3))&gt;103),"s","probe")</f>
        <v>s</v>
      </c>
      <c r="AE723" s="5" t="n">
        <f aca="false">IF(AND(AC723="Minus",AD723="probe"),3,IF(AND(AC723="Plus",AD723="probe"),1,IF(AND(AC723="Minus",AD723="s"),12,IF(AND(AC723="Plus",AD723="s"),4,0))))</f>
        <v>12</v>
      </c>
      <c r="AF723" s="6" t="s">
        <v>16</v>
      </c>
      <c r="AG723" s="5" t="str">
        <f aca="false">AF723&amp;AE723&amp;","</f>
        <v>                            12,</v>
      </c>
    </row>
    <row r="724" customFormat="false" ht="12.8" hidden="true" customHeight="false" outlineLevel="0" collapsed="false">
      <c r="A724" s="0" t="str">
        <f aca="false">LEFT(J724,4)</f>
        <v>b1s1</v>
      </c>
      <c r="B724" s="0" t="n">
        <f aca="false">IF(AND(C724&gt;97,C724&lt;103),100,IF(AND(C724&gt;110,C724&lt;116),113,IF(AND(C724&gt;122,C724&lt;128),125,IF(AND(C724&gt;135,C724&lt;141),138,150))))</f>
        <v>113</v>
      </c>
      <c r="C724" s="0" t="n">
        <f aca="false">_xlfn.NUMBERVALUE(MID(J724,6,3))</f>
        <v>115</v>
      </c>
      <c r="D724" s="0" t="str">
        <f aca="false">MID(J724,10,3)</f>
        <v>ir1</v>
      </c>
      <c r="E724" s="0" t="s">
        <v>9</v>
      </c>
      <c r="F724" s="0" t="n">
        <v>296</v>
      </c>
      <c r="G724" s="0" t="s">
        <v>10</v>
      </c>
      <c r="H724" s="0" t="s">
        <v>11</v>
      </c>
      <c r="I724" s="0" t="s">
        <v>9</v>
      </c>
      <c r="J724" s="0" t="s">
        <v>739</v>
      </c>
      <c r="K724" s="0" t="s">
        <v>9</v>
      </c>
      <c r="L724" s="0" t="str">
        <f aca="false">IF(ISBLANK(J725),"",",")</f>
        <v>,</v>
      </c>
      <c r="M724" s="0" t="str">
        <f aca="false">E724&amp;F724&amp;G724&amp;H724&amp;I724&amp;J724&amp;K724&amp;L724</f>
        <v>"296": "b1s1_115_ir1.wav",</v>
      </c>
      <c r="N724" s="0" t="str">
        <f aca="false">IF(OR(B724=113,B724=138),"probe","s")</f>
        <v>probe</v>
      </c>
      <c r="O724" s="0" t="str">
        <f aca="false">IF(MID(J724,10,2)="ir","Minus","Plus")</f>
        <v>Minus</v>
      </c>
      <c r="P724" s="0" t="s">
        <v>13</v>
      </c>
      <c r="Q724" s="5" t="s">
        <v>14</v>
      </c>
      <c r="R724" s="0" t="s">
        <v>15</v>
      </c>
      <c r="S724" s="0" t="str">
        <f aca="false">P724&amp;N724&amp;O724&amp;Q724&amp;F724&amp;R724&amp;L724</f>
        <v>          {%            "class": "probeMinus",%            "stim_name": "296"%          },</v>
      </c>
      <c r="AA724" s="5" t="n">
        <f aca="false">F724</f>
        <v>296</v>
      </c>
      <c r="AB724" s="5" t="s">
        <v>739</v>
      </c>
      <c r="AC724" s="5" t="str">
        <f aca="false">IF(MID(AB724,10,2)="ir","Minus","Plus")</f>
        <v>Minus</v>
      </c>
      <c r="AD724" s="5" t="str">
        <f aca="false">IF(AND(_xlfn.NUMBERVALUE(MID(AB724,6,3))&lt;141,_xlfn.NUMBERVALUE(MID(AB724,6,3))&gt;103),"s","probe")</f>
        <v>s</v>
      </c>
      <c r="AE724" s="5" t="n">
        <f aca="false">IF(AND(AC724="Minus",AD724="probe"),3,IF(AND(AC724="Plus",AD724="probe"),1,IF(AND(AC724="Minus",AD724="s"),12,IF(AND(AC724="Plus",AD724="s"),4,0))))</f>
        <v>12</v>
      </c>
      <c r="AF724" s="6" t="s">
        <v>16</v>
      </c>
      <c r="AG724" s="5" t="str">
        <f aca="false">AF724&amp;AE724&amp;","</f>
        <v>                            12,</v>
      </c>
    </row>
    <row r="725" customFormat="false" ht="12.8" hidden="true" customHeight="false" outlineLevel="0" collapsed="false">
      <c r="A725" s="0" t="str">
        <f aca="false">LEFT(J725,4)</f>
        <v>b1s2</v>
      </c>
      <c r="B725" s="0" t="n">
        <f aca="false">IF(AND(C725&gt;97,C725&lt;103),100,IF(AND(C725&gt;110,C725&lt;116),113,IF(AND(C725&gt;122,C725&lt;128),125,IF(AND(C725&gt;135,C725&lt;141),138,150))))</f>
        <v>113</v>
      </c>
      <c r="C725" s="0" t="n">
        <f aca="false">_xlfn.NUMBERVALUE(MID(J725,6,3))</f>
        <v>115</v>
      </c>
      <c r="D725" s="0" t="str">
        <f aca="false">MID(J725,10,3)</f>
        <v>ir1</v>
      </c>
      <c r="E725" s="0" t="s">
        <v>9</v>
      </c>
      <c r="F725" s="0" t="n">
        <v>421</v>
      </c>
      <c r="G725" s="0" t="s">
        <v>10</v>
      </c>
      <c r="H725" s="0" t="s">
        <v>11</v>
      </c>
      <c r="I725" s="0" t="s">
        <v>9</v>
      </c>
      <c r="J725" s="0" t="s">
        <v>740</v>
      </c>
      <c r="K725" s="0" t="s">
        <v>9</v>
      </c>
      <c r="L725" s="0" t="str">
        <f aca="false">IF(ISBLANK(J726),"",",")</f>
        <v>,</v>
      </c>
      <c r="M725" s="0" t="str">
        <f aca="false">E725&amp;F725&amp;G725&amp;H725&amp;I725&amp;J725&amp;K725&amp;L725</f>
        <v>"421": "b1s2_115_ir1.wav",</v>
      </c>
      <c r="N725" s="0" t="str">
        <f aca="false">IF(OR(B725=113,B725=138),"probe","s")</f>
        <v>probe</v>
      </c>
      <c r="O725" s="0" t="str">
        <f aca="false">IF(MID(J725,10,2)="ir","Minus","Plus")</f>
        <v>Minus</v>
      </c>
      <c r="P725" s="0" t="s">
        <v>13</v>
      </c>
      <c r="Q725" s="5" t="s">
        <v>14</v>
      </c>
      <c r="R725" s="0" t="s">
        <v>15</v>
      </c>
      <c r="S725" s="0" t="str">
        <f aca="false">P725&amp;N725&amp;O725&amp;Q725&amp;F725&amp;R725&amp;L725</f>
        <v>          {%            "class": "probeMinus",%            "stim_name": "421"%          },</v>
      </c>
      <c r="AA725" s="5" t="n">
        <f aca="false">F725</f>
        <v>421</v>
      </c>
      <c r="AB725" s="5" t="s">
        <v>740</v>
      </c>
      <c r="AC725" s="5" t="str">
        <f aca="false">IF(MID(AB725,10,2)="ir","Minus","Plus")</f>
        <v>Minus</v>
      </c>
      <c r="AD725" s="5" t="str">
        <f aca="false">IF(AND(_xlfn.NUMBERVALUE(MID(AB725,6,3))&lt;141,_xlfn.NUMBERVALUE(MID(AB725,6,3))&gt;103),"s","probe")</f>
        <v>s</v>
      </c>
      <c r="AE725" s="5" t="n">
        <f aca="false">IF(AND(AC725="Minus",AD725="probe"),3,IF(AND(AC725="Plus",AD725="probe"),1,IF(AND(AC725="Minus",AD725="s"),12,IF(AND(AC725="Plus",AD725="s"),4,0))))</f>
        <v>12</v>
      </c>
      <c r="AF725" s="6" t="s">
        <v>16</v>
      </c>
      <c r="AG725" s="5" t="str">
        <f aca="false">AF725&amp;AE725&amp;","</f>
        <v>                            12,</v>
      </c>
    </row>
    <row r="726" customFormat="false" ht="12.8" hidden="true" customHeight="false" outlineLevel="0" collapsed="false">
      <c r="A726" s="0" t="str">
        <f aca="false">LEFT(J726,4)</f>
        <v>b2i1</v>
      </c>
      <c r="B726" s="0" t="n">
        <f aca="false">IF(AND(C726&gt;97,C726&lt;103),100,IF(AND(C726&gt;110,C726&lt;116),113,IF(AND(C726&gt;122,C726&lt;128),125,IF(AND(C726&gt;135,C726&lt;141),138,150))))</f>
        <v>113</v>
      </c>
      <c r="C726" s="0" t="n">
        <f aca="false">_xlfn.NUMBERVALUE(MID(J726,6,3))</f>
        <v>115</v>
      </c>
      <c r="D726" s="0" t="str">
        <f aca="false">MID(J726,10,3)</f>
        <v>ir1</v>
      </c>
      <c r="E726" s="0" t="s">
        <v>9</v>
      </c>
      <c r="F726" s="0" t="n">
        <v>546</v>
      </c>
      <c r="G726" s="0" t="s">
        <v>10</v>
      </c>
      <c r="H726" s="0" t="s">
        <v>11</v>
      </c>
      <c r="I726" s="0" t="s">
        <v>9</v>
      </c>
      <c r="J726" s="0" t="s">
        <v>741</v>
      </c>
      <c r="K726" s="0" t="s">
        <v>9</v>
      </c>
      <c r="L726" s="0" t="str">
        <f aca="false">IF(ISBLANK(J727),"",",")</f>
        <v>,</v>
      </c>
      <c r="M726" s="0" t="str">
        <f aca="false">E726&amp;F726&amp;G726&amp;H726&amp;I726&amp;J726&amp;K726&amp;L726</f>
        <v>"546": "b2i1_115_ir1.wav",</v>
      </c>
      <c r="N726" s="0" t="str">
        <f aca="false">IF(OR(B726=113,B726=138),"probe","s")</f>
        <v>probe</v>
      </c>
      <c r="O726" s="0" t="str">
        <f aca="false">IF(MID(J726,10,2)="ir","Minus","Plus")</f>
        <v>Minus</v>
      </c>
      <c r="P726" s="0" t="s">
        <v>13</v>
      </c>
      <c r="Q726" s="5" t="s">
        <v>14</v>
      </c>
      <c r="R726" s="0" t="s">
        <v>15</v>
      </c>
      <c r="S726" s="0" t="str">
        <f aca="false">P726&amp;N726&amp;O726&amp;Q726&amp;F726&amp;R726&amp;L726</f>
        <v>          {%            "class": "probeMinus",%            "stim_name": "546"%          },</v>
      </c>
      <c r="AA726" s="5" t="n">
        <f aca="false">F726</f>
        <v>546</v>
      </c>
      <c r="AB726" s="5" t="s">
        <v>741</v>
      </c>
      <c r="AC726" s="5" t="str">
        <f aca="false">IF(MID(AB726,10,2)="ir","Minus","Plus")</f>
        <v>Minus</v>
      </c>
      <c r="AD726" s="5" t="str">
        <f aca="false">IF(AND(_xlfn.NUMBERVALUE(MID(AB726,6,3))&lt;141,_xlfn.NUMBERVALUE(MID(AB726,6,3))&gt;103),"s","probe")</f>
        <v>s</v>
      </c>
      <c r="AE726" s="5" t="n">
        <f aca="false">IF(AND(AC726="Minus",AD726="probe"),3,IF(AND(AC726="Plus",AD726="probe"),1,IF(AND(AC726="Minus",AD726="s"),12,IF(AND(AC726="Plus",AD726="s"),4,0))))</f>
        <v>12</v>
      </c>
      <c r="AF726" s="6" t="s">
        <v>16</v>
      </c>
      <c r="AG726" s="5" t="str">
        <f aca="false">AF726&amp;AE726&amp;","</f>
        <v>                            12,</v>
      </c>
    </row>
    <row r="727" customFormat="false" ht="12.8" hidden="true" customHeight="false" outlineLevel="0" collapsed="false">
      <c r="A727" s="0" t="str">
        <f aca="false">LEFT(J727,4)</f>
        <v>b2i2</v>
      </c>
      <c r="B727" s="0" t="n">
        <f aca="false">IF(AND(C727&gt;97,C727&lt;103),100,IF(AND(C727&gt;110,C727&lt;116),113,IF(AND(C727&gt;122,C727&lt;128),125,IF(AND(C727&gt;135,C727&lt;141),138,150))))</f>
        <v>113</v>
      </c>
      <c r="C727" s="0" t="n">
        <f aca="false">_xlfn.NUMBERVALUE(MID(J727,6,3))</f>
        <v>115</v>
      </c>
      <c r="D727" s="0" t="str">
        <f aca="false">MID(J727,10,3)</f>
        <v>ir1</v>
      </c>
      <c r="E727" s="0" t="s">
        <v>9</v>
      </c>
      <c r="F727" s="0" t="n">
        <v>671</v>
      </c>
      <c r="G727" s="0" t="s">
        <v>10</v>
      </c>
      <c r="H727" s="0" t="s">
        <v>11</v>
      </c>
      <c r="I727" s="0" t="s">
        <v>9</v>
      </c>
      <c r="J727" s="0" t="s">
        <v>742</v>
      </c>
      <c r="K727" s="0" t="s">
        <v>9</v>
      </c>
      <c r="L727" s="0" t="str">
        <f aca="false">IF(ISBLANK(J728),"",",")</f>
        <v>,</v>
      </c>
      <c r="M727" s="0" t="str">
        <f aca="false">E727&amp;F727&amp;G727&amp;H727&amp;I727&amp;J727&amp;K727&amp;L727</f>
        <v>"671": "b2i2_115_ir1.wav",</v>
      </c>
      <c r="N727" s="0" t="str">
        <f aca="false">IF(OR(B727=113,B727=138),"probe","s")</f>
        <v>probe</v>
      </c>
      <c r="O727" s="0" t="str">
        <f aca="false">IF(MID(J727,10,2)="ir","Minus","Plus")</f>
        <v>Minus</v>
      </c>
      <c r="P727" s="0" t="s">
        <v>13</v>
      </c>
      <c r="Q727" s="5" t="s">
        <v>14</v>
      </c>
      <c r="R727" s="0" t="s">
        <v>15</v>
      </c>
      <c r="S727" s="0" t="str">
        <f aca="false">P727&amp;N727&amp;O727&amp;Q727&amp;F727&amp;R727&amp;L727</f>
        <v>          {%            "class": "probeMinus",%            "stim_name": "671"%          },</v>
      </c>
      <c r="AA727" s="5" t="n">
        <f aca="false">F727</f>
        <v>671</v>
      </c>
      <c r="AB727" s="5" t="s">
        <v>742</v>
      </c>
      <c r="AC727" s="5" t="str">
        <f aca="false">IF(MID(AB727,10,2)="ir","Minus","Plus")</f>
        <v>Minus</v>
      </c>
      <c r="AD727" s="5" t="str">
        <f aca="false">IF(AND(_xlfn.NUMBERVALUE(MID(AB727,6,3))&lt;141,_xlfn.NUMBERVALUE(MID(AB727,6,3))&gt;103),"s","probe")</f>
        <v>s</v>
      </c>
      <c r="AE727" s="5" t="n">
        <f aca="false">IF(AND(AC727="Minus",AD727="probe"),3,IF(AND(AC727="Plus",AD727="probe"),1,IF(AND(AC727="Minus",AD727="s"),12,IF(AND(AC727="Plus",AD727="s"),4,0))))</f>
        <v>12</v>
      </c>
      <c r="AF727" s="6" t="s">
        <v>16</v>
      </c>
      <c r="AG727" s="5" t="str">
        <f aca="false">AF727&amp;AE727&amp;","</f>
        <v>                            12,</v>
      </c>
    </row>
    <row r="728" customFormat="false" ht="12.8" hidden="false" customHeight="false" outlineLevel="0" collapsed="false">
      <c r="A728" s="0" t="str">
        <f aca="false">LEFT(J728,4)</f>
        <v>b2s1</v>
      </c>
      <c r="B728" s="0" t="n">
        <f aca="false">IF(AND(C728&gt;97,C728&lt;103),100,IF(AND(C728&gt;110,C728&lt;116),113,IF(AND(C728&gt;122,C728&lt;128),125,IF(AND(C728&gt;135,C728&lt;141),138,150))))</f>
        <v>113</v>
      </c>
      <c r="C728" s="0" t="n">
        <f aca="false">_xlfn.NUMBERVALUE(MID(J728,6,3))</f>
        <v>115</v>
      </c>
      <c r="D728" s="0" t="str">
        <f aca="false">MID(J728,10,3)</f>
        <v>ir1</v>
      </c>
      <c r="E728" s="0" t="s">
        <v>9</v>
      </c>
      <c r="F728" s="0" t="n">
        <v>796</v>
      </c>
      <c r="G728" s="0" t="s">
        <v>10</v>
      </c>
      <c r="H728" s="0" t="s">
        <v>11</v>
      </c>
      <c r="I728" s="0" t="s">
        <v>9</v>
      </c>
      <c r="J728" s="0" t="s">
        <v>743</v>
      </c>
      <c r="K728" s="0" t="s">
        <v>9</v>
      </c>
      <c r="L728" s="0" t="str">
        <f aca="false">IF(ISBLANK(J729),"",",")</f>
        <v>,</v>
      </c>
      <c r="M728" s="0" t="str">
        <f aca="false">E728&amp;J728&amp;G728&amp;E728&amp;J728&amp;E728&amp;L728</f>
        <v>"b2s1_115_ir1.wav":"b2s1_115_ir1.wav",</v>
      </c>
      <c r="N728" s="0" t="str">
        <f aca="false">IF(OR(B728=113,B728=138),"probe","s")</f>
        <v>probe</v>
      </c>
      <c r="O728" s="0" t="str">
        <f aca="false">IF(MID(J728,10,2)="ir","Minus","Plus")</f>
        <v>Minus</v>
      </c>
      <c r="P728" s="0" t="s">
        <v>13</v>
      </c>
      <c r="Q728" s="5" t="s">
        <v>14</v>
      </c>
      <c r="R728" s="0" t="s">
        <v>15</v>
      </c>
      <c r="S728" s="0" t="str">
        <f aca="false">P728&amp;N728&amp;O728&amp;Q728&amp;J728&amp;R728&amp;L728</f>
        <v>          {%            "class": "probeMinus",%            "stim_name": "b2s1_115_ir1.wav"%          },</v>
      </c>
      <c r="AA728" s="5" t="n">
        <f aca="false">F728</f>
        <v>796</v>
      </c>
      <c r="AB728" s="5" t="s">
        <v>743</v>
      </c>
      <c r="AC728" s="5" t="str">
        <f aca="false">IF(MID(AB728,10,2)="ir","Minus","Plus")</f>
        <v>Minus</v>
      </c>
      <c r="AD728" s="5" t="str">
        <f aca="false">IF(AND(_xlfn.NUMBERVALUE(MID(AB728,6,3))&lt;141,_xlfn.NUMBERVALUE(MID(AB728,6,3))&gt;103),"s","probe")</f>
        <v>s</v>
      </c>
      <c r="AE728" s="5" t="n">
        <f aca="false">IF(AND(AC728="Minus",AD728="probe"),3,IF(AND(AC728="Plus",AD728="probe"),1,IF(AND(AC728="Minus",AD728="s"),12,IF(AND(AC728="Plus",AD728="s"),4,0))))</f>
        <v>12</v>
      </c>
      <c r="AF728" s="6" t="s">
        <v>16</v>
      </c>
      <c r="AG728" s="5" t="str">
        <f aca="false">AF728&amp;AE728&amp;","</f>
        <v>                            12,</v>
      </c>
    </row>
    <row r="729" customFormat="false" ht="12.8" hidden="true" customHeight="false" outlineLevel="0" collapsed="false">
      <c r="A729" s="0" t="str">
        <f aca="false">LEFT(J729,4)</f>
        <v>b2s2</v>
      </c>
      <c r="B729" s="0" t="n">
        <f aca="false">IF(AND(C729&gt;97,C729&lt;103),100,IF(AND(C729&gt;110,C729&lt;116),113,IF(AND(C729&gt;122,C729&lt;128),125,IF(AND(C729&gt;135,C729&lt;141),138,150))))</f>
        <v>113</v>
      </c>
      <c r="C729" s="0" t="n">
        <f aca="false">_xlfn.NUMBERVALUE(MID(J729,6,3))</f>
        <v>115</v>
      </c>
      <c r="D729" s="0" t="str">
        <f aca="false">MID(J729,10,3)</f>
        <v>ir1</v>
      </c>
      <c r="E729" s="0" t="s">
        <v>9</v>
      </c>
      <c r="F729" s="0" t="n">
        <v>921</v>
      </c>
      <c r="G729" s="0" t="s">
        <v>10</v>
      </c>
      <c r="H729" s="0" t="s">
        <v>11</v>
      </c>
      <c r="I729" s="0" t="s">
        <v>9</v>
      </c>
      <c r="J729" s="0" t="s">
        <v>744</v>
      </c>
      <c r="K729" s="0" t="s">
        <v>9</v>
      </c>
      <c r="L729" s="0" t="str">
        <f aca="false">IF(ISBLANK(J730),"",",")</f>
        <v>,</v>
      </c>
      <c r="M729" s="0" t="str">
        <f aca="false">E729&amp;F729&amp;G729&amp;H729&amp;I729&amp;J729&amp;K729&amp;L729</f>
        <v>"921": "b2s2_115_ir1.wav",</v>
      </c>
      <c r="N729" s="0" t="str">
        <f aca="false">IF(OR(B729=113,B729=138),"probe","s")</f>
        <v>probe</v>
      </c>
      <c r="O729" s="0" t="str">
        <f aca="false">IF(MID(J729,10,2)="ir","Minus","Plus")</f>
        <v>Minus</v>
      </c>
      <c r="P729" s="0" t="s">
        <v>13</v>
      </c>
      <c r="Q729" s="5" t="s">
        <v>14</v>
      </c>
      <c r="R729" s="0" t="s">
        <v>15</v>
      </c>
      <c r="S729" s="0" t="str">
        <f aca="false">P729&amp;N729&amp;O729&amp;Q729&amp;F729&amp;R729&amp;L729</f>
        <v>          {%            "class": "probeMinus",%            "stim_name": "921"%          },</v>
      </c>
      <c r="AA729" s="5" t="n">
        <f aca="false">F729</f>
        <v>921</v>
      </c>
      <c r="AB729" s="5" t="s">
        <v>744</v>
      </c>
      <c r="AC729" s="5" t="str">
        <f aca="false">IF(MID(AB729,10,2)="ir","Minus","Plus")</f>
        <v>Minus</v>
      </c>
      <c r="AD729" s="5" t="str">
        <f aca="false">IF(AND(_xlfn.NUMBERVALUE(MID(AB729,6,3))&lt;141,_xlfn.NUMBERVALUE(MID(AB729,6,3))&gt;103),"s","probe")</f>
        <v>s</v>
      </c>
      <c r="AE729" s="5" t="n">
        <f aca="false">IF(AND(AC729="Minus",AD729="probe"),3,IF(AND(AC729="Plus",AD729="probe"),1,IF(AND(AC729="Minus",AD729="s"),12,IF(AND(AC729="Plus",AD729="s"),4,0))))</f>
        <v>12</v>
      </c>
      <c r="AF729" s="6" t="s">
        <v>16</v>
      </c>
      <c r="AG729" s="5" t="str">
        <f aca="false">AF729&amp;AE729&amp;","</f>
        <v>                            12,</v>
      </c>
    </row>
    <row r="730" customFormat="false" ht="12.8" hidden="true" customHeight="false" outlineLevel="0" collapsed="false">
      <c r="A730" s="0" t="str">
        <f aca="false">LEFT(J730,4)</f>
        <v>b3i1</v>
      </c>
      <c r="B730" s="0" t="n">
        <f aca="false">IF(AND(C730&gt;97,C730&lt;103),100,IF(AND(C730&gt;110,C730&lt;116),113,IF(AND(C730&gt;122,C730&lt;128),125,IF(AND(C730&gt;135,C730&lt;141),138,150))))</f>
        <v>113</v>
      </c>
      <c r="C730" s="0" t="n">
        <f aca="false">_xlfn.NUMBERVALUE(MID(J730,6,3))</f>
        <v>115</v>
      </c>
      <c r="D730" s="0" t="str">
        <f aca="false">MID(J730,10,3)</f>
        <v>ir1</v>
      </c>
      <c r="E730" s="0" t="s">
        <v>9</v>
      </c>
      <c r="F730" s="0" t="n">
        <v>1046</v>
      </c>
      <c r="G730" s="0" t="s">
        <v>10</v>
      </c>
      <c r="H730" s="0" t="s">
        <v>11</v>
      </c>
      <c r="I730" s="0" t="s">
        <v>9</v>
      </c>
      <c r="J730" s="0" t="s">
        <v>745</v>
      </c>
      <c r="K730" s="0" t="s">
        <v>9</v>
      </c>
      <c r="L730" s="0" t="str">
        <f aca="false">IF(ISBLANK(J731),"",",")</f>
        <v>,</v>
      </c>
      <c r="M730" s="0" t="str">
        <f aca="false">E730&amp;F730&amp;G730&amp;H730&amp;I730&amp;J730&amp;K730&amp;L730</f>
        <v>"1046": "b3i1_115_ir1.wav",</v>
      </c>
      <c r="N730" s="0" t="str">
        <f aca="false">IF(OR(B730=113,B730=138),"probe","s")</f>
        <v>probe</v>
      </c>
      <c r="O730" s="0" t="str">
        <f aca="false">IF(MID(J730,10,2)="ir","Minus","Plus")</f>
        <v>Minus</v>
      </c>
      <c r="P730" s="0" t="s">
        <v>13</v>
      </c>
      <c r="Q730" s="5" t="s">
        <v>14</v>
      </c>
      <c r="R730" s="0" t="s">
        <v>15</v>
      </c>
      <c r="S730" s="0" t="str">
        <f aca="false">P730&amp;N730&amp;O730&amp;Q730&amp;F730&amp;R730&amp;L730</f>
        <v>          {%            "class": "probeMinus",%            "stim_name": "1046"%          },</v>
      </c>
      <c r="AA730" s="5" t="n">
        <f aca="false">F730</f>
        <v>1046</v>
      </c>
      <c r="AB730" s="5" t="s">
        <v>745</v>
      </c>
      <c r="AC730" s="5" t="str">
        <f aca="false">IF(MID(AB730,10,2)="ir","Minus","Plus")</f>
        <v>Minus</v>
      </c>
      <c r="AD730" s="5" t="str">
        <f aca="false">IF(AND(_xlfn.NUMBERVALUE(MID(AB730,6,3))&lt;141,_xlfn.NUMBERVALUE(MID(AB730,6,3))&gt;103),"s","probe")</f>
        <v>s</v>
      </c>
      <c r="AE730" s="5" t="n">
        <f aca="false">IF(AND(AC730="Minus",AD730="probe"),3,IF(AND(AC730="Plus",AD730="probe"),1,IF(AND(AC730="Minus",AD730="s"),12,IF(AND(AC730="Plus",AD730="s"),4,0))))</f>
        <v>12</v>
      </c>
      <c r="AF730" s="6" t="s">
        <v>16</v>
      </c>
      <c r="AG730" s="5" t="str">
        <f aca="false">AF730&amp;AE730&amp;","</f>
        <v>                            12,</v>
      </c>
    </row>
    <row r="731" customFormat="false" ht="12.8" hidden="true" customHeight="false" outlineLevel="0" collapsed="false">
      <c r="A731" s="0" t="str">
        <f aca="false">LEFT(J731,4)</f>
        <v>b3i2</v>
      </c>
      <c r="B731" s="0" t="n">
        <f aca="false">IF(AND(C731&gt;97,C731&lt;103),100,IF(AND(C731&gt;110,C731&lt;116),113,IF(AND(C731&gt;122,C731&lt;128),125,IF(AND(C731&gt;135,C731&lt;141),138,150))))</f>
        <v>113</v>
      </c>
      <c r="C731" s="0" t="n">
        <f aca="false">_xlfn.NUMBERVALUE(MID(J731,6,3))</f>
        <v>115</v>
      </c>
      <c r="D731" s="0" t="str">
        <f aca="false">MID(J731,10,3)</f>
        <v>ir1</v>
      </c>
      <c r="E731" s="0" t="s">
        <v>9</v>
      </c>
      <c r="F731" s="0" t="n">
        <v>1171</v>
      </c>
      <c r="G731" s="0" t="s">
        <v>10</v>
      </c>
      <c r="H731" s="0" t="s">
        <v>11</v>
      </c>
      <c r="I731" s="0" t="s">
        <v>9</v>
      </c>
      <c r="J731" s="0" t="s">
        <v>746</v>
      </c>
      <c r="K731" s="0" t="s">
        <v>9</v>
      </c>
      <c r="L731" s="0" t="str">
        <f aca="false">IF(ISBLANK(J732),"",",")</f>
        <v>,</v>
      </c>
      <c r="M731" s="0" t="str">
        <f aca="false">E731&amp;F731&amp;G731&amp;H731&amp;I731&amp;J731&amp;K731&amp;L731</f>
        <v>"1171": "b3i2_115_ir1.wav",</v>
      </c>
      <c r="N731" s="0" t="str">
        <f aca="false">IF(OR(B731=113,B731=138),"probe","s")</f>
        <v>probe</v>
      </c>
      <c r="O731" s="0" t="str">
        <f aca="false">IF(MID(J731,10,2)="ir","Minus","Plus")</f>
        <v>Minus</v>
      </c>
      <c r="P731" s="0" t="s">
        <v>13</v>
      </c>
      <c r="Q731" s="5" t="s">
        <v>14</v>
      </c>
      <c r="R731" s="0" t="s">
        <v>15</v>
      </c>
      <c r="S731" s="0" t="str">
        <f aca="false">P731&amp;N731&amp;O731&amp;Q731&amp;F731&amp;R731&amp;L731</f>
        <v>          {%            "class": "probeMinus",%            "stim_name": "1171"%          },</v>
      </c>
      <c r="AA731" s="5" t="n">
        <f aca="false">F731</f>
        <v>1171</v>
      </c>
      <c r="AB731" s="5" t="s">
        <v>746</v>
      </c>
      <c r="AC731" s="5" t="str">
        <f aca="false">IF(MID(AB731,10,2)="ir","Minus","Plus")</f>
        <v>Minus</v>
      </c>
      <c r="AD731" s="5" t="str">
        <f aca="false">IF(AND(_xlfn.NUMBERVALUE(MID(AB731,6,3))&lt;141,_xlfn.NUMBERVALUE(MID(AB731,6,3))&gt;103),"s","probe")</f>
        <v>s</v>
      </c>
      <c r="AE731" s="5" t="n">
        <f aca="false">IF(AND(AC731="Minus",AD731="probe"),3,IF(AND(AC731="Plus",AD731="probe"),1,IF(AND(AC731="Minus",AD731="s"),12,IF(AND(AC731="Plus",AD731="s"),4,0))))</f>
        <v>12</v>
      </c>
      <c r="AF731" s="6" t="s">
        <v>16</v>
      </c>
      <c r="AG731" s="5" t="str">
        <f aca="false">AF731&amp;AE731&amp;","</f>
        <v>                            12,</v>
      </c>
    </row>
    <row r="732" customFormat="false" ht="12.8" hidden="true" customHeight="false" outlineLevel="0" collapsed="false">
      <c r="A732" s="0" t="str">
        <f aca="false">LEFT(J732,4)</f>
        <v>b3s1</v>
      </c>
      <c r="B732" s="0" t="n">
        <f aca="false">IF(AND(C732&gt;97,C732&lt;103),100,IF(AND(C732&gt;110,C732&lt;116),113,IF(AND(C732&gt;122,C732&lt;128),125,IF(AND(C732&gt;135,C732&lt;141),138,150))))</f>
        <v>113</v>
      </c>
      <c r="C732" s="0" t="n">
        <f aca="false">_xlfn.NUMBERVALUE(MID(J732,6,3))</f>
        <v>115</v>
      </c>
      <c r="D732" s="0" t="str">
        <f aca="false">MID(J732,10,3)</f>
        <v>ir1</v>
      </c>
      <c r="E732" s="0" t="s">
        <v>9</v>
      </c>
      <c r="F732" s="0" t="n">
        <v>1296</v>
      </c>
      <c r="G732" s="0" t="s">
        <v>10</v>
      </c>
      <c r="H732" s="0" t="s">
        <v>11</v>
      </c>
      <c r="I732" s="0" t="s">
        <v>9</v>
      </c>
      <c r="J732" s="0" t="s">
        <v>747</v>
      </c>
      <c r="K732" s="0" t="s">
        <v>9</v>
      </c>
      <c r="L732" s="0" t="str">
        <f aca="false">IF(ISBLANK(J733),"",",")</f>
        <v>,</v>
      </c>
      <c r="M732" s="0" t="str">
        <f aca="false">E732&amp;F732&amp;G732&amp;H732&amp;I732&amp;J732&amp;K732&amp;L732</f>
        <v>"1296": "b3s1_115_ir1.wav",</v>
      </c>
      <c r="N732" s="0" t="str">
        <f aca="false">IF(OR(B732=113,B732=138),"probe","s")</f>
        <v>probe</v>
      </c>
      <c r="O732" s="0" t="str">
        <f aca="false">IF(MID(J732,10,2)="ir","Minus","Plus")</f>
        <v>Minus</v>
      </c>
      <c r="P732" s="0" t="s">
        <v>13</v>
      </c>
      <c r="Q732" s="5" t="s">
        <v>14</v>
      </c>
      <c r="R732" s="0" t="s">
        <v>15</v>
      </c>
      <c r="S732" s="0" t="str">
        <f aca="false">P732&amp;N732&amp;O732&amp;Q732&amp;F732&amp;R732&amp;L732</f>
        <v>          {%            "class": "probeMinus",%            "stim_name": "1296"%          },</v>
      </c>
      <c r="AA732" s="5" t="n">
        <f aca="false">F732</f>
        <v>1296</v>
      </c>
      <c r="AB732" s="5" t="s">
        <v>747</v>
      </c>
      <c r="AC732" s="5" t="str">
        <f aca="false">IF(MID(AB732,10,2)="ir","Minus","Plus")</f>
        <v>Minus</v>
      </c>
      <c r="AD732" s="5" t="str">
        <f aca="false">IF(AND(_xlfn.NUMBERVALUE(MID(AB732,6,3))&lt;141,_xlfn.NUMBERVALUE(MID(AB732,6,3))&gt;103),"s","probe")</f>
        <v>s</v>
      </c>
      <c r="AE732" s="5" t="n">
        <f aca="false">IF(AND(AC732="Minus",AD732="probe"),3,IF(AND(AC732="Plus",AD732="probe"),1,IF(AND(AC732="Minus",AD732="s"),12,IF(AND(AC732="Plus",AD732="s"),4,0))))</f>
        <v>12</v>
      </c>
      <c r="AF732" s="6" t="s">
        <v>16</v>
      </c>
      <c r="AG732" s="5" t="str">
        <f aca="false">AF732&amp;AE732&amp;","</f>
        <v>                            12,</v>
      </c>
    </row>
    <row r="733" customFormat="false" ht="12.8" hidden="true" customHeight="false" outlineLevel="0" collapsed="false">
      <c r="A733" s="0" t="str">
        <f aca="false">LEFT(J733,4)</f>
        <v>b3s2</v>
      </c>
      <c r="B733" s="0" t="n">
        <f aca="false">IF(AND(C733&gt;97,C733&lt;103),100,IF(AND(C733&gt;110,C733&lt;116),113,IF(AND(C733&gt;122,C733&lt;128),125,IF(AND(C733&gt;135,C733&lt;141),138,150))))</f>
        <v>113</v>
      </c>
      <c r="C733" s="0" t="n">
        <f aca="false">_xlfn.NUMBERVALUE(MID(J733,6,3))</f>
        <v>115</v>
      </c>
      <c r="D733" s="0" t="str">
        <f aca="false">MID(J733,10,3)</f>
        <v>ir1</v>
      </c>
      <c r="E733" s="0" t="s">
        <v>9</v>
      </c>
      <c r="F733" s="0" t="n">
        <v>1421</v>
      </c>
      <c r="G733" s="0" t="s">
        <v>10</v>
      </c>
      <c r="H733" s="0" t="s">
        <v>11</v>
      </c>
      <c r="I733" s="0" t="s">
        <v>9</v>
      </c>
      <c r="J733" s="0" t="s">
        <v>748</v>
      </c>
      <c r="K733" s="0" t="s">
        <v>9</v>
      </c>
      <c r="L733" s="0" t="str">
        <f aca="false">IF(ISBLANK(J734),"",",")</f>
        <v>,</v>
      </c>
      <c r="M733" s="0" t="str">
        <f aca="false">E733&amp;F733&amp;G733&amp;H733&amp;I733&amp;J733&amp;K733&amp;L733</f>
        <v>"1421": "b3s2_115_ir1.wav",</v>
      </c>
      <c r="N733" s="0" t="str">
        <f aca="false">IF(OR(B733=113,B733=138),"probe","s")</f>
        <v>probe</v>
      </c>
      <c r="O733" s="0" t="str">
        <f aca="false">IF(MID(J733,10,2)="ir","Minus","Plus")</f>
        <v>Minus</v>
      </c>
      <c r="P733" s="0" t="s">
        <v>13</v>
      </c>
      <c r="Q733" s="5" t="s">
        <v>14</v>
      </c>
      <c r="R733" s="0" t="s">
        <v>15</v>
      </c>
      <c r="S733" s="0" t="str">
        <f aca="false">P733&amp;N733&amp;O733&amp;Q733&amp;F733&amp;R733&amp;L733</f>
        <v>          {%            "class": "probeMinus",%            "stim_name": "1421"%          },</v>
      </c>
      <c r="AA733" s="5" t="n">
        <f aca="false">F733</f>
        <v>1421</v>
      </c>
      <c r="AB733" s="5" t="s">
        <v>748</v>
      </c>
      <c r="AC733" s="5" t="str">
        <f aca="false">IF(MID(AB733,10,2)="ir","Minus","Plus")</f>
        <v>Minus</v>
      </c>
      <c r="AD733" s="5" t="str">
        <f aca="false">IF(AND(_xlfn.NUMBERVALUE(MID(AB733,6,3))&lt;141,_xlfn.NUMBERVALUE(MID(AB733,6,3))&gt;103),"s","probe")</f>
        <v>s</v>
      </c>
      <c r="AE733" s="5" t="n">
        <f aca="false">IF(AND(AC733="Minus",AD733="probe"),3,IF(AND(AC733="Plus",AD733="probe"),1,IF(AND(AC733="Minus",AD733="s"),12,IF(AND(AC733="Plus",AD733="s"),4,0))))</f>
        <v>12</v>
      </c>
      <c r="AF733" s="6" t="s">
        <v>16</v>
      </c>
      <c r="AG733" s="5" t="str">
        <f aca="false">AF733&amp;AE733&amp;","</f>
        <v>                            12,</v>
      </c>
    </row>
    <row r="734" customFormat="false" ht="12.8" hidden="true" customHeight="false" outlineLevel="0" collapsed="false">
      <c r="A734" s="0" t="str">
        <f aca="false">LEFT(J734,4)</f>
        <v>b4i1</v>
      </c>
      <c r="B734" s="0" t="n">
        <f aca="false">IF(AND(C734&gt;97,C734&lt;103),100,IF(AND(C734&gt;110,C734&lt;116),113,IF(AND(C734&gt;122,C734&lt;128),125,IF(AND(C734&gt;135,C734&lt;141),138,150))))</f>
        <v>113</v>
      </c>
      <c r="C734" s="0" t="n">
        <f aca="false">_xlfn.NUMBERVALUE(MID(J734,6,3))</f>
        <v>115</v>
      </c>
      <c r="D734" s="0" t="str">
        <f aca="false">MID(J734,10,3)</f>
        <v>ir1</v>
      </c>
      <c r="E734" s="0" t="s">
        <v>9</v>
      </c>
      <c r="F734" s="0" t="n">
        <v>1546</v>
      </c>
      <c r="G734" s="0" t="s">
        <v>10</v>
      </c>
      <c r="H734" s="0" t="s">
        <v>11</v>
      </c>
      <c r="I734" s="0" t="s">
        <v>9</v>
      </c>
      <c r="J734" s="0" t="s">
        <v>749</v>
      </c>
      <c r="K734" s="0" t="s">
        <v>9</v>
      </c>
      <c r="L734" s="0" t="str">
        <f aca="false">IF(ISBLANK(J735),"",",")</f>
        <v>,</v>
      </c>
      <c r="M734" s="0" t="str">
        <f aca="false">E734&amp;F734&amp;G734&amp;H734&amp;I734&amp;J734&amp;K734&amp;L734</f>
        <v>"1546": "b4i1_115_ir1.wav",</v>
      </c>
      <c r="N734" s="0" t="str">
        <f aca="false">IF(OR(B734=113,B734=138),"probe","s")</f>
        <v>probe</v>
      </c>
      <c r="O734" s="0" t="str">
        <f aca="false">IF(MID(J734,10,2)="ir","Minus","Plus")</f>
        <v>Minus</v>
      </c>
      <c r="P734" s="0" t="s">
        <v>13</v>
      </c>
      <c r="Q734" s="5" t="s">
        <v>14</v>
      </c>
      <c r="R734" s="0" t="s">
        <v>15</v>
      </c>
      <c r="S734" s="0" t="str">
        <f aca="false">P734&amp;N734&amp;O734&amp;Q734&amp;F734&amp;R734&amp;L734</f>
        <v>          {%            "class": "probeMinus",%            "stim_name": "1546"%          },</v>
      </c>
      <c r="AA734" s="5" t="n">
        <f aca="false">F734</f>
        <v>1546</v>
      </c>
      <c r="AB734" s="5" t="s">
        <v>749</v>
      </c>
      <c r="AC734" s="5" t="str">
        <f aca="false">IF(MID(AB734,10,2)="ir","Minus","Plus")</f>
        <v>Minus</v>
      </c>
      <c r="AD734" s="5" t="str">
        <f aca="false">IF(AND(_xlfn.NUMBERVALUE(MID(AB734,6,3))&lt;141,_xlfn.NUMBERVALUE(MID(AB734,6,3))&gt;103),"s","probe")</f>
        <v>s</v>
      </c>
      <c r="AE734" s="5" t="n">
        <f aca="false">IF(AND(AC734="Minus",AD734="probe"),3,IF(AND(AC734="Plus",AD734="probe"),1,IF(AND(AC734="Minus",AD734="s"),12,IF(AND(AC734="Plus",AD734="s"),4,0))))</f>
        <v>12</v>
      </c>
      <c r="AF734" s="6" t="s">
        <v>16</v>
      </c>
      <c r="AG734" s="5" t="str">
        <f aca="false">AF734&amp;AE734&amp;","</f>
        <v>                            12,</v>
      </c>
    </row>
    <row r="735" customFormat="false" ht="12.8" hidden="true" customHeight="false" outlineLevel="0" collapsed="false">
      <c r="A735" s="0" t="str">
        <f aca="false">LEFT(J735,4)</f>
        <v>b4i2</v>
      </c>
      <c r="B735" s="0" t="n">
        <f aca="false">IF(AND(C735&gt;97,C735&lt;103),100,IF(AND(C735&gt;110,C735&lt;116),113,IF(AND(C735&gt;122,C735&lt;128),125,IF(AND(C735&gt;135,C735&lt;141),138,150))))</f>
        <v>113</v>
      </c>
      <c r="C735" s="0" t="n">
        <f aca="false">_xlfn.NUMBERVALUE(MID(J735,6,3))</f>
        <v>115</v>
      </c>
      <c r="D735" s="0" t="str">
        <f aca="false">MID(J735,10,3)</f>
        <v>ir1</v>
      </c>
      <c r="E735" s="0" t="s">
        <v>9</v>
      </c>
      <c r="F735" s="0" t="n">
        <v>1671</v>
      </c>
      <c r="G735" s="0" t="s">
        <v>10</v>
      </c>
      <c r="H735" s="0" t="s">
        <v>11</v>
      </c>
      <c r="I735" s="0" t="s">
        <v>9</v>
      </c>
      <c r="J735" s="0" t="s">
        <v>750</v>
      </c>
      <c r="K735" s="0" t="s">
        <v>9</v>
      </c>
      <c r="L735" s="0" t="str">
        <f aca="false">IF(ISBLANK(J736),"",",")</f>
        <v>,</v>
      </c>
      <c r="M735" s="0" t="str">
        <f aca="false">E735&amp;F735&amp;G735&amp;H735&amp;I735&amp;J735&amp;K735&amp;L735</f>
        <v>"1671": "b4i2_115_ir1.wav",</v>
      </c>
      <c r="N735" s="0" t="str">
        <f aca="false">IF(OR(B735=113,B735=138),"probe","s")</f>
        <v>probe</v>
      </c>
      <c r="O735" s="0" t="str">
        <f aca="false">IF(MID(J735,10,2)="ir","Minus","Plus")</f>
        <v>Minus</v>
      </c>
      <c r="P735" s="0" t="s">
        <v>13</v>
      </c>
      <c r="Q735" s="5" t="s">
        <v>14</v>
      </c>
      <c r="R735" s="0" t="s">
        <v>15</v>
      </c>
      <c r="S735" s="0" t="str">
        <f aca="false">P735&amp;N735&amp;O735&amp;Q735&amp;F735&amp;R735&amp;L735</f>
        <v>          {%            "class": "probeMinus",%            "stim_name": "1671"%          },</v>
      </c>
      <c r="AA735" s="5" t="n">
        <f aca="false">F735</f>
        <v>1671</v>
      </c>
      <c r="AB735" s="5" t="s">
        <v>750</v>
      </c>
      <c r="AC735" s="5" t="str">
        <f aca="false">IF(MID(AB735,10,2)="ir","Minus","Plus")</f>
        <v>Minus</v>
      </c>
      <c r="AD735" s="5" t="str">
        <f aca="false">IF(AND(_xlfn.NUMBERVALUE(MID(AB735,6,3))&lt;141,_xlfn.NUMBERVALUE(MID(AB735,6,3))&gt;103),"s","probe")</f>
        <v>s</v>
      </c>
      <c r="AE735" s="5" t="n">
        <f aca="false">IF(AND(AC735="Minus",AD735="probe"),3,IF(AND(AC735="Plus",AD735="probe"),1,IF(AND(AC735="Minus",AD735="s"),12,IF(AND(AC735="Plus",AD735="s"),4,0))))</f>
        <v>12</v>
      </c>
      <c r="AF735" s="6" t="s">
        <v>16</v>
      </c>
      <c r="AG735" s="5" t="str">
        <f aca="false">AF735&amp;AE735&amp;","</f>
        <v>                            12,</v>
      </c>
    </row>
    <row r="736" customFormat="false" ht="12.8" hidden="true" customHeight="false" outlineLevel="0" collapsed="false">
      <c r="A736" s="0" t="str">
        <f aca="false">LEFT(J736,4)</f>
        <v>b4s1</v>
      </c>
      <c r="B736" s="0" t="n">
        <f aca="false">IF(AND(C736&gt;97,C736&lt;103),100,IF(AND(C736&gt;110,C736&lt;116),113,IF(AND(C736&gt;122,C736&lt;128),125,IF(AND(C736&gt;135,C736&lt;141),138,150))))</f>
        <v>113</v>
      </c>
      <c r="C736" s="0" t="n">
        <f aca="false">_xlfn.NUMBERVALUE(MID(J736,6,3))</f>
        <v>115</v>
      </c>
      <c r="D736" s="0" t="str">
        <f aca="false">MID(J736,10,3)</f>
        <v>ir1</v>
      </c>
      <c r="E736" s="0" t="s">
        <v>9</v>
      </c>
      <c r="F736" s="0" t="n">
        <v>1796</v>
      </c>
      <c r="G736" s="0" t="s">
        <v>10</v>
      </c>
      <c r="H736" s="0" t="s">
        <v>11</v>
      </c>
      <c r="I736" s="0" t="s">
        <v>9</v>
      </c>
      <c r="J736" s="0" t="s">
        <v>751</v>
      </c>
      <c r="K736" s="0" t="s">
        <v>9</v>
      </c>
      <c r="L736" s="0" t="str">
        <f aca="false">IF(ISBLANK(J737),"",",")</f>
        <v>,</v>
      </c>
      <c r="M736" s="0" t="str">
        <f aca="false">E736&amp;F736&amp;G736&amp;H736&amp;I736&amp;J736&amp;K736&amp;L736</f>
        <v>"1796": "b4s1_115_ir1.wav",</v>
      </c>
      <c r="N736" s="0" t="str">
        <f aca="false">IF(OR(B736=113,B736=138),"probe","s")</f>
        <v>probe</v>
      </c>
      <c r="O736" s="0" t="str">
        <f aca="false">IF(MID(J736,10,2)="ir","Minus","Plus")</f>
        <v>Minus</v>
      </c>
      <c r="P736" s="0" t="s">
        <v>13</v>
      </c>
      <c r="Q736" s="5" t="s">
        <v>14</v>
      </c>
      <c r="R736" s="0" t="s">
        <v>15</v>
      </c>
      <c r="S736" s="0" t="str">
        <f aca="false">P736&amp;N736&amp;O736&amp;Q736&amp;F736&amp;R736&amp;L736</f>
        <v>          {%            "class": "probeMinus",%            "stim_name": "1796"%          },</v>
      </c>
      <c r="AA736" s="5" t="n">
        <f aca="false">F736</f>
        <v>1796</v>
      </c>
      <c r="AB736" s="5" t="s">
        <v>751</v>
      </c>
      <c r="AC736" s="5" t="str">
        <f aca="false">IF(MID(AB736,10,2)="ir","Minus","Plus")</f>
        <v>Minus</v>
      </c>
      <c r="AD736" s="5" t="str">
        <f aca="false">IF(AND(_xlfn.NUMBERVALUE(MID(AB736,6,3))&lt;141,_xlfn.NUMBERVALUE(MID(AB736,6,3))&gt;103),"s","probe")</f>
        <v>s</v>
      </c>
      <c r="AE736" s="5" t="n">
        <f aca="false">IF(AND(AC736="Minus",AD736="probe"),3,IF(AND(AC736="Plus",AD736="probe"),1,IF(AND(AC736="Minus",AD736="s"),12,IF(AND(AC736="Plus",AD736="s"),4,0))))</f>
        <v>12</v>
      </c>
      <c r="AF736" s="6" t="s">
        <v>16</v>
      </c>
      <c r="AG736" s="5" t="str">
        <f aca="false">AF736&amp;AE736&amp;","</f>
        <v>                            12,</v>
      </c>
    </row>
    <row r="737" customFormat="false" ht="12.8" hidden="true" customHeight="false" outlineLevel="0" collapsed="false">
      <c r="A737" s="0" t="str">
        <f aca="false">LEFT(J737,4)</f>
        <v>b4s2</v>
      </c>
      <c r="B737" s="0" t="n">
        <f aca="false">IF(AND(C737&gt;97,C737&lt;103),100,IF(AND(C737&gt;110,C737&lt;116),113,IF(AND(C737&gt;122,C737&lt;128),125,IF(AND(C737&gt;135,C737&lt;141),138,150))))</f>
        <v>113</v>
      </c>
      <c r="C737" s="0" t="n">
        <f aca="false">_xlfn.NUMBERVALUE(MID(J737,6,3))</f>
        <v>115</v>
      </c>
      <c r="D737" s="0" t="str">
        <f aca="false">MID(J737,10,3)</f>
        <v>ir1</v>
      </c>
      <c r="E737" s="0" t="s">
        <v>9</v>
      </c>
      <c r="F737" s="0" t="n">
        <v>1921</v>
      </c>
      <c r="G737" s="0" t="s">
        <v>10</v>
      </c>
      <c r="H737" s="0" t="s">
        <v>11</v>
      </c>
      <c r="I737" s="0" t="s">
        <v>9</v>
      </c>
      <c r="J737" s="0" t="s">
        <v>752</v>
      </c>
      <c r="K737" s="0" t="s">
        <v>9</v>
      </c>
      <c r="L737" s="0" t="str">
        <f aca="false">IF(ISBLANK(J738),"",",")</f>
        <v>,</v>
      </c>
      <c r="M737" s="0" t="str">
        <f aca="false">E737&amp;F737&amp;G737&amp;H737&amp;I737&amp;J737&amp;K737&amp;L737</f>
        <v>"1921": "b4s2_115_ir1.wav",</v>
      </c>
      <c r="N737" s="0" t="str">
        <f aca="false">IF(OR(B737=113,B737=138),"probe","s")</f>
        <v>probe</v>
      </c>
      <c r="O737" s="0" t="str">
        <f aca="false">IF(MID(J737,10,2)="ir","Minus","Plus")</f>
        <v>Minus</v>
      </c>
      <c r="P737" s="0" t="s">
        <v>13</v>
      </c>
      <c r="Q737" s="5" t="s">
        <v>14</v>
      </c>
      <c r="R737" s="0" t="s">
        <v>15</v>
      </c>
      <c r="S737" s="0" t="str">
        <f aca="false">P737&amp;N737&amp;O737&amp;Q737&amp;F737&amp;R737&amp;L737</f>
        <v>          {%            "class": "probeMinus",%            "stim_name": "1921"%          },</v>
      </c>
      <c r="AA737" s="5" t="n">
        <f aca="false">F737</f>
        <v>1921</v>
      </c>
      <c r="AB737" s="5" t="s">
        <v>752</v>
      </c>
      <c r="AC737" s="5" t="str">
        <f aca="false">IF(MID(AB737,10,2)="ir","Minus","Plus")</f>
        <v>Minus</v>
      </c>
      <c r="AD737" s="5" t="str">
        <f aca="false">IF(AND(_xlfn.NUMBERVALUE(MID(AB737,6,3))&lt;141,_xlfn.NUMBERVALUE(MID(AB737,6,3))&gt;103),"s","probe")</f>
        <v>s</v>
      </c>
      <c r="AE737" s="5" t="n">
        <f aca="false">IF(AND(AC737="Minus",AD737="probe"),3,IF(AND(AC737="Plus",AD737="probe"),1,IF(AND(AC737="Minus",AD737="s"),12,IF(AND(AC737="Plus",AD737="s"),4,0))))</f>
        <v>12</v>
      </c>
      <c r="AF737" s="6" t="s">
        <v>16</v>
      </c>
      <c r="AG737" s="5" t="str">
        <f aca="false">AF737&amp;AE737&amp;","</f>
        <v>                            12,</v>
      </c>
    </row>
    <row r="738" customFormat="false" ht="12.8" hidden="true" customHeight="false" outlineLevel="0" collapsed="false">
      <c r="A738" s="0" t="str">
        <f aca="false">LEFT(J738,4)</f>
        <v>b1i1</v>
      </c>
      <c r="B738" s="0" t="n">
        <f aca="false">IF(AND(C738&gt;97,C738&lt;103),100,IF(AND(C738&gt;110,C738&lt;116),113,IF(AND(C738&gt;122,C738&lt;128),125,IF(AND(C738&gt;135,C738&lt;141),138,150))))</f>
        <v>113</v>
      </c>
      <c r="C738" s="0" t="n">
        <f aca="false">_xlfn.NUMBERVALUE(MID(J738,6,3))</f>
        <v>115</v>
      </c>
      <c r="D738" s="0" t="str">
        <f aca="false">MID(J738,10,3)</f>
        <v>ir2</v>
      </c>
      <c r="E738" s="0" t="s">
        <v>9</v>
      </c>
      <c r="F738" s="0" t="n">
        <v>47</v>
      </c>
      <c r="G738" s="0" t="s">
        <v>10</v>
      </c>
      <c r="H738" s="0" t="s">
        <v>11</v>
      </c>
      <c r="I738" s="0" t="s">
        <v>9</v>
      </c>
      <c r="J738" s="0" t="s">
        <v>753</v>
      </c>
      <c r="K738" s="0" t="s">
        <v>9</v>
      </c>
      <c r="L738" s="0" t="str">
        <f aca="false">IF(ISBLANK(J739),"",",")</f>
        <v>,</v>
      </c>
      <c r="M738" s="0" t="str">
        <f aca="false">E738&amp;F738&amp;G738&amp;H738&amp;I738&amp;J738&amp;K738&amp;L738</f>
        <v>"47": "b1i1_115_ir2.wav",</v>
      </c>
      <c r="N738" s="0" t="str">
        <f aca="false">IF(OR(B738=113,B738=138),"probe","s")</f>
        <v>probe</v>
      </c>
      <c r="O738" s="0" t="str">
        <f aca="false">IF(MID(J738,10,2)="ir","Minus","Plus")</f>
        <v>Minus</v>
      </c>
      <c r="P738" s="0" t="s">
        <v>13</v>
      </c>
      <c r="Q738" s="5" t="s">
        <v>14</v>
      </c>
      <c r="R738" s="0" t="s">
        <v>15</v>
      </c>
      <c r="S738" s="0" t="str">
        <f aca="false">P738&amp;N738&amp;O738&amp;Q738&amp;F738&amp;R738&amp;L738</f>
        <v>          {%            "class": "probeMinus",%            "stim_name": "47"%          },</v>
      </c>
      <c r="AA738" s="5" t="n">
        <f aca="false">F738</f>
        <v>47</v>
      </c>
      <c r="AB738" s="5" t="s">
        <v>753</v>
      </c>
      <c r="AC738" s="5" t="str">
        <f aca="false">IF(MID(AB738,10,2)="ir","Minus","Plus")</f>
        <v>Minus</v>
      </c>
      <c r="AD738" s="5" t="str">
        <f aca="false">IF(AND(_xlfn.NUMBERVALUE(MID(AB738,6,3))&lt;141,_xlfn.NUMBERVALUE(MID(AB738,6,3))&gt;103),"s","s")</f>
        <v>s</v>
      </c>
      <c r="AE738" s="5" t="n">
        <f aca="false">IF(AND(AC738="Minus",AD738="probe"),3,IF(AND(AC738="Plus",AD738="probe"),1,IF(AND(AC738="Minus",AD738="s"),12,IF(AND(AC738="Plus",AD738="s"),4,0))))</f>
        <v>12</v>
      </c>
      <c r="AF738" s="6" t="s">
        <v>16</v>
      </c>
      <c r="AG738" s="5" t="str">
        <f aca="false">AF738&amp;AE738&amp;","</f>
        <v>                            12,</v>
      </c>
    </row>
    <row r="739" customFormat="false" ht="12.8" hidden="true" customHeight="false" outlineLevel="0" collapsed="false">
      <c r="A739" s="0" t="str">
        <f aca="false">LEFT(J739,4)</f>
        <v>b1i2</v>
      </c>
      <c r="B739" s="0" t="n">
        <f aca="false">IF(AND(C739&gt;97,C739&lt;103),100,IF(AND(C739&gt;110,C739&lt;116),113,IF(AND(C739&gt;122,C739&lt;128),125,IF(AND(C739&gt;135,C739&lt;141),138,150))))</f>
        <v>113</v>
      </c>
      <c r="C739" s="0" t="n">
        <f aca="false">_xlfn.NUMBERVALUE(MID(J739,6,3))</f>
        <v>115</v>
      </c>
      <c r="D739" s="0" t="str">
        <f aca="false">MID(J739,10,3)</f>
        <v>ir2</v>
      </c>
      <c r="E739" s="0" t="s">
        <v>9</v>
      </c>
      <c r="F739" s="0" t="n">
        <v>172</v>
      </c>
      <c r="G739" s="0" t="s">
        <v>10</v>
      </c>
      <c r="H739" s="0" t="s">
        <v>11</v>
      </c>
      <c r="I739" s="0" t="s">
        <v>9</v>
      </c>
      <c r="J739" s="0" t="s">
        <v>754</v>
      </c>
      <c r="K739" s="0" t="s">
        <v>9</v>
      </c>
      <c r="L739" s="0" t="str">
        <f aca="false">IF(ISBLANK(J740),"",",")</f>
        <v>,</v>
      </c>
      <c r="M739" s="0" t="str">
        <f aca="false">E739&amp;F739&amp;G739&amp;H739&amp;I739&amp;J739&amp;K739&amp;L739</f>
        <v>"172": "b1i2_115_ir2.wav",</v>
      </c>
      <c r="N739" s="0" t="str">
        <f aca="false">IF(OR(B739=113,B739=138),"probe","s")</f>
        <v>probe</v>
      </c>
      <c r="O739" s="0" t="str">
        <f aca="false">IF(MID(J739,10,2)="ir","Minus","Plus")</f>
        <v>Minus</v>
      </c>
      <c r="P739" s="0" t="s">
        <v>13</v>
      </c>
      <c r="Q739" s="5" t="s">
        <v>14</v>
      </c>
      <c r="R739" s="0" t="s">
        <v>15</v>
      </c>
      <c r="S739" s="0" t="str">
        <f aca="false">P739&amp;N739&amp;O739&amp;Q739&amp;F739&amp;R739&amp;L739</f>
        <v>          {%            "class": "probeMinus",%            "stim_name": "172"%          },</v>
      </c>
      <c r="AA739" s="5" t="n">
        <f aca="false">F739</f>
        <v>172</v>
      </c>
      <c r="AB739" s="5" t="s">
        <v>754</v>
      </c>
      <c r="AC739" s="5" t="str">
        <f aca="false">IF(MID(AB739,10,2)="ir","Minus","Plus")</f>
        <v>Minus</v>
      </c>
      <c r="AD739" s="5" t="str">
        <f aca="false">IF(AND(_xlfn.NUMBERVALUE(MID(AB739,6,3))&lt;141,_xlfn.NUMBERVALUE(MID(AB739,6,3))&gt;103),"s","probe")</f>
        <v>s</v>
      </c>
      <c r="AE739" s="5" t="n">
        <f aca="false">IF(AND(AC739="Minus",AD739="probe"),3,IF(AND(AC739="Plus",AD739="probe"),1,IF(AND(AC739="Minus",AD739="s"),12,IF(AND(AC739="Plus",AD739="s"),4,0))))</f>
        <v>12</v>
      </c>
      <c r="AF739" s="6" t="s">
        <v>16</v>
      </c>
      <c r="AG739" s="5" t="str">
        <f aca="false">AF739&amp;AE739&amp;","</f>
        <v>                            12,</v>
      </c>
    </row>
    <row r="740" customFormat="false" ht="12.8" hidden="true" customHeight="false" outlineLevel="0" collapsed="false">
      <c r="A740" s="0" t="str">
        <f aca="false">LEFT(J740,4)</f>
        <v>b1s1</v>
      </c>
      <c r="B740" s="0" t="n">
        <f aca="false">IF(AND(C740&gt;97,C740&lt;103),100,IF(AND(C740&gt;110,C740&lt;116),113,IF(AND(C740&gt;122,C740&lt;128),125,IF(AND(C740&gt;135,C740&lt;141),138,150))))</f>
        <v>113</v>
      </c>
      <c r="C740" s="0" t="n">
        <f aca="false">_xlfn.NUMBERVALUE(MID(J740,6,3))</f>
        <v>115</v>
      </c>
      <c r="D740" s="0" t="str">
        <f aca="false">MID(J740,10,3)</f>
        <v>ir2</v>
      </c>
      <c r="E740" s="0" t="s">
        <v>9</v>
      </c>
      <c r="F740" s="0" t="n">
        <v>297</v>
      </c>
      <c r="G740" s="0" t="s">
        <v>10</v>
      </c>
      <c r="H740" s="0" t="s">
        <v>11</v>
      </c>
      <c r="I740" s="0" t="s">
        <v>9</v>
      </c>
      <c r="J740" s="0" t="s">
        <v>755</v>
      </c>
      <c r="K740" s="0" t="s">
        <v>9</v>
      </c>
      <c r="L740" s="0" t="str">
        <f aca="false">IF(ISBLANK(J741),"",",")</f>
        <v>,</v>
      </c>
      <c r="M740" s="0" t="str">
        <f aca="false">E740&amp;F740&amp;G740&amp;H740&amp;I740&amp;J740&amp;K740&amp;L740</f>
        <v>"297": "b1s1_115_ir2.wav",</v>
      </c>
      <c r="N740" s="0" t="str">
        <f aca="false">IF(OR(B740=113,B740=138),"probe","s")</f>
        <v>probe</v>
      </c>
      <c r="O740" s="0" t="str">
        <f aca="false">IF(MID(J740,10,2)="ir","Minus","Plus")</f>
        <v>Minus</v>
      </c>
      <c r="P740" s="0" t="s">
        <v>13</v>
      </c>
      <c r="Q740" s="5" t="s">
        <v>14</v>
      </c>
      <c r="R740" s="0" t="s">
        <v>15</v>
      </c>
      <c r="S740" s="0" t="str">
        <f aca="false">P740&amp;N740&amp;O740&amp;Q740&amp;F740&amp;R740&amp;L740</f>
        <v>          {%            "class": "probeMinus",%            "stim_name": "297"%          },</v>
      </c>
      <c r="AA740" s="5" t="n">
        <f aca="false">F740</f>
        <v>297</v>
      </c>
      <c r="AB740" s="5" t="s">
        <v>755</v>
      </c>
      <c r="AC740" s="5" t="str">
        <f aca="false">IF(MID(AB740,10,2)="ir","Minus","Plus")</f>
        <v>Minus</v>
      </c>
      <c r="AD740" s="5" t="str">
        <f aca="false">IF(AND(_xlfn.NUMBERVALUE(MID(AB740,6,3))&lt;141,_xlfn.NUMBERVALUE(MID(AB740,6,3))&gt;103),"s","probe")</f>
        <v>s</v>
      </c>
      <c r="AE740" s="5" t="n">
        <f aca="false">IF(AND(AC740="Minus",AD740="probe"),3,IF(AND(AC740="Plus",AD740="probe"),1,IF(AND(AC740="Minus",AD740="s"),12,IF(AND(AC740="Plus",AD740="s"),4,0))))</f>
        <v>12</v>
      </c>
      <c r="AF740" s="6" t="s">
        <v>16</v>
      </c>
      <c r="AG740" s="5" t="str">
        <f aca="false">AF740&amp;AE740&amp;","</f>
        <v>                            12,</v>
      </c>
    </row>
    <row r="741" customFormat="false" ht="12.8" hidden="true" customHeight="false" outlineLevel="0" collapsed="false">
      <c r="A741" s="0" t="str">
        <f aca="false">LEFT(J741,4)</f>
        <v>b1s2</v>
      </c>
      <c r="B741" s="0" t="n">
        <f aca="false">IF(AND(C741&gt;97,C741&lt;103),100,IF(AND(C741&gt;110,C741&lt;116),113,IF(AND(C741&gt;122,C741&lt;128),125,IF(AND(C741&gt;135,C741&lt;141),138,150))))</f>
        <v>113</v>
      </c>
      <c r="C741" s="0" t="n">
        <f aca="false">_xlfn.NUMBERVALUE(MID(J741,6,3))</f>
        <v>115</v>
      </c>
      <c r="D741" s="0" t="str">
        <f aca="false">MID(J741,10,3)</f>
        <v>ir2</v>
      </c>
      <c r="E741" s="0" t="s">
        <v>9</v>
      </c>
      <c r="F741" s="0" t="n">
        <v>422</v>
      </c>
      <c r="G741" s="0" t="s">
        <v>10</v>
      </c>
      <c r="H741" s="0" t="s">
        <v>11</v>
      </c>
      <c r="I741" s="0" t="s">
        <v>9</v>
      </c>
      <c r="J741" s="0" t="s">
        <v>756</v>
      </c>
      <c r="K741" s="0" t="s">
        <v>9</v>
      </c>
      <c r="L741" s="0" t="str">
        <f aca="false">IF(ISBLANK(J742),"",",")</f>
        <v>,</v>
      </c>
      <c r="M741" s="0" t="str">
        <f aca="false">E741&amp;F741&amp;G741&amp;H741&amp;I741&amp;J741&amp;K741&amp;L741</f>
        <v>"422": "b1s2_115_ir2.wav",</v>
      </c>
      <c r="N741" s="0" t="str">
        <f aca="false">IF(OR(B741=113,B741=138),"probe","s")</f>
        <v>probe</v>
      </c>
      <c r="O741" s="0" t="str">
        <f aca="false">IF(MID(J741,10,2)="ir","Minus","Plus")</f>
        <v>Minus</v>
      </c>
      <c r="P741" s="0" t="s">
        <v>13</v>
      </c>
      <c r="Q741" s="5" t="s">
        <v>14</v>
      </c>
      <c r="R741" s="0" t="s">
        <v>15</v>
      </c>
      <c r="S741" s="0" t="str">
        <f aca="false">P741&amp;N741&amp;O741&amp;Q741&amp;F741&amp;R741&amp;L741</f>
        <v>          {%            "class": "probeMinus",%            "stim_name": "422"%          },</v>
      </c>
      <c r="AA741" s="5" t="n">
        <f aca="false">F741</f>
        <v>422</v>
      </c>
      <c r="AB741" s="5" t="s">
        <v>756</v>
      </c>
      <c r="AC741" s="5" t="str">
        <f aca="false">IF(MID(AB741,10,2)="ir","Minus","Plus")</f>
        <v>Minus</v>
      </c>
      <c r="AD741" s="5" t="str">
        <f aca="false">IF(AND(_xlfn.NUMBERVALUE(MID(AB741,6,3))&lt;141,_xlfn.NUMBERVALUE(MID(AB741,6,3))&gt;103),"s","probe")</f>
        <v>s</v>
      </c>
      <c r="AE741" s="5" t="n">
        <f aca="false">IF(AND(AC741="Minus",AD741="probe"),3,IF(AND(AC741="Plus",AD741="probe"),1,IF(AND(AC741="Minus",AD741="s"),12,IF(AND(AC741="Plus",AD741="s"),4,0))))</f>
        <v>12</v>
      </c>
      <c r="AF741" s="6" t="s">
        <v>16</v>
      </c>
      <c r="AG741" s="5" t="str">
        <f aca="false">AF741&amp;AE741&amp;","</f>
        <v>                            12,</v>
      </c>
    </row>
    <row r="742" customFormat="false" ht="12.8" hidden="true" customHeight="false" outlineLevel="0" collapsed="false">
      <c r="A742" s="0" t="str">
        <f aca="false">LEFT(J742,4)</f>
        <v>b2i1</v>
      </c>
      <c r="B742" s="0" t="n">
        <f aca="false">IF(AND(C742&gt;97,C742&lt;103),100,IF(AND(C742&gt;110,C742&lt;116),113,IF(AND(C742&gt;122,C742&lt;128),125,IF(AND(C742&gt;135,C742&lt;141),138,150))))</f>
        <v>113</v>
      </c>
      <c r="C742" s="0" t="n">
        <f aca="false">_xlfn.NUMBERVALUE(MID(J742,6,3))</f>
        <v>115</v>
      </c>
      <c r="D742" s="0" t="str">
        <f aca="false">MID(J742,10,3)</f>
        <v>ir2</v>
      </c>
      <c r="E742" s="0" t="s">
        <v>9</v>
      </c>
      <c r="F742" s="0" t="n">
        <v>547</v>
      </c>
      <c r="G742" s="0" t="s">
        <v>10</v>
      </c>
      <c r="H742" s="0" t="s">
        <v>11</v>
      </c>
      <c r="I742" s="0" t="s">
        <v>9</v>
      </c>
      <c r="J742" s="0" t="s">
        <v>757</v>
      </c>
      <c r="K742" s="0" t="s">
        <v>9</v>
      </c>
      <c r="L742" s="0" t="str">
        <f aca="false">IF(ISBLANK(J743),"",",")</f>
        <v>,</v>
      </c>
      <c r="M742" s="0" t="str">
        <f aca="false">E742&amp;F742&amp;G742&amp;H742&amp;I742&amp;J742&amp;K742&amp;L742</f>
        <v>"547": "b2i1_115_ir2.wav",</v>
      </c>
      <c r="N742" s="0" t="str">
        <f aca="false">IF(OR(B742=113,B742=138),"probe","s")</f>
        <v>probe</v>
      </c>
      <c r="O742" s="0" t="str">
        <f aca="false">IF(MID(J742,10,2)="ir","Minus","Plus")</f>
        <v>Minus</v>
      </c>
      <c r="P742" s="0" t="s">
        <v>13</v>
      </c>
      <c r="Q742" s="5" t="s">
        <v>14</v>
      </c>
      <c r="R742" s="0" t="s">
        <v>15</v>
      </c>
      <c r="S742" s="0" t="str">
        <f aca="false">P742&amp;N742&amp;O742&amp;Q742&amp;F742&amp;R742&amp;L742</f>
        <v>          {%            "class": "probeMinus",%            "stim_name": "547"%          },</v>
      </c>
      <c r="AA742" s="5" t="n">
        <f aca="false">F742</f>
        <v>547</v>
      </c>
      <c r="AB742" s="5" t="s">
        <v>757</v>
      </c>
      <c r="AC742" s="5" t="str">
        <f aca="false">IF(MID(AB742,10,2)="ir","Minus","Plus")</f>
        <v>Minus</v>
      </c>
      <c r="AD742" s="5" t="str">
        <f aca="false">IF(AND(_xlfn.NUMBERVALUE(MID(AB742,6,3))&lt;141,_xlfn.NUMBERVALUE(MID(AB742,6,3))&gt;103),"s","probe")</f>
        <v>s</v>
      </c>
      <c r="AE742" s="5" t="n">
        <f aca="false">IF(AND(AC742="Minus",AD742="probe"),3,IF(AND(AC742="Plus",AD742="probe"),1,IF(AND(AC742="Minus",AD742="s"),12,IF(AND(AC742="Plus",AD742="s"),4,0))))</f>
        <v>12</v>
      </c>
      <c r="AF742" s="6" t="s">
        <v>16</v>
      </c>
      <c r="AG742" s="5" t="str">
        <f aca="false">AF742&amp;AE742&amp;","</f>
        <v>                            12,</v>
      </c>
    </row>
    <row r="743" customFormat="false" ht="12.8" hidden="true" customHeight="false" outlineLevel="0" collapsed="false">
      <c r="A743" s="0" t="str">
        <f aca="false">LEFT(J743,4)</f>
        <v>b2i2</v>
      </c>
      <c r="B743" s="0" t="n">
        <f aca="false">IF(AND(C743&gt;97,C743&lt;103),100,IF(AND(C743&gt;110,C743&lt;116),113,IF(AND(C743&gt;122,C743&lt;128),125,IF(AND(C743&gt;135,C743&lt;141),138,150))))</f>
        <v>113</v>
      </c>
      <c r="C743" s="0" t="n">
        <f aca="false">_xlfn.NUMBERVALUE(MID(J743,6,3))</f>
        <v>115</v>
      </c>
      <c r="D743" s="0" t="str">
        <f aca="false">MID(J743,10,3)</f>
        <v>ir2</v>
      </c>
      <c r="E743" s="0" t="s">
        <v>9</v>
      </c>
      <c r="F743" s="0" t="n">
        <v>672</v>
      </c>
      <c r="G743" s="0" t="s">
        <v>10</v>
      </c>
      <c r="H743" s="0" t="s">
        <v>11</v>
      </c>
      <c r="I743" s="0" t="s">
        <v>9</v>
      </c>
      <c r="J743" s="0" t="s">
        <v>758</v>
      </c>
      <c r="K743" s="0" t="s">
        <v>9</v>
      </c>
      <c r="L743" s="0" t="str">
        <f aca="false">IF(ISBLANK(J744),"",",")</f>
        <v>,</v>
      </c>
      <c r="M743" s="0" t="str">
        <f aca="false">E743&amp;F743&amp;G743&amp;H743&amp;I743&amp;J743&amp;K743&amp;L743</f>
        <v>"672": "b2i2_115_ir2.wav",</v>
      </c>
      <c r="N743" s="0" t="str">
        <f aca="false">IF(OR(B743=113,B743=138),"probe","s")</f>
        <v>probe</v>
      </c>
      <c r="O743" s="0" t="str">
        <f aca="false">IF(MID(J743,10,2)="ir","Minus","Plus")</f>
        <v>Minus</v>
      </c>
      <c r="P743" s="0" t="s">
        <v>13</v>
      </c>
      <c r="Q743" s="5" t="s">
        <v>14</v>
      </c>
      <c r="R743" s="0" t="s">
        <v>15</v>
      </c>
      <c r="S743" s="0" t="str">
        <f aca="false">P743&amp;N743&amp;O743&amp;Q743&amp;F743&amp;R743&amp;L743</f>
        <v>          {%            "class": "probeMinus",%            "stim_name": "672"%          },</v>
      </c>
      <c r="AA743" s="5" t="n">
        <f aca="false">F743</f>
        <v>672</v>
      </c>
      <c r="AB743" s="5" t="s">
        <v>758</v>
      </c>
      <c r="AC743" s="5" t="str">
        <f aca="false">IF(MID(AB743,10,2)="ir","Minus","Plus")</f>
        <v>Minus</v>
      </c>
      <c r="AD743" s="5" t="str">
        <f aca="false">IF(AND(_xlfn.NUMBERVALUE(MID(AB743,6,3))&lt;141,_xlfn.NUMBERVALUE(MID(AB743,6,3))&gt;103),"s","probe")</f>
        <v>s</v>
      </c>
      <c r="AE743" s="5" t="n">
        <f aca="false">IF(AND(AC743="Minus",AD743="probe"),3,IF(AND(AC743="Plus",AD743="probe"),1,IF(AND(AC743="Minus",AD743="s"),12,IF(AND(AC743="Plus",AD743="s"),4,0))))</f>
        <v>12</v>
      </c>
      <c r="AF743" s="6" t="s">
        <v>16</v>
      </c>
      <c r="AG743" s="5" t="str">
        <f aca="false">AF743&amp;AE743&amp;","</f>
        <v>                            12,</v>
      </c>
    </row>
    <row r="744" customFormat="false" ht="12.8" hidden="false" customHeight="false" outlineLevel="0" collapsed="false">
      <c r="A744" s="0" t="str">
        <f aca="false">LEFT(J744,4)</f>
        <v>b2s1</v>
      </c>
      <c r="B744" s="0" t="n">
        <f aca="false">IF(AND(C744&gt;97,C744&lt;103),100,IF(AND(C744&gt;110,C744&lt;116),113,IF(AND(C744&gt;122,C744&lt;128),125,IF(AND(C744&gt;135,C744&lt;141),138,150))))</f>
        <v>113</v>
      </c>
      <c r="C744" s="0" t="n">
        <f aca="false">_xlfn.NUMBERVALUE(MID(J744,6,3))</f>
        <v>115</v>
      </c>
      <c r="D744" s="0" t="str">
        <f aca="false">MID(J744,10,3)</f>
        <v>ir2</v>
      </c>
      <c r="E744" s="0" t="s">
        <v>9</v>
      </c>
      <c r="F744" s="0" t="n">
        <v>797</v>
      </c>
      <c r="G744" s="0" t="s">
        <v>10</v>
      </c>
      <c r="H744" s="0" t="s">
        <v>11</v>
      </c>
      <c r="I744" s="0" t="s">
        <v>9</v>
      </c>
      <c r="J744" s="0" t="s">
        <v>759</v>
      </c>
      <c r="K744" s="0" t="s">
        <v>9</v>
      </c>
      <c r="L744" s="0" t="str">
        <f aca="false">IF(ISBLANK(J745),"",",")</f>
        <v>,</v>
      </c>
      <c r="M744" s="0" t="str">
        <f aca="false">E744&amp;J744&amp;G744&amp;E744&amp;J744&amp;E744&amp;L744</f>
        <v>"b2s1_115_ir2.wav":"b2s1_115_ir2.wav",</v>
      </c>
      <c r="N744" s="0" t="str">
        <f aca="false">IF(OR(B744=113,B744=138),"probe","s")</f>
        <v>probe</v>
      </c>
      <c r="O744" s="0" t="str">
        <f aca="false">IF(MID(J744,10,2)="ir","Minus","Plus")</f>
        <v>Minus</v>
      </c>
      <c r="P744" s="0" t="s">
        <v>13</v>
      </c>
      <c r="Q744" s="5" t="s">
        <v>14</v>
      </c>
      <c r="R744" s="0" t="s">
        <v>15</v>
      </c>
      <c r="S744" s="0" t="str">
        <f aca="false">P744&amp;N744&amp;O744&amp;Q744&amp;J744&amp;R744&amp;L744</f>
        <v>          {%            "class": "probeMinus",%            "stim_name": "b2s1_115_ir2.wav"%          },</v>
      </c>
      <c r="AA744" s="5" t="n">
        <f aca="false">F744</f>
        <v>797</v>
      </c>
      <c r="AB744" s="5" t="s">
        <v>759</v>
      </c>
      <c r="AC744" s="5" t="str">
        <f aca="false">IF(MID(AB744,10,2)="ir","Minus","Plus")</f>
        <v>Minus</v>
      </c>
      <c r="AD744" s="5" t="str">
        <f aca="false">IF(AND(_xlfn.NUMBERVALUE(MID(AB744,6,3))&lt;141,_xlfn.NUMBERVALUE(MID(AB744,6,3))&gt;103),"s","probe")</f>
        <v>s</v>
      </c>
      <c r="AE744" s="5" t="n">
        <f aca="false">IF(AND(AC744="Minus",AD744="probe"),3,IF(AND(AC744="Plus",AD744="probe"),1,IF(AND(AC744="Minus",AD744="s"),12,IF(AND(AC744="Plus",AD744="s"),4,0))))</f>
        <v>12</v>
      </c>
      <c r="AF744" s="6" t="s">
        <v>16</v>
      </c>
      <c r="AG744" s="5" t="str">
        <f aca="false">AF744&amp;AE744&amp;","</f>
        <v>                            12,</v>
      </c>
    </row>
    <row r="745" customFormat="false" ht="12.8" hidden="true" customHeight="false" outlineLevel="0" collapsed="false">
      <c r="A745" s="0" t="str">
        <f aca="false">LEFT(J745,4)</f>
        <v>b2s2</v>
      </c>
      <c r="B745" s="0" t="n">
        <f aca="false">IF(AND(C745&gt;97,C745&lt;103),100,IF(AND(C745&gt;110,C745&lt;116),113,IF(AND(C745&gt;122,C745&lt;128),125,IF(AND(C745&gt;135,C745&lt;141),138,150))))</f>
        <v>113</v>
      </c>
      <c r="C745" s="0" t="n">
        <f aca="false">_xlfn.NUMBERVALUE(MID(J745,6,3))</f>
        <v>115</v>
      </c>
      <c r="D745" s="0" t="str">
        <f aca="false">MID(J745,10,3)</f>
        <v>ir2</v>
      </c>
      <c r="E745" s="0" t="s">
        <v>9</v>
      </c>
      <c r="F745" s="0" t="n">
        <v>922</v>
      </c>
      <c r="G745" s="0" t="s">
        <v>10</v>
      </c>
      <c r="H745" s="0" t="s">
        <v>11</v>
      </c>
      <c r="I745" s="0" t="s">
        <v>9</v>
      </c>
      <c r="J745" s="0" t="s">
        <v>760</v>
      </c>
      <c r="K745" s="0" t="s">
        <v>9</v>
      </c>
      <c r="L745" s="0" t="str">
        <f aca="false">IF(ISBLANK(J746),"",",")</f>
        <v>,</v>
      </c>
      <c r="M745" s="0" t="str">
        <f aca="false">E745&amp;F745&amp;G745&amp;H745&amp;I745&amp;J745&amp;K745&amp;L745</f>
        <v>"922": "b2s2_115_ir2.wav",</v>
      </c>
      <c r="N745" s="0" t="str">
        <f aca="false">IF(OR(B745=113,B745=138),"probe","s")</f>
        <v>probe</v>
      </c>
      <c r="O745" s="0" t="str">
        <f aca="false">IF(MID(J745,10,2)="ir","Minus","Plus")</f>
        <v>Minus</v>
      </c>
      <c r="P745" s="0" t="s">
        <v>13</v>
      </c>
      <c r="Q745" s="5" t="s">
        <v>14</v>
      </c>
      <c r="R745" s="0" t="s">
        <v>15</v>
      </c>
      <c r="S745" s="0" t="str">
        <f aca="false">P745&amp;N745&amp;O745&amp;Q745&amp;F745&amp;R745&amp;L745</f>
        <v>          {%            "class": "probeMinus",%            "stim_name": "922"%          },</v>
      </c>
      <c r="AA745" s="5" t="n">
        <f aca="false">F745</f>
        <v>922</v>
      </c>
      <c r="AB745" s="5" t="s">
        <v>760</v>
      </c>
      <c r="AC745" s="5" t="str">
        <f aca="false">IF(MID(AB745,10,2)="ir","Minus","Plus")</f>
        <v>Minus</v>
      </c>
      <c r="AD745" s="5" t="str">
        <f aca="false">IF(AND(_xlfn.NUMBERVALUE(MID(AB745,6,3))&lt;141,_xlfn.NUMBERVALUE(MID(AB745,6,3))&gt;103),"s","probe")</f>
        <v>s</v>
      </c>
      <c r="AE745" s="5" t="n">
        <f aca="false">IF(AND(AC745="Minus",AD745="probe"),3,IF(AND(AC745="Plus",AD745="probe"),1,IF(AND(AC745="Minus",AD745="s"),12,IF(AND(AC745="Plus",AD745="s"),4,0))))</f>
        <v>12</v>
      </c>
      <c r="AF745" s="6" t="s">
        <v>16</v>
      </c>
      <c r="AG745" s="5" t="str">
        <f aca="false">AF745&amp;AE745&amp;","</f>
        <v>                            12,</v>
      </c>
    </row>
    <row r="746" customFormat="false" ht="12.8" hidden="true" customHeight="false" outlineLevel="0" collapsed="false">
      <c r="A746" s="0" t="str">
        <f aca="false">LEFT(J746,4)</f>
        <v>b3i1</v>
      </c>
      <c r="B746" s="0" t="n">
        <f aca="false">IF(AND(C746&gt;97,C746&lt;103),100,IF(AND(C746&gt;110,C746&lt;116),113,IF(AND(C746&gt;122,C746&lt;128),125,IF(AND(C746&gt;135,C746&lt;141),138,150))))</f>
        <v>113</v>
      </c>
      <c r="C746" s="0" t="n">
        <f aca="false">_xlfn.NUMBERVALUE(MID(J746,6,3))</f>
        <v>115</v>
      </c>
      <c r="D746" s="0" t="str">
        <f aca="false">MID(J746,10,3)</f>
        <v>ir2</v>
      </c>
      <c r="E746" s="0" t="s">
        <v>9</v>
      </c>
      <c r="F746" s="0" t="n">
        <v>1047</v>
      </c>
      <c r="G746" s="0" t="s">
        <v>10</v>
      </c>
      <c r="H746" s="0" t="s">
        <v>11</v>
      </c>
      <c r="I746" s="0" t="s">
        <v>9</v>
      </c>
      <c r="J746" s="0" t="s">
        <v>761</v>
      </c>
      <c r="K746" s="0" t="s">
        <v>9</v>
      </c>
      <c r="L746" s="0" t="str">
        <f aca="false">IF(ISBLANK(J747),"",",")</f>
        <v>,</v>
      </c>
      <c r="M746" s="0" t="str">
        <f aca="false">E746&amp;F746&amp;G746&amp;H746&amp;I746&amp;J746&amp;K746&amp;L746</f>
        <v>"1047": "b3i1_115_ir2.wav",</v>
      </c>
      <c r="N746" s="0" t="str">
        <f aca="false">IF(OR(B746=113,B746=138),"probe","s")</f>
        <v>probe</v>
      </c>
      <c r="O746" s="0" t="str">
        <f aca="false">IF(MID(J746,10,2)="ir","Minus","Plus")</f>
        <v>Minus</v>
      </c>
      <c r="P746" s="0" t="s">
        <v>13</v>
      </c>
      <c r="Q746" s="5" t="s">
        <v>14</v>
      </c>
      <c r="R746" s="0" t="s">
        <v>15</v>
      </c>
      <c r="S746" s="0" t="str">
        <f aca="false">P746&amp;N746&amp;O746&amp;Q746&amp;F746&amp;R746&amp;L746</f>
        <v>          {%            "class": "probeMinus",%            "stim_name": "1047"%          },</v>
      </c>
      <c r="AA746" s="5" t="n">
        <f aca="false">F746</f>
        <v>1047</v>
      </c>
      <c r="AB746" s="5" t="s">
        <v>761</v>
      </c>
      <c r="AC746" s="5" t="str">
        <f aca="false">IF(MID(AB746,10,2)="ir","Minus","Plus")</f>
        <v>Minus</v>
      </c>
      <c r="AD746" s="5" t="str">
        <f aca="false">IF(AND(_xlfn.NUMBERVALUE(MID(AB746,6,3))&lt;141,_xlfn.NUMBERVALUE(MID(AB746,6,3))&gt;103),"s","probe")</f>
        <v>s</v>
      </c>
      <c r="AE746" s="5" t="n">
        <f aca="false">IF(AND(AC746="Minus",AD746="probe"),3,IF(AND(AC746="Plus",AD746="probe"),1,IF(AND(AC746="Minus",AD746="s"),12,IF(AND(AC746="Plus",AD746="s"),4,0))))</f>
        <v>12</v>
      </c>
      <c r="AF746" s="6" t="s">
        <v>16</v>
      </c>
      <c r="AG746" s="5" t="str">
        <f aca="false">AF746&amp;AE746&amp;","</f>
        <v>                            12,</v>
      </c>
    </row>
    <row r="747" customFormat="false" ht="12.8" hidden="true" customHeight="false" outlineLevel="0" collapsed="false">
      <c r="A747" s="0" t="str">
        <f aca="false">LEFT(J747,4)</f>
        <v>b3i2</v>
      </c>
      <c r="B747" s="0" t="n">
        <f aca="false">IF(AND(C747&gt;97,C747&lt;103),100,IF(AND(C747&gt;110,C747&lt;116),113,IF(AND(C747&gt;122,C747&lt;128),125,IF(AND(C747&gt;135,C747&lt;141),138,150))))</f>
        <v>113</v>
      </c>
      <c r="C747" s="0" t="n">
        <f aca="false">_xlfn.NUMBERVALUE(MID(J747,6,3))</f>
        <v>115</v>
      </c>
      <c r="D747" s="0" t="str">
        <f aca="false">MID(J747,10,3)</f>
        <v>ir2</v>
      </c>
      <c r="E747" s="0" t="s">
        <v>9</v>
      </c>
      <c r="F747" s="0" t="n">
        <v>1172</v>
      </c>
      <c r="G747" s="0" t="s">
        <v>10</v>
      </c>
      <c r="H747" s="0" t="s">
        <v>11</v>
      </c>
      <c r="I747" s="0" t="s">
        <v>9</v>
      </c>
      <c r="J747" s="0" t="s">
        <v>762</v>
      </c>
      <c r="K747" s="0" t="s">
        <v>9</v>
      </c>
      <c r="L747" s="0" t="str">
        <f aca="false">IF(ISBLANK(J748),"",",")</f>
        <v>,</v>
      </c>
      <c r="M747" s="0" t="str">
        <f aca="false">E747&amp;F747&amp;G747&amp;H747&amp;I747&amp;J747&amp;K747&amp;L747</f>
        <v>"1172": "b3i2_115_ir2.wav",</v>
      </c>
      <c r="N747" s="0" t="str">
        <f aca="false">IF(OR(B747=113,B747=138),"probe","s")</f>
        <v>probe</v>
      </c>
      <c r="O747" s="0" t="str">
        <f aca="false">IF(MID(J747,10,2)="ir","Minus","Plus")</f>
        <v>Minus</v>
      </c>
      <c r="P747" s="0" t="s">
        <v>13</v>
      </c>
      <c r="Q747" s="5" t="s">
        <v>14</v>
      </c>
      <c r="R747" s="0" t="s">
        <v>15</v>
      </c>
      <c r="S747" s="0" t="str">
        <f aca="false">P747&amp;N747&amp;O747&amp;Q747&amp;F747&amp;R747&amp;L747</f>
        <v>          {%            "class": "probeMinus",%            "stim_name": "1172"%          },</v>
      </c>
      <c r="AA747" s="5" t="n">
        <f aca="false">F747</f>
        <v>1172</v>
      </c>
      <c r="AB747" s="5" t="s">
        <v>762</v>
      </c>
      <c r="AC747" s="5" t="str">
        <f aca="false">IF(MID(AB747,10,2)="ir","Minus","Plus")</f>
        <v>Minus</v>
      </c>
      <c r="AD747" s="5" t="str">
        <f aca="false">IF(AND(_xlfn.NUMBERVALUE(MID(AB747,6,3))&lt;141,_xlfn.NUMBERVALUE(MID(AB747,6,3))&gt;103),"s","probe")</f>
        <v>s</v>
      </c>
      <c r="AE747" s="5" t="n">
        <f aca="false">IF(AND(AC747="Minus",AD747="probe"),3,IF(AND(AC747="Plus",AD747="probe"),1,IF(AND(AC747="Minus",AD747="s"),12,IF(AND(AC747="Plus",AD747="s"),4,0))))</f>
        <v>12</v>
      </c>
      <c r="AF747" s="6" t="s">
        <v>16</v>
      </c>
      <c r="AG747" s="5" t="str">
        <f aca="false">AF747&amp;AE747&amp;","</f>
        <v>                            12,</v>
      </c>
    </row>
    <row r="748" customFormat="false" ht="12.8" hidden="true" customHeight="false" outlineLevel="0" collapsed="false">
      <c r="A748" s="0" t="str">
        <f aca="false">LEFT(J748,4)</f>
        <v>b3s1</v>
      </c>
      <c r="B748" s="0" t="n">
        <f aca="false">IF(AND(C748&gt;97,C748&lt;103),100,IF(AND(C748&gt;110,C748&lt;116),113,IF(AND(C748&gt;122,C748&lt;128),125,IF(AND(C748&gt;135,C748&lt;141),138,150))))</f>
        <v>113</v>
      </c>
      <c r="C748" s="0" t="n">
        <f aca="false">_xlfn.NUMBERVALUE(MID(J748,6,3))</f>
        <v>115</v>
      </c>
      <c r="D748" s="0" t="str">
        <f aca="false">MID(J748,10,3)</f>
        <v>ir2</v>
      </c>
      <c r="E748" s="0" t="s">
        <v>9</v>
      </c>
      <c r="F748" s="0" t="n">
        <v>1297</v>
      </c>
      <c r="G748" s="0" t="s">
        <v>10</v>
      </c>
      <c r="H748" s="0" t="s">
        <v>11</v>
      </c>
      <c r="I748" s="0" t="s">
        <v>9</v>
      </c>
      <c r="J748" s="0" t="s">
        <v>763</v>
      </c>
      <c r="K748" s="0" t="s">
        <v>9</v>
      </c>
      <c r="L748" s="0" t="str">
        <f aca="false">IF(ISBLANK(J749),"",",")</f>
        <v>,</v>
      </c>
      <c r="M748" s="0" t="str">
        <f aca="false">E748&amp;F748&amp;G748&amp;H748&amp;I748&amp;J748&amp;K748&amp;L748</f>
        <v>"1297": "b3s1_115_ir2.wav",</v>
      </c>
      <c r="N748" s="0" t="str">
        <f aca="false">IF(OR(B748=113,B748=138),"probe","s")</f>
        <v>probe</v>
      </c>
      <c r="O748" s="0" t="str">
        <f aca="false">IF(MID(J748,10,2)="ir","Minus","Plus")</f>
        <v>Minus</v>
      </c>
      <c r="P748" s="0" t="s">
        <v>13</v>
      </c>
      <c r="Q748" s="5" t="s">
        <v>14</v>
      </c>
      <c r="R748" s="0" t="s">
        <v>15</v>
      </c>
      <c r="S748" s="0" t="str">
        <f aca="false">P748&amp;N748&amp;O748&amp;Q748&amp;F748&amp;R748&amp;L748</f>
        <v>          {%            "class": "probeMinus",%            "stim_name": "1297"%          },</v>
      </c>
      <c r="AA748" s="5" t="n">
        <f aca="false">F748</f>
        <v>1297</v>
      </c>
      <c r="AB748" s="5" t="s">
        <v>763</v>
      </c>
      <c r="AC748" s="5" t="str">
        <f aca="false">IF(MID(AB748,10,2)="ir","Minus","Plus")</f>
        <v>Minus</v>
      </c>
      <c r="AD748" s="5" t="str">
        <f aca="false">IF(AND(_xlfn.NUMBERVALUE(MID(AB748,6,3))&lt;141,_xlfn.NUMBERVALUE(MID(AB748,6,3))&gt;103),"s","probe")</f>
        <v>s</v>
      </c>
      <c r="AE748" s="5" t="n">
        <f aca="false">IF(AND(AC748="Minus",AD748="probe"),3,IF(AND(AC748="Plus",AD748="probe"),1,IF(AND(AC748="Minus",AD748="s"),12,IF(AND(AC748="Plus",AD748="s"),4,0))))</f>
        <v>12</v>
      </c>
      <c r="AF748" s="6" t="s">
        <v>16</v>
      </c>
      <c r="AG748" s="5" t="str">
        <f aca="false">AF748&amp;AE748&amp;","</f>
        <v>                            12,</v>
      </c>
    </row>
    <row r="749" customFormat="false" ht="12.8" hidden="true" customHeight="false" outlineLevel="0" collapsed="false">
      <c r="A749" s="0" t="str">
        <f aca="false">LEFT(J749,4)</f>
        <v>b3s2</v>
      </c>
      <c r="B749" s="0" t="n">
        <f aca="false">IF(AND(C749&gt;97,C749&lt;103),100,IF(AND(C749&gt;110,C749&lt;116),113,IF(AND(C749&gt;122,C749&lt;128),125,IF(AND(C749&gt;135,C749&lt;141),138,150))))</f>
        <v>113</v>
      </c>
      <c r="C749" s="0" t="n">
        <f aca="false">_xlfn.NUMBERVALUE(MID(J749,6,3))</f>
        <v>115</v>
      </c>
      <c r="D749" s="0" t="str">
        <f aca="false">MID(J749,10,3)</f>
        <v>ir2</v>
      </c>
      <c r="E749" s="0" t="s">
        <v>9</v>
      </c>
      <c r="F749" s="0" t="n">
        <v>1422</v>
      </c>
      <c r="G749" s="0" t="s">
        <v>10</v>
      </c>
      <c r="H749" s="0" t="s">
        <v>11</v>
      </c>
      <c r="I749" s="0" t="s">
        <v>9</v>
      </c>
      <c r="J749" s="0" t="s">
        <v>764</v>
      </c>
      <c r="K749" s="0" t="s">
        <v>9</v>
      </c>
      <c r="L749" s="0" t="str">
        <f aca="false">IF(ISBLANK(J750),"",",")</f>
        <v>,</v>
      </c>
      <c r="M749" s="0" t="str">
        <f aca="false">E749&amp;F749&amp;G749&amp;H749&amp;I749&amp;J749&amp;K749&amp;L749</f>
        <v>"1422": "b3s2_115_ir2.wav",</v>
      </c>
      <c r="N749" s="0" t="str">
        <f aca="false">IF(OR(B749=113,B749=138),"probe","s")</f>
        <v>probe</v>
      </c>
      <c r="O749" s="0" t="str">
        <f aca="false">IF(MID(J749,10,2)="ir","Minus","Plus")</f>
        <v>Minus</v>
      </c>
      <c r="P749" s="0" t="s">
        <v>13</v>
      </c>
      <c r="Q749" s="5" t="s">
        <v>14</v>
      </c>
      <c r="R749" s="0" t="s">
        <v>15</v>
      </c>
      <c r="S749" s="0" t="str">
        <f aca="false">P749&amp;N749&amp;O749&amp;Q749&amp;F749&amp;R749&amp;L749</f>
        <v>          {%            "class": "probeMinus",%            "stim_name": "1422"%          },</v>
      </c>
      <c r="AA749" s="5" t="n">
        <f aca="false">F749</f>
        <v>1422</v>
      </c>
      <c r="AB749" s="5" t="s">
        <v>764</v>
      </c>
      <c r="AC749" s="5" t="str">
        <f aca="false">IF(MID(AB749,10,2)="ir","Minus","Plus")</f>
        <v>Minus</v>
      </c>
      <c r="AD749" s="5" t="str">
        <f aca="false">IF(AND(_xlfn.NUMBERVALUE(MID(AB749,6,3))&lt;141,_xlfn.NUMBERVALUE(MID(AB749,6,3))&gt;103),"s","probe")</f>
        <v>s</v>
      </c>
      <c r="AE749" s="5" t="n">
        <f aca="false">IF(AND(AC749="Minus",AD749="probe"),3,IF(AND(AC749="Plus",AD749="probe"),1,IF(AND(AC749="Minus",AD749="s"),12,IF(AND(AC749="Plus",AD749="s"),4,0))))</f>
        <v>12</v>
      </c>
      <c r="AF749" s="6" t="s">
        <v>16</v>
      </c>
      <c r="AG749" s="5" t="str">
        <f aca="false">AF749&amp;AE749&amp;","</f>
        <v>                            12,</v>
      </c>
    </row>
    <row r="750" customFormat="false" ht="12.8" hidden="true" customHeight="false" outlineLevel="0" collapsed="false">
      <c r="A750" s="0" t="str">
        <f aca="false">LEFT(J750,4)</f>
        <v>b4i1</v>
      </c>
      <c r="B750" s="0" t="n">
        <f aca="false">IF(AND(C750&gt;97,C750&lt;103),100,IF(AND(C750&gt;110,C750&lt;116),113,IF(AND(C750&gt;122,C750&lt;128),125,IF(AND(C750&gt;135,C750&lt;141),138,150))))</f>
        <v>113</v>
      </c>
      <c r="C750" s="0" t="n">
        <f aca="false">_xlfn.NUMBERVALUE(MID(J750,6,3))</f>
        <v>115</v>
      </c>
      <c r="D750" s="0" t="str">
        <f aca="false">MID(J750,10,3)</f>
        <v>ir2</v>
      </c>
      <c r="E750" s="0" t="s">
        <v>9</v>
      </c>
      <c r="F750" s="0" t="n">
        <v>1547</v>
      </c>
      <c r="G750" s="0" t="s">
        <v>10</v>
      </c>
      <c r="H750" s="0" t="s">
        <v>11</v>
      </c>
      <c r="I750" s="0" t="s">
        <v>9</v>
      </c>
      <c r="J750" s="0" t="s">
        <v>765</v>
      </c>
      <c r="K750" s="0" t="s">
        <v>9</v>
      </c>
      <c r="L750" s="0" t="str">
        <f aca="false">IF(ISBLANK(J751),"",",")</f>
        <v>,</v>
      </c>
      <c r="M750" s="0" t="str">
        <f aca="false">E750&amp;F750&amp;G750&amp;H750&amp;I750&amp;J750&amp;K750&amp;L750</f>
        <v>"1547": "b4i1_115_ir2.wav",</v>
      </c>
      <c r="N750" s="0" t="str">
        <f aca="false">IF(OR(B750=113,B750=138),"probe","s")</f>
        <v>probe</v>
      </c>
      <c r="O750" s="0" t="str">
        <f aca="false">IF(MID(J750,10,2)="ir","Minus","Plus")</f>
        <v>Minus</v>
      </c>
      <c r="P750" s="0" t="s">
        <v>13</v>
      </c>
      <c r="Q750" s="5" t="s">
        <v>14</v>
      </c>
      <c r="R750" s="0" t="s">
        <v>15</v>
      </c>
      <c r="S750" s="0" t="str">
        <f aca="false">P750&amp;N750&amp;O750&amp;Q750&amp;F750&amp;R750&amp;L750</f>
        <v>          {%            "class": "probeMinus",%            "stim_name": "1547"%          },</v>
      </c>
      <c r="AA750" s="5" t="n">
        <f aca="false">F750</f>
        <v>1547</v>
      </c>
      <c r="AB750" s="5" t="s">
        <v>765</v>
      </c>
      <c r="AC750" s="5" t="str">
        <f aca="false">IF(MID(AB750,10,2)="ir","Minus","Plus")</f>
        <v>Minus</v>
      </c>
      <c r="AD750" s="5" t="str">
        <f aca="false">IF(AND(_xlfn.NUMBERVALUE(MID(AB750,6,3))&lt;141,_xlfn.NUMBERVALUE(MID(AB750,6,3))&gt;103),"s","probe")</f>
        <v>s</v>
      </c>
      <c r="AE750" s="5" t="n">
        <f aca="false">IF(AND(AC750="Minus",AD750="probe"),3,IF(AND(AC750="Plus",AD750="probe"),1,IF(AND(AC750="Minus",AD750="s"),12,IF(AND(AC750="Plus",AD750="s"),4,0))))</f>
        <v>12</v>
      </c>
      <c r="AF750" s="6" t="s">
        <v>16</v>
      </c>
      <c r="AG750" s="5" t="str">
        <f aca="false">AF750&amp;AE750&amp;","</f>
        <v>                            12,</v>
      </c>
    </row>
    <row r="751" customFormat="false" ht="12.8" hidden="true" customHeight="false" outlineLevel="0" collapsed="false">
      <c r="A751" s="0" t="str">
        <f aca="false">LEFT(J751,4)</f>
        <v>b4i2</v>
      </c>
      <c r="B751" s="0" t="n">
        <f aca="false">IF(AND(C751&gt;97,C751&lt;103),100,IF(AND(C751&gt;110,C751&lt;116),113,IF(AND(C751&gt;122,C751&lt;128),125,IF(AND(C751&gt;135,C751&lt;141),138,150))))</f>
        <v>113</v>
      </c>
      <c r="C751" s="0" t="n">
        <f aca="false">_xlfn.NUMBERVALUE(MID(J751,6,3))</f>
        <v>115</v>
      </c>
      <c r="D751" s="0" t="str">
        <f aca="false">MID(J751,10,3)</f>
        <v>ir2</v>
      </c>
      <c r="E751" s="0" t="s">
        <v>9</v>
      </c>
      <c r="F751" s="0" t="n">
        <v>1672</v>
      </c>
      <c r="G751" s="0" t="s">
        <v>10</v>
      </c>
      <c r="H751" s="0" t="s">
        <v>11</v>
      </c>
      <c r="I751" s="0" t="s">
        <v>9</v>
      </c>
      <c r="J751" s="0" t="s">
        <v>766</v>
      </c>
      <c r="K751" s="0" t="s">
        <v>9</v>
      </c>
      <c r="L751" s="0" t="str">
        <f aca="false">IF(ISBLANK(J752),"",",")</f>
        <v>,</v>
      </c>
      <c r="M751" s="0" t="str">
        <f aca="false">E751&amp;F751&amp;G751&amp;H751&amp;I751&amp;J751&amp;K751&amp;L751</f>
        <v>"1672": "b4i2_115_ir2.wav",</v>
      </c>
      <c r="N751" s="0" t="str">
        <f aca="false">IF(OR(B751=113,B751=138),"probe","s")</f>
        <v>probe</v>
      </c>
      <c r="O751" s="0" t="str">
        <f aca="false">IF(MID(J751,10,2)="ir","Minus","Plus")</f>
        <v>Minus</v>
      </c>
      <c r="P751" s="0" t="s">
        <v>13</v>
      </c>
      <c r="Q751" s="5" t="s">
        <v>14</v>
      </c>
      <c r="R751" s="0" t="s">
        <v>15</v>
      </c>
      <c r="S751" s="0" t="str">
        <f aca="false">P751&amp;N751&amp;O751&amp;Q751&amp;F751&amp;R751&amp;L751</f>
        <v>          {%            "class": "probeMinus",%            "stim_name": "1672"%          },</v>
      </c>
      <c r="AA751" s="5" t="n">
        <f aca="false">F751</f>
        <v>1672</v>
      </c>
      <c r="AB751" s="5" t="s">
        <v>766</v>
      </c>
      <c r="AC751" s="5" t="str">
        <f aca="false">IF(MID(AB751,10,2)="ir","Minus","Plus")</f>
        <v>Minus</v>
      </c>
      <c r="AD751" s="5" t="str">
        <f aca="false">IF(AND(_xlfn.NUMBERVALUE(MID(AB751,6,3))&lt;141,_xlfn.NUMBERVALUE(MID(AB751,6,3))&gt;103),"s","probe")</f>
        <v>s</v>
      </c>
      <c r="AE751" s="5" t="n">
        <f aca="false">IF(AND(AC751="Minus",AD751="probe"),3,IF(AND(AC751="Plus",AD751="probe"),1,IF(AND(AC751="Minus",AD751="s"),12,IF(AND(AC751="Plus",AD751="s"),4,0))))</f>
        <v>12</v>
      </c>
      <c r="AF751" s="6" t="s">
        <v>16</v>
      </c>
      <c r="AG751" s="5" t="str">
        <f aca="false">AF751&amp;AE751&amp;","</f>
        <v>                            12,</v>
      </c>
    </row>
    <row r="752" customFormat="false" ht="12.8" hidden="true" customHeight="false" outlineLevel="0" collapsed="false">
      <c r="A752" s="0" t="str">
        <f aca="false">LEFT(J752,4)</f>
        <v>b4s1</v>
      </c>
      <c r="B752" s="0" t="n">
        <f aca="false">IF(AND(C752&gt;97,C752&lt;103),100,IF(AND(C752&gt;110,C752&lt;116),113,IF(AND(C752&gt;122,C752&lt;128),125,IF(AND(C752&gt;135,C752&lt;141),138,150))))</f>
        <v>113</v>
      </c>
      <c r="C752" s="0" t="n">
        <f aca="false">_xlfn.NUMBERVALUE(MID(J752,6,3))</f>
        <v>115</v>
      </c>
      <c r="D752" s="0" t="str">
        <f aca="false">MID(J752,10,3)</f>
        <v>ir2</v>
      </c>
      <c r="E752" s="0" t="s">
        <v>9</v>
      </c>
      <c r="F752" s="0" t="n">
        <v>1797</v>
      </c>
      <c r="G752" s="0" t="s">
        <v>10</v>
      </c>
      <c r="H752" s="0" t="s">
        <v>11</v>
      </c>
      <c r="I752" s="0" t="s">
        <v>9</v>
      </c>
      <c r="J752" s="0" t="s">
        <v>767</v>
      </c>
      <c r="K752" s="0" t="s">
        <v>9</v>
      </c>
      <c r="L752" s="0" t="str">
        <f aca="false">IF(ISBLANK(J753),"",",")</f>
        <v>,</v>
      </c>
      <c r="M752" s="0" t="str">
        <f aca="false">E752&amp;F752&amp;G752&amp;H752&amp;I752&amp;J752&amp;K752&amp;L752</f>
        <v>"1797": "b4s1_115_ir2.wav",</v>
      </c>
      <c r="N752" s="0" t="str">
        <f aca="false">IF(OR(B752=113,B752=138),"probe","s")</f>
        <v>probe</v>
      </c>
      <c r="O752" s="0" t="str">
        <f aca="false">IF(MID(J752,10,2)="ir","Minus","Plus")</f>
        <v>Minus</v>
      </c>
      <c r="P752" s="0" t="s">
        <v>13</v>
      </c>
      <c r="Q752" s="5" t="s">
        <v>14</v>
      </c>
      <c r="R752" s="0" t="s">
        <v>15</v>
      </c>
      <c r="S752" s="0" t="str">
        <f aca="false">P752&amp;N752&amp;O752&amp;Q752&amp;F752&amp;R752&amp;L752</f>
        <v>          {%            "class": "probeMinus",%            "stim_name": "1797"%          },</v>
      </c>
      <c r="AA752" s="5" t="n">
        <f aca="false">F752</f>
        <v>1797</v>
      </c>
      <c r="AB752" s="5" t="s">
        <v>767</v>
      </c>
      <c r="AC752" s="5" t="str">
        <f aca="false">IF(MID(AB752,10,2)="ir","Minus","Plus")</f>
        <v>Minus</v>
      </c>
      <c r="AD752" s="5" t="str">
        <f aca="false">IF(AND(_xlfn.NUMBERVALUE(MID(AB752,6,3))&lt;141,_xlfn.NUMBERVALUE(MID(AB752,6,3))&gt;103),"s","probe")</f>
        <v>s</v>
      </c>
      <c r="AE752" s="5" t="n">
        <f aca="false">IF(AND(AC752="Minus",AD752="probe"),3,IF(AND(AC752="Plus",AD752="probe"),1,IF(AND(AC752="Minus",AD752="s"),12,IF(AND(AC752="Plus",AD752="s"),4,0))))</f>
        <v>12</v>
      </c>
      <c r="AF752" s="6" t="s">
        <v>16</v>
      </c>
      <c r="AG752" s="5" t="str">
        <f aca="false">AF752&amp;AE752&amp;","</f>
        <v>                            12,</v>
      </c>
    </row>
    <row r="753" customFormat="false" ht="12.8" hidden="true" customHeight="false" outlineLevel="0" collapsed="false">
      <c r="A753" s="0" t="str">
        <f aca="false">LEFT(J753,4)</f>
        <v>b4s2</v>
      </c>
      <c r="B753" s="0" t="n">
        <f aca="false">IF(AND(C753&gt;97,C753&lt;103),100,IF(AND(C753&gt;110,C753&lt;116),113,IF(AND(C753&gt;122,C753&lt;128),125,IF(AND(C753&gt;135,C753&lt;141),138,150))))</f>
        <v>113</v>
      </c>
      <c r="C753" s="0" t="n">
        <f aca="false">_xlfn.NUMBERVALUE(MID(J753,6,3))</f>
        <v>115</v>
      </c>
      <c r="D753" s="0" t="str">
        <f aca="false">MID(J753,10,3)</f>
        <v>ir2</v>
      </c>
      <c r="E753" s="0" t="s">
        <v>9</v>
      </c>
      <c r="F753" s="0" t="n">
        <v>1922</v>
      </c>
      <c r="G753" s="0" t="s">
        <v>10</v>
      </c>
      <c r="H753" s="0" t="s">
        <v>11</v>
      </c>
      <c r="I753" s="0" t="s">
        <v>9</v>
      </c>
      <c r="J753" s="0" t="s">
        <v>768</v>
      </c>
      <c r="K753" s="0" t="s">
        <v>9</v>
      </c>
      <c r="L753" s="0" t="str">
        <f aca="false">IF(ISBLANK(J754),"",",")</f>
        <v>,</v>
      </c>
      <c r="M753" s="0" t="str">
        <f aca="false">E753&amp;F753&amp;G753&amp;H753&amp;I753&amp;J753&amp;K753&amp;L753</f>
        <v>"1922": "b4s2_115_ir2.wav",</v>
      </c>
      <c r="N753" s="0" t="str">
        <f aca="false">IF(OR(B753=113,B753=138),"probe","s")</f>
        <v>probe</v>
      </c>
      <c r="O753" s="0" t="str">
        <f aca="false">IF(MID(J753,10,2)="ir","Minus","Plus")</f>
        <v>Minus</v>
      </c>
      <c r="P753" s="0" t="s">
        <v>13</v>
      </c>
      <c r="Q753" s="5" t="s">
        <v>14</v>
      </c>
      <c r="R753" s="0" t="s">
        <v>15</v>
      </c>
      <c r="S753" s="0" t="str">
        <f aca="false">P753&amp;N753&amp;O753&amp;Q753&amp;F753&amp;R753&amp;L753</f>
        <v>          {%            "class": "probeMinus",%            "stim_name": "1922"%          },</v>
      </c>
      <c r="AA753" s="5" t="n">
        <f aca="false">F753</f>
        <v>1922</v>
      </c>
      <c r="AB753" s="5" t="s">
        <v>768</v>
      </c>
      <c r="AC753" s="5" t="str">
        <f aca="false">IF(MID(AB753,10,2)="ir","Minus","Plus")</f>
        <v>Minus</v>
      </c>
      <c r="AD753" s="5" t="str">
        <f aca="false">IF(AND(_xlfn.NUMBERVALUE(MID(AB753,6,3))&lt;141,_xlfn.NUMBERVALUE(MID(AB753,6,3))&gt;103),"s","probe")</f>
        <v>s</v>
      </c>
      <c r="AE753" s="5" t="n">
        <f aca="false">IF(AND(AC753="Minus",AD753="probe"),3,IF(AND(AC753="Plus",AD753="probe"),1,IF(AND(AC753="Minus",AD753="s"),12,IF(AND(AC753="Plus",AD753="s"),4,0))))</f>
        <v>12</v>
      </c>
      <c r="AF753" s="6" t="s">
        <v>16</v>
      </c>
      <c r="AG753" s="5" t="str">
        <f aca="false">AF753&amp;AE753&amp;","</f>
        <v>                            12,</v>
      </c>
    </row>
    <row r="754" customFormat="false" ht="12.8" hidden="true" customHeight="false" outlineLevel="0" collapsed="false">
      <c r="A754" s="0" t="str">
        <f aca="false">LEFT(J754,4)</f>
        <v>b1i1</v>
      </c>
      <c r="B754" s="0" t="n">
        <f aca="false">IF(AND(C754&gt;97,C754&lt;103),100,IF(AND(C754&gt;110,C754&lt;116),113,IF(AND(C754&gt;122,C754&lt;128),125,IF(AND(C754&gt;135,C754&lt;141),138,150))))</f>
        <v>113</v>
      </c>
      <c r="C754" s="0" t="n">
        <f aca="false">_xlfn.NUMBERVALUE(MID(J754,6,3))</f>
        <v>115</v>
      </c>
      <c r="D754" s="0" t="str">
        <f aca="false">MID(J754,10,3)</f>
        <v>ir3</v>
      </c>
      <c r="E754" s="0" t="s">
        <v>9</v>
      </c>
      <c r="F754" s="0" t="n">
        <v>48</v>
      </c>
      <c r="G754" s="0" t="s">
        <v>10</v>
      </c>
      <c r="H754" s="0" t="s">
        <v>11</v>
      </c>
      <c r="I754" s="0" t="s">
        <v>9</v>
      </c>
      <c r="J754" s="0" t="s">
        <v>769</v>
      </c>
      <c r="K754" s="0" t="s">
        <v>9</v>
      </c>
      <c r="L754" s="0" t="str">
        <f aca="false">IF(ISBLANK(J755),"",",")</f>
        <v>,</v>
      </c>
      <c r="M754" s="0" t="str">
        <f aca="false">E754&amp;F754&amp;G754&amp;H754&amp;I754&amp;J754&amp;K754&amp;L754</f>
        <v>"48": "b1i1_115_ir3.wav",</v>
      </c>
      <c r="N754" s="0" t="str">
        <f aca="false">IF(OR(B754=113,B754=138),"probe","s")</f>
        <v>probe</v>
      </c>
      <c r="O754" s="0" t="str">
        <f aca="false">IF(MID(J754,10,2)="ir","Minus","Plus")</f>
        <v>Minus</v>
      </c>
      <c r="P754" s="0" t="s">
        <v>13</v>
      </c>
      <c r="Q754" s="5" t="s">
        <v>14</v>
      </c>
      <c r="R754" s="0" t="s">
        <v>15</v>
      </c>
      <c r="S754" s="0" t="str">
        <f aca="false">P754&amp;N754&amp;O754&amp;Q754&amp;F754&amp;R754&amp;L754</f>
        <v>          {%            "class": "probeMinus",%            "stim_name": "48"%          },</v>
      </c>
      <c r="AA754" s="5" t="n">
        <f aca="false">F754</f>
        <v>48</v>
      </c>
      <c r="AB754" s="5" t="s">
        <v>769</v>
      </c>
      <c r="AC754" s="5" t="str">
        <f aca="false">IF(MID(AB754,10,2)="ir","Minus","Plus")</f>
        <v>Minus</v>
      </c>
      <c r="AD754" s="5" t="str">
        <f aca="false">IF(AND(_xlfn.NUMBERVALUE(MID(AB754,6,3))&lt;141,_xlfn.NUMBERVALUE(MID(AB754,6,3))&gt;103),"s","s")</f>
        <v>s</v>
      </c>
      <c r="AE754" s="5" t="n">
        <f aca="false">IF(AND(AC754="Minus",AD754="probe"),3,IF(AND(AC754="Plus",AD754="probe"),1,IF(AND(AC754="Minus",AD754="s"),12,IF(AND(AC754="Plus",AD754="s"),4,0))))</f>
        <v>12</v>
      </c>
      <c r="AF754" s="6" t="s">
        <v>16</v>
      </c>
      <c r="AG754" s="5" t="str">
        <f aca="false">AF754&amp;AE754&amp;","</f>
        <v>                            12,</v>
      </c>
    </row>
    <row r="755" customFormat="false" ht="12.8" hidden="true" customHeight="false" outlineLevel="0" collapsed="false">
      <c r="A755" s="0" t="str">
        <f aca="false">LEFT(J755,4)</f>
        <v>b1i2</v>
      </c>
      <c r="B755" s="0" t="n">
        <f aca="false">IF(AND(C755&gt;97,C755&lt;103),100,IF(AND(C755&gt;110,C755&lt;116),113,IF(AND(C755&gt;122,C755&lt;128),125,IF(AND(C755&gt;135,C755&lt;141),138,150))))</f>
        <v>113</v>
      </c>
      <c r="C755" s="0" t="n">
        <f aca="false">_xlfn.NUMBERVALUE(MID(J755,6,3))</f>
        <v>115</v>
      </c>
      <c r="D755" s="0" t="str">
        <f aca="false">MID(J755,10,3)</f>
        <v>ir3</v>
      </c>
      <c r="E755" s="0" t="s">
        <v>9</v>
      </c>
      <c r="F755" s="0" t="n">
        <v>173</v>
      </c>
      <c r="G755" s="0" t="s">
        <v>10</v>
      </c>
      <c r="H755" s="0" t="s">
        <v>11</v>
      </c>
      <c r="I755" s="0" t="s">
        <v>9</v>
      </c>
      <c r="J755" s="0" t="s">
        <v>770</v>
      </c>
      <c r="K755" s="0" t="s">
        <v>9</v>
      </c>
      <c r="L755" s="0" t="str">
        <f aca="false">IF(ISBLANK(J756),"",",")</f>
        <v>,</v>
      </c>
      <c r="M755" s="0" t="str">
        <f aca="false">E755&amp;F755&amp;G755&amp;H755&amp;I755&amp;J755&amp;K755&amp;L755</f>
        <v>"173": "b1i2_115_ir3.wav",</v>
      </c>
      <c r="N755" s="0" t="str">
        <f aca="false">IF(OR(B755=113,B755=138),"probe","s")</f>
        <v>probe</v>
      </c>
      <c r="O755" s="0" t="str">
        <f aca="false">IF(MID(J755,10,2)="ir","Minus","Plus")</f>
        <v>Minus</v>
      </c>
      <c r="P755" s="0" t="s">
        <v>13</v>
      </c>
      <c r="Q755" s="5" t="s">
        <v>14</v>
      </c>
      <c r="R755" s="0" t="s">
        <v>15</v>
      </c>
      <c r="S755" s="0" t="str">
        <f aca="false">P755&amp;N755&amp;O755&amp;Q755&amp;F755&amp;R755&amp;L755</f>
        <v>          {%            "class": "probeMinus",%            "stim_name": "173"%          },</v>
      </c>
      <c r="AA755" s="5" t="n">
        <f aca="false">F755</f>
        <v>173</v>
      </c>
      <c r="AB755" s="5" t="s">
        <v>770</v>
      </c>
      <c r="AC755" s="5" t="str">
        <f aca="false">IF(MID(AB755,10,2)="ir","Minus","Plus")</f>
        <v>Minus</v>
      </c>
      <c r="AD755" s="5" t="str">
        <f aca="false">IF(AND(_xlfn.NUMBERVALUE(MID(AB755,6,3))&lt;141,_xlfn.NUMBERVALUE(MID(AB755,6,3))&gt;103),"s","probe")</f>
        <v>s</v>
      </c>
      <c r="AE755" s="5" t="n">
        <f aca="false">IF(AND(AC755="Minus",AD755="probe"),3,IF(AND(AC755="Plus",AD755="probe"),1,IF(AND(AC755="Minus",AD755="s"),12,IF(AND(AC755="Plus",AD755="s"),4,0))))</f>
        <v>12</v>
      </c>
      <c r="AF755" s="6" t="s">
        <v>16</v>
      </c>
      <c r="AG755" s="5" t="str">
        <f aca="false">AF755&amp;AE755&amp;","</f>
        <v>                            12,</v>
      </c>
    </row>
    <row r="756" customFormat="false" ht="12.8" hidden="true" customHeight="false" outlineLevel="0" collapsed="false">
      <c r="A756" s="0" t="str">
        <f aca="false">LEFT(J756,4)</f>
        <v>b1s1</v>
      </c>
      <c r="B756" s="0" t="n">
        <f aca="false">IF(AND(C756&gt;97,C756&lt;103),100,IF(AND(C756&gt;110,C756&lt;116),113,IF(AND(C756&gt;122,C756&lt;128),125,IF(AND(C756&gt;135,C756&lt;141),138,150))))</f>
        <v>113</v>
      </c>
      <c r="C756" s="0" t="n">
        <f aca="false">_xlfn.NUMBERVALUE(MID(J756,6,3))</f>
        <v>115</v>
      </c>
      <c r="D756" s="0" t="str">
        <f aca="false">MID(J756,10,3)</f>
        <v>ir3</v>
      </c>
      <c r="E756" s="0" t="s">
        <v>9</v>
      </c>
      <c r="F756" s="0" t="n">
        <v>298</v>
      </c>
      <c r="G756" s="0" t="s">
        <v>10</v>
      </c>
      <c r="H756" s="0" t="s">
        <v>11</v>
      </c>
      <c r="I756" s="0" t="s">
        <v>9</v>
      </c>
      <c r="J756" s="0" t="s">
        <v>771</v>
      </c>
      <c r="K756" s="0" t="s">
        <v>9</v>
      </c>
      <c r="L756" s="0" t="str">
        <f aca="false">IF(ISBLANK(J757),"",",")</f>
        <v>,</v>
      </c>
      <c r="M756" s="0" t="str">
        <f aca="false">E756&amp;F756&amp;G756&amp;H756&amp;I756&amp;J756&amp;K756&amp;L756</f>
        <v>"298": "b1s1_115_ir3.wav",</v>
      </c>
      <c r="N756" s="0" t="str">
        <f aca="false">IF(OR(B756=113,B756=138),"probe","s")</f>
        <v>probe</v>
      </c>
      <c r="O756" s="0" t="str">
        <f aca="false">IF(MID(J756,10,2)="ir","Minus","Plus")</f>
        <v>Minus</v>
      </c>
      <c r="P756" s="0" t="s">
        <v>13</v>
      </c>
      <c r="Q756" s="5" t="s">
        <v>14</v>
      </c>
      <c r="R756" s="0" t="s">
        <v>15</v>
      </c>
      <c r="S756" s="0" t="str">
        <f aca="false">P756&amp;N756&amp;O756&amp;Q756&amp;F756&amp;R756&amp;L756</f>
        <v>          {%            "class": "probeMinus",%            "stim_name": "298"%          },</v>
      </c>
      <c r="AA756" s="5" t="n">
        <f aca="false">F756</f>
        <v>298</v>
      </c>
      <c r="AB756" s="5" t="s">
        <v>771</v>
      </c>
      <c r="AC756" s="5" t="str">
        <f aca="false">IF(MID(AB756,10,2)="ir","Minus","Plus")</f>
        <v>Minus</v>
      </c>
      <c r="AD756" s="5" t="str">
        <f aca="false">IF(AND(_xlfn.NUMBERVALUE(MID(AB756,6,3))&lt;141,_xlfn.NUMBERVALUE(MID(AB756,6,3))&gt;103),"s","probe")</f>
        <v>s</v>
      </c>
      <c r="AE756" s="5" t="n">
        <f aca="false">IF(AND(AC756="Minus",AD756="probe"),3,IF(AND(AC756="Plus",AD756="probe"),1,IF(AND(AC756="Minus",AD756="s"),12,IF(AND(AC756="Plus",AD756="s"),4,0))))</f>
        <v>12</v>
      </c>
      <c r="AF756" s="6" t="s">
        <v>16</v>
      </c>
      <c r="AG756" s="5" t="str">
        <f aca="false">AF756&amp;AE756&amp;","</f>
        <v>                            12,</v>
      </c>
    </row>
    <row r="757" customFormat="false" ht="12.8" hidden="true" customHeight="false" outlineLevel="0" collapsed="false">
      <c r="A757" s="0" t="str">
        <f aca="false">LEFT(J757,4)</f>
        <v>b1s2</v>
      </c>
      <c r="B757" s="0" t="n">
        <f aca="false">IF(AND(C757&gt;97,C757&lt;103),100,IF(AND(C757&gt;110,C757&lt;116),113,IF(AND(C757&gt;122,C757&lt;128),125,IF(AND(C757&gt;135,C757&lt;141),138,150))))</f>
        <v>113</v>
      </c>
      <c r="C757" s="0" t="n">
        <f aca="false">_xlfn.NUMBERVALUE(MID(J757,6,3))</f>
        <v>115</v>
      </c>
      <c r="D757" s="0" t="str">
        <f aca="false">MID(J757,10,3)</f>
        <v>ir3</v>
      </c>
      <c r="E757" s="0" t="s">
        <v>9</v>
      </c>
      <c r="F757" s="0" t="n">
        <v>423</v>
      </c>
      <c r="G757" s="0" t="s">
        <v>10</v>
      </c>
      <c r="H757" s="0" t="s">
        <v>11</v>
      </c>
      <c r="I757" s="0" t="s">
        <v>9</v>
      </c>
      <c r="J757" s="0" t="s">
        <v>772</v>
      </c>
      <c r="K757" s="0" t="s">
        <v>9</v>
      </c>
      <c r="L757" s="0" t="str">
        <f aca="false">IF(ISBLANK(J758),"",",")</f>
        <v>,</v>
      </c>
      <c r="M757" s="0" t="str">
        <f aca="false">E757&amp;F757&amp;G757&amp;H757&amp;I757&amp;J757&amp;K757&amp;L757</f>
        <v>"423": "b1s2_115_ir3.wav",</v>
      </c>
      <c r="N757" s="0" t="str">
        <f aca="false">IF(OR(B757=113,B757=138),"probe","s")</f>
        <v>probe</v>
      </c>
      <c r="O757" s="0" t="str">
        <f aca="false">IF(MID(J757,10,2)="ir","Minus","Plus")</f>
        <v>Minus</v>
      </c>
      <c r="P757" s="0" t="s">
        <v>13</v>
      </c>
      <c r="Q757" s="5" t="s">
        <v>14</v>
      </c>
      <c r="R757" s="0" t="s">
        <v>15</v>
      </c>
      <c r="S757" s="0" t="str">
        <f aca="false">P757&amp;N757&amp;O757&amp;Q757&amp;F757&amp;R757&amp;L757</f>
        <v>          {%            "class": "probeMinus",%            "stim_name": "423"%          },</v>
      </c>
      <c r="AA757" s="5" t="n">
        <f aca="false">F757</f>
        <v>423</v>
      </c>
      <c r="AB757" s="5" t="s">
        <v>772</v>
      </c>
      <c r="AC757" s="5" t="str">
        <f aca="false">IF(MID(AB757,10,2)="ir","Minus","Plus")</f>
        <v>Minus</v>
      </c>
      <c r="AD757" s="5" t="str">
        <f aca="false">IF(AND(_xlfn.NUMBERVALUE(MID(AB757,6,3))&lt;141,_xlfn.NUMBERVALUE(MID(AB757,6,3))&gt;103),"s","probe")</f>
        <v>s</v>
      </c>
      <c r="AE757" s="5" t="n">
        <f aca="false">IF(AND(AC757="Minus",AD757="probe"),3,IF(AND(AC757="Plus",AD757="probe"),1,IF(AND(AC757="Minus",AD757="s"),12,IF(AND(AC757="Plus",AD757="s"),4,0))))</f>
        <v>12</v>
      </c>
      <c r="AF757" s="6" t="s">
        <v>16</v>
      </c>
      <c r="AG757" s="5" t="str">
        <f aca="false">AF757&amp;AE757&amp;","</f>
        <v>                            12,</v>
      </c>
    </row>
    <row r="758" customFormat="false" ht="12.8" hidden="true" customHeight="false" outlineLevel="0" collapsed="false">
      <c r="A758" s="0" t="str">
        <f aca="false">LEFT(J758,4)</f>
        <v>b2i1</v>
      </c>
      <c r="B758" s="0" t="n">
        <f aca="false">IF(AND(C758&gt;97,C758&lt;103),100,IF(AND(C758&gt;110,C758&lt;116),113,IF(AND(C758&gt;122,C758&lt;128),125,IF(AND(C758&gt;135,C758&lt;141),138,150))))</f>
        <v>113</v>
      </c>
      <c r="C758" s="0" t="n">
        <f aca="false">_xlfn.NUMBERVALUE(MID(J758,6,3))</f>
        <v>115</v>
      </c>
      <c r="D758" s="0" t="str">
        <f aca="false">MID(J758,10,3)</f>
        <v>ir3</v>
      </c>
      <c r="E758" s="0" t="s">
        <v>9</v>
      </c>
      <c r="F758" s="0" t="n">
        <v>548</v>
      </c>
      <c r="G758" s="0" t="s">
        <v>10</v>
      </c>
      <c r="H758" s="0" t="s">
        <v>11</v>
      </c>
      <c r="I758" s="0" t="s">
        <v>9</v>
      </c>
      <c r="J758" s="0" t="s">
        <v>773</v>
      </c>
      <c r="K758" s="0" t="s">
        <v>9</v>
      </c>
      <c r="L758" s="0" t="str">
        <f aca="false">IF(ISBLANK(J759),"",",")</f>
        <v>,</v>
      </c>
      <c r="M758" s="0" t="str">
        <f aca="false">E758&amp;F758&amp;G758&amp;H758&amp;I758&amp;J758&amp;K758&amp;L758</f>
        <v>"548": "b2i1_115_ir3.wav",</v>
      </c>
      <c r="N758" s="0" t="str">
        <f aca="false">IF(OR(B758=113,B758=138),"probe","s")</f>
        <v>probe</v>
      </c>
      <c r="O758" s="0" t="str">
        <f aca="false">IF(MID(J758,10,2)="ir","Minus","Plus")</f>
        <v>Minus</v>
      </c>
      <c r="P758" s="0" t="s">
        <v>13</v>
      </c>
      <c r="Q758" s="5" t="s">
        <v>14</v>
      </c>
      <c r="R758" s="0" t="s">
        <v>15</v>
      </c>
      <c r="S758" s="0" t="str">
        <f aca="false">P758&amp;N758&amp;O758&amp;Q758&amp;F758&amp;R758&amp;L758</f>
        <v>          {%            "class": "probeMinus",%            "stim_name": "548"%          },</v>
      </c>
      <c r="AA758" s="5" t="n">
        <f aca="false">F758</f>
        <v>548</v>
      </c>
      <c r="AB758" s="5" t="s">
        <v>773</v>
      </c>
      <c r="AC758" s="5" t="str">
        <f aca="false">IF(MID(AB758,10,2)="ir","Minus","Plus")</f>
        <v>Minus</v>
      </c>
      <c r="AD758" s="5" t="str">
        <f aca="false">IF(AND(_xlfn.NUMBERVALUE(MID(AB758,6,3))&lt;141,_xlfn.NUMBERVALUE(MID(AB758,6,3))&gt;103),"s","probe")</f>
        <v>s</v>
      </c>
      <c r="AE758" s="5" t="n">
        <f aca="false">IF(AND(AC758="Minus",AD758="probe"),3,IF(AND(AC758="Plus",AD758="probe"),1,IF(AND(AC758="Minus",AD758="s"),12,IF(AND(AC758="Plus",AD758="s"),4,0))))</f>
        <v>12</v>
      </c>
      <c r="AF758" s="6" t="s">
        <v>16</v>
      </c>
      <c r="AG758" s="5" t="str">
        <f aca="false">AF758&amp;AE758&amp;","</f>
        <v>                            12,</v>
      </c>
    </row>
    <row r="759" customFormat="false" ht="12.8" hidden="true" customHeight="false" outlineLevel="0" collapsed="false">
      <c r="A759" s="0" t="str">
        <f aca="false">LEFT(J759,4)</f>
        <v>b2i2</v>
      </c>
      <c r="B759" s="0" t="n">
        <f aca="false">IF(AND(C759&gt;97,C759&lt;103),100,IF(AND(C759&gt;110,C759&lt;116),113,IF(AND(C759&gt;122,C759&lt;128),125,IF(AND(C759&gt;135,C759&lt;141),138,150))))</f>
        <v>113</v>
      </c>
      <c r="C759" s="0" t="n">
        <f aca="false">_xlfn.NUMBERVALUE(MID(J759,6,3))</f>
        <v>115</v>
      </c>
      <c r="D759" s="0" t="str">
        <f aca="false">MID(J759,10,3)</f>
        <v>ir3</v>
      </c>
      <c r="E759" s="0" t="s">
        <v>9</v>
      </c>
      <c r="F759" s="0" t="n">
        <v>673</v>
      </c>
      <c r="G759" s="0" t="s">
        <v>10</v>
      </c>
      <c r="H759" s="0" t="s">
        <v>11</v>
      </c>
      <c r="I759" s="0" t="s">
        <v>9</v>
      </c>
      <c r="J759" s="0" t="s">
        <v>774</v>
      </c>
      <c r="K759" s="0" t="s">
        <v>9</v>
      </c>
      <c r="L759" s="0" t="str">
        <f aca="false">IF(ISBLANK(J760),"",",")</f>
        <v>,</v>
      </c>
      <c r="M759" s="0" t="str">
        <f aca="false">E759&amp;F759&amp;G759&amp;H759&amp;I759&amp;J759&amp;K759&amp;L759</f>
        <v>"673": "b2i2_115_ir3.wav",</v>
      </c>
      <c r="N759" s="0" t="str">
        <f aca="false">IF(OR(B759=113,B759=138),"probe","s")</f>
        <v>probe</v>
      </c>
      <c r="O759" s="0" t="str">
        <f aca="false">IF(MID(J759,10,2)="ir","Minus","Plus")</f>
        <v>Minus</v>
      </c>
      <c r="P759" s="0" t="s">
        <v>13</v>
      </c>
      <c r="Q759" s="5" t="s">
        <v>14</v>
      </c>
      <c r="R759" s="0" t="s">
        <v>15</v>
      </c>
      <c r="S759" s="0" t="str">
        <f aca="false">P759&amp;N759&amp;O759&amp;Q759&amp;F759&amp;R759&amp;L759</f>
        <v>          {%            "class": "probeMinus",%            "stim_name": "673"%          },</v>
      </c>
      <c r="AA759" s="5" t="n">
        <f aca="false">F759</f>
        <v>673</v>
      </c>
      <c r="AB759" s="5" t="s">
        <v>774</v>
      </c>
      <c r="AC759" s="5" t="str">
        <f aca="false">IF(MID(AB759,10,2)="ir","Minus","Plus")</f>
        <v>Minus</v>
      </c>
      <c r="AD759" s="5" t="str">
        <f aca="false">IF(AND(_xlfn.NUMBERVALUE(MID(AB759,6,3))&lt;141,_xlfn.NUMBERVALUE(MID(AB759,6,3))&gt;103),"s","probe")</f>
        <v>s</v>
      </c>
      <c r="AE759" s="5" t="n">
        <f aca="false">IF(AND(AC759="Minus",AD759="probe"),3,IF(AND(AC759="Plus",AD759="probe"),1,IF(AND(AC759="Minus",AD759="s"),12,IF(AND(AC759="Plus",AD759="s"),4,0))))</f>
        <v>12</v>
      </c>
      <c r="AF759" s="6" t="s">
        <v>16</v>
      </c>
      <c r="AG759" s="5" t="str">
        <f aca="false">AF759&amp;AE759&amp;","</f>
        <v>                            12,</v>
      </c>
    </row>
    <row r="760" customFormat="false" ht="12.8" hidden="false" customHeight="false" outlineLevel="0" collapsed="false">
      <c r="A760" s="0" t="str">
        <f aca="false">LEFT(J760,4)</f>
        <v>b2s1</v>
      </c>
      <c r="B760" s="0" t="n">
        <f aca="false">IF(AND(C760&gt;97,C760&lt;103),100,IF(AND(C760&gt;110,C760&lt;116),113,IF(AND(C760&gt;122,C760&lt;128),125,IF(AND(C760&gt;135,C760&lt;141),138,150))))</f>
        <v>113</v>
      </c>
      <c r="C760" s="0" t="n">
        <f aca="false">_xlfn.NUMBERVALUE(MID(J760,6,3))</f>
        <v>115</v>
      </c>
      <c r="D760" s="0" t="str">
        <f aca="false">MID(J760,10,3)</f>
        <v>ir3</v>
      </c>
      <c r="E760" s="0" t="s">
        <v>9</v>
      </c>
      <c r="F760" s="0" t="n">
        <v>798</v>
      </c>
      <c r="G760" s="0" t="s">
        <v>10</v>
      </c>
      <c r="H760" s="0" t="s">
        <v>11</v>
      </c>
      <c r="I760" s="0" t="s">
        <v>9</v>
      </c>
      <c r="J760" s="0" t="s">
        <v>775</v>
      </c>
      <c r="K760" s="0" t="s">
        <v>9</v>
      </c>
      <c r="L760" s="0" t="str">
        <f aca="false">IF(ISBLANK(J761),"",",")</f>
        <v>,</v>
      </c>
      <c r="M760" s="0" t="str">
        <f aca="false">E760&amp;J760&amp;G760&amp;E760&amp;J760&amp;E760&amp;L760</f>
        <v>"b2s1_115_ir3.wav":"b2s1_115_ir3.wav",</v>
      </c>
      <c r="N760" s="0" t="str">
        <f aca="false">IF(OR(B760=113,B760=138),"probe","s")</f>
        <v>probe</v>
      </c>
      <c r="O760" s="0" t="str">
        <f aca="false">IF(MID(J760,10,2)="ir","Minus","Plus")</f>
        <v>Minus</v>
      </c>
      <c r="P760" s="0" t="s">
        <v>13</v>
      </c>
      <c r="Q760" s="5" t="s">
        <v>14</v>
      </c>
      <c r="R760" s="0" t="s">
        <v>15</v>
      </c>
      <c r="S760" s="0" t="str">
        <f aca="false">P760&amp;N760&amp;O760&amp;Q760&amp;J760&amp;R760&amp;L760</f>
        <v>          {%            "class": "probeMinus",%            "stim_name": "b2s1_115_ir3.wav"%          },</v>
      </c>
      <c r="AA760" s="5" t="n">
        <f aca="false">F760</f>
        <v>798</v>
      </c>
      <c r="AB760" s="5" t="s">
        <v>775</v>
      </c>
      <c r="AC760" s="5" t="str">
        <f aca="false">IF(MID(AB760,10,2)="ir","Minus","Plus")</f>
        <v>Minus</v>
      </c>
      <c r="AD760" s="5" t="str">
        <f aca="false">IF(AND(_xlfn.NUMBERVALUE(MID(AB760,6,3))&lt;141,_xlfn.NUMBERVALUE(MID(AB760,6,3))&gt;103),"s","probe")</f>
        <v>s</v>
      </c>
      <c r="AE760" s="5" t="n">
        <f aca="false">IF(AND(AC760="Minus",AD760="probe"),3,IF(AND(AC760="Plus",AD760="probe"),1,IF(AND(AC760="Minus",AD760="s"),12,IF(AND(AC760="Plus",AD760="s"),4,0))))</f>
        <v>12</v>
      </c>
      <c r="AF760" s="6" t="s">
        <v>16</v>
      </c>
      <c r="AG760" s="5" t="str">
        <f aca="false">AF760&amp;AE760&amp;","</f>
        <v>                            12,</v>
      </c>
    </row>
    <row r="761" customFormat="false" ht="12.8" hidden="true" customHeight="false" outlineLevel="0" collapsed="false">
      <c r="A761" s="0" t="str">
        <f aca="false">LEFT(J761,4)</f>
        <v>b2s2</v>
      </c>
      <c r="B761" s="0" t="n">
        <f aca="false">IF(AND(C761&gt;97,C761&lt;103),100,IF(AND(C761&gt;110,C761&lt;116),113,IF(AND(C761&gt;122,C761&lt;128),125,IF(AND(C761&gt;135,C761&lt;141),138,150))))</f>
        <v>113</v>
      </c>
      <c r="C761" s="0" t="n">
        <f aca="false">_xlfn.NUMBERVALUE(MID(J761,6,3))</f>
        <v>115</v>
      </c>
      <c r="D761" s="0" t="str">
        <f aca="false">MID(J761,10,3)</f>
        <v>ir3</v>
      </c>
      <c r="E761" s="0" t="s">
        <v>9</v>
      </c>
      <c r="F761" s="0" t="n">
        <v>923</v>
      </c>
      <c r="G761" s="0" t="s">
        <v>10</v>
      </c>
      <c r="H761" s="0" t="s">
        <v>11</v>
      </c>
      <c r="I761" s="0" t="s">
        <v>9</v>
      </c>
      <c r="J761" s="0" t="s">
        <v>776</v>
      </c>
      <c r="K761" s="0" t="s">
        <v>9</v>
      </c>
      <c r="L761" s="0" t="str">
        <f aca="false">IF(ISBLANK(J762),"",",")</f>
        <v>,</v>
      </c>
      <c r="M761" s="0" t="str">
        <f aca="false">E761&amp;F761&amp;G761&amp;H761&amp;I761&amp;J761&amp;K761&amp;L761</f>
        <v>"923": "b2s2_115_ir3.wav",</v>
      </c>
      <c r="N761" s="0" t="str">
        <f aca="false">IF(OR(B761=113,B761=138),"probe","s")</f>
        <v>probe</v>
      </c>
      <c r="O761" s="0" t="str">
        <f aca="false">IF(MID(J761,10,2)="ir","Minus","Plus")</f>
        <v>Minus</v>
      </c>
      <c r="P761" s="0" t="s">
        <v>13</v>
      </c>
      <c r="Q761" s="5" t="s">
        <v>14</v>
      </c>
      <c r="R761" s="0" t="s">
        <v>15</v>
      </c>
      <c r="S761" s="0" t="str">
        <f aca="false">P761&amp;N761&amp;O761&amp;Q761&amp;F761&amp;R761&amp;L761</f>
        <v>          {%            "class": "probeMinus",%            "stim_name": "923"%          },</v>
      </c>
      <c r="AA761" s="5" t="n">
        <f aca="false">F761</f>
        <v>923</v>
      </c>
      <c r="AB761" s="5" t="s">
        <v>776</v>
      </c>
      <c r="AC761" s="5" t="str">
        <f aca="false">IF(MID(AB761,10,2)="ir","Minus","Plus")</f>
        <v>Minus</v>
      </c>
      <c r="AD761" s="5" t="str">
        <f aca="false">IF(AND(_xlfn.NUMBERVALUE(MID(AB761,6,3))&lt;141,_xlfn.NUMBERVALUE(MID(AB761,6,3))&gt;103),"s","probe")</f>
        <v>s</v>
      </c>
      <c r="AE761" s="5" t="n">
        <f aca="false">IF(AND(AC761="Minus",AD761="probe"),3,IF(AND(AC761="Plus",AD761="probe"),1,IF(AND(AC761="Minus",AD761="s"),12,IF(AND(AC761="Plus",AD761="s"),4,0))))</f>
        <v>12</v>
      </c>
      <c r="AF761" s="6" t="s">
        <v>16</v>
      </c>
      <c r="AG761" s="5" t="str">
        <f aca="false">AF761&amp;AE761&amp;","</f>
        <v>                            12,</v>
      </c>
    </row>
    <row r="762" customFormat="false" ht="12.8" hidden="true" customHeight="false" outlineLevel="0" collapsed="false">
      <c r="A762" s="0" t="str">
        <f aca="false">LEFT(J762,4)</f>
        <v>b3i1</v>
      </c>
      <c r="B762" s="0" t="n">
        <f aca="false">IF(AND(C762&gt;97,C762&lt;103),100,IF(AND(C762&gt;110,C762&lt;116),113,IF(AND(C762&gt;122,C762&lt;128),125,IF(AND(C762&gt;135,C762&lt;141),138,150))))</f>
        <v>113</v>
      </c>
      <c r="C762" s="0" t="n">
        <f aca="false">_xlfn.NUMBERVALUE(MID(J762,6,3))</f>
        <v>115</v>
      </c>
      <c r="D762" s="0" t="str">
        <f aca="false">MID(J762,10,3)</f>
        <v>ir3</v>
      </c>
      <c r="E762" s="0" t="s">
        <v>9</v>
      </c>
      <c r="F762" s="0" t="n">
        <v>1048</v>
      </c>
      <c r="G762" s="0" t="s">
        <v>10</v>
      </c>
      <c r="H762" s="0" t="s">
        <v>11</v>
      </c>
      <c r="I762" s="0" t="s">
        <v>9</v>
      </c>
      <c r="J762" s="0" t="s">
        <v>777</v>
      </c>
      <c r="K762" s="0" t="s">
        <v>9</v>
      </c>
      <c r="L762" s="0" t="str">
        <f aca="false">IF(ISBLANK(J763),"",",")</f>
        <v>,</v>
      </c>
      <c r="M762" s="0" t="str">
        <f aca="false">E762&amp;F762&amp;G762&amp;H762&amp;I762&amp;J762&amp;K762&amp;L762</f>
        <v>"1048": "b3i1_115_ir3.wav",</v>
      </c>
      <c r="N762" s="0" t="str">
        <f aca="false">IF(OR(B762=113,B762=138),"probe","s")</f>
        <v>probe</v>
      </c>
      <c r="O762" s="0" t="str">
        <f aca="false">IF(MID(J762,10,2)="ir","Minus","Plus")</f>
        <v>Minus</v>
      </c>
      <c r="P762" s="0" t="s">
        <v>13</v>
      </c>
      <c r="Q762" s="5" t="s">
        <v>14</v>
      </c>
      <c r="R762" s="0" t="s">
        <v>15</v>
      </c>
      <c r="S762" s="0" t="str">
        <f aca="false">P762&amp;N762&amp;O762&amp;Q762&amp;F762&amp;R762&amp;L762</f>
        <v>          {%            "class": "probeMinus",%            "stim_name": "1048"%          },</v>
      </c>
      <c r="AA762" s="5" t="n">
        <f aca="false">F762</f>
        <v>1048</v>
      </c>
      <c r="AB762" s="5" t="s">
        <v>777</v>
      </c>
      <c r="AC762" s="5" t="str">
        <f aca="false">IF(MID(AB762,10,2)="ir","Minus","Plus")</f>
        <v>Minus</v>
      </c>
      <c r="AD762" s="5" t="str">
        <f aca="false">IF(AND(_xlfn.NUMBERVALUE(MID(AB762,6,3))&lt;141,_xlfn.NUMBERVALUE(MID(AB762,6,3))&gt;103),"s","probe")</f>
        <v>s</v>
      </c>
      <c r="AE762" s="5" t="n">
        <f aca="false">IF(AND(AC762="Minus",AD762="probe"),3,IF(AND(AC762="Plus",AD762="probe"),1,IF(AND(AC762="Minus",AD762="s"),12,IF(AND(AC762="Plus",AD762="s"),4,0))))</f>
        <v>12</v>
      </c>
      <c r="AF762" s="6" t="s">
        <v>16</v>
      </c>
      <c r="AG762" s="5" t="str">
        <f aca="false">AF762&amp;AE762&amp;","</f>
        <v>                            12,</v>
      </c>
    </row>
    <row r="763" customFormat="false" ht="12.8" hidden="true" customHeight="false" outlineLevel="0" collapsed="false">
      <c r="A763" s="0" t="str">
        <f aca="false">LEFT(J763,4)</f>
        <v>b3i2</v>
      </c>
      <c r="B763" s="0" t="n">
        <f aca="false">IF(AND(C763&gt;97,C763&lt;103),100,IF(AND(C763&gt;110,C763&lt;116),113,IF(AND(C763&gt;122,C763&lt;128),125,IF(AND(C763&gt;135,C763&lt;141),138,150))))</f>
        <v>113</v>
      </c>
      <c r="C763" s="0" t="n">
        <f aca="false">_xlfn.NUMBERVALUE(MID(J763,6,3))</f>
        <v>115</v>
      </c>
      <c r="D763" s="0" t="str">
        <f aca="false">MID(J763,10,3)</f>
        <v>ir3</v>
      </c>
      <c r="E763" s="0" t="s">
        <v>9</v>
      </c>
      <c r="F763" s="0" t="n">
        <v>1173</v>
      </c>
      <c r="G763" s="0" t="s">
        <v>10</v>
      </c>
      <c r="H763" s="0" t="s">
        <v>11</v>
      </c>
      <c r="I763" s="0" t="s">
        <v>9</v>
      </c>
      <c r="J763" s="0" t="s">
        <v>778</v>
      </c>
      <c r="K763" s="0" t="s">
        <v>9</v>
      </c>
      <c r="L763" s="0" t="str">
        <f aca="false">IF(ISBLANK(J764),"",",")</f>
        <v>,</v>
      </c>
      <c r="M763" s="0" t="str">
        <f aca="false">E763&amp;F763&amp;G763&amp;H763&amp;I763&amp;J763&amp;K763&amp;L763</f>
        <v>"1173": "b3i2_115_ir3.wav",</v>
      </c>
      <c r="N763" s="0" t="str">
        <f aca="false">IF(OR(B763=113,B763=138),"probe","s")</f>
        <v>probe</v>
      </c>
      <c r="O763" s="0" t="str">
        <f aca="false">IF(MID(J763,10,2)="ir","Minus","Plus")</f>
        <v>Minus</v>
      </c>
      <c r="P763" s="0" t="s">
        <v>13</v>
      </c>
      <c r="Q763" s="5" t="s">
        <v>14</v>
      </c>
      <c r="R763" s="0" t="s">
        <v>15</v>
      </c>
      <c r="S763" s="0" t="str">
        <f aca="false">P763&amp;N763&amp;O763&amp;Q763&amp;F763&amp;R763&amp;L763</f>
        <v>          {%            "class": "probeMinus",%            "stim_name": "1173"%          },</v>
      </c>
      <c r="AA763" s="5" t="n">
        <f aca="false">F763</f>
        <v>1173</v>
      </c>
      <c r="AB763" s="5" t="s">
        <v>778</v>
      </c>
      <c r="AC763" s="5" t="str">
        <f aca="false">IF(MID(AB763,10,2)="ir","Minus","Plus")</f>
        <v>Minus</v>
      </c>
      <c r="AD763" s="5" t="str">
        <f aca="false">IF(AND(_xlfn.NUMBERVALUE(MID(AB763,6,3))&lt;141,_xlfn.NUMBERVALUE(MID(AB763,6,3))&gt;103),"s","probe")</f>
        <v>s</v>
      </c>
      <c r="AE763" s="5" t="n">
        <f aca="false">IF(AND(AC763="Minus",AD763="probe"),3,IF(AND(AC763="Plus",AD763="probe"),1,IF(AND(AC763="Minus",AD763="s"),12,IF(AND(AC763="Plus",AD763="s"),4,0))))</f>
        <v>12</v>
      </c>
      <c r="AF763" s="6" t="s">
        <v>16</v>
      </c>
      <c r="AG763" s="5" t="str">
        <f aca="false">AF763&amp;AE763&amp;","</f>
        <v>                            12,</v>
      </c>
    </row>
    <row r="764" customFormat="false" ht="12.8" hidden="true" customHeight="false" outlineLevel="0" collapsed="false">
      <c r="A764" s="0" t="str">
        <f aca="false">LEFT(J764,4)</f>
        <v>b3s1</v>
      </c>
      <c r="B764" s="0" t="n">
        <f aca="false">IF(AND(C764&gt;97,C764&lt;103),100,IF(AND(C764&gt;110,C764&lt;116),113,IF(AND(C764&gt;122,C764&lt;128),125,IF(AND(C764&gt;135,C764&lt;141),138,150))))</f>
        <v>113</v>
      </c>
      <c r="C764" s="0" t="n">
        <f aca="false">_xlfn.NUMBERVALUE(MID(J764,6,3))</f>
        <v>115</v>
      </c>
      <c r="D764" s="0" t="str">
        <f aca="false">MID(J764,10,3)</f>
        <v>ir3</v>
      </c>
      <c r="E764" s="0" t="s">
        <v>9</v>
      </c>
      <c r="F764" s="0" t="n">
        <v>1298</v>
      </c>
      <c r="G764" s="0" t="s">
        <v>10</v>
      </c>
      <c r="H764" s="0" t="s">
        <v>11</v>
      </c>
      <c r="I764" s="0" t="s">
        <v>9</v>
      </c>
      <c r="J764" s="0" t="s">
        <v>779</v>
      </c>
      <c r="K764" s="0" t="s">
        <v>9</v>
      </c>
      <c r="L764" s="0" t="str">
        <f aca="false">IF(ISBLANK(J765),"",",")</f>
        <v>,</v>
      </c>
      <c r="M764" s="0" t="str">
        <f aca="false">E764&amp;F764&amp;G764&amp;H764&amp;I764&amp;J764&amp;K764&amp;L764</f>
        <v>"1298": "b3s1_115_ir3.wav",</v>
      </c>
      <c r="N764" s="0" t="str">
        <f aca="false">IF(OR(B764=113,B764=138),"probe","s")</f>
        <v>probe</v>
      </c>
      <c r="O764" s="0" t="str">
        <f aca="false">IF(MID(J764,10,2)="ir","Minus","Plus")</f>
        <v>Minus</v>
      </c>
      <c r="P764" s="0" t="s">
        <v>13</v>
      </c>
      <c r="Q764" s="5" t="s">
        <v>14</v>
      </c>
      <c r="R764" s="0" t="s">
        <v>15</v>
      </c>
      <c r="S764" s="0" t="str">
        <f aca="false">P764&amp;N764&amp;O764&amp;Q764&amp;F764&amp;R764&amp;L764</f>
        <v>          {%            "class": "probeMinus",%            "stim_name": "1298"%          },</v>
      </c>
      <c r="AA764" s="5" t="n">
        <f aca="false">F764</f>
        <v>1298</v>
      </c>
      <c r="AB764" s="5" t="s">
        <v>779</v>
      </c>
      <c r="AC764" s="5" t="str">
        <f aca="false">IF(MID(AB764,10,2)="ir","Minus","Plus")</f>
        <v>Minus</v>
      </c>
      <c r="AD764" s="5" t="str">
        <f aca="false">IF(AND(_xlfn.NUMBERVALUE(MID(AB764,6,3))&lt;141,_xlfn.NUMBERVALUE(MID(AB764,6,3))&gt;103),"s","probe")</f>
        <v>s</v>
      </c>
      <c r="AE764" s="5" t="n">
        <f aca="false">IF(AND(AC764="Minus",AD764="probe"),3,IF(AND(AC764="Plus",AD764="probe"),1,IF(AND(AC764="Minus",AD764="s"),12,IF(AND(AC764="Plus",AD764="s"),4,0))))</f>
        <v>12</v>
      </c>
      <c r="AF764" s="6" t="s">
        <v>16</v>
      </c>
      <c r="AG764" s="5" t="str">
        <f aca="false">AF764&amp;AE764&amp;","</f>
        <v>                            12,</v>
      </c>
    </row>
    <row r="765" customFormat="false" ht="12.8" hidden="true" customHeight="false" outlineLevel="0" collapsed="false">
      <c r="A765" s="0" t="str">
        <f aca="false">LEFT(J765,4)</f>
        <v>b3s2</v>
      </c>
      <c r="B765" s="0" t="n">
        <f aca="false">IF(AND(C765&gt;97,C765&lt;103),100,IF(AND(C765&gt;110,C765&lt;116),113,IF(AND(C765&gt;122,C765&lt;128),125,IF(AND(C765&gt;135,C765&lt;141),138,150))))</f>
        <v>113</v>
      </c>
      <c r="C765" s="0" t="n">
        <f aca="false">_xlfn.NUMBERVALUE(MID(J765,6,3))</f>
        <v>115</v>
      </c>
      <c r="D765" s="0" t="str">
        <f aca="false">MID(J765,10,3)</f>
        <v>ir3</v>
      </c>
      <c r="E765" s="0" t="s">
        <v>9</v>
      </c>
      <c r="F765" s="0" t="n">
        <v>1423</v>
      </c>
      <c r="G765" s="0" t="s">
        <v>10</v>
      </c>
      <c r="H765" s="0" t="s">
        <v>11</v>
      </c>
      <c r="I765" s="0" t="s">
        <v>9</v>
      </c>
      <c r="J765" s="0" t="s">
        <v>780</v>
      </c>
      <c r="K765" s="0" t="s">
        <v>9</v>
      </c>
      <c r="L765" s="0" t="str">
        <f aca="false">IF(ISBLANK(J766),"",",")</f>
        <v>,</v>
      </c>
      <c r="M765" s="0" t="str">
        <f aca="false">E765&amp;F765&amp;G765&amp;H765&amp;I765&amp;J765&amp;K765&amp;L765</f>
        <v>"1423": "b3s2_115_ir3.wav",</v>
      </c>
      <c r="N765" s="0" t="str">
        <f aca="false">IF(OR(B765=113,B765=138),"probe","s")</f>
        <v>probe</v>
      </c>
      <c r="O765" s="0" t="str">
        <f aca="false">IF(MID(J765,10,2)="ir","Minus","Plus")</f>
        <v>Minus</v>
      </c>
      <c r="P765" s="0" t="s">
        <v>13</v>
      </c>
      <c r="Q765" s="5" t="s">
        <v>14</v>
      </c>
      <c r="R765" s="0" t="s">
        <v>15</v>
      </c>
      <c r="S765" s="0" t="str">
        <f aca="false">P765&amp;N765&amp;O765&amp;Q765&amp;F765&amp;R765&amp;L765</f>
        <v>          {%            "class": "probeMinus",%            "stim_name": "1423"%          },</v>
      </c>
      <c r="AA765" s="5" t="n">
        <f aca="false">F765</f>
        <v>1423</v>
      </c>
      <c r="AB765" s="5" t="s">
        <v>780</v>
      </c>
      <c r="AC765" s="5" t="str">
        <f aca="false">IF(MID(AB765,10,2)="ir","Minus","Plus")</f>
        <v>Minus</v>
      </c>
      <c r="AD765" s="5" t="str">
        <f aca="false">IF(AND(_xlfn.NUMBERVALUE(MID(AB765,6,3))&lt;141,_xlfn.NUMBERVALUE(MID(AB765,6,3))&gt;103),"s","probe")</f>
        <v>s</v>
      </c>
      <c r="AE765" s="5" t="n">
        <f aca="false">IF(AND(AC765="Minus",AD765="probe"),3,IF(AND(AC765="Plus",AD765="probe"),1,IF(AND(AC765="Minus",AD765="s"),12,IF(AND(AC765="Plus",AD765="s"),4,0))))</f>
        <v>12</v>
      </c>
      <c r="AF765" s="6" t="s">
        <v>16</v>
      </c>
      <c r="AG765" s="5" t="str">
        <f aca="false">AF765&amp;AE765&amp;","</f>
        <v>                            12,</v>
      </c>
    </row>
    <row r="766" customFormat="false" ht="12.8" hidden="true" customHeight="false" outlineLevel="0" collapsed="false">
      <c r="A766" s="0" t="str">
        <f aca="false">LEFT(J766,4)</f>
        <v>b4i1</v>
      </c>
      <c r="B766" s="0" t="n">
        <f aca="false">IF(AND(C766&gt;97,C766&lt;103),100,IF(AND(C766&gt;110,C766&lt;116),113,IF(AND(C766&gt;122,C766&lt;128),125,IF(AND(C766&gt;135,C766&lt;141),138,150))))</f>
        <v>113</v>
      </c>
      <c r="C766" s="0" t="n">
        <f aca="false">_xlfn.NUMBERVALUE(MID(J766,6,3))</f>
        <v>115</v>
      </c>
      <c r="D766" s="0" t="str">
        <f aca="false">MID(J766,10,3)</f>
        <v>ir3</v>
      </c>
      <c r="E766" s="0" t="s">
        <v>9</v>
      </c>
      <c r="F766" s="0" t="n">
        <v>1548</v>
      </c>
      <c r="G766" s="0" t="s">
        <v>10</v>
      </c>
      <c r="H766" s="0" t="s">
        <v>11</v>
      </c>
      <c r="I766" s="0" t="s">
        <v>9</v>
      </c>
      <c r="J766" s="0" t="s">
        <v>781</v>
      </c>
      <c r="K766" s="0" t="s">
        <v>9</v>
      </c>
      <c r="L766" s="0" t="str">
        <f aca="false">IF(ISBLANK(J767),"",",")</f>
        <v>,</v>
      </c>
      <c r="M766" s="0" t="str">
        <f aca="false">E766&amp;F766&amp;G766&amp;H766&amp;I766&amp;J766&amp;K766&amp;L766</f>
        <v>"1548": "b4i1_115_ir3.wav",</v>
      </c>
      <c r="N766" s="0" t="str">
        <f aca="false">IF(OR(B766=113,B766=138),"probe","s")</f>
        <v>probe</v>
      </c>
      <c r="O766" s="0" t="str">
        <f aca="false">IF(MID(J766,10,2)="ir","Minus","Plus")</f>
        <v>Minus</v>
      </c>
      <c r="P766" s="0" t="s">
        <v>13</v>
      </c>
      <c r="Q766" s="5" t="s">
        <v>14</v>
      </c>
      <c r="R766" s="0" t="s">
        <v>15</v>
      </c>
      <c r="S766" s="0" t="str">
        <f aca="false">P766&amp;N766&amp;O766&amp;Q766&amp;F766&amp;R766&amp;L766</f>
        <v>          {%            "class": "probeMinus",%            "stim_name": "1548"%          },</v>
      </c>
      <c r="AA766" s="5" t="n">
        <f aca="false">F766</f>
        <v>1548</v>
      </c>
      <c r="AB766" s="5" t="s">
        <v>781</v>
      </c>
      <c r="AC766" s="5" t="str">
        <f aca="false">IF(MID(AB766,10,2)="ir","Minus","Plus")</f>
        <v>Minus</v>
      </c>
      <c r="AD766" s="5" t="str">
        <f aca="false">IF(AND(_xlfn.NUMBERVALUE(MID(AB766,6,3))&lt;141,_xlfn.NUMBERVALUE(MID(AB766,6,3))&gt;103),"s","probe")</f>
        <v>s</v>
      </c>
      <c r="AE766" s="5" t="n">
        <f aca="false">IF(AND(AC766="Minus",AD766="probe"),3,IF(AND(AC766="Plus",AD766="probe"),1,IF(AND(AC766="Minus",AD766="s"),12,IF(AND(AC766="Plus",AD766="s"),4,0))))</f>
        <v>12</v>
      </c>
      <c r="AF766" s="6" t="s">
        <v>16</v>
      </c>
      <c r="AG766" s="5" t="str">
        <f aca="false">AF766&amp;AE766&amp;","</f>
        <v>                            12,</v>
      </c>
    </row>
    <row r="767" customFormat="false" ht="12.8" hidden="true" customHeight="false" outlineLevel="0" collapsed="false">
      <c r="A767" s="0" t="str">
        <f aca="false">LEFT(J767,4)</f>
        <v>b4i2</v>
      </c>
      <c r="B767" s="0" t="n">
        <f aca="false">IF(AND(C767&gt;97,C767&lt;103),100,IF(AND(C767&gt;110,C767&lt;116),113,IF(AND(C767&gt;122,C767&lt;128),125,IF(AND(C767&gt;135,C767&lt;141),138,150))))</f>
        <v>113</v>
      </c>
      <c r="C767" s="0" t="n">
        <f aca="false">_xlfn.NUMBERVALUE(MID(J767,6,3))</f>
        <v>115</v>
      </c>
      <c r="D767" s="0" t="str">
        <f aca="false">MID(J767,10,3)</f>
        <v>ir3</v>
      </c>
      <c r="E767" s="0" t="s">
        <v>9</v>
      </c>
      <c r="F767" s="0" t="n">
        <v>1673</v>
      </c>
      <c r="G767" s="0" t="s">
        <v>10</v>
      </c>
      <c r="H767" s="0" t="s">
        <v>11</v>
      </c>
      <c r="I767" s="0" t="s">
        <v>9</v>
      </c>
      <c r="J767" s="0" t="s">
        <v>782</v>
      </c>
      <c r="K767" s="0" t="s">
        <v>9</v>
      </c>
      <c r="L767" s="0" t="str">
        <f aca="false">IF(ISBLANK(J768),"",",")</f>
        <v>,</v>
      </c>
      <c r="M767" s="0" t="str">
        <f aca="false">E767&amp;F767&amp;G767&amp;H767&amp;I767&amp;J767&amp;K767&amp;L767</f>
        <v>"1673": "b4i2_115_ir3.wav",</v>
      </c>
      <c r="N767" s="0" t="str">
        <f aca="false">IF(OR(B767=113,B767=138),"probe","s")</f>
        <v>probe</v>
      </c>
      <c r="O767" s="0" t="str">
        <f aca="false">IF(MID(J767,10,2)="ir","Minus","Plus")</f>
        <v>Minus</v>
      </c>
      <c r="P767" s="0" t="s">
        <v>13</v>
      </c>
      <c r="Q767" s="5" t="s">
        <v>14</v>
      </c>
      <c r="R767" s="0" t="s">
        <v>15</v>
      </c>
      <c r="S767" s="0" t="str">
        <f aca="false">P767&amp;N767&amp;O767&amp;Q767&amp;F767&amp;R767&amp;L767</f>
        <v>          {%            "class": "probeMinus",%            "stim_name": "1673"%          },</v>
      </c>
      <c r="AA767" s="5" t="n">
        <f aca="false">F767</f>
        <v>1673</v>
      </c>
      <c r="AB767" s="5" t="s">
        <v>782</v>
      </c>
      <c r="AC767" s="5" t="str">
        <f aca="false">IF(MID(AB767,10,2)="ir","Minus","Plus")</f>
        <v>Minus</v>
      </c>
      <c r="AD767" s="5" t="str">
        <f aca="false">IF(AND(_xlfn.NUMBERVALUE(MID(AB767,6,3))&lt;141,_xlfn.NUMBERVALUE(MID(AB767,6,3))&gt;103),"s","probe")</f>
        <v>s</v>
      </c>
      <c r="AE767" s="5" t="n">
        <f aca="false">IF(AND(AC767="Minus",AD767="probe"),3,IF(AND(AC767="Plus",AD767="probe"),1,IF(AND(AC767="Minus",AD767="s"),12,IF(AND(AC767="Plus",AD767="s"),4,0))))</f>
        <v>12</v>
      </c>
      <c r="AF767" s="6" t="s">
        <v>16</v>
      </c>
      <c r="AG767" s="5" t="str">
        <f aca="false">AF767&amp;AE767&amp;","</f>
        <v>                            12,</v>
      </c>
    </row>
    <row r="768" customFormat="false" ht="12.8" hidden="true" customHeight="false" outlineLevel="0" collapsed="false">
      <c r="A768" s="0" t="str">
        <f aca="false">LEFT(J768,4)</f>
        <v>b4s1</v>
      </c>
      <c r="B768" s="0" t="n">
        <f aca="false">IF(AND(C768&gt;97,C768&lt;103),100,IF(AND(C768&gt;110,C768&lt;116),113,IF(AND(C768&gt;122,C768&lt;128),125,IF(AND(C768&gt;135,C768&lt;141),138,150))))</f>
        <v>113</v>
      </c>
      <c r="C768" s="0" t="n">
        <f aca="false">_xlfn.NUMBERVALUE(MID(J768,6,3))</f>
        <v>115</v>
      </c>
      <c r="D768" s="0" t="str">
        <f aca="false">MID(J768,10,3)</f>
        <v>ir3</v>
      </c>
      <c r="E768" s="0" t="s">
        <v>9</v>
      </c>
      <c r="F768" s="0" t="n">
        <v>1798</v>
      </c>
      <c r="G768" s="0" t="s">
        <v>10</v>
      </c>
      <c r="H768" s="0" t="s">
        <v>11</v>
      </c>
      <c r="I768" s="0" t="s">
        <v>9</v>
      </c>
      <c r="J768" s="0" t="s">
        <v>783</v>
      </c>
      <c r="K768" s="0" t="s">
        <v>9</v>
      </c>
      <c r="L768" s="0" t="str">
        <f aca="false">IF(ISBLANK(J769),"",",")</f>
        <v>,</v>
      </c>
      <c r="M768" s="0" t="str">
        <f aca="false">E768&amp;F768&amp;G768&amp;H768&amp;I768&amp;J768&amp;K768&amp;L768</f>
        <v>"1798": "b4s1_115_ir3.wav",</v>
      </c>
      <c r="N768" s="0" t="str">
        <f aca="false">IF(OR(B768=113,B768=138),"probe","s")</f>
        <v>probe</v>
      </c>
      <c r="O768" s="0" t="str">
        <f aca="false">IF(MID(J768,10,2)="ir","Minus","Plus")</f>
        <v>Minus</v>
      </c>
      <c r="P768" s="0" t="s">
        <v>13</v>
      </c>
      <c r="Q768" s="5" t="s">
        <v>14</v>
      </c>
      <c r="R768" s="0" t="s">
        <v>15</v>
      </c>
      <c r="S768" s="0" t="str">
        <f aca="false">P768&amp;N768&amp;O768&amp;Q768&amp;F768&amp;R768&amp;L768</f>
        <v>          {%            "class": "probeMinus",%            "stim_name": "1798"%          },</v>
      </c>
      <c r="AA768" s="5" t="n">
        <f aca="false">F768</f>
        <v>1798</v>
      </c>
      <c r="AB768" s="5" t="s">
        <v>783</v>
      </c>
      <c r="AC768" s="5" t="str">
        <f aca="false">IF(MID(AB768,10,2)="ir","Minus","Plus")</f>
        <v>Minus</v>
      </c>
      <c r="AD768" s="5" t="str">
        <f aca="false">IF(AND(_xlfn.NUMBERVALUE(MID(AB768,6,3))&lt;141,_xlfn.NUMBERVALUE(MID(AB768,6,3))&gt;103),"s","probe")</f>
        <v>s</v>
      </c>
      <c r="AE768" s="5" t="n">
        <f aca="false">IF(AND(AC768="Minus",AD768="probe"),3,IF(AND(AC768="Plus",AD768="probe"),1,IF(AND(AC768="Minus",AD768="s"),12,IF(AND(AC768="Plus",AD768="s"),4,0))))</f>
        <v>12</v>
      </c>
      <c r="AF768" s="6" t="s">
        <v>16</v>
      </c>
      <c r="AG768" s="5" t="str">
        <f aca="false">AF768&amp;AE768&amp;","</f>
        <v>                            12,</v>
      </c>
    </row>
    <row r="769" customFormat="false" ht="12.8" hidden="true" customHeight="false" outlineLevel="0" collapsed="false">
      <c r="A769" s="0" t="str">
        <f aca="false">LEFT(J769,4)</f>
        <v>b4s2</v>
      </c>
      <c r="B769" s="0" t="n">
        <f aca="false">IF(AND(C769&gt;97,C769&lt;103),100,IF(AND(C769&gt;110,C769&lt;116),113,IF(AND(C769&gt;122,C769&lt;128),125,IF(AND(C769&gt;135,C769&lt;141),138,150))))</f>
        <v>113</v>
      </c>
      <c r="C769" s="0" t="n">
        <f aca="false">_xlfn.NUMBERVALUE(MID(J769,6,3))</f>
        <v>115</v>
      </c>
      <c r="D769" s="0" t="str">
        <f aca="false">MID(J769,10,3)</f>
        <v>ir3</v>
      </c>
      <c r="E769" s="0" t="s">
        <v>9</v>
      </c>
      <c r="F769" s="0" t="n">
        <v>1923</v>
      </c>
      <c r="G769" s="0" t="s">
        <v>10</v>
      </c>
      <c r="H769" s="0" t="s">
        <v>11</v>
      </c>
      <c r="I769" s="0" t="s">
        <v>9</v>
      </c>
      <c r="J769" s="0" t="s">
        <v>784</v>
      </c>
      <c r="K769" s="0" t="s">
        <v>9</v>
      </c>
      <c r="L769" s="0" t="str">
        <f aca="false">IF(ISBLANK(J770),"",",")</f>
        <v>,</v>
      </c>
      <c r="M769" s="0" t="str">
        <f aca="false">E769&amp;F769&amp;G769&amp;H769&amp;I769&amp;J769&amp;K769&amp;L769</f>
        <v>"1923": "b4s2_115_ir3.wav",</v>
      </c>
      <c r="N769" s="0" t="str">
        <f aca="false">IF(OR(B769=113,B769=138),"probe","s")</f>
        <v>probe</v>
      </c>
      <c r="O769" s="0" t="str">
        <f aca="false">IF(MID(J769,10,2)="ir","Minus","Plus")</f>
        <v>Minus</v>
      </c>
      <c r="P769" s="0" t="s">
        <v>13</v>
      </c>
      <c r="Q769" s="5" t="s">
        <v>14</v>
      </c>
      <c r="R769" s="0" t="s">
        <v>15</v>
      </c>
      <c r="S769" s="0" t="str">
        <f aca="false">P769&amp;N769&amp;O769&amp;Q769&amp;F769&amp;R769&amp;L769</f>
        <v>          {%            "class": "probeMinus",%            "stim_name": "1923"%          },</v>
      </c>
      <c r="AA769" s="5" t="n">
        <f aca="false">F769</f>
        <v>1923</v>
      </c>
      <c r="AB769" s="5" t="s">
        <v>784</v>
      </c>
      <c r="AC769" s="5" t="str">
        <f aca="false">IF(MID(AB769,10,2)="ir","Minus","Plus")</f>
        <v>Minus</v>
      </c>
      <c r="AD769" s="5" t="str">
        <f aca="false">IF(AND(_xlfn.NUMBERVALUE(MID(AB769,6,3))&lt;141,_xlfn.NUMBERVALUE(MID(AB769,6,3))&gt;103),"s","probe")</f>
        <v>s</v>
      </c>
      <c r="AE769" s="5" t="n">
        <f aca="false">IF(AND(AC769="Minus",AD769="probe"),3,IF(AND(AC769="Plus",AD769="probe"),1,IF(AND(AC769="Minus",AD769="s"),12,IF(AND(AC769="Plus",AD769="s"),4,0))))</f>
        <v>12</v>
      </c>
      <c r="AF769" s="6" t="s">
        <v>16</v>
      </c>
      <c r="AG769" s="5" t="str">
        <f aca="false">AF769&amp;AE769&amp;","</f>
        <v>                            12,</v>
      </c>
    </row>
    <row r="770" customFormat="false" ht="12.8" hidden="true" customHeight="false" outlineLevel="0" collapsed="false">
      <c r="A770" s="0" t="str">
        <f aca="false">LEFT(J770,4)</f>
        <v>b1i1</v>
      </c>
      <c r="B770" s="0" t="n">
        <f aca="false">IF(AND(C770&gt;97,C770&lt;103),100,IF(AND(C770&gt;110,C770&lt;116),113,IF(AND(C770&gt;122,C770&lt;128),125,IF(AND(C770&gt;135,C770&lt;141),138,150))))</f>
        <v>113</v>
      </c>
      <c r="C770" s="0" t="n">
        <f aca="false">_xlfn.NUMBERVALUE(MID(J770,6,3))</f>
        <v>115</v>
      </c>
      <c r="D770" s="0" t="str">
        <f aca="false">MID(J770,10,3)</f>
        <v>ir4</v>
      </c>
      <c r="E770" s="0" t="s">
        <v>9</v>
      </c>
      <c r="F770" s="0" t="n">
        <v>49</v>
      </c>
      <c r="G770" s="0" t="s">
        <v>10</v>
      </c>
      <c r="H770" s="0" t="s">
        <v>11</v>
      </c>
      <c r="I770" s="0" t="s">
        <v>9</v>
      </c>
      <c r="J770" s="0" t="s">
        <v>785</v>
      </c>
      <c r="K770" s="0" t="s">
        <v>9</v>
      </c>
      <c r="L770" s="0" t="str">
        <f aca="false">IF(ISBLANK(J771),"",",")</f>
        <v>,</v>
      </c>
      <c r="M770" s="0" t="str">
        <f aca="false">E770&amp;F770&amp;G770&amp;H770&amp;I770&amp;J770&amp;K770&amp;L770</f>
        <v>"49": "b1i1_115_ir4.wav",</v>
      </c>
      <c r="N770" s="0" t="str">
        <f aca="false">IF(OR(B770=113,B770=138),"probe","s")</f>
        <v>probe</v>
      </c>
      <c r="O770" s="0" t="str">
        <f aca="false">IF(MID(J770,10,2)="ir","Minus","Plus")</f>
        <v>Minus</v>
      </c>
      <c r="P770" s="0" t="s">
        <v>13</v>
      </c>
      <c r="Q770" s="5" t="s">
        <v>14</v>
      </c>
      <c r="R770" s="0" t="s">
        <v>15</v>
      </c>
      <c r="S770" s="0" t="str">
        <f aca="false">P770&amp;N770&amp;O770&amp;Q770&amp;F770&amp;R770&amp;L770</f>
        <v>          {%            "class": "probeMinus",%            "stim_name": "49"%          },</v>
      </c>
      <c r="AA770" s="5" t="n">
        <f aca="false">F770</f>
        <v>49</v>
      </c>
      <c r="AB770" s="5" t="s">
        <v>785</v>
      </c>
      <c r="AC770" s="5" t="str">
        <f aca="false">IF(MID(AB770,10,2)="ir","Minus","Plus")</f>
        <v>Minus</v>
      </c>
      <c r="AD770" s="5" t="str">
        <f aca="false">IF(AND(_xlfn.NUMBERVALUE(MID(AB770,6,3))&lt;141,_xlfn.NUMBERVALUE(MID(AB770,6,3))&gt;103),"s","s")</f>
        <v>s</v>
      </c>
      <c r="AE770" s="5" t="n">
        <f aca="false">IF(AND(AC770="Minus",AD770="probe"),3,IF(AND(AC770="Plus",AD770="probe"),1,IF(AND(AC770="Minus",AD770="s"),12,IF(AND(AC770="Plus",AD770="s"),4,0))))</f>
        <v>12</v>
      </c>
      <c r="AF770" s="6" t="s">
        <v>16</v>
      </c>
      <c r="AG770" s="5" t="str">
        <f aca="false">AF770&amp;AE770&amp;","</f>
        <v>                            12,</v>
      </c>
    </row>
    <row r="771" customFormat="false" ht="12.8" hidden="true" customHeight="false" outlineLevel="0" collapsed="false">
      <c r="A771" s="0" t="str">
        <f aca="false">LEFT(J771,4)</f>
        <v>b1i2</v>
      </c>
      <c r="B771" s="0" t="n">
        <f aca="false">IF(AND(C771&gt;97,C771&lt;103),100,IF(AND(C771&gt;110,C771&lt;116),113,IF(AND(C771&gt;122,C771&lt;128),125,IF(AND(C771&gt;135,C771&lt;141),138,150))))</f>
        <v>113</v>
      </c>
      <c r="C771" s="0" t="n">
        <f aca="false">_xlfn.NUMBERVALUE(MID(J771,6,3))</f>
        <v>115</v>
      </c>
      <c r="D771" s="0" t="str">
        <f aca="false">MID(J771,10,3)</f>
        <v>ir4</v>
      </c>
      <c r="E771" s="0" t="s">
        <v>9</v>
      </c>
      <c r="F771" s="0" t="n">
        <v>174</v>
      </c>
      <c r="G771" s="0" t="s">
        <v>10</v>
      </c>
      <c r="H771" s="0" t="s">
        <v>11</v>
      </c>
      <c r="I771" s="0" t="s">
        <v>9</v>
      </c>
      <c r="J771" s="0" t="s">
        <v>786</v>
      </c>
      <c r="K771" s="0" t="s">
        <v>9</v>
      </c>
      <c r="L771" s="0" t="str">
        <f aca="false">IF(ISBLANK(J772),"",",")</f>
        <v>,</v>
      </c>
      <c r="M771" s="0" t="str">
        <f aca="false">E771&amp;F771&amp;G771&amp;H771&amp;I771&amp;J771&amp;K771&amp;L771</f>
        <v>"174": "b1i2_115_ir4.wav",</v>
      </c>
      <c r="N771" s="0" t="str">
        <f aca="false">IF(OR(B771=113,B771=138),"probe","s")</f>
        <v>probe</v>
      </c>
      <c r="O771" s="0" t="str">
        <f aca="false">IF(MID(J771,10,2)="ir","Minus","Plus")</f>
        <v>Minus</v>
      </c>
      <c r="P771" s="0" t="s">
        <v>13</v>
      </c>
      <c r="Q771" s="5" t="s">
        <v>14</v>
      </c>
      <c r="R771" s="0" t="s">
        <v>15</v>
      </c>
      <c r="S771" s="0" t="str">
        <f aca="false">P771&amp;N771&amp;O771&amp;Q771&amp;F771&amp;R771&amp;L771</f>
        <v>          {%            "class": "probeMinus",%            "stim_name": "174"%          },</v>
      </c>
      <c r="AA771" s="5" t="n">
        <f aca="false">F771</f>
        <v>174</v>
      </c>
      <c r="AB771" s="5" t="s">
        <v>786</v>
      </c>
      <c r="AC771" s="5" t="str">
        <f aca="false">IF(MID(AB771,10,2)="ir","Minus","Plus")</f>
        <v>Minus</v>
      </c>
      <c r="AD771" s="5" t="str">
        <f aca="false">IF(AND(_xlfn.NUMBERVALUE(MID(AB771,6,3))&lt;141,_xlfn.NUMBERVALUE(MID(AB771,6,3))&gt;103),"s","probe")</f>
        <v>s</v>
      </c>
      <c r="AE771" s="5" t="n">
        <f aca="false">IF(AND(AC771="Minus",AD771="probe"),3,IF(AND(AC771="Plus",AD771="probe"),1,IF(AND(AC771="Minus",AD771="s"),12,IF(AND(AC771="Plus",AD771="s"),4,0))))</f>
        <v>12</v>
      </c>
      <c r="AF771" s="6" t="s">
        <v>16</v>
      </c>
      <c r="AG771" s="5" t="str">
        <f aca="false">AF771&amp;AE771&amp;","</f>
        <v>                            12,</v>
      </c>
    </row>
    <row r="772" customFormat="false" ht="12.8" hidden="true" customHeight="false" outlineLevel="0" collapsed="false">
      <c r="A772" s="0" t="str">
        <f aca="false">LEFT(J772,4)</f>
        <v>b1s1</v>
      </c>
      <c r="B772" s="0" t="n">
        <f aca="false">IF(AND(C772&gt;97,C772&lt;103),100,IF(AND(C772&gt;110,C772&lt;116),113,IF(AND(C772&gt;122,C772&lt;128),125,IF(AND(C772&gt;135,C772&lt;141),138,150))))</f>
        <v>113</v>
      </c>
      <c r="C772" s="0" t="n">
        <f aca="false">_xlfn.NUMBERVALUE(MID(J772,6,3))</f>
        <v>115</v>
      </c>
      <c r="D772" s="0" t="str">
        <f aca="false">MID(J772,10,3)</f>
        <v>ir4</v>
      </c>
      <c r="E772" s="0" t="s">
        <v>9</v>
      </c>
      <c r="F772" s="0" t="n">
        <v>299</v>
      </c>
      <c r="G772" s="0" t="s">
        <v>10</v>
      </c>
      <c r="H772" s="0" t="s">
        <v>11</v>
      </c>
      <c r="I772" s="0" t="s">
        <v>9</v>
      </c>
      <c r="J772" s="0" t="s">
        <v>787</v>
      </c>
      <c r="K772" s="0" t="s">
        <v>9</v>
      </c>
      <c r="L772" s="0" t="str">
        <f aca="false">IF(ISBLANK(J773),"",",")</f>
        <v>,</v>
      </c>
      <c r="M772" s="0" t="str">
        <f aca="false">E772&amp;F772&amp;G772&amp;H772&amp;I772&amp;J772&amp;K772&amp;L772</f>
        <v>"299": "b1s1_115_ir4.wav",</v>
      </c>
      <c r="N772" s="0" t="str">
        <f aca="false">IF(OR(B772=113,B772=138),"probe","s")</f>
        <v>probe</v>
      </c>
      <c r="O772" s="0" t="str">
        <f aca="false">IF(MID(J772,10,2)="ir","Minus","Plus")</f>
        <v>Minus</v>
      </c>
      <c r="P772" s="0" t="s">
        <v>13</v>
      </c>
      <c r="Q772" s="5" t="s">
        <v>14</v>
      </c>
      <c r="R772" s="0" t="s">
        <v>15</v>
      </c>
      <c r="S772" s="0" t="str">
        <f aca="false">P772&amp;N772&amp;O772&amp;Q772&amp;F772&amp;R772&amp;L772</f>
        <v>          {%            "class": "probeMinus",%            "stim_name": "299"%          },</v>
      </c>
      <c r="AA772" s="5" t="n">
        <f aca="false">F772</f>
        <v>299</v>
      </c>
      <c r="AB772" s="5" t="s">
        <v>787</v>
      </c>
      <c r="AC772" s="5" t="str">
        <f aca="false">IF(MID(AB772,10,2)="ir","Minus","Plus")</f>
        <v>Minus</v>
      </c>
      <c r="AD772" s="5" t="str">
        <f aca="false">IF(AND(_xlfn.NUMBERVALUE(MID(AB772,6,3))&lt;141,_xlfn.NUMBERVALUE(MID(AB772,6,3))&gt;103),"s","probe")</f>
        <v>s</v>
      </c>
      <c r="AE772" s="5" t="n">
        <f aca="false">IF(AND(AC772="Minus",AD772="probe"),3,IF(AND(AC772="Plus",AD772="probe"),1,IF(AND(AC772="Minus",AD772="s"),12,IF(AND(AC772="Plus",AD772="s"),4,0))))</f>
        <v>12</v>
      </c>
      <c r="AF772" s="6" t="s">
        <v>16</v>
      </c>
      <c r="AG772" s="5" t="str">
        <f aca="false">AF772&amp;AE772&amp;","</f>
        <v>                            12,</v>
      </c>
    </row>
    <row r="773" customFormat="false" ht="12.8" hidden="true" customHeight="false" outlineLevel="0" collapsed="false">
      <c r="A773" s="0" t="str">
        <f aca="false">LEFT(J773,4)</f>
        <v>b1s2</v>
      </c>
      <c r="B773" s="0" t="n">
        <f aca="false">IF(AND(C773&gt;97,C773&lt;103),100,IF(AND(C773&gt;110,C773&lt;116),113,IF(AND(C773&gt;122,C773&lt;128),125,IF(AND(C773&gt;135,C773&lt;141),138,150))))</f>
        <v>113</v>
      </c>
      <c r="C773" s="0" t="n">
        <f aca="false">_xlfn.NUMBERVALUE(MID(J773,6,3))</f>
        <v>115</v>
      </c>
      <c r="D773" s="0" t="str">
        <f aca="false">MID(J773,10,3)</f>
        <v>ir4</v>
      </c>
      <c r="E773" s="0" t="s">
        <v>9</v>
      </c>
      <c r="F773" s="0" t="n">
        <v>424</v>
      </c>
      <c r="G773" s="0" t="s">
        <v>10</v>
      </c>
      <c r="H773" s="0" t="s">
        <v>11</v>
      </c>
      <c r="I773" s="0" t="s">
        <v>9</v>
      </c>
      <c r="J773" s="0" t="s">
        <v>788</v>
      </c>
      <c r="K773" s="0" t="s">
        <v>9</v>
      </c>
      <c r="L773" s="0" t="str">
        <f aca="false">IF(ISBLANK(J774),"",",")</f>
        <v>,</v>
      </c>
      <c r="M773" s="0" t="str">
        <f aca="false">E773&amp;F773&amp;G773&amp;H773&amp;I773&amp;J773&amp;K773&amp;L773</f>
        <v>"424": "b1s2_115_ir4.wav",</v>
      </c>
      <c r="N773" s="0" t="str">
        <f aca="false">IF(OR(B773=113,B773=138),"probe","s")</f>
        <v>probe</v>
      </c>
      <c r="O773" s="0" t="str">
        <f aca="false">IF(MID(J773,10,2)="ir","Minus","Plus")</f>
        <v>Minus</v>
      </c>
      <c r="P773" s="0" t="s">
        <v>13</v>
      </c>
      <c r="Q773" s="5" t="s">
        <v>14</v>
      </c>
      <c r="R773" s="0" t="s">
        <v>15</v>
      </c>
      <c r="S773" s="0" t="str">
        <f aca="false">P773&amp;N773&amp;O773&amp;Q773&amp;F773&amp;R773&amp;L773</f>
        <v>          {%            "class": "probeMinus",%            "stim_name": "424"%          },</v>
      </c>
      <c r="AA773" s="5" t="n">
        <f aca="false">F773</f>
        <v>424</v>
      </c>
      <c r="AB773" s="5" t="s">
        <v>788</v>
      </c>
      <c r="AC773" s="5" t="str">
        <f aca="false">IF(MID(AB773,10,2)="ir","Minus","Plus")</f>
        <v>Minus</v>
      </c>
      <c r="AD773" s="5" t="str">
        <f aca="false">IF(AND(_xlfn.NUMBERVALUE(MID(AB773,6,3))&lt;141,_xlfn.NUMBERVALUE(MID(AB773,6,3))&gt;103),"s","probe")</f>
        <v>s</v>
      </c>
      <c r="AE773" s="5" t="n">
        <f aca="false">IF(AND(AC773="Minus",AD773="probe"),3,IF(AND(AC773="Plus",AD773="probe"),1,IF(AND(AC773="Minus",AD773="s"),12,IF(AND(AC773="Plus",AD773="s"),4,0))))</f>
        <v>12</v>
      </c>
      <c r="AF773" s="6" t="s">
        <v>16</v>
      </c>
      <c r="AG773" s="5" t="str">
        <f aca="false">AF773&amp;AE773&amp;","</f>
        <v>                            12,</v>
      </c>
    </row>
    <row r="774" customFormat="false" ht="12.8" hidden="true" customHeight="false" outlineLevel="0" collapsed="false">
      <c r="A774" s="0" t="str">
        <f aca="false">LEFT(J774,4)</f>
        <v>b2i1</v>
      </c>
      <c r="B774" s="0" t="n">
        <f aca="false">IF(AND(C774&gt;97,C774&lt;103),100,IF(AND(C774&gt;110,C774&lt;116),113,IF(AND(C774&gt;122,C774&lt;128),125,IF(AND(C774&gt;135,C774&lt;141),138,150))))</f>
        <v>113</v>
      </c>
      <c r="C774" s="0" t="n">
        <f aca="false">_xlfn.NUMBERVALUE(MID(J774,6,3))</f>
        <v>115</v>
      </c>
      <c r="D774" s="0" t="str">
        <f aca="false">MID(J774,10,3)</f>
        <v>ir4</v>
      </c>
      <c r="E774" s="0" t="s">
        <v>9</v>
      </c>
      <c r="F774" s="0" t="n">
        <v>549</v>
      </c>
      <c r="G774" s="0" t="s">
        <v>10</v>
      </c>
      <c r="H774" s="0" t="s">
        <v>11</v>
      </c>
      <c r="I774" s="0" t="s">
        <v>9</v>
      </c>
      <c r="J774" s="0" t="s">
        <v>789</v>
      </c>
      <c r="K774" s="0" t="s">
        <v>9</v>
      </c>
      <c r="L774" s="0" t="str">
        <f aca="false">IF(ISBLANK(J775),"",",")</f>
        <v>,</v>
      </c>
      <c r="M774" s="0" t="str">
        <f aca="false">E774&amp;F774&amp;G774&amp;H774&amp;I774&amp;J774&amp;K774&amp;L774</f>
        <v>"549": "b2i1_115_ir4.wav",</v>
      </c>
      <c r="N774" s="0" t="str">
        <f aca="false">IF(OR(B774=113,B774=138),"probe","s")</f>
        <v>probe</v>
      </c>
      <c r="O774" s="0" t="str">
        <f aca="false">IF(MID(J774,10,2)="ir","Minus","Plus")</f>
        <v>Minus</v>
      </c>
      <c r="P774" s="0" t="s">
        <v>13</v>
      </c>
      <c r="Q774" s="5" t="s">
        <v>14</v>
      </c>
      <c r="R774" s="0" t="s">
        <v>15</v>
      </c>
      <c r="S774" s="0" t="str">
        <f aca="false">P774&amp;N774&amp;O774&amp;Q774&amp;F774&amp;R774&amp;L774</f>
        <v>          {%            "class": "probeMinus",%            "stim_name": "549"%          },</v>
      </c>
      <c r="AA774" s="5" t="n">
        <f aca="false">F774</f>
        <v>549</v>
      </c>
      <c r="AB774" s="5" t="s">
        <v>789</v>
      </c>
      <c r="AC774" s="5" t="str">
        <f aca="false">IF(MID(AB774,10,2)="ir","Minus","Plus")</f>
        <v>Minus</v>
      </c>
      <c r="AD774" s="5" t="str">
        <f aca="false">IF(AND(_xlfn.NUMBERVALUE(MID(AB774,6,3))&lt;141,_xlfn.NUMBERVALUE(MID(AB774,6,3))&gt;103),"s","probe")</f>
        <v>s</v>
      </c>
      <c r="AE774" s="5" t="n">
        <f aca="false">IF(AND(AC774="Minus",AD774="probe"),3,IF(AND(AC774="Plus",AD774="probe"),1,IF(AND(AC774="Minus",AD774="s"),12,IF(AND(AC774="Plus",AD774="s"),4,0))))</f>
        <v>12</v>
      </c>
      <c r="AF774" s="6" t="s">
        <v>16</v>
      </c>
      <c r="AG774" s="5" t="str">
        <f aca="false">AF774&amp;AE774&amp;","</f>
        <v>                            12,</v>
      </c>
    </row>
    <row r="775" customFormat="false" ht="12.8" hidden="true" customHeight="false" outlineLevel="0" collapsed="false">
      <c r="A775" s="0" t="str">
        <f aca="false">LEFT(J775,4)</f>
        <v>b2i2</v>
      </c>
      <c r="B775" s="0" t="n">
        <f aca="false">IF(AND(C775&gt;97,C775&lt;103),100,IF(AND(C775&gt;110,C775&lt;116),113,IF(AND(C775&gt;122,C775&lt;128),125,IF(AND(C775&gt;135,C775&lt;141),138,150))))</f>
        <v>113</v>
      </c>
      <c r="C775" s="0" t="n">
        <f aca="false">_xlfn.NUMBERVALUE(MID(J775,6,3))</f>
        <v>115</v>
      </c>
      <c r="D775" s="0" t="str">
        <f aca="false">MID(J775,10,3)</f>
        <v>ir4</v>
      </c>
      <c r="E775" s="0" t="s">
        <v>9</v>
      </c>
      <c r="F775" s="0" t="n">
        <v>674</v>
      </c>
      <c r="G775" s="0" t="s">
        <v>10</v>
      </c>
      <c r="H775" s="0" t="s">
        <v>11</v>
      </c>
      <c r="I775" s="0" t="s">
        <v>9</v>
      </c>
      <c r="J775" s="0" t="s">
        <v>790</v>
      </c>
      <c r="K775" s="0" t="s">
        <v>9</v>
      </c>
      <c r="L775" s="0" t="str">
        <f aca="false">IF(ISBLANK(J776),"",",")</f>
        <v>,</v>
      </c>
      <c r="M775" s="0" t="str">
        <f aca="false">E775&amp;F775&amp;G775&amp;H775&amp;I775&amp;J775&amp;K775&amp;L775</f>
        <v>"674": "b2i2_115_ir4.wav",</v>
      </c>
      <c r="N775" s="0" t="str">
        <f aca="false">IF(OR(B775=113,B775=138),"probe","s")</f>
        <v>probe</v>
      </c>
      <c r="O775" s="0" t="str">
        <f aca="false">IF(MID(J775,10,2)="ir","Minus","Plus")</f>
        <v>Minus</v>
      </c>
      <c r="P775" s="0" t="s">
        <v>13</v>
      </c>
      <c r="Q775" s="5" t="s">
        <v>14</v>
      </c>
      <c r="R775" s="0" t="s">
        <v>15</v>
      </c>
      <c r="S775" s="0" t="str">
        <f aca="false">P775&amp;N775&amp;O775&amp;Q775&amp;F775&amp;R775&amp;L775</f>
        <v>          {%            "class": "probeMinus",%            "stim_name": "674"%          },</v>
      </c>
      <c r="AA775" s="5" t="n">
        <f aca="false">F775</f>
        <v>674</v>
      </c>
      <c r="AB775" s="5" t="s">
        <v>790</v>
      </c>
      <c r="AC775" s="5" t="str">
        <f aca="false">IF(MID(AB775,10,2)="ir","Minus","Plus")</f>
        <v>Minus</v>
      </c>
      <c r="AD775" s="5" t="str">
        <f aca="false">IF(AND(_xlfn.NUMBERVALUE(MID(AB775,6,3))&lt;141,_xlfn.NUMBERVALUE(MID(AB775,6,3))&gt;103),"s","probe")</f>
        <v>s</v>
      </c>
      <c r="AE775" s="5" t="n">
        <f aca="false">IF(AND(AC775="Minus",AD775="probe"),3,IF(AND(AC775="Plus",AD775="probe"),1,IF(AND(AC775="Minus",AD775="s"),12,IF(AND(AC775="Plus",AD775="s"),4,0))))</f>
        <v>12</v>
      </c>
      <c r="AF775" s="6" t="s">
        <v>16</v>
      </c>
      <c r="AG775" s="5" t="str">
        <f aca="false">AF775&amp;AE775&amp;","</f>
        <v>                            12,</v>
      </c>
    </row>
    <row r="776" customFormat="false" ht="12.8" hidden="false" customHeight="false" outlineLevel="0" collapsed="false">
      <c r="A776" s="0" t="str">
        <f aca="false">LEFT(J776,4)</f>
        <v>b2s1</v>
      </c>
      <c r="B776" s="0" t="n">
        <f aca="false">IF(AND(C776&gt;97,C776&lt;103),100,IF(AND(C776&gt;110,C776&lt;116),113,IF(AND(C776&gt;122,C776&lt;128),125,IF(AND(C776&gt;135,C776&lt;141),138,150))))</f>
        <v>113</v>
      </c>
      <c r="C776" s="0" t="n">
        <f aca="false">_xlfn.NUMBERVALUE(MID(J776,6,3))</f>
        <v>115</v>
      </c>
      <c r="D776" s="0" t="str">
        <f aca="false">MID(J776,10,3)</f>
        <v>ir4</v>
      </c>
      <c r="E776" s="0" t="s">
        <v>9</v>
      </c>
      <c r="F776" s="0" t="n">
        <v>799</v>
      </c>
      <c r="G776" s="0" t="s">
        <v>10</v>
      </c>
      <c r="H776" s="0" t="s">
        <v>11</v>
      </c>
      <c r="I776" s="0" t="s">
        <v>9</v>
      </c>
      <c r="J776" s="0" t="s">
        <v>791</v>
      </c>
      <c r="K776" s="0" t="s">
        <v>9</v>
      </c>
      <c r="L776" s="0" t="str">
        <f aca="false">IF(ISBLANK(J777),"",",")</f>
        <v>,</v>
      </c>
      <c r="M776" s="0" t="str">
        <f aca="false">E776&amp;J776&amp;G776&amp;E776&amp;J776&amp;E776&amp;L776</f>
        <v>"b2s1_115_ir4.wav":"b2s1_115_ir4.wav",</v>
      </c>
      <c r="N776" s="0" t="str">
        <f aca="false">IF(OR(B776=113,B776=138),"probe","s")</f>
        <v>probe</v>
      </c>
      <c r="O776" s="0" t="str">
        <f aca="false">IF(MID(J776,10,2)="ir","Minus","Plus")</f>
        <v>Minus</v>
      </c>
      <c r="P776" s="0" t="s">
        <v>13</v>
      </c>
      <c r="Q776" s="5" t="s">
        <v>14</v>
      </c>
      <c r="R776" s="0" t="s">
        <v>15</v>
      </c>
      <c r="S776" s="0" t="str">
        <f aca="false">P776&amp;N776&amp;O776&amp;Q776&amp;J776&amp;R776&amp;L776</f>
        <v>          {%            "class": "probeMinus",%            "stim_name": "b2s1_115_ir4.wav"%          },</v>
      </c>
      <c r="AA776" s="5" t="n">
        <f aca="false">F776</f>
        <v>799</v>
      </c>
      <c r="AB776" s="5" t="s">
        <v>791</v>
      </c>
      <c r="AC776" s="5" t="str">
        <f aca="false">IF(MID(AB776,10,2)="ir","Minus","Plus")</f>
        <v>Minus</v>
      </c>
      <c r="AD776" s="5" t="str">
        <f aca="false">IF(AND(_xlfn.NUMBERVALUE(MID(AB776,6,3))&lt;141,_xlfn.NUMBERVALUE(MID(AB776,6,3))&gt;103),"s","probe")</f>
        <v>s</v>
      </c>
      <c r="AE776" s="5" t="n">
        <f aca="false">IF(AND(AC776="Minus",AD776="probe"),3,IF(AND(AC776="Plus",AD776="probe"),1,IF(AND(AC776="Minus",AD776="s"),12,IF(AND(AC776="Plus",AD776="s"),4,0))))</f>
        <v>12</v>
      </c>
      <c r="AF776" s="6" t="s">
        <v>16</v>
      </c>
      <c r="AG776" s="5" t="str">
        <f aca="false">AF776&amp;AE776&amp;","</f>
        <v>                            12,</v>
      </c>
    </row>
    <row r="777" customFormat="false" ht="12.8" hidden="true" customHeight="false" outlineLevel="0" collapsed="false">
      <c r="A777" s="0" t="str">
        <f aca="false">LEFT(J777,4)</f>
        <v>b2s2</v>
      </c>
      <c r="B777" s="0" t="n">
        <f aca="false">IF(AND(C777&gt;97,C777&lt;103),100,IF(AND(C777&gt;110,C777&lt;116),113,IF(AND(C777&gt;122,C777&lt;128),125,IF(AND(C777&gt;135,C777&lt;141),138,150))))</f>
        <v>113</v>
      </c>
      <c r="C777" s="0" t="n">
        <f aca="false">_xlfn.NUMBERVALUE(MID(J777,6,3))</f>
        <v>115</v>
      </c>
      <c r="D777" s="0" t="str">
        <f aca="false">MID(J777,10,3)</f>
        <v>ir4</v>
      </c>
      <c r="E777" s="0" t="s">
        <v>9</v>
      </c>
      <c r="F777" s="0" t="n">
        <v>924</v>
      </c>
      <c r="G777" s="0" t="s">
        <v>10</v>
      </c>
      <c r="H777" s="0" t="s">
        <v>11</v>
      </c>
      <c r="I777" s="0" t="s">
        <v>9</v>
      </c>
      <c r="J777" s="0" t="s">
        <v>792</v>
      </c>
      <c r="K777" s="0" t="s">
        <v>9</v>
      </c>
      <c r="L777" s="0" t="str">
        <f aca="false">IF(ISBLANK(J778),"",",")</f>
        <v>,</v>
      </c>
      <c r="M777" s="0" t="str">
        <f aca="false">E777&amp;F777&amp;G777&amp;H777&amp;I777&amp;J777&amp;K777&amp;L777</f>
        <v>"924": "b2s2_115_ir4.wav",</v>
      </c>
      <c r="N777" s="0" t="str">
        <f aca="false">IF(OR(B777=113,B777=138),"probe","s")</f>
        <v>probe</v>
      </c>
      <c r="O777" s="0" t="str">
        <f aca="false">IF(MID(J777,10,2)="ir","Minus","Plus")</f>
        <v>Minus</v>
      </c>
      <c r="P777" s="0" t="s">
        <v>13</v>
      </c>
      <c r="Q777" s="5" t="s">
        <v>14</v>
      </c>
      <c r="R777" s="0" t="s">
        <v>15</v>
      </c>
      <c r="S777" s="0" t="str">
        <f aca="false">P777&amp;N777&amp;O777&amp;Q777&amp;F777&amp;R777&amp;L777</f>
        <v>          {%            "class": "probeMinus",%            "stim_name": "924"%          },</v>
      </c>
      <c r="AA777" s="5" t="n">
        <f aca="false">F777</f>
        <v>924</v>
      </c>
      <c r="AB777" s="5" t="s">
        <v>792</v>
      </c>
      <c r="AC777" s="5" t="str">
        <f aca="false">IF(MID(AB777,10,2)="ir","Minus","Plus")</f>
        <v>Minus</v>
      </c>
      <c r="AD777" s="5" t="str">
        <f aca="false">IF(AND(_xlfn.NUMBERVALUE(MID(AB777,6,3))&lt;141,_xlfn.NUMBERVALUE(MID(AB777,6,3))&gt;103),"s","probe")</f>
        <v>s</v>
      </c>
      <c r="AE777" s="5" t="n">
        <f aca="false">IF(AND(AC777="Minus",AD777="probe"),3,IF(AND(AC777="Plus",AD777="probe"),1,IF(AND(AC777="Minus",AD777="s"),12,IF(AND(AC777="Plus",AD777="s"),4,0))))</f>
        <v>12</v>
      </c>
      <c r="AF777" s="6" t="s">
        <v>16</v>
      </c>
      <c r="AG777" s="5" t="str">
        <f aca="false">AF777&amp;AE777&amp;","</f>
        <v>                            12,</v>
      </c>
    </row>
    <row r="778" customFormat="false" ht="12.8" hidden="true" customHeight="false" outlineLevel="0" collapsed="false">
      <c r="A778" s="0" t="str">
        <f aca="false">LEFT(J778,4)</f>
        <v>b3i1</v>
      </c>
      <c r="B778" s="0" t="n">
        <f aca="false">IF(AND(C778&gt;97,C778&lt;103),100,IF(AND(C778&gt;110,C778&lt;116),113,IF(AND(C778&gt;122,C778&lt;128),125,IF(AND(C778&gt;135,C778&lt;141),138,150))))</f>
        <v>113</v>
      </c>
      <c r="C778" s="0" t="n">
        <f aca="false">_xlfn.NUMBERVALUE(MID(J778,6,3))</f>
        <v>115</v>
      </c>
      <c r="D778" s="0" t="str">
        <f aca="false">MID(J778,10,3)</f>
        <v>ir4</v>
      </c>
      <c r="E778" s="0" t="s">
        <v>9</v>
      </c>
      <c r="F778" s="0" t="n">
        <v>1049</v>
      </c>
      <c r="G778" s="0" t="s">
        <v>10</v>
      </c>
      <c r="H778" s="0" t="s">
        <v>11</v>
      </c>
      <c r="I778" s="0" t="s">
        <v>9</v>
      </c>
      <c r="J778" s="0" t="s">
        <v>793</v>
      </c>
      <c r="K778" s="0" t="s">
        <v>9</v>
      </c>
      <c r="L778" s="0" t="str">
        <f aca="false">IF(ISBLANK(J779),"",",")</f>
        <v>,</v>
      </c>
      <c r="M778" s="0" t="str">
        <f aca="false">E778&amp;F778&amp;G778&amp;H778&amp;I778&amp;J778&amp;K778&amp;L778</f>
        <v>"1049": "b3i1_115_ir4.wav",</v>
      </c>
      <c r="N778" s="0" t="str">
        <f aca="false">IF(OR(B778=113,B778=138),"probe","s")</f>
        <v>probe</v>
      </c>
      <c r="O778" s="0" t="str">
        <f aca="false">IF(MID(J778,10,2)="ir","Minus","Plus")</f>
        <v>Minus</v>
      </c>
      <c r="P778" s="0" t="s">
        <v>13</v>
      </c>
      <c r="Q778" s="5" t="s">
        <v>14</v>
      </c>
      <c r="R778" s="0" t="s">
        <v>15</v>
      </c>
      <c r="S778" s="0" t="str">
        <f aca="false">P778&amp;N778&amp;O778&amp;Q778&amp;F778&amp;R778&amp;L778</f>
        <v>          {%            "class": "probeMinus",%            "stim_name": "1049"%          },</v>
      </c>
      <c r="AA778" s="5" t="n">
        <f aca="false">F778</f>
        <v>1049</v>
      </c>
      <c r="AB778" s="5" t="s">
        <v>793</v>
      </c>
      <c r="AC778" s="5" t="str">
        <f aca="false">IF(MID(AB778,10,2)="ir","Minus","Plus")</f>
        <v>Minus</v>
      </c>
      <c r="AD778" s="5" t="str">
        <f aca="false">IF(AND(_xlfn.NUMBERVALUE(MID(AB778,6,3))&lt;141,_xlfn.NUMBERVALUE(MID(AB778,6,3))&gt;103),"s","probe")</f>
        <v>s</v>
      </c>
      <c r="AE778" s="5" t="n">
        <f aca="false">IF(AND(AC778="Minus",AD778="probe"),3,IF(AND(AC778="Plus",AD778="probe"),1,IF(AND(AC778="Minus",AD778="s"),12,IF(AND(AC778="Plus",AD778="s"),4,0))))</f>
        <v>12</v>
      </c>
      <c r="AF778" s="6" t="s">
        <v>16</v>
      </c>
      <c r="AG778" s="5" t="str">
        <f aca="false">AF778&amp;AE778&amp;","</f>
        <v>                            12,</v>
      </c>
    </row>
    <row r="779" customFormat="false" ht="12.8" hidden="true" customHeight="false" outlineLevel="0" collapsed="false">
      <c r="A779" s="0" t="str">
        <f aca="false">LEFT(J779,4)</f>
        <v>b3i2</v>
      </c>
      <c r="B779" s="0" t="n">
        <f aca="false">IF(AND(C779&gt;97,C779&lt;103),100,IF(AND(C779&gt;110,C779&lt;116),113,IF(AND(C779&gt;122,C779&lt;128),125,IF(AND(C779&gt;135,C779&lt;141),138,150))))</f>
        <v>113</v>
      </c>
      <c r="C779" s="0" t="n">
        <f aca="false">_xlfn.NUMBERVALUE(MID(J779,6,3))</f>
        <v>115</v>
      </c>
      <c r="D779" s="0" t="str">
        <f aca="false">MID(J779,10,3)</f>
        <v>ir4</v>
      </c>
      <c r="E779" s="0" t="s">
        <v>9</v>
      </c>
      <c r="F779" s="0" t="n">
        <v>1174</v>
      </c>
      <c r="G779" s="0" t="s">
        <v>10</v>
      </c>
      <c r="H779" s="0" t="s">
        <v>11</v>
      </c>
      <c r="I779" s="0" t="s">
        <v>9</v>
      </c>
      <c r="J779" s="0" t="s">
        <v>794</v>
      </c>
      <c r="K779" s="0" t="s">
        <v>9</v>
      </c>
      <c r="L779" s="0" t="str">
        <f aca="false">IF(ISBLANK(J780),"",",")</f>
        <v>,</v>
      </c>
      <c r="M779" s="0" t="str">
        <f aca="false">E779&amp;F779&amp;G779&amp;H779&amp;I779&amp;J779&amp;K779&amp;L779</f>
        <v>"1174": "b3i2_115_ir4.wav",</v>
      </c>
      <c r="N779" s="0" t="str">
        <f aca="false">IF(OR(B779=113,B779=138),"probe","s")</f>
        <v>probe</v>
      </c>
      <c r="O779" s="0" t="str">
        <f aca="false">IF(MID(J779,10,2)="ir","Minus","Plus")</f>
        <v>Minus</v>
      </c>
      <c r="P779" s="0" t="s">
        <v>13</v>
      </c>
      <c r="Q779" s="5" t="s">
        <v>14</v>
      </c>
      <c r="R779" s="0" t="s">
        <v>15</v>
      </c>
      <c r="S779" s="0" t="str">
        <f aca="false">P779&amp;N779&amp;O779&amp;Q779&amp;F779&amp;R779&amp;L779</f>
        <v>          {%            "class": "probeMinus",%            "stim_name": "1174"%          },</v>
      </c>
      <c r="AA779" s="5" t="n">
        <f aca="false">F779</f>
        <v>1174</v>
      </c>
      <c r="AB779" s="5" t="s">
        <v>794</v>
      </c>
      <c r="AC779" s="5" t="str">
        <f aca="false">IF(MID(AB779,10,2)="ir","Minus","Plus")</f>
        <v>Minus</v>
      </c>
      <c r="AD779" s="5" t="str">
        <f aca="false">IF(AND(_xlfn.NUMBERVALUE(MID(AB779,6,3))&lt;141,_xlfn.NUMBERVALUE(MID(AB779,6,3))&gt;103),"s","probe")</f>
        <v>s</v>
      </c>
      <c r="AE779" s="5" t="n">
        <f aca="false">IF(AND(AC779="Minus",AD779="probe"),3,IF(AND(AC779="Plus",AD779="probe"),1,IF(AND(AC779="Minus",AD779="s"),12,IF(AND(AC779="Plus",AD779="s"),4,0))))</f>
        <v>12</v>
      </c>
      <c r="AF779" s="6" t="s">
        <v>16</v>
      </c>
      <c r="AG779" s="5" t="str">
        <f aca="false">AF779&amp;AE779&amp;","</f>
        <v>                            12,</v>
      </c>
    </row>
    <row r="780" customFormat="false" ht="12.8" hidden="true" customHeight="false" outlineLevel="0" collapsed="false">
      <c r="A780" s="0" t="str">
        <f aca="false">LEFT(J780,4)</f>
        <v>b3s1</v>
      </c>
      <c r="B780" s="0" t="n">
        <f aca="false">IF(AND(C780&gt;97,C780&lt;103),100,IF(AND(C780&gt;110,C780&lt;116),113,IF(AND(C780&gt;122,C780&lt;128),125,IF(AND(C780&gt;135,C780&lt;141),138,150))))</f>
        <v>113</v>
      </c>
      <c r="C780" s="0" t="n">
        <f aca="false">_xlfn.NUMBERVALUE(MID(J780,6,3))</f>
        <v>115</v>
      </c>
      <c r="D780" s="0" t="str">
        <f aca="false">MID(J780,10,3)</f>
        <v>ir4</v>
      </c>
      <c r="E780" s="0" t="s">
        <v>9</v>
      </c>
      <c r="F780" s="0" t="n">
        <v>1299</v>
      </c>
      <c r="G780" s="0" t="s">
        <v>10</v>
      </c>
      <c r="H780" s="0" t="s">
        <v>11</v>
      </c>
      <c r="I780" s="0" t="s">
        <v>9</v>
      </c>
      <c r="J780" s="0" t="s">
        <v>795</v>
      </c>
      <c r="K780" s="0" t="s">
        <v>9</v>
      </c>
      <c r="L780" s="0" t="str">
        <f aca="false">IF(ISBLANK(J781),"",",")</f>
        <v>,</v>
      </c>
      <c r="M780" s="0" t="str">
        <f aca="false">E780&amp;F780&amp;G780&amp;H780&amp;I780&amp;J780&amp;K780&amp;L780</f>
        <v>"1299": "b3s1_115_ir4.wav",</v>
      </c>
      <c r="N780" s="0" t="str">
        <f aca="false">IF(OR(B780=113,B780=138),"probe","s")</f>
        <v>probe</v>
      </c>
      <c r="O780" s="0" t="str">
        <f aca="false">IF(MID(J780,10,2)="ir","Minus","Plus")</f>
        <v>Minus</v>
      </c>
      <c r="P780" s="0" t="s">
        <v>13</v>
      </c>
      <c r="Q780" s="5" t="s">
        <v>14</v>
      </c>
      <c r="R780" s="0" t="s">
        <v>15</v>
      </c>
      <c r="S780" s="0" t="str">
        <f aca="false">P780&amp;N780&amp;O780&amp;Q780&amp;F780&amp;R780&amp;L780</f>
        <v>          {%            "class": "probeMinus",%            "stim_name": "1299"%          },</v>
      </c>
      <c r="AA780" s="5" t="n">
        <f aca="false">F780</f>
        <v>1299</v>
      </c>
      <c r="AB780" s="5" t="s">
        <v>795</v>
      </c>
      <c r="AC780" s="5" t="str">
        <f aca="false">IF(MID(AB780,10,2)="ir","Minus","Plus")</f>
        <v>Minus</v>
      </c>
      <c r="AD780" s="5" t="str">
        <f aca="false">IF(AND(_xlfn.NUMBERVALUE(MID(AB780,6,3))&lt;141,_xlfn.NUMBERVALUE(MID(AB780,6,3))&gt;103),"s","probe")</f>
        <v>s</v>
      </c>
      <c r="AE780" s="5" t="n">
        <f aca="false">IF(AND(AC780="Minus",AD780="probe"),3,IF(AND(AC780="Plus",AD780="probe"),1,IF(AND(AC780="Minus",AD780="s"),12,IF(AND(AC780="Plus",AD780="s"),4,0))))</f>
        <v>12</v>
      </c>
      <c r="AF780" s="6" t="s">
        <v>16</v>
      </c>
      <c r="AG780" s="5" t="str">
        <f aca="false">AF780&amp;AE780&amp;","</f>
        <v>                            12,</v>
      </c>
    </row>
    <row r="781" customFormat="false" ht="12.8" hidden="true" customHeight="false" outlineLevel="0" collapsed="false">
      <c r="A781" s="0" t="str">
        <f aca="false">LEFT(J781,4)</f>
        <v>b3s2</v>
      </c>
      <c r="B781" s="0" t="n">
        <f aca="false">IF(AND(C781&gt;97,C781&lt;103),100,IF(AND(C781&gt;110,C781&lt;116),113,IF(AND(C781&gt;122,C781&lt;128),125,IF(AND(C781&gt;135,C781&lt;141),138,150))))</f>
        <v>113</v>
      </c>
      <c r="C781" s="0" t="n">
        <f aca="false">_xlfn.NUMBERVALUE(MID(J781,6,3))</f>
        <v>115</v>
      </c>
      <c r="D781" s="0" t="str">
        <f aca="false">MID(J781,10,3)</f>
        <v>ir4</v>
      </c>
      <c r="E781" s="0" t="s">
        <v>9</v>
      </c>
      <c r="F781" s="0" t="n">
        <v>1424</v>
      </c>
      <c r="G781" s="0" t="s">
        <v>10</v>
      </c>
      <c r="H781" s="0" t="s">
        <v>11</v>
      </c>
      <c r="I781" s="0" t="s">
        <v>9</v>
      </c>
      <c r="J781" s="0" t="s">
        <v>796</v>
      </c>
      <c r="K781" s="0" t="s">
        <v>9</v>
      </c>
      <c r="L781" s="0" t="str">
        <f aca="false">IF(ISBLANK(J782),"",",")</f>
        <v>,</v>
      </c>
      <c r="M781" s="0" t="str">
        <f aca="false">E781&amp;F781&amp;G781&amp;H781&amp;I781&amp;J781&amp;K781&amp;L781</f>
        <v>"1424": "b3s2_115_ir4.wav",</v>
      </c>
      <c r="N781" s="0" t="str">
        <f aca="false">IF(OR(B781=113,B781=138),"probe","s")</f>
        <v>probe</v>
      </c>
      <c r="O781" s="0" t="str">
        <f aca="false">IF(MID(J781,10,2)="ir","Minus","Plus")</f>
        <v>Minus</v>
      </c>
      <c r="P781" s="0" t="s">
        <v>13</v>
      </c>
      <c r="Q781" s="5" t="s">
        <v>14</v>
      </c>
      <c r="R781" s="0" t="s">
        <v>15</v>
      </c>
      <c r="S781" s="0" t="str">
        <f aca="false">P781&amp;N781&amp;O781&amp;Q781&amp;F781&amp;R781&amp;L781</f>
        <v>          {%            "class": "probeMinus",%            "stim_name": "1424"%          },</v>
      </c>
      <c r="AA781" s="5" t="n">
        <f aca="false">F781</f>
        <v>1424</v>
      </c>
      <c r="AB781" s="5" t="s">
        <v>796</v>
      </c>
      <c r="AC781" s="5" t="str">
        <f aca="false">IF(MID(AB781,10,2)="ir","Minus","Plus")</f>
        <v>Minus</v>
      </c>
      <c r="AD781" s="5" t="str">
        <f aca="false">IF(AND(_xlfn.NUMBERVALUE(MID(AB781,6,3))&lt;141,_xlfn.NUMBERVALUE(MID(AB781,6,3))&gt;103),"s","probe")</f>
        <v>s</v>
      </c>
      <c r="AE781" s="5" t="n">
        <f aca="false">IF(AND(AC781="Minus",AD781="probe"),3,IF(AND(AC781="Plus",AD781="probe"),1,IF(AND(AC781="Minus",AD781="s"),12,IF(AND(AC781="Plus",AD781="s"),4,0))))</f>
        <v>12</v>
      </c>
      <c r="AF781" s="6" t="s">
        <v>16</v>
      </c>
      <c r="AG781" s="5" t="str">
        <f aca="false">AF781&amp;AE781&amp;","</f>
        <v>                            12,</v>
      </c>
    </row>
    <row r="782" customFormat="false" ht="12.8" hidden="true" customHeight="false" outlineLevel="0" collapsed="false">
      <c r="A782" s="0" t="str">
        <f aca="false">LEFT(J782,4)</f>
        <v>b4i1</v>
      </c>
      <c r="B782" s="0" t="n">
        <f aca="false">IF(AND(C782&gt;97,C782&lt;103),100,IF(AND(C782&gt;110,C782&lt;116),113,IF(AND(C782&gt;122,C782&lt;128),125,IF(AND(C782&gt;135,C782&lt;141),138,150))))</f>
        <v>113</v>
      </c>
      <c r="C782" s="0" t="n">
        <f aca="false">_xlfn.NUMBERVALUE(MID(J782,6,3))</f>
        <v>115</v>
      </c>
      <c r="D782" s="0" t="str">
        <f aca="false">MID(J782,10,3)</f>
        <v>ir4</v>
      </c>
      <c r="E782" s="0" t="s">
        <v>9</v>
      </c>
      <c r="F782" s="0" t="n">
        <v>1549</v>
      </c>
      <c r="G782" s="0" t="s">
        <v>10</v>
      </c>
      <c r="H782" s="0" t="s">
        <v>11</v>
      </c>
      <c r="I782" s="0" t="s">
        <v>9</v>
      </c>
      <c r="J782" s="0" t="s">
        <v>797</v>
      </c>
      <c r="K782" s="0" t="s">
        <v>9</v>
      </c>
      <c r="L782" s="0" t="str">
        <f aca="false">IF(ISBLANK(J783),"",",")</f>
        <v>,</v>
      </c>
      <c r="M782" s="0" t="str">
        <f aca="false">E782&amp;F782&amp;G782&amp;H782&amp;I782&amp;J782&amp;K782&amp;L782</f>
        <v>"1549": "b4i1_115_ir4.wav",</v>
      </c>
      <c r="N782" s="0" t="str">
        <f aca="false">IF(OR(B782=113,B782=138),"probe","s")</f>
        <v>probe</v>
      </c>
      <c r="O782" s="0" t="str">
        <f aca="false">IF(MID(J782,10,2)="ir","Minus","Plus")</f>
        <v>Minus</v>
      </c>
      <c r="P782" s="0" t="s">
        <v>13</v>
      </c>
      <c r="Q782" s="5" t="s">
        <v>14</v>
      </c>
      <c r="R782" s="0" t="s">
        <v>15</v>
      </c>
      <c r="S782" s="0" t="str">
        <f aca="false">P782&amp;N782&amp;O782&amp;Q782&amp;F782&amp;R782&amp;L782</f>
        <v>          {%            "class": "probeMinus",%            "stim_name": "1549"%          },</v>
      </c>
      <c r="AA782" s="5" t="n">
        <f aca="false">F782</f>
        <v>1549</v>
      </c>
      <c r="AB782" s="5" t="s">
        <v>797</v>
      </c>
      <c r="AC782" s="5" t="str">
        <f aca="false">IF(MID(AB782,10,2)="ir","Minus","Plus")</f>
        <v>Minus</v>
      </c>
      <c r="AD782" s="5" t="str">
        <f aca="false">IF(AND(_xlfn.NUMBERVALUE(MID(AB782,6,3))&lt;141,_xlfn.NUMBERVALUE(MID(AB782,6,3))&gt;103),"s","probe")</f>
        <v>s</v>
      </c>
      <c r="AE782" s="5" t="n">
        <f aca="false">IF(AND(AC782="Minus",AD782="probe"),3,IF(AND(AC782="Plus",AD782="probe"),1,IF(AND(AC782="Minus",AD782="s"),12,IF(AND(AC782="Plus",AD782="s"),4,0))))</f>
        <v>12</v>
      </c>
      <c r="AF782" s="6" t="s">
        <v>16</v>
      </c>
      <c r="AG782" s="5" t="str">
        <f aca="false">AF782&amp;AE782&amp;","</f>
        <v>                            12,</v>
      </c>
    </row>
    <row r="783" customFormat="false" ht="12.8" hidden="true" customHeight="false" outlineLevel="0" collapsed="false">
      <c r="A783" s="0" t="str">
        <f aca="false">LEFT(J783,4)</f>
        <v>b4i2</v>
      </c>
      <c r="B783" s="0" t="n">
        <f aca="false">IF(AND(C783&gt;97,C783&lt;103),100,IF(AND(C783&gt;110,C783&lt;116),113,IF(AND(C783&gt;122,C783&lt;128),125,IF(AND(C783&gt;135,C783&lt;141),138,150))))</f>
        <v>113</v>
      </c>
      <c r="C783" s="0" t="n">
        <f aca="false">_xlfn.NUMBERVALUE(MID(J783,6,3))</f>
        <v>115</v>
      </c>
      <c r="D783" s="0" t="str">
        <f aca="false">MID(J783,10,3)</f>
        <v>ir4</v>
      </c>
      <c r="E783" s="0" t="s">
        <v>9</v>
      </c>
      <c r="F783" s="0" t="n">
        <v>1674</v>
      </c>
      <c r="G783" s="0" t="s">
        <v>10</v>
      </c>
      <c r="H783" s="0" t="s">
        <v>11</v>
      </c>
      <c r="I783" s="0" t="s">
        <v>9</v>
      </c>
      <c r="J783" s="0" t="s">
        <v>798</v>
      </c>
      <c r="K783" s="0" t="s">
        <v>9</v>
      </c>
      <c r="L783" s="0" t="str">
        <f aca="false">IF(ISBLANK(J784),"",",")</f>
        <v>,</v>
      </c>
      <c r="M783" s="0" t="str">
        <f aca="false">E783&amp;F783&amp;G783&amp;H783&amp;I783&amp;J783&amp;K783&amp;L783</f>
        <v>"1674": "b4i2_115_ir4.wav",</v>
      </c>
      <c r="N783" s="0" t="str">
        <f aca="false">IF(OR(B783=113,B783=138),"probe","s")</f>
        <v>probe</v>
      </c>
      <c r="O783" s="0" t="str">
        <f aca="false">IF(MID(J783,10,2)="ir","Minus","Plus")</f>
        <v>Minus</v>
      </c>
      <c r="P783" s="0" t="s">
        <v>13</v>
      </c>
      <c r="Q783" s="5" t="s">
        <v>14</v>
      </c>
      <c r="R783" s="0" t="s">
        <v>15</v>
      </c>
      <c r="S783" s="0" t="str">
        <f aca="false">P783&amp;N783&amp;O783&amp;Q783&amp;F783&amp;R783&amp;L783</f>
        <v>          {%            "class": "probeMinus",%            "stim_name": "1674"%          },</v>
      </c>
      <c r="AA783" s="5" t="n">
        <f aca="false">F783</f>
        <v>1674</v>
      </c>
      <c r="AB783" s="5" t="s">
        <v>798</v>
      </c>
      <c r="AC783" s="5" t="str">
        <f aca="false">IF(MID(AB783,10,2)="ir","Minus","Plus")</f>
        <v>Minus</v>
      </c>
      <c r="AD783" s="5" t="str">
        <f aca="false">IF(AND(_xlfn.NUMBERVALUE(MID(AB783,6,3))&lt;141,_xlfn.NUMBERVALUE(MID(AB783,6,3))&gt;103),"s","probe")</f>
        <v>s</v>
      </c>
      <c r="AE783" s="5" t="n">
        <f aca="false">IF(AND(AC783="Minus",AD783="probe"),3,IF(AND(AC783="Plus",AD783="probe"),1,IF(AND(AC783="Minus",AD783="s"),12,IF(AND(AC783="Plus",AD783="s"),4,0))))</f>
        <v>12</v>
      </c>
      <c r="AF783" s="6" t="s">
        <v>16</v>
      </c>
      <c r="AG783" s="5" t="str">
        <f aca="false">AF783&amp;AE783&amp;","</f>
        <v>                            12,</v>
      </c>
    </row>
    <row r="784" customFormat="false" ht="12.8" hidden="true" customHeight="false" outlineLevel="0" collapsed="false">
      <c r="A784" s="0" t="str">
        <f aca="false">LEFT(J784,4)</f>
        <v>b4s1</v>
      </c>
      <c r="B784" s="0" t="n">
        <f aca="false">IF(AND(C784&gt;97,C784&lt;103),100,IF(AND(C784&gt;110,C784&lt;116),113,IF(AND(C784&gt;122,C784&lt;128),125,IF(AND(C784&gt;135,C784&lt;141),138,150))))</f>
        <v>113</v>
      </c>
      <c r="C784" s="0" t="n">
        <f aca="false">_xlfn.NUMBERVALUE(MID(J784,6,3))</f>
        <v>115</v>
      </c>
      <c r="D784" s="0" t="str">
        <f aca="false">MID(J784,10,3)</f>
        <v>ir4</v>
      </c>
      <c r="E784" s="0" t="s">
        <v>9</v>
      </c>
      <c r="F784" s="0" t="n">
        <v>1799</v>
      </c>
      <c r="G784" s="0" t="s">
        <v>10</v>
      </c>
      <c r="H784" s="0" t="s">
        <v>11</v>
      </c>
      <c r="I784" s="0" t="s">
        <v>9</v>
      </c>
      <c r="J784" s="0" t="s">
        <v>799</v>
      </c>
      <c r="K784" s="0" t="s">
        <v>9</v>
      </c>
      <c r="L784" s="0" t="str">
        <f aca="false">IF(ISBLANK(J785),"",",")</f>
        <v>,</v>
      </c>
      <c r="M784" s="0" t="str">
        <f aca="false">E784&amp;F784&amp;G784&amp;H784&amp;I784&amp;J784&amp;K784&amp;L784</f>
        <v>"1799": "b4s1_115_ir4.wav",</v>
      </c>
      <c r="N784" s="0" t="str">
        <f aca="false">IF(OR(B784=113,B784=138),"probe","s")</f>
        <v>probe</v>
      </c>
      <c r="O784" s="0" t="str">
        <f aca="false">IF(MID(J784,10,2)="ir","Minus","Plus")</f>
        <v>Minus</v>
      </c>
      <c r="P784" s="0" t="s">
        <v>13</v>
      </c>
      <c r="Q784" s="5" t="s">
        <v>14</v>
      </c>
      <c r="R784" s="0" t="s">
        <v>15</v>
      </c>
      <c r="S784" s="0" t="str">
        <f aca="false">P784&amp;N784&amp;O784&amp;Q784&amp;F784&amp;R784&amp;L784</f>
        <v>          {%            "class": "probeMinus",%            "stim_name": "1799"%          },</v>
      </c>
      <c r="AA784" s="5" t="n">
        <f aca="false">F784</f>
        <v>1799</v>
      </c>
      <c r="AB784" s="5" t="s">
        <v>799</v>
      </c>
      <c r="AC784" s="5" t="str">
        <f aca="false">IF(MID(AB784,10,2)="ir","Minus","Plus")</f>
        <v>Minus</v>
      </c>
      <c r="AD784" s="5" t="str">
        <f aca="false">IF(AND(_xlfn.NUMBERVALUE(MID(AB784,6,3))&lt;141,_xlfn.NUMBERVALUE(MID(AB784,6,3))&gt;103),"s","probe")</f>
        <v>s</v>
      </c>
      <c r="AE784" s="5" t="n">
        <f aca="false">IF(AND(AC784="Minus",AD784="probe"),3,IF(AND(AC784="Plus",AD784="probe"),1,IF(AND(AC784="Minus",AD784="s"),12,IF(AND(AC784="Plus",AD784="s"),4,0))))</f>
        <v>12</v>
      </c>
      <c r="AF784" s="6" t="s">
        <v>16</v>
      </c>
      <c r="AG784" s="5" t="str">
        <f aca="false">AF784&amp;AE784&amp;","</f>
        <v>                            12,</v>
      </c>
    </row>
    <row r="785" customFormat="false" ht="12.8" hidden="true" customHeight="false" outlineLevel="0" collapsed="false">
      <c r="A785" s="0" t="str">
        <f aca="false">LEFT(J785,4)</f>
        <v>b4s2</v>
      </c>
      <c r="B785" s="0" t="n">
        <f aca="false">IF(AND(C785&gt;97,C785&lt;103),100,IF(AND(C785&gt;110,C785&lt;116),113,IF(AND(C785&gt;122,C785&lt;128),125,IF(AND(C785&gt;135,C785&lt;141),138,150))))</f>
        <v>113</v>
      </c>
      <c r="C785" s="0" t="n">
        <f aca="false">_xlfn.NUMBERVALUE(MID(J785,6,3))</f>
        <v>115</v>
      </c>
      <c r="D785" s="0" t="str">
        <f aca="false">MID(J785,10,3)</f>
        <v>ir4</v>
      </c>
      <c r="E785" s="0" t="s">
        <v>9</v>
      </c>
      <c r="F785" s="0" t="n">
        <v>1924</v>
      </c>
      <c r="G785" s="0" t="s">
        <v>10</v>
      </c>
      <c r="H785" s="0" t="s">
        <v>11</v>
      </c>
      <c r="I785" s="0" t="s">
        <v>9</v>
      </c>
      <c r="J785" s="0" t="s">
        <v>800</v>
      </c>
      <c r="K785" s="0" t="s">
        <v>9</v>
      </c>
      <c r="L785" s="0" t="str">
        <f aca="false">IF(ISBLANK(J786),"",",")</f>
        <v>,</v>
      </c>
      <c r="M785" s="0" t="str">
        <f aca="false">E785&amp;F785&amp;G785&amp;H785&amp;I785&amp;J785&amp;K785&amp;L785</f>
        <v>"1924": "b4s2_115_ir4.wav",</v>
      </c>
      <c r="N785" s="0" t="str">
        <f aca="false">IF(OR(B785=113,B785=138),"probe","s")</f>
        <v>probe</v>
      </c>
      <c r="O785" s="0" t="str">
        <f aca="false">IF(MID(J785,10,2)="ir","Minus","Plus")</f>
        <v>Minus</v>
      </c>
      <c r="P785" s="0" t="s">
        <v>13</v>
      </c>
      <c r="Q785" s="5" t="s">
        <v>14</v>
      </c>
      <c r="R785" s="0" t="s">
        <v>15</v>
      </c>
      <c r="S785" s="0" t="str">
        <f aca="false">P785&amp;N785&amp;O785&amp;Q785&amp;F785&amp;R785&amp;L785</f>
        <v>          {%            "class": "probeMinus",%            "stim_name": "1924"%          },</v>
      </c>
      <c r="AA785" s="5" t="n">
        <f aca="false">F785</f>
        <v>1924</v>
      </c>
      <c r="AB785" s="5" t="s">
        <v>800</v>
      </c>
      <c r="AC785" s="5" t="str">
        <f aca="false">IF(MID(AB785,10,2)="ir","Minus","Plus")</f>
        <v>Minus</v>
      </c>
      <c r="AD785" s="5" t="str">
        <f aca="false">IF(AND(_xlfn.NUMBERVALUE(MID(AB785,6,3))&lt;141,_xlfn.NUMBERVALUE(MID(AB785,6,3))&gt;103),"s","probe")</f>
        <v>s</v>
      </c>
      <c r="AE785" s="5" t="n">
        <f aca="false">IF(AND(AC785="Minus",AD785="probe"),3,IF(AND(AC785="Plus",AD785="probe"),1,IF(AND(AC785="Minus",AD785="s"),12,IF(AND(AC785="Plus",AD785="s"),4,0))))</f>
        <v>12</v>
      </c>
      <c r="AF785" s="6" t="s">
        <v>16</v>
      </c>
      <c r="AG785" s="5" t="str">
        <f aca="false">AF785&amp;AE785&amp;","</f>
        <v>                            12,</v>
      </c>
    </row>
    <row r="786" customFormat="false" ht="12.8" hidden="true" customHeight="false" outlineLevel="0" collapsed="false">
      <c r="A786" s="0" t="str">
        <f aca="false">LEFT(J786,4)</f>
        <v>b1i1</v>
      </c>
      <c r="B786" s="0" t="n">
        <f aca="false">IF(AND(C786&gt;97,C786&lt;103),100,IF(AND(C786&gt;110,C786&lt;116),113,IF(AND(C786&gt;122,C786&lt;128),125,IF(AND(C786&gt;135,C786&lt;141),138,150))))</f>
        <v>113</v>
      </c>
      <c r="C786" s="0" t="n">
        <f aca="false">_xlfn.NUMBERVALUE(MID(J786,6,3))</f>
        <v>115</v>
      </c>
      <c r="D786" s="0" t="str">
        <f aca="false">MID(J786,10,3)</f>
        <v>reg</v>
      </c>
      <c r="E786" s="0" t="s">
        <v>9</v>
      </c>
      <c r="F786" s="0" t="n">
        <v>50</v>
      </c>
      <c r="G786" s="0" t="s">
        <v>10</v>
      </c>
      <c r="H786" s="0" t="s">
        <v>11</v>
      </c>
      <c r="I786" s="0" t="s">
        <v>9</v>
      </c>
      <c r="J786" s="0" t="s">
        <v>801</v>
      </c>
      <c r="K786" s="0" t="s">
        <v>9</v>
      </c>
      <c r="L786" s="0" t="str">
        <f aca="false">IF(ISBLANK(J787),"",",")</f>
        <v>,</v>
      </c>
      <c r="M786" s="0" t="str">
        <f aca="false">E786&amp;F786&amp;G786&amp;H786&amp;I786&amp;J786&amp;K786&amp;L786</f>
        <v>"50": "b1i1_115_reg.wav",</v>
      </c>
      <c r="N786" s="0" t="str">
        <f aca="false">IF(OR(B786=113,B786=138),"probe","s")</f>
        <v>probe</v>
      </c>
      <c r="O786" s="0" t="str">
        <f aca="false">IF(MID(J786,10,2)="ir","Minus","Plus")</f>
        <v>Plus</v>
      </c>
      <c r="P786" s="0" t="s">
        <v>13</v>
      </c>
      <c r="Q786" s="5" t="s">
        <v>14</v>
      </c>
      <c r="R786" s="0" t="s">
        <v>15</v>
      </c>
      <c r="S786" s="0" t="str">
        <f aca="false">P786&amp;N786&amp;O786&amp;Q786&amp;F786&amp;R786&amp;L786</f>
        <v>          {%            "class": "probePlus",%            "stim_name": "50"%          },</v>
      </c>
      <c r="AA786" s="5" t="n">
        <f aca="false">F786</f>
        <v>50</v>
      </c>
      <c r="AB786" s="5" t="s">
        <v>801</v>
      </c>
      <c r="AC786" s="5" t="str">
        <f aca="false">IF(MID(AB786,10,2)="ir","Minus","Plus")</f>
        <v>Plus</v>
      </c>
      <c r="AD786" s="5" t="str">
        <f aca="false">IF(AND(_xlfn.NUMBERVALUE(MID(AB786,6,3))&lt;141,_xlfn.NUMBERVALUE(MID(AB786,6,3))&gt;103),"s","s")</f>
        <v>s</v>
      </c>
      <c r="AE786" s="5" t="n">
        <f aca="false">IF(AND(AC786="Minus",AD786="probe"),3,IF(AND(AC786="Plus",AD786="probe"),1,IF(AND(AC786="Minus",AD786="s"),12,IF(AND(AC786="Plus",AD786="s"),4,0))))</f>
        <v>4</v>
      </c>
      <c r="AF786" s="6" t="s">
        <v>16</v>
      </c>
      <c r="AG786" s="5" t="str">
        <f aca="false">AF786&amp;AE786&amp;","</f>
        <v>                            4,</v>
      </c>
    </row>
    <row r="787" customFormat="false" ht="12.8" hidden="true" customHeight="false" outlineLevel="0" collapsed="false">
      <c r="A787" s="0" t="str">
        <f aca="false">LEFT(J787,4)</f>
        <v>b1i2</v>
      </c>
      <c r="B787" s="0" t="n">
        <f aca="false">IF(AND(C787&gt;97,C787&lt;103),100,IF(AND(C787&gt;110,C787&lt;116),113,IF(AND(C787&gt;122,C787&lt;128),125,IF(AND(C787&gt;135,C787&lt;141),138,150))))</f>
        <v>113</v>
      </c>
      <c r="C787" s="0" t="n">
        <f aca="false">_xlfn.NUMBERVALUE(MID(J787,6,3))</f>
        <v>115</v>
      </c>
      <c r="D787" s="0" t="str">
        <f aca="false">MID(J787,10,3)</f>
        <v>reg</v>
      </c>
      <c r="E787" s="0" t="s">
        <v>9</v>
      </c>
      <c r="F787" s="0" t="n">
        <v>175</v>
      </c>
      <c r="G787" s="0" t="s">
        <v>10</v>
      </c>
      <c r="H787" s="0" t="s">
        <v>11</v>
      </c>
      <c r="I787" s="0" t="s">
        <v>9</v>
      </c>
      <c r="J787" s="0" t="s">
        <v>802</v>
      </c>
      <c r="K787" s="0" t="s">
        <v>9</v>
      </c>
      <c r="L787" s="0" t="str">
        <f aca="false">IF(ISBLANK(J788),"",",")</f>
        <v>,</v>
      </c>
      <c r="M787" s="0" t="str">
        <f aca="false">E787&amp;F787&amp;G787&amp;H787&amp;I787&amp;J787&amp;K787&amp;L787</f>
        <v>"175": "b1i2_115_reg.wav",</v>
      </c>
      <c r="N787" s="0" t="str">
        <f aca="false">IF(OR(B787=113,B787=138),"probe","s")</f>
        <v>probe</v>
      </c>
      <c r="O787" s="0" t="str">
        <f aca="false">IF(MID(J787,10,2)="ir","Minus","Plus")</f>
        <v>Plus</v>
      </c>
      <c r="P787" s="0" t="s">
        <v>13</v>
      </c>
      <c r="Q787" s="5" t="s">
        <v>14</v>
      </c>
      <c r="R787" s="0" t="s">
        <v>15</v>
      </c>
      <c r="S787" s="0" t="str">
        <f aca="false">P787&amp;N787&amp;O787&amp;Q787&amp;F787&amp;R787&amp;L787</f>
        <v>          {%            "class": "probePlus",%            "stim_name": "175"%          },</v>
      </c>
      <c r="AA787" s="5" t="n">
        <f aca="false">F787</f>
        <v>175</v>
      </c>
      <c r="AB787" s="5" t="s">
        <v>802</v>
      </c>
      <c r="AC787" s="5" t="str">
        <f aca="false">IF(MID(AB787,10,2)="ir","Minus","Plus")</f>
        <v>Plus</v>
      </c>
      <c r="AD787" s="5" t="str">
        <f aca="false">IF(AND(_xlfn.NUMBERVALUE(MID(AB787,6,3))&lt;141,_xlfn.NUMBERVALUE(MID(AB787,6,3))&gt;103),"s","probe")</f>
        <v>s</v>
      </c>
      <c r="AE787" s="5" t="n">
        <f aca="false">IF(AND(AC787="Minus",AD787="probe"),3,IF(AND(AC787="Plus",AD787="probe"),1,IF(AND(AC787="Minus",AD787="s"),12,IF(AND(AC787="Plus",AD787="s"),4,0))))</f>
        <v>4</v>
      </c>
      <c r="AF787" s="6" t="s">
        <v>16</v>
      </c>
      <c r="AG787" s="5" t="str">
        <f aca="false">AF787&amp;AE787&amp;","</f>
        <v>                            4,</v>
      </c>
    </row>
    <row r="788" customFormat="false" ht="12.8" hidden="true" customHeight="false" outlineLevel="0" collapsed="false">
      <c r="A788" s="0" t="str">
        <f aca="false">LEFT(J788,4)</f>
        <v>b1s1</v>
      </c>
      <c r="B788" s="0" t="n">
        <f aca="false">IF(AND(C788&gt;97,C788&lt;103),100,IF(AND(C788&gt;110,C788&lt;116),113,IF(AND(C788&gt;122,C788&lt;128),125,IF(AND(C788&gt;135,C788&lt;141),138,150))))</f>
        <v>113</v>
      </c>
      <c r="C788" s="0" t="n">
        <f aca="false">_xlfn.NUMBERVALUE(MID(J788,6,3))</f>
        <v>115</v>
      </c>
      <c r="D788" s="0" t="str">
        <f aca="false">MID(J788,10,3)</f>
        <v>reg</v>
      </c>
      <c r="E788" s="0" t="s">
        <v>9</v>
      </c>
      <c r="F788" s="0" t="n">
        <v>300</v>
      </c>
      <c r="G788" s="0" t="s">
        <v>10</v>
      </c>
      <c r="H788" s="0" t="s">
        <v>11</v>
      </c>
      <c r="I788" s="0" t="s">
        <v>9</v>
      </c>
      <c r="J788" s="0" t="s">
        <v>803</v>
      </c>
      <c r="K788" s="0" t="s">
        <v>9</v>
      </c>
      <c r="L788" s="0" t="str">
        <f aca="false">IF(ISBLANK(J789),"",",")</f>
        <v>,</v>
      </c>
      <c r="M788" s="0" t="str">
        <f aca="false">E788&amp;F788&amp;G788&amp;H788&amp;I788&amp;J788&amp;K788&amp;L788</f>
        <v>"300": "b1s1_115_reg.wav",</v>
      </c>
      <c r="N788" s="0" t="str">
        <f aca="false">IF(OR(B788=113,B788=138),"probe","s")</f>
        <v>probe</v>
      </c>
      <c r="O788" s="0" t="str">
        <f aca="false">IF(MID(J788,10,2)="ir","Minus","Plus")</f>
        <v>Plus</v>
      </c>
      <c r="P788" s="0" t="s">
        <v>13</v>
      </c>
      <c r="Q788" s="5" t="s">
        <v>14</v>
      </c>
      <c r="R788" s="0" t="s">
        <v>15</v>
      </c>
      <c r="S788" s="0" t="str">
        <f aca="false">P788&amp;N788&amp;O788&amp;Q788&amp;F788&amp;R788&amp;L788</f>
        <v>          {%            "class": "probePlus",%            "stim_name": "300"%          },</v>
      </c>
      <c r="AA788" s="5" t="n">
        <f aca="false">F788</f>
        <v>300</v>
      </c>
      <c r="AB788" s="5" t="s">
        <v>803</v>
      </c>
      <c r="AC788" s="5" t="str">
        <f aca="false">IF(MID(AB788,10,2)="ir","Minus","Plus")</f>
        <v>Plus</v>
      </c>
      <c r="AD788" s="5" t="str">
        <f aca="false">IF(AND(_xlfn.NUMBERVALUE(MID(AB788,6,3))&lt;141,_xlfn.NUMBERVALUE(MID(AB788,6,3))&gt;103),"s","probe")</f>
        <v>s</v>
      </c>
      <c r="AE788" s="5" t="n">
        <f aca="false">IF(AND(AC788="Minus",AD788="probe"),3,IF(AND(AC788="Plus",AD788="probe"),1,IF(AND(AC788="Minus",AD788="s"),12,IF(AND(AC788="Plus",AD788="s"),4,0))))</f>
        <v>4</v>
      </c>
      <c r="AF788" s="6" t="s">
        <v>16</v>
      </c>
      <c r="AG788" s="5" t="str">
        <f aca="false">AF788&amp;AE788&amp;","</f>
        <v>                            4,</v>
      </c>
    </row>
    <row r="789" customFormat="false" ht="12.8" hidden="true" customHeight="false" outlineLevel="0" collapsed="false">
      <c r="A789" s="0" t="str">
        <f aca="false">LEFT(J789,4)</f>
        <v>b1s2</v>
      </c>
      <c r="B789" s="0" t="n">
        <f aca="false">IF(AND(C789&gt;97,C789&lt;103),100,IF(AND(C789&gt;110,C789&lt;116),113,IF(AND(C789&gt;122,C789&lt;128),125,IF(AND(C789&gt;135,C789&lt;141),138,150))))</f>
        <v>113</v>
      </c>
      <c r="C789" s="0" t="n">
        <f aca="false">_xlfn.NUMBERVALUE(MID(J789,6,3))</f>
        <v>115</v>
      </c>
      <c r="D789" s="0" t="str">
        <f aca="false">MID(J789,10,3)</f>
        <v>reg</v>
      </c>
      <c r="E789" s="0" t="s">
        <v>9</v>
      </c>
      <c r="F789" s="0" t="n">
        <v>425</v>
      </c>
      <c r="G789" s="0" t="s">
        <v>10</v>
      </c>
      <c r="H789" s="0" t="s">
        <v>11</v>
      </c>
      <c r="I789" s="0" t="s">
        <v>9</v>
      </c>
      <c r="J789" s="0" t="s">
        <v>804</v>
      </c>
      <c r="K789" s="0" t="s">
        <v>9</v>
      </c>
      <c r="L789" s="0" t="str">
        <f aca="false">IF(ISBLANK(J790),"",",")</f>
        <v>,</v>
      </c>
      <c r="M789" s="0" t="str">
        <f aca="false">E789&amp;F789&amp;G789&amp;H789&amp;I789&amp;J789&amp;K789&amp;L789</f>
        <v>"425": "b1s2_115_reg.wav",</v>
      </c>
      <c r="N789" s="0" t="str">
        <f aca="false">IF(OR(B789=113,B789=138),"probe","s")</f>
        <v>probe</v>
      </c>
      <c r="O789" s="0" t="str">
        <f aca="false">IF(MID(J789,10,2)="ir","Minus","Plus")</f>
        <v>Plus</v>
      </c>
      <c r="P789" s="0" t="s">
        <v>13</v>
      </c>
      <c r="Q789" s="5" t="s">
        <v>14</v>
      </c>
      <c r="R789" s="0" t="s">
        <v>15</v>
      </c>
      <c r="S789" s="0" t="str">
        <f aca="false">P789&amp;N789&amp;O789&amp;Q789&amp;F789&amp;R789&amp;L789</f>
        <v>          {%            "class": "probePlus",%            "stim_name": "425"%          },</v>
      </c>
      <c r="AA789" s="5" t="n">
        <f aca="false">F789</f>
        <v>425</v>
      </c>
      <c r="AB789" s="5" t="s">
        <v>804</v>
      </c>
      <c r="AC789" s="5" t="str">
        <f aca="false">IF(MID(AB789,10,2)="ir","Minus","Plus")</f>
        <v>Plus</v>
      </c>
      <c r="AD789" s="5" t="str">
        <f aca="false">IF(AND(_xlfn.NUMBERVALUE(MID(AB789,6,3))&lt;141,_xlfn.NUMBERVALUE(MID(AB789,6,3))&gt;103),"s","probe")</f>
        <v>s</v>
      </c>
      <c r="AE789" s="5" t="n">
        <f aca="false">IF(AND(AC789="Minus",AD789="probe"),3,IF(AND(AC789="Plus",AD789="probe"),1,IF(AND(AC789="Minus",AD789="s"),12,IF(AND(AC789="Plus",AD789="s"),4,0))))</f>
        <v>4</v>
      </c>
      <c r="AF789" s="6" t="s">
        <v>16</v>
      </c>
      <c r="AG789" s="5" t="str">
        <f aca="false">AF789&amp;AE789&amp;","</f>
        <v>                            4,</v>
      </c>
    </row>
    <row r="790" customFormat="false" ht="12.8" hidden="true" customHeight="false" outlineLevel="0" collapsed="false">
      <c r="A790" s="0" t="str">
        <f aca="false">LEFT(J790,4)</f>
        <v>b2i1</v>
      </c>
      <c r="B790" s="0" t="n">
        <f aca="false">IF(AND(C790&gt;97,C790&lt;103),100,IF(AND(C790&gt;110,C790&lt;116),113,IF(AND(C790&gt;122,C790&lt;128),125,IF(AND(C790&gt;135,C790&lt;141),138,150))))</f>
        <v>113</v>
      </c>
      <c r="C790" s="0" t="n">
        <f aca="false">_xlfn.NUMBERVALUE(MID(J790,6,3))</f>
        <v>115</v>
      </c>
      <c r="D790" s="0" t="str">
        <f aca="false">MID(J790,10,3)</f>
        <v>reg</v>
      </c>
      <c r="E790" s="0" t="s">
        <v>9</v>
      </c>
      <c r="F790" s="0" t="n">
        <v>550</v>
      </c>
      <c r="G790" s="0" t="s">
        <v>10</v>
      </c>
      <c r="H790" s="0" t="s">
        <v>11</v>
      </c>
      <c r="I790" s="0" t="s">
        <v>9</v>
      </c>
      <c r="J790" s="0" t="s">
        <v>805</v>
      </c>
      <c r="K790" s="0" t="s">
        <v>9</v>
      </c>
      <c r="L790" s="0" t="str">
        <f aca="false">IF(ISBLANK(J791),"",",")</f>
        <v>,</v>
      </c>
      <c r="M790" s="0" t="str">
        <f aca="false">E790&amp;F790&amp;G790&amp;H790&amp;I790&amp;J790&amp;K790&amp;L790</f>
        <v>"550": "b2i1_115_reg.wav",</v>
      </c>
      <c r="N790" s="0" t="str">
        <f aca="false">IF(OR(B790=113,B790=138),"probe","s")</f>
        <v>probe</v>
      </c>
      <c r="O790" s="0" t="str">
        <f aca="false">IF(MID(J790,10,2)="ir","Minus","Plus")</f>
        <v>Plus</v>
      </c>
      <c r="P790" s="0" t="s">
        <v>13</v>
      </c>
      <c r="Q790" s="5" t="s">
        <v>14</v>
      </c>
      <c r="R790" s="0" t="s">
        <v>15</v>
      </c>
      <c r="S790" s="0" t="str">
        <f aca="false">P790&amp;N790&amp;O790&amp;Q790&amp;F790&amp;R790&amp;L790</f>
        <v>          {%            "class": "probePlus",%            "stim_name": "550"%          },</v>
      </c>
      <c r="AA790" s="5" t="n">
        <f aca="false">F790</f>
        <v>550</v>
      </c>
      <c r="AB790" s="5" t="s">
        <v>805</v>
      </c>
      <c r="AC790" s="5" t="str">
        <f aca="false">IF(MID(AB790,10,2)="ir","Minus","Plus")</f>
        <v>Plus</v>
      </c>
      <c r="AD790" s="5" t="str">
        <f aca="false">IF(AND(_xlfn.NUMBERVALUE(MID(AB790,6,3))&lt;141,_xlfn.NUMBERVALUE(MID(AB790,6,3))&gt;103),"s","probe")</f>
        <v>s</v>
      </c>
      <c r="AE790" s="5" t="n">
        <f aca="false">IF(AND(AC790="Minus",AD790="probe"),3,IF(AND(AC790="Plus",AD790="probe"),1,IF(AND(AC790="Minus",AD790="s"),12,IF(AND(AC790="Plus",AD790="s"),4,0))))</f>
        <v>4</v>
      </c>
      <c r="AF790" s="6" t="s">
        <v>16</v>
      </c>
      <c r="AG790" s="5" t="str">
        <f aca="false">AF790&amp;AE790&amp;","</f>
        <v>                            4,</v>
      </c>
    </row>
    <row r="791" customFormat="false" ht="12.8" hidden="true" customHeight="false" outlineLevel="0" collapsed="false">
      <c r="A791" s="0" t="str">
        <f aca="false">LEFT(J791,4)</f>
        <v>b2i2</v>
      </c>
      <c r="B791" s="0" t="n">
        <f aca="false">IF(AND(C791&gt;97,C791&lt;103),100,IF(AND(C791&gt;110,C791&lt;116),113,IF(AND(C791&gt;122,C791&lt;128),125,IF(AND(C791&gt;135,C791&lt;141),138,150))))</f>
        <v>113</v>
      </c>
      <c r="C791" s="0" t="n">
        <f aca="false">_xlfn.NUMBERVALUE(MID(J791,6,3))</f>
        <v>115</v>
      </c>
      <c r="D791" s="0" t="str">
        <f aca="false">MID(J791,10,3)</f>
        <v>reg</v>
      </c>
      <c r="E791" s="0" t="s">
        <v>9</v>
      </c>
      <c r="F791" s="0" t="n">
        <v>675</v>
      </c>
      <c r="G791" s="0" t="s">
        <v>10</v>
      </c>
      <c r="H791" s="0" t="s">
        <v>11</v>
      </c>
      <c r="I791" s="0" t="s">
        <v>9</v>
      </c>
      <c r="J791" s="0" t="s">
        <v>806</v>
      </c>
      <c r="K791" s="0" t="s">
        <v>9</v>
      </c>
      <c r="L791" s="0" t="str">
        <f aca="false">IF(ISBLANK(J792),"",",")</f>
        <v>,</v>
      </c>
      <c r="M791" s="0" t="str">
        <f aca="false">E791&amp;F791&amp;G791&amp;H791&amp;I791&amp;J791&amp;K791&amp;L791</f>
        <v>"675": "b2i2_115_reg.wav",</v>
      </c>
      <c r="N791" s="0" t="str">
        <f aca="false">IF(OR(B791=113,B791=138),"probe","s")</f>
        <v>probe</v>
      </c>
      <c r="O791" s="0" t="str">
        <f aca="false">IF(MID(J791,10,2)="ir","Minus","Plus")</f>
        <v>Plus</v>
      </c>
      <c r="P791" s="0" t="s">
        <v>13</v>
      </c>
      <c r="Q791" s="5" t="s">
        <v>14</v>
      </c>
      <c r="R791" s="0" t="s">
        <v>15</v>
      </c>
      <c r="S791" s="0" t="str">
        <f aca="false">P791&amp;N791&amp;O791&amp;Q791&amp;F791&amp;R791&amp;L791</f>
        <v>          {%            "class": "probePlus",%            "stim_name": "675"%          },</v>
      </c>
      <c r="AA791" s="5" t="n">
        <f aca="false">F791</f>
        <v>675</v>
      </c>
      <c r="AB791" s="5" t="s">
        <v>806</v>
      </c>
      <c r="AC791" s="5" t="str">
        <f aca="false">IF(MID(AB791,10,2)="ir","Minus","Plus")</f>
        <v>Plus</v>
      </c>
      <c r="AD791" s="5" t="str">
        <f aca="false">IF(AND(_xlfn.NUMBERVALUE(MID(AB791,6,3))&lt;141,_xlfn.NUMBERVALUE(MID(AB791,6,3))&gt;103),"s","probe")</f>
        <v>s</v>
      </c>
      <c r="AE791" s="5" t="n">
        <f aca="false">IF(AND(AC791="Minus",AD791="probe"),3,IF(AND(AC791="Plus",AD791="probe"),1,IF(AND(AC791="Minus",AD791="s"),12,IF(AND(AC791="Plus",AD791="s"),4,0))))</f>
        <v>4</v>
      </c>
      <c r="AF791" s="6" t="s">
        <v>16</v>
      </c>
      <c r="AG791" s="5" t="str">
        <f aca="false">AF791&amp;AE791&amp;","</f>
        <v>                            4,</v>
      </c>
    </row>
    <row r="792" customFormat="false" ht="12.8" hidden="false" customHeight="false" outlineLevel="0" collapsed="false">
      <c r="A792" s="0" t="str">
        <f aca="false">LEFT(J792,4)</f>
        <v>b2s1</v>
      </c>
      <c r="B792" s="0" t="n">
        <f aca="false">IF(AND(C792&gt;97,C792&lt;103),100,IF(AND(C792&gt;110,C792&lt;116),113,IF(AND(C792&gt;122,C792&lt;128),125,IF(AND(C792&gt;135,C792&lt;141),138,150))))</f>
        <v>113</v>
      </c>
      <c r="C792" s="0" t="n">
        <f aca="false">_xlfn.NUMBERVALUE(MID(J792,6,3))</f>
        <v>115</v>
      </c>
      <c r="D792" s="0" t="str">
        <f aca="false">MID(J792,10,3)</f>
        <v>reg</v>
      </c>
      <c r="E792" s="0" t="s">
        <v>9</v>
      </c>
      <c r="F792" s="0" t="n">
        <v>800</v>
      </c>
      <c r="G792" s="0" t="s">
        <v>10</v>
      </c>
      <c r="H792" s="0" t="s">
        <v>11</v>
      </c>
      <c r="I792" s="0" t="s">
        <v>9</v>
      </c>
      <c r="J792" s="0" t="s">
        <v>807</v>
      </c>
      <c r="K792" s="0" t="s">
        <v>9</v>
      </c>
      <c r="L792" s="0" t="str">
        <f aca="false">IF(ISBLANK(J793),"",",")</f>
        <v>,</v>
      </c>
      <c r="M792" s="0" t="str">
        <f aca="false">E792&amp;J792&amp;G792&amp;E792&amp;J792&amp;E792&amp;L792</f>
        <v>"b2s1_115_reg.wav":"b2s1_115_reg.wav",</v>
      </c>
      <c r="N792" s="0" t="str">
        <f aca="false">IF(OR(B792=113,B792=138),"probe","s")</f>
        <v>probe</v>
      </c>
      <c r="O792" s="0" t="str">
        <f aca="false">IF(MID(J792,10,2)="ir","Minus","Plus")</f>
        <v>Plus</v>
      </c>
      <c r="P792" s="0" t="s">
        <v>13</v>
      </c>
      <c r="Q792" s="5" t="s">
        <v>14</v>
      </c>
      <c r="R792" s="0" t="s">
        <v>15</v>
      </c>
      <c r="S792" s="0" t="str">
        <f aca="false">P792&amp;N792&amp;O792&amp;Q792&amp;J792&amp;R792&amp;L792</f>
        <v>          {%            "class": "probePlus",%            "stim_name": "b2s1_115_reg.wav"%          },</v>
      </c>
      <c r="AA792" s="5" t="n">
        <f aca="false">F792</f>
        <v>800</v>
      </c>
      <c r="AB792" s="5" t="s">
        <v>807</v>
      </c>
      <c r="AC792" s="5" t="str">
        <f aca="false">IF(MID(AB792,10,2)="ir","Minus","Plus")</f>
        <v>Plus</v>
      </c>
      <c r="AD792" s="5" t="str">
        <f aca="false">IF(AND(_xlfn.NUMBERVALUE(MID(AB792,6,3))&lt;141,_xlfn.NUMBERVALUE(MID(AB792,6,3))&gt;103),"s","probe")</f>
        <v>s</v>
      </c>
      <c r="AE792" s="5" t="n">
        <f aca="false">IF(AND(AC792="Minus",AD792="probe"),3,IF(AND(AC792="Plus",AD792="probe"),1,IF(AND(AC792="Minus",AD792="s"),12,IF(AND(AC792="Plus",AD792="s"),4,0))))</f>
        <v>4</v>
      </c>
      <c r="AF792" s="6" t="s">
        <v>16</v>
      </c>
      <c r="AG792" s="5" t="str">
        <f aca="false">AF792&amp;AE792&amp;","</f>
        <v>                            4,</v>
      </c>
    </row>
    <row r="793" customFormat="false" ht="12.8" hidden="true" customHeight="false" outlineLevel="0" collapsed="false">
      <c r="A793" s="0" t="str">
        <f aca="false">LEFT(J793,4)</f>
        <v>b2s2</v>
      </c>
      <c r="B793" s="0" t="n">
        <f aca="false">IF(AND(C793&gt;97,C793&lt;103),100,IF(AND(C793&gt;110,C793&lt;116),113,IF(AND(C793&gt;122,C793&lt;128),125,IF(AND(C793&gt;135,C793&lt;141),138,150))))</f>
        <v>113</v>
      </c>
      <c r="C793" s="0" t="n">
        <f aca="false">_xlfn.NUMBERVALUE(MID(J793,6,3))</f>
        <v>115</v>
      </c>
      <c r="D793" s="0" t="str">
        <f aca="false">MID(J793,10,3)</f>
        <v>reg</v>
      </c>
      <c r="E793" s="0" t="s">
        <v>9</v>
      </c>
      <c r="F793" s="0" t="n">
        <v>925</v>
      </c>
      <c r="G793" s="0" t="s">
        <v>10</v>
      </c>
      <c r="H793" s="0" t="s">
        <v>11</v>
      </c>
      <c r="I793" s="0" t="s">
        <v>9</v>
      </c>
      <c r="J793" s="0" t="s">
        <v>808</v>
      </c>
      <c r="K793" s="0" t="s">
        <v>9</v>
      </c>
      <c r="L793" s="0" t="str">
        <f aca="false">IF(ISBLANK(J794),"",",")</f>
        <v>,</v>
      </c>
      <c r="M793" s="0" t="str">
        <f aca="false">E793&amp;F793&amp;G793&amp;H793&amp;I793&amp;J793&amp;K793&amp;L793</f>
        <v>"925": "b2s2_115_reg.wav",</v>
      </c>
      <c r="N793" s="0" t="str">
        <f aca="false">IF(OR(B793=113,B793=138),"probe","s")</f>
        <v>probe</v>
      </c>
      <c r="O793" s="0" t="str">
        <f aca="false">IF(MID(J793,10,2)="ir","Minus","Plus")</f>
        <v>Plus</v>
      </c>
      <c r="P793" s="0" t="s">
        <v>13</v>
      </c>
      <c r="Q793" s="5" t="s">
        <v>14</v>
      </c>
      <c r="R793" s="0" t="s">
        <v>15</v>
      </c>
      <c r="S793" s="0" t="str">
        <f aca="false">P793&amp;N793&amp;O793&amp;Q793&amp;F793&amp;R793&amp;L793</f>
        <v>          {%            "class": "probePlus",%            "stim_name": "925"%          },</v>
      </c>
      <c r="AA793" s="5" t="n">
        <f aca="false">F793</f>
        <v>925</v>
      </c>
      <c r="AB793" s="5" t="s">
        <v>808</v>
      </c>
      <c r="AC793" s="5" t="str">
        <f aca="false">IF(MID(AB793,10,2)="ir","Minus","Plus")</f>
        <v>Plus</v>
      </c>
      <c r="AD793" s="5" t="str">
        <f aca="false">IF(AND(_xlfn.NUMBERVALUE(MID(AB793,6,3))&lt;141,_xlfn.NUMBERVALUE(MID(AB793,6,3))&gt;103),"s","probe")</f>
        <v>s</v>
      </c>
      <c r="AE793" s="5" t="n">
        <f aca="false">IF(AND(AC793="Minus",AD793="probe"),3,IF(AND(AC793="Plus",AD793="probe"),1,IF(AND(AC793="Minus",AD793="s"),12,IF(AND(AC793="Plus",AD793="s"),4,0))))</f>
        <v>4</v>
      </c>
      <c r="AF793" s="6" t="s">
        <v>16</v>
      </c>
      <c r="AG793" s="5" t="str">
        <f aca="false">AF793&amp;AE793&amp;","</f>
        <v>                            4,</v>
      </c>
    </row>
    <row r="794" customFormat="false" ht="12.8" hidden="true" customHeight="false" outlineLevel="0" collapsed="false">
      <c r="A794" s="0" t="str">
        <f aca="false">LEFT(J794,4)</f>
        <v>b3i1</v>
      </c>
      <c r="B794" s="0" t="n">
        <f aca="false">IF(AND(C794&gt;97,C794&lt;103),100,IF(AND(C794&gt;110,C794&lt;116),113,IF(AND(C794&gt;122,C794&lt;128),125,IF(AND(C794&gt;135,C794&lt;141),138,150))))</f>
        <v>113</v>
      </c>
      <c r="C794" s="0" t="n">
        <f aca="false">_xlfn.NUMBERVALUE(MID(J794,6,3))</f>
        <v>115</v>
      </c>
      <c r="D794" s="0" t="str">
        <f aca="false">MID(J794,10,3)</f>
        <v>reg</v>
      </c>
      <c r="E794" s="0" t="s">
        <v>9</v>
      </c>
      <c r="F794" s="0" t="n">
        <v>1050</v>
      </c>
      <c r="G794" s="0" t="s">
        <v>10</v>
      </c>
      <c r="H794" s="0" t="s">
        <v>11</v>
      </c>
      <c r="I794" s="0" t="s">
        <v>9</v>
      </c>
      <c r="J794" s="0" t="s">
        <v>809</v>
      </c>
      <c r="K794" s="0" t="s">
        <v>9</v>
      </c>
      <c r="L794" s="0" t="str">
        <f aca="false">IF(ISBLANK(J795),"",",")</f>
        <v>,</v>
      </c>
      <c r="M794" s="0" t="str">
        <f aca="false">E794&amp;F794&amp;G794&amp;H794&amp;I794&amp;J794&amp;K794&amp;L794</f>
        <v>"1050": "b3i1_115_reg.wav",</v>
      </c>
      <c r="N794" s="0" t="str">
        <f aca="false">IF(OR(B794=113,B794=138),"probe","s")</f>
        <v>probe</v>
      </c>
      <c r="O794" s="0" t="str">
        <f aca="false">IF(MID(J794,10,2)="ir","Minus","Plus")</f>
        <v>Plus</v>
      </c>
      <c r="P794" s="0" t="s">
        <v>13</v>
      </c>
      <c r="Q794" s="5" t="s">
        <v>14</v>
      </c>
      <c r="R794" s="0" t="s">
        <v>15</v>
      </c>
      <c r="S794" s="0" t="str">
        <f aca="false">P794&amp;N794&amp;O794&amp;Q794&amp;F794&amp;R794&amp;L794</f>
        <v>          {%            "class": "probePlus",%            "stim_name": "1050"%          },</v>
      </c>
      <c r="AA794" s="5" t="n">
        <f aca="false">F794</f>
        <v>1050</v>
      </c>
      <c r="AB794" s="5" t="s">
        <v>809</v>
      </c>
      <c r="AC794" s="5" t="str">
        <f aca="false">IF(MID(AB794,10,2)="ir","Minus","Plus")</f>
        <v>Plus</v>
      </c>
      <c r="AD794" s="5" t="str">
        <f aca="false">IF(AND(_xlfn.NUMBERVALUE(MID(AB794,6,3))&lt;141,_xlfn.NUMBERVALUE(MID(AB794,6,3))&gt;103),"s","probe")</f>
        <v>s</v>
      </c>
      <c r="AE794" s="5" t="n">
        <f aca="false">IF(AND(AC794="Minus",AD794="probe"),3,IF(AND(AC794="Plus",AD794="probe"),1,IF(AND(AC794="Minus",AD794="s"),12,IF(AND(AC794="Plus",AD794="s"),4,0))))</f>
        <v>4</v>
      </c>
      <c r="AF794" s="6" t="s">
        <v>16</v>
      </c>
      <c r="AG794" s="5" t="str">
        <f aca="false">AF794&amp;AE794&amp;","</f>
        <v>                            4,</v>
      </c>
    </row>
    <row r="795" customFormat="false" ht="12.8" hidden="true" customHeight="false" outlineLevel="0" collapsed="false">
      <c r="A795" s="0" t="str">
        <f aca="false">LEFT(J795,4)</f>
        <v>b3i2</v>
      </c>
      <c r="B795" s="0" t="n">
        <f aca="false">IF(AND(C795&gt;97,C795&lt;103),100,IF(AND(C795&gt;110,C795&lt;116),113,IF(AND(C795&gt;122,C795&lt;128),125,IF(AND(C795&gt;135,C795&lt;141),138,150))))</f>
        <v>113</v>
      </c>
      <c r="C795" s="0" t="n">
        <f aca="false">_xlfn.NUMBERVALUE(MID(J795,6,3))</f>
        <v>115</v>
      </c>
      <c r="D795" s="0" t="str">
        <f aca="false">MID(J795,10,3)</f>
        <v>reg</v>
      </c>
      <c r="E795" s="0" t="s">
        <v>9</v>
      </c>
      <c r="F795" s="0" t="n">
        <v>1175</v>
      </c>
      <c r="G795" s="0" t="s">
        <v>10</v>
      </c>
      <c r="H795" s="0" t="s">
        <v>11</v>
      </c>
      <c r="I795" s="0" t="s">
        <v>9</v>
      </c>
      <c r="J795" s="0" t="s">
        <v>810</v>
      </c>
      <c r="K795" s="0" t="s">
        <v>9</v>
      </c>
      <c r="L795" s="0" t="str">
        <f aca="false">IF(ISBLANK(J796),"",",")</f>
        <v>,</v>
      </c>
      <c r="M795" s="0" t="str">
        <f aca="false">E795&amp;F795&amp;G795&amp;H795&amp;I795&amp;J795&amp;K795&amp;L795</f>
        <v>"1175": "b3i2_115_reg.wav",</v>
      </c>
      <c r="N795" s="0" t="str">
        <f aca="false">IF(OR(B795=113,B795=138),"probe","s")</f>
        <v>probe</v>
      </c>
      <c r="O795" s="0" t="str">
        <f aca="false">IF(MID(J795,10,2)="ir","Minus","Plus")</f>
        <v>Plus</v>
      </c>
      <c r="P795" s="0" t="s">
        <v>13</v>
      </c>
      <c r="Q795" s="5" t="s">
        <v>14</v>
      </c>
      <c r="R795" s="0" t="s">
        <v>15</v>
      </c>
      <c r="S795" s="0" t="str">
        <f aca="false">P795&amp;N795&amp;O795&amp;Q795&amp;F795&amp;R795&amp;L795</f>
        <v>          {%            "class": "probePlus",%            "stim_name": "1175"%          },</v>
      </c>
      <c r="AA795" s="5" t="n">
        <f aca="false">F795</f>
        <v>1175</v>
      </c>
      <c r="AB795" s="5" t="s">
        <v>810</v>
      </c>
      <c r="AC795" s="5" t="str">
        <f aca="false">IF(MID(AB795,10,2)="ir","Minus","Plus")</f>
        <v>Plus</v>
      </c>
      <c r="AD795" s="5" t="str">
        <f aca="false">IF(AND(_xlfn.NUMBERVALUE(MID(AB795,6,3))&lt;141,_xlfn.NUMBERVALUE(MID(AB795,6,3))&gt;103),"s","probe")</f>
        <v>s</v>
      </c>
      <c r="AE795" s="5" t="n">
        <f aca="false">IF(AND(AC795="Minus",AD795="probe"),3,IF(AND(AC795="Plus",AD795="probe"),1,IF(AND(AC795="Minus",AD795="s"),12,IF(AND(AC795="Plus",AD795="s"),4,0))))</f>
        <v>4</v>
      </c>
      <c r="AF795" s="6" t="s">
        <v>16</v>
      </c>
      <c r="AG795" s="5" t="str">
        <f aca="false">AF795&amp;AE795&amp;","</f>
        <v>                            4,</v>
      </c>
    </row>
    <row r="796" customFormat="false" ht="12.8" hidden="true" customHeight="false" outlineLevel="0" collapsed="false">
      <c r="A796" s="0" t="str">
        <f aca="false">LEFT(J796,4)</f>
        <v>b3s1</v>
      </c>
      <c r="B796" s="0" t="n">
        <f aca="false">IF(AND(C796&gt;97,C796&lt;103),100,IF(AND(C796&gt;110,C796&lt;116),113,IF(AND(C796&gt;122,C796&lt;128),125,IF(AND(C796&gt;135,C796&lt;141),138,150))))</f>
        <v>113</v>
      </c>
      <c r="C796" s="0" t="n">
        <f aca="false">_xlfn.NUMBERVALUE(MID(J796,6,3))</f>
        <v>115</v>
      </c>
      <c r="D796" s="0" t="str">
        <f aca="false">MID(J796,10,3)</f>
        <v>reg</v>
      </c>
      <c r="E796" s="0" t="s">
        <v>9</v>
      </c>
      <c r="F796" s="0" t="n">
        <v>1300</v>
      </c>
      <c r="G796" s="0" t="s">
        <v>10</v>
      </c>
      <c r="H796" s="0" t="s">
        <v>11</v>
      </c>
      <c r="I796" s="0" t="s">
        <v>9</v>
      </c>
      <c r="J796" s="0" t="s">
        <v>811</v>
      </c>
      <c r="K796" s="0" t="s">
        <v>9</v>
      </c>
      <c r="L796" s="0" t="str">
        <f aca="false">IF(ISBLANK(J797),"",",")</f>
        <v>,</v>
      </c>
      <c r="M796" s="0" t="str">
        <f aca="false">E796&amp;F796&amp;G796&amp;H796&amp;I796&amp;J796&amp;K796&amp;L796</f>
        <v>"1300": "b3s1_115_reg.wav",</v>
      </c>
      <c r="N796" s="0" t="str">
        <f aca="false">IF(OR(B796=113,B796=138),"probe","s")</f>
        <v>probe</v>
      </c>
      <c r="O796" s="0" t="str">
        <f aca="false">IF(MID(J796,10,2)="ir","Minus","Plus")</f>
        <v>Plus</v>
      </c>
      <c r="P796" s="0" t="s">
        <v>13</v>
      </c>
      <c r="Q796" s="5" t="s">
        <v>14</v>
      </c>
      <c r="R796" s="0" t="s">
        <v>15</v>
      </c>
      <c r="S796" s="0" t="str">
        <f aca="false">P796&amp;N796&amp;O796&amp;Q796&amp;F796&amp;R796&amp;L796</f>
        <v>          {%            "class": "probePlus",%            "stim_name": "1300"%          },</v>
      </c>
      <c r="AA796" s="5" t="n">
        <f aca="false">F796</f>
        <v>1300</v>
      </c>
      <c r="AB796" s="5" t="s">
        <v>811</v>
      </c>
      <c r="AC796" s="5" t="str">
        <f aca="false">IF(MID(AB796,10,2)="ir","Minus","Plus")</f>
        <v>Plus</v>
      </c>
      <c r="AD796" s="5" t="str">
        <f aca="false">IF(AND(_xlfn.NUMBERVALUE(MID(AB796,6,3))&lt;141,_xlfn.NUMBERVALUE(MID(AB796,6,3))&gt;103),"s","probe")</f>
        <v>s</v>
      </c>
      <c r="AE796" s="5" t="n">
        <f aca="false">IF(AND(AC796="Minus",AD796="probe"),3,IF(AND(AC796="Plus",AD796="probe"),1,IF(AND(AC796="Minus",AD796="s"),12,IF(AND(AC796="Plus",AD796="s"),4,0))))</f>
        <v>4</v>
      </c>
      <c r="AF796" s="6" t="s">
        <v>16</v>
      </c>
      <c r="AG796" s="5" t="str">
        <f aca="false">AF796&amp;AE796&amp;","</f>
        <v>                            4,</v>
      </c>
    </row>
    <row r="797" customFormat="false" ht="12.8" hidden="true" customHeight="false" outlineLevel="0" collapsed="false">
      <c r="A797" s="0" t="str">
        <f aca="false">LEFT(J797,4)</f>
        <v>b3s2</v>
      </c>
      <c r="B797" s="0" t="n">
        <f aca="false">IF(AND(C797&gt;97,C797&lt;103),100,IF(AND(C797&gt;110,C797&lt;116),113,IF(AND(C797&gt;122,C797&lt;128),125,IF(AND(C797&gt;135,C797&lt;141),138,150))))</f>
        <v>113</v>
      </c>
      <c r="C797" s="0" t="n">
        <f aca="false">_xlfn.NUMBERVALUE(MID(J797,6,3))</f>
        <v>115</v>
      </c>
      <c r="D797" s="0" t="str">
        <f aca="false">MID(J797,10,3)</f>
        <v>reg</v>
      </c>
      <c r="E797" s="0" t="s">
        <v>9</v>
      </c>
      <c r="F797" s="0" t="n">
        <v>1425</v>
      </c>
      <c r="G797" s="0" t="s">
        <v>10</v>
      </c>
      <c r="H797" s="0" t="s">
        <v>11</v>
      </c>
      <c r="I797" s="0" t="s">
        <v>9</v>
      </c>
      <c r="J797" s="0" t="s">
        <v>812</v>
      </c>
      <c r="K797" s="0" t="s">
        <v>9</v>
      </c>
      <c r="L797" s="0" t="str">
        <f aca="false">IF(ISBLANK(J798),"",",")</f>
        <v>,</v>
      </c>
      <c r="M797" s="0" t="str">
        <f aca="false">E797&amp;F797&amp;G797&amp;H797&amp;I797&amp;J797&amp;K797&amp;L797</f>
        <v>"1425": "b3s2_115_reg.wav",</v>
      </c>
      <c r="N797" s="0" t="str">
        <f aca="false">IF(OR(B797=113,B797=138),"probe","s")</f>
        <v>probe</v>
      </c>
      <c r="O797" s="0" t="str">
        <f aca="false">IF(MID(J797,10,2)="ir","Minus","Plus")</f>
        <v>Plus</v>
      </c>
      <c r="P797" s="0" t="s">
        <v>13</v>
      </c>
      <c r="Q797" s="5" t="s">
        <v>14</v>
      </c>
      <c r="R797" s="0" t="s">
        <v>15</v>
      </c>
      <c r="S797" s="0" t="str">
        <f aca="false">P797&amp;N797&amp;O797&amp;Q797&amp;F797&amp;R797&amp;L797</f>
        <v>          {%            "class": "probePlus",%            "stim_name": "1425"%          },</v>
      </c>
      <c r="AA797" s="5" t="n">
        <f aca="false">F797</f>
        <v>1425</v>
      </c>
      <c r="AB797" s="5" t="s">
        <v>812</v>
      </c>
      <c r="AC797" s="5" t="str">
        <f aca="false">IF(MID(AB797,10,2)="ir","Minus","Plus")</f>
        <v>Plus</v>
      </c>
      <c r="AD797" s="5" t="str">
        <f aca="false">IF(AND(_xlfn.NUMBERVALUE(MID(AB797,6,3))&lt;141,_xlfn.NUMBERVALUE(MID(AB797,6,3))&gt;103),"s","probe")</f>
        <v>s</v>
      </c>
      <c r="AE797" s="5" t="n">
        <f aca="false">IF(AND(AC797="Minus",AD797="probe"),3,IF(AND(AC797="Plus",AD797="probe"),1,IF(AND(AC797="Minus",AD797="s"),12,IF(AND(AC797="Plus",AD797="s"),4,0))))</f>
        <v>4</v>
      </c>
      <c r="AF797" s="6" t="s">
        <v>16</v>
      </c>
      <c r="AG797" s="5" t="str">
        <f aca="false">AF797&amp;AE797&amp;","</f>
        <v>                            4,</v>
      </c>
    </row>
    <row r="798" customFormat="false" ht="12.8" hidden="true" customHeight="false" outlineLevel="0" collapsed="false">
      <c r="A798" s="0" t="str">
        <f aca="false">LEFT(J798,4)</f>
        <v>b4i1</v>
      </c>
      <c r="B798" s="0" t="n">
        <f aca="false">IF(AND(C798&gt;97,C798&lt;103),100,IF(AND(C798&gt;110,C798&lt;116),113,IF(AND(C798&gt;122,C798&lt;128),125,IF(AND(C798&gt;135,C798&lt;141),138,150))))</f>
        <v>113</v>
      </c>
      <c r="C798" s="0" t="n">
        <f aca="false">_xlfn.NUMBERVALUE(MID(J798,6,3))</f>
        <v>115</v>
      </c>
      <c r="D798" s="0" t="str">
        <f aca="false">MID(J798,10,3)</f>
        <v>reg</v>
      </c>
      <c r="E798" s="0" t="s">
        <v>9</v>
      </c>
      <c r="F798" s="0" t="n">
        <v>1550</v>
      </c>
      <c r="G798" s="0" t="s">
        <v>10</v>
      </c>
      <c r="H798" s="0" t="s">
        <v>11</v>
      </c>
      <c r="I798" s="0" t="s">
        <v>9</v>
      </c>
      <c r="J798" s="0" t="s">
        <v>813</v>
      </c>
      <c r="K798" s="0" t="s">
        <v>9</v>
      </c>
      <c r="L798" s="0" t="str">
        <f aca="false">IF(ISBLANK(J799),"",",")</f>
        <v>,</v>
      </c>
      <c r="M798" s="0" t="str">
        <f aca="false">E798&amp;F798&amp;G798&amp;H798&amp;I798&amp;J798&amp;K798&amp;L798</f>
        <v>"1550": "b4i1_115_reg.wav",</v>
      </c>
      <c r="N798" s="0" t="str">
        <f aca="false">IF(OR(B798=113,B798=138),"probe","s")</f>
        <v>probe</v>
      </c>
      <c r="O798" s="0" t="str">
        <f aca="false">IF(MID(J798,10,2)="ir","Minus","Plus")</f>
        <v>Plus</v>
      </c>
      <c r="P798" s="0" t="s">
        <v>13</v>
      </c>
      <c r="Q798" s="5" t="s">
        <v>14</v>
      </c>
      <c r="R798" s="0" t="s">
        <v>15</v>
      </c>
      <c r="S798" s="0" t="str">
        <f aca="false">P798&amp;N798&amp;O798&amp;Q798&amp;F798&amp;R798&amp;L798</f>
        <v>          {%            "class": "probePlus",%            "stim_name": "1550"%          },</v>
      </c>
      <c r="AA798" s="5" t="n">
        <f aca="false">F798</f>
        <v>1550</v>
      </c>
      <c r="AB798" s="5" t="s">
        <v>813</v>
      </c>
      <c r="AC798" s="5" t="str">
        <f aca="false">IF(MID(AB798,10,2)="ir","Minus","Plus")</f>
        <v>Plus</v>
      </c>
      <c r="AD798" s="5" t="str">
        <f aca="false">IF(AND(_xlfn.NUMBERVALUE(MID(AB798,6,3))&lt;141,_xlfn.NUMBERVALUE(MID(AB798,6,3))&gt;103),"s","probe")</f>
        <v>s</v>
      </c>
      <c r="AE798" s="5" t="n">
        <f aca="false">IF(AND(AC798="Minus",AD798="probe"),3,IF(AND(AC798="Plus",AD798="probe"),1,IF(AND(AC798="Minus",AD798="s"),12,IF(AND(AC798="Plus",AD798="s"),4,0))))</f>
        <v>4</v>
      </c>
      <c r="AF798" s="6" t="s">
        <v>16</v>
      </c>
      <c r="AG798" s="5" t="str">
        <f aca="false">AF798&amp;AE798&amp;","</f>
        <v>                            4,</v>
      </c>
    </row>
    <row r="799" customFormat="false" ht="12.8" hidden="true" customHeight="false" outlineLevel="0" collapsed="false">
      <c r="A799" s="0" t="str">
        <f aca="false">LEFT(J799,4)</f>
        <v>b4i2</v>
      </c>
      <c r="B799" s="0" t="n">
        <f aca="false">IF(AND(C799&gt;97,C799&lt;103),100,IF(AND(C799&gt;110,C799&lt;116),113,IF(AND(C799&gt;122,C799&lt;128),125,IF(AND(C799&gt;135,C799&lt;141),138,150))))</f>
        <v>113</v>
      </c>
      <c r="C799" s="0" t="n">
        <f aca="false">_xlfn.NUMBERVALUE(MID(J799,6,3))</f>
        <v>115</v>
      </c>
      <c r="D799" s="0" t="str">
        <f aca="false">MID(J799,10,3)</f>
        <v>reg</v>
      </c>
      <c r="E799" s="0" t="s">
        <v>9</v>
      </c>
      <c r="F799" s="0" t="n">
        <v>1675</v>
      </c>
      <c r="G799" s="0" t="s">
        <v>10</v>
      </c>
      <c r="H799" s="0" t="s">
        <v>11</v>
      </c>
      <c r="I799" s="0" t="s">
        <v>9</v>
      </c>
      <c r="J799" s="0" t="s">
        <v>814</v>
      </c>
      <c r="K799" s="0" t="s">
        <v>9</v>
      </c>
      <c r="L799" s="0" t="str">
        <f aca="false">IF(ISBLANK(J800),"",",")</f>
        <v>,</v>
      </c>
      <c r="M799" s="0" t="str">
        <f aca="false">E799&amp;F799&amp;G799&amp;H799&amp;I799&amp;J799&amp;K799&amp;L799</f>
        <v>"1675": "b4i2_115_reg.wav",</v>
      </c>
      <c r="N799" s="0" t="str">
        <f aca="false">IF(OR(B799=113,B799=138),"probe","s")</f>
        <v>probe</v>
      </c>
      <c r="O799" s="0" t="str">
        <f aca="false">IF(MID(J799,10,2)="ir","Minus","Plus")</f>
        <v>Plus</v>
      </c>
      <c r="P799" s="0" t="s">
        <v>13</v>
      </c>
      <c r="Q799" s="5" t="s">
        <v>14</v>
      </c>
      <c r="R799" s="0" t="s">
        <v>15</v>
      </c>
      <c r="S799" s="0" t="str">
        <f aca="false">P799&amp;N799&amp;O799&amp;Q799&amp;F799&amp;R799&amp;L799</f>
        <v>          {%            "class": "probePlus",%            "stim_name": "1675"%          },</v>
      </c>
      <c r="AA799" s="5" t="n">
        <f aca="false">F799</f>
        <v>1675</v>
      </c>
      <c r="AB799" s="5" t="s">
        <v>814</v>
      </c>
      <c r="AC799" s="5" t="str">
        <f aca="false">IF(MID(AB799,10,2)="ir","Minus","Plus")</f>
        <v>Plus</v>
      </c>
      <c r="AD799" s="5" t="str">
        <f aca="false">IF(AND(_xlfn.NUMBERVALUE(MID(AB799,6,3))&lt;141,_xlfn.NUMBERVALUE(MID(AB799,6,3))&gt;103),"s","probe")</f>
        <v>s</v>
      </c>
      <c r="AE799" s="5" t="n">
        <f aca="false">IF(AND(AC799="Minus",AD799="probe"),3,IF(AND(AC799="Plus",AD799="probe"),1,IF(AND(AC799="Minus",AD799="s"),12,IF(AND(AC799="Plus",AD799="s"),4,0))))</f>
        <v>4</v>
      </c>
      <c r="AF799" s="6" t="s">
        <v>16</v>
      </c>
      <c r="AG799" s="5" t="str">
        <f aca="false">AF799&amp;AE799&amp;","</f>
        <v>                            4,</v>
      </c>
    </row>
    <row r="800" customFormat="false" ht="12.8" hidden="true" customHeight="false" outlineLevel="0" collapsed="false">
      <c r="A800" s="0" t="str">
        <f aca="false">LEFT(J800,4)</f>
        <v>b4s1</v>
      </c>
      <c r="B800" s="0" t="n">
        <f aca="false">IF(AND(C800&gt;97,C800&lt;103),100,IF(AND(C800&gt;110,C800&lt;116),113,IF(AND(C800&gt;122,C800&lt;128),125,IF(AND(C800&gt;135,C800&lt;141),138,150))))</f>
        <v>113</v>
      </c>
      <c r="C800" s="0" t="n">
        <f aca="false">_xlfn.NUMBERVALUE(MID(J800,6,3))</f>
        <v>115</v>
      </c>
      <c r="D800" s="0" t="str">
        <f aca="false">MID(J800,10,3)</f>
        <v>reg</v>
      </c>
      <c r="E800" s="0" t="s">
        <v>9</v>
      </c>
      <c r="F800" s="0" t="n">
        <v>1800</v>
      </c>
      <c r="G800" s="0" t="s">
        <v>10</v>
      </c>
      <c r="H800" s="0" t="s">
        <v>11</v>
      </c>
      <c r="I800" s="0" t="s">
        <v>9</v>
      </c>
      <c r="J800" s="0" t="s">
        <v>815</v>
      </c>
      <c r="K800" s="0" t="s">
        <v>9</v>
      </c>
      <c r="L800" s="0" t="str">
        <f aca="false">IF(ISBLANK(J801),"",",")</f>
        <v>,</v>
      </c>
      <c r="M800" s="0" t="str">
        <f aca="false">E800&amp;F800&amp;G800&amp;H800&amp;I800&amp;J800&amp;K800&amp;L800</f>
        <v>"1800": "b4s1_115_reg.wav",</v>
      </c>
      <c r="N800" s="0" t="str">
        <f aca="false">IF(OR(B800=113,B800=138),"probe","s")</f>
        <v>probe</v>
      </c>
      <c r="O800" s="0" t="str">
        <f aca="false">IF(MID(J800,10,2)="ir","Minus","Plus")</f>
        <v>Plus</v>
      </c>
      <c r="P800" s="0" t="s">
        <v>13</v>
      </c>
      <c r="Q800" s="5" t="s">
        <v>14</v>
      </c>
      <c r="R800" s="0" t="s">
        <v>15</v>
      </c>
      <c r="S800" s="0" t="str">
        <f aca="false">P800&amp;N800&amp;O800&amp;Q800&amp;F800&amp;R800&amp;L800</f>
        <v>          {%            "class": "probePlus",%            "stim_name": "1800"%          },</v>
      </c>
      <c r="AA800" s="5" t="n">
        <f aca="false">F800</f>
        <v>1800</v>
      </c>
      <c r="AB800" s="5" t="s">
        <v>815</v>
      </c>
      <c r="AC800" s="5" t="str">
        <f aca="false">IF(MID(AB800,10,2)="ir","Minus","Plus")</f>
        <v>Plus</v>
      </c>
      <c r="AD800" s="5" t="str">
        <f aca="false">IF(AND(_xlfn.NUMBERVALUE(MID(AB800,6,3))&lt;141,_xlfn.NUMBERVALUE(MID(AB800,6,3))&gt;103),"s","probe")</f>
        <v>s</v>
      </c>
      <c r="AE800" s="5" t="n">
        <f aca="false">IF(AND(AC800="Minus",AD800="probe"),3,IF(AND(AC800="Plus",AD800="probe"),1,IF(AND(AC800="Minus",AD800="s"),12,IF(AND(AC800="Plus",AD800="s"),4,0))))</f>
        <v>4</v>
      </c>
      <c r="AF800" s="6" t="s">
        <v>16</v>
      </c>
      <c r="AG800" s="5" t="str">
        <f aca="false">AF800&amp;AE800&amp;","</f>
        <v>                            4,</v>
      </c>
    </row>
    <row r="801" customFormat="false" ht="12.8" hidden="true" customHeight="false" outlineLevel="0" collapsed="false">
      <c r="A801" s="0" t="str">
        <f aca="false">LEFT(J801,4)</f>
        <v>b4s2</v>
      </c>
      <c r="B801" s="0" t="n">
        <f aca="false">IF(AND(C801&gt;97,C801&lt;103),100,IF(AND(C801&gt;110,C801&lt;116),113,IF(AND(C801&gt;122,C801&lt;128),125,IF(AND(C801&gt;135,C801&lt;141),138,150))))</f>
        <v>113</v>
      </c>
      <c r="C801" s="0" t="n">
        <f aca="false">_xlfn.NUMBERVALUE(MID(J801,6,3))</f>
        <v>115</v>
      </c>
      <c r="D801" s="0" t="str">
        <f aca="false">MID(J801,10,3)</f>
        <v>reg</v>
      </c>
      <c r="E801" s="0" t="s">
        <v>9</v>
      </c>
      <c r="F801" s="0" t="n">
        <v>1925</v>
      </c>
      <c r="G801" s="0" t="s">
        <v>10</v>
      </c>
      <c r="H801" s="0" t="s">
        <v>11</v>
      </c>
      <c r="I801" s="0" t="s">
        <v>9</v>
      </c>
      <c r="J801" s="0" t="s">
        <v>816</v>
      </c>
      <c r="K801" s="0" t="s">
        <v>9</v>
      </c>
      <c r="L801" s="0" t="str">
        <f aca="false">IF(ISBLANK(J802),"",",")</f>
        <v>,</v>
      </c>
      <c r="M801" s="0" t="str">
        <f aca="false">E801&amp;F801&amp;G801&amp;H801&amp;I801&amp;J801&amp;K801&amp;L801</f>
        <v>"1925": "b4s2_115_reg.wav",</v>
      </c>
      <c r="N801" s="0" t="str">
        <f aca="false">IF(OR(B801=113,B801=138),"probe","s")</f>
        <v>probe</v>
      </c>
      <c r="O801" s="0" t="str">
        <f aca="false">IF(MID(J801,10,2)="ir","Minus","Plus")</f>
        <v>Plus</v>
      </c>
      <c r="P801" s="0" t="s">
        <v>13</v>
      </c>
      <c r="Q801" s="5" t="s">
        <v>14</v>
      </c>
      <c r="R801" s="0" t="s">
        <v>15</v>
      </c>
      <c r="S801" s="0" t="str">
        <f aca="false">P801&amp;N801&amp;O801&amp;Q801&amp;F801&amp;R801&amp;L801</f>
        <v>          {%            "class": "probePlus",%            "stim_name": "1925"%          },</v>
      </c>
      <c r="AA801" s="5" t="n">
        <f aca="false">F801</f>
        <v>1925</v>
      </c>
      <c r="AB801" s="5" t="s">
        <v>816</v>
      </c>
      <c r="AC801" s="5" t="str">
        <f aca="false">IF(MID(AB801,10,2)="ir","Minus","Plus")</f>
        <v>Plus</v>
      </c>
      <c r="AD801" s="5" t="str">
        <f aca="false">IF(AND(_xlfn.NUMBERVALUE(MID(AB801,6,3))&lt;141,_xlfn.NUMBERVALUE(MID(AB801,6,3))&gt;103),"s","probe")</f>
        <v>s</v>
      </c>
      <c r="AE801" s="5" t="n">
        <f aca="false">IF(AND(AC801="Minus",AD801="probe"),3,IF(AND(AC801="Plus",AD801="probe"),1,IF(AND(AC801="Minus",AD801="s"),12,IF(AND(AC801="Plus",AD801="s"),4,0))))</f>
        <v>4</v>
      </c>
      <c r="AF801" s="6" t="s">
        <v>16</v>
      </c>
      <c r="AG801" s="5" t="str">
        <f aca="false">AF801&amp;AE801&amp;","</f>
        <v>                            4,</v>
      </c>
    </row>
    <row r="802" customFormat="false" ht="12.8" hidden="false" customHeight="false" outlineLevel="0" collapsed="false">
      <c r="A802" s="0" t="str">
        <f aca="false">LEFT(J802,4)</f>
        <v>b2s1</v>
      </c>
      <c r="B802" s="0" t="n">
        <v>125</v>
      </c>
      <c r="C802" s="0" t="n">
        <f aca="false">_xlfn.NUMBERVALUE(MID(J802,6,3))</f>
        <v>120</v>
      </c>
      <c r="D802" s="0" t="str">
        <f aca="false">MID(J802,10,3)</f>
        <v>ir1</v>
      </c>
      <c r="E802" s="1" t="s">
        <v>9</v>
      </c>
      <c r="F802" s="0" t="n">
        <v>2026</v>
      </c>
      <c r="G802" s="0" t="s">
        <v>10</v>
      </c>
      <c r="H802" s="0" t="s">
        <v>11</v>
      </c>
      <c r="I802" s="0" t="s">
        <v>9</v>
      </c>
      <c r="J802" s="0" t="s">
        <v>817</v>
      </c>
      <c r="K802" s="0" t="s">
        <v>9</v>
      </c>
      <c r="L802" s="0" t="str">
        <f aca="false">IF(ISBLANK(J803),"",",")</f>
        <v>,</v>
      </c>
      <c r="M802" s="0" t="str">
        <f aca="false">E802&amp;J802&amp;G802&amp;E802&amp;J802&amp;E802&amp;L802</f>
        <v>"b2s1_120_ir1.wav":"b2s1_120_ir1.wav",</v>
      </c>
      <c r="N802" s="0" t="str">
        <f aca="false">IF(OR(B802=113,B802=138),"probe","s")</f>
        <v>s</v>
      </c>
      <c r="O802" s="0" t="str">
        <f aca="false">IF(MID(J802,10,2)="ir","Minus","Plus")</f>
        <v>Minus</v>
      </c>
      <c r="P802" s="0" t="s">
        <v>13</v>
      </c>
      <c r="Q802" s="5" t="s">
        <v>14</v>
      </c>
      <c r="R802" s="0" t="s">
        <v>15</v>
      </c>
      <c r="S802" s="0" t="str">
        <f aca="false">P802&amp;N802&amp;O802&amp;Q802&amp;J802&amp;R802&amp;L802</f>
        <v>          {%            "class": "sMinus",%            "stim_name": "b2s1_120_ir1.wav"%          },</v>
      </c>
      <c r="AA802" s="5" t="n">
        <f aca="false">F802</f>
        <v>2026</v>
      </c>
    </row>
    <row r="803" customFormat="false" ht="12.8" hidden="false" customHeight="false" outlineLevel="0" collapsed="false">
      <c r="A803" s="0" t="str">
        <f aca="false">LEFT(J803,4)</f>
        <v>b2s1</v>
      </c>
      <c r="B803" s="0" t="n">
        <v>125</v>
      </c>
      <c r="C803" s="0" t="n">
        <f aca="false">_xlfn.NUMBERVALUE(MID(J803,6,3))</f>
        <v>120</v>
      </c>
      <c r="D803" s="0" t="str">
        <f aca="false">MID(J803,10,3)</f>
        <v>ir2</v>
      </c>
      <c r="E803" s="1" t="s">
        <v>9</v>
      </c>
      <c r="F803" s="0" t="n">
        <v>2027</v>
      </c>
      <c r="G803" s="0" t="s">
        <v>10</v>
      </c>
      <c r="H803" s="0" t="s">
        <v>11</v>
      </c>
      <c r="I803" s="0" t="s">
        <v>9</v>
      </c>
      <c r="J803" s="0" t="s">
        <v>818</v>
      </c>
      <c r="K803" s="0" t="s">
        <v>9</v>
      </c>
      <c r="L803" s="0" t="str">
        <f aca="false">IF(ISBLANK(J804),"",",")</f>
        <v>,</v>
      </c>
      <c r="M803" s="0" t="str">
        <f aca="false">E803&amp;J803&amp;G803&amp;E803&amp;J803&amp;E803&amp;L803</f>
        <v>"b2s1_120_ir2.wav":"b2s1_120_ir2.wav",</v>
      </c>
      <c r="N803" s="0" t="str">
        <f aca="false">IF(OR(B803=113,B803=138),"probe","s")</f>
        <v>s</v>
      </c>
      <c r="O803" s="0" t="str">
        <f aca="false">IF(MID(J803,10,2)="ir","Minus","Plus")</f>
        <v>Minus</v>
      </c>
      <c r="P803" s="0" t="s">
        <v>13</v>
      </c>
      <c r="Q803" s="5" t="s">
        <v>14</v>
      </c>
      <c r="R803" s="0" t="s">
        <v>15</v>
      </c>
      <c r="S803" s="0" t="str">
        <f aca="false">P803&amp;N803&amp;O803&amp;Q803&amp;J803&amp;R803&amp;L803</f>
        <v>          {%            "class": "sMinus",%            "stim_name": "b2s1_120_ir2.wav"%          },</v>
      </c>
      <c r="AA803" s="5" t="n">
        <f aca="false">F803</f>
        <v>2027</v>
      </c>
    </row>
    <row r="804" customFormat="false" ht="12.8" hidden="false" customHeight="false" outlineLevel="0" collapsed="false">
      <c r="A804" s="0" t="str">
        <f aca="false">LEFT(J804,4)</f>
        <v>b2s1</v>
      </c>
      <c r="B804" s="0" t="n">
        <v>125</v>
      </c>
      <c r="C804" s="0" t="n">
        <f aca="false">_xlfn.NUMBERVALUE(MID(J804,6,3))</f>
        <v>120</v>
      </c>
      <c r="D804" s="0" t="str">
        <f aca="false">MID(J804,10,3)</f>
        <v>ir3</v>
      </c>
      <c r="E804" s="1" t="s">
        <v>9</v>
      </c>
      <c r="F804" s="0" t="n">
        <v>2028</v>
      </c>
      <c r="G804" s="0" t="s">
        <v>10</v>
      </c>
      <c r="H804" s="0" t="s">
        <v>11</v>
      </c>
      <c r="I804" s="0" t="s">
        <v>9</v>
      </c>
      <c r="J804" s="0" t="s">
        <v>819</v>
      </c>
      <c r="K804" s="0" t="s">
        <v>9</v>
      </c>
      <c r="L804" s="0" t="str">
        <f aca="false">IF(ISBLANK(J805),"",",")</f>
        <v>,</v>
      </c>
      <c r="M804" s="0" t="str">
        <f aca="false">E804&amp;J804&amp;G804&amp;E804&amp;J804&amp;E804&amp;L804</f>
        <v>"b2s1_120_ir3.wav":"b2s1_120_ir3.wav",</v>
      </c>
      <c r="N804" s="0" t="str">
        <f aca="false">IF(OR(B804=113,B804=138),"probe","s")</f>
        <v>s</v>
      </c>
      <c r="O804" s="0" t="str">
        <f aca="false">IF(MID(J804,10,2)="ir","Minus","Plus")</f>
        <v>Minus</v>
      </c>
      <c r="P804" s="0" t="s">
        <v>13</v>
      </c>
      <c r="Q804" s="5" t="s">
        <v>14</v>
      </c>
      <c r="R804" s="0" t="s">
        <v>15</v>
      </c>
      <c r="S804" s="0" t="str">
        <f aca="false">P804&amp;N804&amp;O804&amp;Q804&amp;J804&amp;R804&amp;L804</f>
        <v>          {%            "class": "sMinus",%            "stim_name": "b2s1_120_ir3.wav"%          },</v>
      </c>
      <c r="AA804" s="5" t="n">
        <f aca="false">F804</f>
        <v>2028</v>
      </c>
    </row>
    <row r="805" customFormat="false" ht="12.8" hidden="false" customHeight="false" outlineLevel="0" collapsed="false">
      <c r="A805" s="0" t="str">
        <f aca="false">LEFT(J805,4)</f>
        <v>b2s1</v>
      </c>
      <c r="B805" s="0" t="n">
        <v>125</v>
      </c>
      <c r="C805" s="0" t="n">
        <f aca="false">_xlfn.NUMBERVALUE(MID(J805,6,3))</f>
        <v>120</v>
      </c>
      <c r="D805" s="0" t="str">
        <f aca="false">MID(J805,10,3)</f>
        <v>ir4</v>
      </c>
      <c r="E805" s="1" t="s">
        <v>9</v>
      </c>
      <c r="F805" s="0" t="n">
        <v>2029</v>
      </c>
      <c r="G805" s="0" t="s">
        <v>10</v>
      </c>
      <c r="H805" s="0" t="s">
        <v>11</v>
      </c>
      <c r="I805" s="0" t="s">
        <v>9</v>
      </c>
      <c r="J805" s="0" t="s">
        <v>820</v>
      </c>
      <c r="K805" s="0" t="s">
        <v>9</v>
      </c>
      <c r="L805" s="0" t="str">
        <f aca="false">IF(ISBLANK(J806),"",",")</f>
        <v>,</v>
      </c>
      <c r="M805" s="0" t="str">
        <f aca="false">E805&amp;J805&amp;G805&amp;E805&amp;J805&amp;E805&amp;L805</f>
        <v>"b2s1_120_ir4.wav":"b2s1_120_ir4.wav",</v>
      </c>
      <c r="N805" s="0" t="str">
        <f aca="false">IF(OR(B805=113,B805=138),"probe","s")</f>
        <v>s</v>
      </c>
      <c r="O805" s="0" t="str">
        <f aca="false">IF(MID(J805,10,2)="ir","Minus","Plus")</f>
        <v>Minus</v>
      </c>
      <c r="P805" s="0" t="s">
        <v>13</v>
      </c>
      <c r="Q805" s="5" t="s">
        <v>14</v>
      </c>
      <c r="R805" s="0" t="s">
        <v>15</v>
      </c>
      <c r="S805" s="0" t="str">
        <f aca="false">P805&amp;N805&amp;O805&amp;Q805&amp;J805&amp;R805&amp;L805</f>
        <v>          {%            "class": "sMinus",%            "stim_name": "b2s1_120_ir4.wav"%          },</v>
      </c>
      <c r="AA805" s="5" t="n">
        <f aca="false">F805</f>
        <v>2029</v>
      </c>
    </row>
    <row r="806" customFormat="false" ht="12.8" hidden="false" customHeight="false" outlineLevel="0" collapsed="false">
      <c r="A806" s="0" t="str">
        <f aca="false">LEFT(J806,4)</f>
        <v>b2s1</v>
      </c>
      <c r="B806" s="0" t="n">
        <v>125</v>
      </c>
      <c r="C806" s="0" t="n">
        <f aca="false">_xlfn.NUMBERVALUE(MID(J806,6,3))</f>
        <v>120</v>
      </c>
      <c r="D806" s="0" t="str">
        <f aca="false">MID(J806,10,3)</f>
        <v>reg</v>
      </c>
      <c r="E806" s="1" t="s">
        <v>9</v>
      </c>
      <c r="F806" s="0" t="n">
        <v>2030</v>
      </c>
      <c r="G806" s="0" t="s">
        <v>10</v>
      </c>
      <c r="H806" s="0" t="s">
        <v>11</v>
      </c>
      <c r="I806" s="0" t="s">
        <v>9</v>
      </c>
      <c r="J806" s="0" t="s">
        <v>821</v>
      </c>
      <c r="K806" s="0" t="s">
        <v>9</v>
      </c>
      <c r="L806" s="0" t="str">
        <f aca="false">IF(ISBLANK(J807),"",",")</f>
        <v>,</v>
      </c>
      <c r="M806" s="0" t="str">
        <f aca="false">E806&amp;J806&amp;G806&amp;E806&amp;J806&amp;E806&amp;L806</f>
        <v>"b2s1_120_reg.wav":"b2s1_120_reg.wav",</v>
      </c>
      <c r="N806" s="0" t="str">
        <f aca="false">IF(OR(B806=113,B806=138),"probe","s")</f>
        <v>s</v>
      </c>
      <c r="O806" s="0" t="str">
        <f aca="false">IF(MID(J806,10,2)="ir","Minus","Plus")</f>
        <v>Plus</v>
      </c>
      <c r="P806" s="0" t="s">
        <v>13</v>
      </c>
      <c r="Q806" s="5" t="s">
        <v>14</v>
      </c>
      <c r="R806" s="0" t="s">
        <v>15</v>
      </c>
      <c r="S806" s="0" t="str">
        <f aca="false">P806&amp;N806&amp;O806&amp;Q806&amp;J806&amp;R806&amp;L806</f>
        <v>          {%            "class": "sPlus",%            "stim_name": "b2s1_120_reg.wav"%          },</v>
      </c>
      <c r="AA806" s="5" t="n">
        <f aca="false">F806</f>
        <v>2030</v>
      </c>
    </row>
    <row r="807" customFormat="false" ht="12.8" hidden="false" customHeight="false" outlineLevel="0" collapsed="false">
      <c r="A807" s="0" t="str">
        <f aca="false">LEFT(J807,4)</f>
        <v>b2s1</v>
      </c>
      <c r="B807" s="0" t="n">
        <v>125</v>
      </c>
      <c r="C807" s="0" t="n">
        <f aca="false">_xlfn.NUMBERVALUE(MID(J807,6,3))</f>
        <v>121</v>
      </c>
      <c r="D807" s="0" t="str">
        <f aca="false">MID(J807,10,3)</f>
        <v>ir1</v>
      </c>
      <c r="E807" s="1" t="s">
        <v>9</v>
      </c>
      <c r="F807" s="0" t="n">
        <v>2031</v>
      </c>
      <c r="G807" s="0" t="s">
        <v>10</v>
      </c>
      <c r="H807" s="0" t="s">
        <v>11</v>
      </c>
      <c r="I807" s="0" t="s">
        <v>9</v>
      </c>
      <c r="J807" s="0" t="s">
        <v>822</v>
      </c>
      <c r="K807" s="0" t="s">
        <v>9</v>
      </c>
      <c r="L807" s="0" t="str">
        <f aca="false">IF(ISBLANK(J808),"",",")</f>
        <v>,</v>
      </c>
      <c r="M807" s="0" t="str">
        <f aca="false">E807&amp;J807&amp;G807&amp;E807&amp;J807&amp;E807&amp;L807</f>
        <v>"b2s1_121_ir1.wav":"b2s1_121_ir1.wav",</v>
      </c>
      <c r="N807" s="0" t="str">
        <f aca="false">IF(OR(B807=113,B807=138),"probe","s")</f>
        <v>s</v>
      </c>
      <c r="O807" s="0" t="str">
        <f aca="false">IF(MID(J807,10,2)="ir","Minus","Plus")</f>
        <v>Minus</v>
      </c>
      <c r="P807" s="0" t="s">
        <v>13</v>
      </c>
      <c r="Q807" s="5" t="s">
        <v>14</v>
      </c>
      <c r="R807" s="0" t="s">
        <v>15</v>
      </c>
      <c r="S807" s="0" t="str">
        <f aca="false">P807&amp;N807&amp;O807&amp;Q807&amp;J807&amp;R807&amp;L807</f>
        <v>          {%            "class": "sMinus",%            "stim_name": "b2s1_121_ir1.wav"%          },</v>
      </c>
      <c r="AA807" s="5" t="n">
        <f aca="false">F807</f>
        <v>2031</v>
      </c>
    </row>
    <row r="808" customFormat="false" ht="12.8" hidden="false" customHeight="false" outlineLevel="0" collapsed="false">
      <c r="A808" s="0" t="str">
        <f aca="false">LEFT(J808,4)</f>
        <v>b2s1</v>
      </c>
      <c r="B808" s="0" t="n">
        <v>125</v>
      </c>
      <c r="C808" s="0" t="n">
        <f aca="false">_xlfn.NUMBERVALUE(MID(J808,6,3))</f>
        <v>121</v>
      </c>
      <c r="D808" s="0" t="str">
        <f aca="false">MID(J808,10,3)</f>
        <v>ir2</v>
      </c>
      <c r="E808" s="1" t="s">
        <v>9</v>
      </c>
      <c r="F808" s="0" t="n">
        <v>2032</v>
      </c>
      <c r="G808" s="0" t="s">
        <v>10</v>
      </c>
      <c r="H808" s="0" t="s">
        <v>11</v>
      </c>
      <c r="I808" s="0" t="s">
        <v>9</v>
      </c>
      <c r="J808" s="0" t="s">
        <v>823</v>
      </c>
      <c r="K808" s="0" t="s">
        <v>9</v>
      </c>
      <c r="L808" s="0" t="str">
        <f aca="false">IF(ISBLANK(J809),"",",")</f>
        <v>,</v>
      </c>
      <c r="M808" s="0" t="str">
        <f aca="false">E808&amp;J808&amp;G808&amp;E808&amp;J808&amp;E808&amp;L808</f>
        <v>"b2s1_121_ir2.wav":"b2s1_121_ir2.wav",</v>
      </c>
      <c r="N808" s="0" t="str">
        <f aca="false">IF(OR(B808=113,B808=138),"probe","s")</f>
        <v>s</v>
      </c>
      <c r="O808" s="0" t="str">
        <f aca="false">IF(MID(J808,10,2)="ir","Minus","Plus")</f>
        <v>Minus</v>
      </c>
      <c r="P808" s="0" t="s">
        <v>13</v>
      </c>
      <c r="Q808" s="5" t="s">
        <v>14</v>
      </c>
      <c r="R808" s="0" t="s">
        <v>15</v>
      </c>
      <c r="S808" s="0" t="str">
        <f aca="false">P808&amp;N808&amp;O808&amp;Q808&amp;J808&amp;R808&amp;L808</f>
        <v>          {%            "class": "sMinus",%            "stim_name": "b2s1_121_ir2.wav"%          },</v>
      </c>
      <c r="AA808" s="5" t="n">
        <f aca="false">F808</f>
        <v>2032</v>
      </c>
    </row>
    <row r="809" customFormat="false" ht="12.8" hidden="false" customHeight="false" outlineLevel="0" collapsed="false">
      <c r="A809" s="0" t="str">
        <f aca="false">LEFT(J809,4)</f>
        <v>b2s1</v>
      </c>
      <c r="B809" s="0" t="n">
        <v>125</v>
      </c>
      <c r="C809" s="0" t="n">
        <f aca="false">_xlfn.NUMBERVALUE(MID(J809,6,3))</f>
        <v>121</v>
      </c>
      <c r="D809" s="0" t="str">
        <f aca="false">MID(J809,10,3)</f>
        <v>ir3</v>
      </c>
      <c r="E809" s="1" t="s">
        <v>9</v>
      </c>
      <c r="F809" s="0" t="n">
        <v>2033</v>
      </c>
      <c r="G809" s="0" t="s">
        <v>10</v>
      </c>
      <c r="H809" s="0" t="s">
        <v>11</v>
      </c>
      <c r="I809" s="0" t="s">
        <v>9</v>
      </c>
      <c r="J809" s="0" t="s">
        <v>824</v>
      </c>
      <c r="K809" s="0" t="s">
        <v>9</v>
      </c>
      <c r="L809" s="0" t="str">
        <f aca="false">IF(ISBLANK(J810),"",",")</f>
        <v>,</v>
      </c>
      <c r="M809" s="0" t="str">
        <f aca="false">E809&amp;J809&amp;G809&amp;E809&amp;J809&amp;E809&amp;L809</f>
        <v>"b2s1_121_ir3.wav":"b2s1_121_ir3.wav",</v>
      </c>
      <c r="N809" s="0" t="str">
        <f aca="false">IF(OR(B809=113,B809=138),"probe","s")</f>
        <v>s</v>
      </c>
      <c r="O809" s="0" t="str">
        <f aca="false">IF(MID(J809,10,2)="ir","Minus","Plus")</f>
        <v>Minus</v>
      </c>
      <c r="P809" s="0" t="s">
        <v>13</v>
      </c>
      <c r="Q809" s="5" t="s">
        <v>14</v>
      </c>
      <c r="R809" s="0" t="s">
        <v>15</v>
      </c>
      <c r="S809" s="0" t="str">
        <f aca="false">P809&amp;N809&amp;O809&amp;Q809&amp;J809&amp;R809&amp;L809</f>
        <v>          {%            "class": "sMinus",%            "stim_name": "b2s1_121_ir3.wav"%          },</v>
      </c>
      <c r="AA809" s="5" t="n">
        <f aca="false">F809</f>
        <v>2033</v>
      </c>
    </row>
    <row r="810" customFormat="false" ht="12.8" hidden="false" customHeight="false" outlineLevel="0" collapsed="false">
      <c r="A810" s="0" t="str">
        <f aca="false">LEFT(J810,4)</f>
        <v>b2s1</v>
      </c>
      <c r="B810" s="0" t="n">
        <v>125</v>
      </c>
      <c r="C810" s="0" t="n">
        <f aca="false">_xlfn.NUMBERVALUE(MID(J810,6,3))</f>
        <v>121</v>
      </c>
      <c r="D810" s="0" t="str">
        <f aca="false">MID(J810,10,3)</f>
        <v>ir4</v>
      </c>
      <c r="E810" s="1" t="s">
        <v>9</v>
      </c>
      <c r="F810" s="0" t="n">
        <v>2034</v>
      </c>
      <c r="G810" s="0" t="s">
        <v>10</v>
      </c>
      <c r="H810" s="0" t="s">
        <v>11</v>
      </c>
      <c r="I810" s="0" t="s">
        <v>9</v>
      </c>
      <c r="J810" s="0" t="s">
        <v>825</v>
      </c>
      <c r="K810" s="0" t="s">
        <v>9</v>
      </c>
      <c r="L810" s="0" t="str">
        <f aca="false">IF(ISBLANK(J811),"",",")</f>
        <v>,</v>
      </c>
      <c r="M810" s="0" t="str">
        <f aca="false">E810&amp;J810&amp;G810&amp;E810&amp;J810&amp;E810&amp;L810</f>
        <v>"b2s1_121_ir4.wav":"b2s1_121_ir4.wav",</v>
      </c>
      <c r="N810" s="0" t="str">
        <f aca="false">IF(OR(B810=113,B810=138),"probe","s")</f>
        <v>s</v>
      </c>
      <c r="O810" s="0" t="str">
        <f aca="false">IF(MID(J810,10,2)="ir","Minus","Plus")</f>
        <v>Minus</v>
      </c>
      <c r="P810" s="0" t="s">
        <v>13</v>
      </c>
      <c r="Q810" s="5" t="s">
        <v>14</v>
      </c>
      <c r="R810" s="0" t="s">
        <v>15</v>
      </c>
      <c r="S810" s="0" t="str">
        <f aca="false">P810&amp;N810&amp;O810&amp;Q810&amp;J810&amp;R810&amp;L810</f>
        <v>          {%            "class": "sMinus",%            "stim_name": "b2s1_121_ir4.wav"%          },</v>
      </c>
      <c r="AA810" s="5" t="n">
        <f aca="false">F810</f>
        <v>2034</v>
      </c>
    </row>
    <row r="811" customFormat="false" ht="12.8" hidden="false" customHeight="false" outlineLevel="0" collapsed="false">
      <c r="A811" s="0" t="str">
        <f aca="false">LEFT(J811,4)</f>
        <v>b2s1</v>
      </c>
      <c r="B811" s="0" t="n">
        <v>125</v>
      </c>
      <c r="C811" s="0" t="n">
        <f aca="false">_xlfn.NUMBERVALUE(MID(J811,6,3))</f>
        <v>121</v>
      </c>
      <c r="D811" s="0" t="str">
        <f aca="false">MID(J811,10,3)</f>
        <v>reg</v>
      </c>
      <c r="E811" s="1" t="s">
        <v>9</v>
      </c>
      <c r="F811" s="0" t="n">
        <v>2035</v>
      </c>
      <c r="G811" s="0" t="s">
        <v>10</v>
      </c>
      <c r="H811" s="0" t="s">
        <v>11</v>
      </c>
      <c r="I811" s="0" t="s">
        <v>9</v>
      </c>
      <c r="J811" s="0" t="s">
        <v>826</v>
      </c>
      <c r="K811" s="0" t="s">
        <v>9</v>
      </c>
      <c r="L811" s="0" t="str">
        <f aca="false">IF(ISBLANK(J812),"",",")</f>
        <v>,</v>
      </c>
      <c r="M811" s="0" t="str">
        <f aca="false">E811&amp;J811&amp;G811&amp;E811&amp;J811&amp;E811&amp;L811</f>
        <v>"b2s1_121_reg.wav":"b2s1_121_reg.wav",</v>
      </c>
      <c r="N811" s="0" t="str">
        <f aca="false">IF(OR(B811=113,B811=138),"probe","s")</f>
        <v>s</v>
      </c>
      <c r="O811" s="0" t="str">
        <f aca="false">IF(MID(J811,10,2)="ir","Minus","Plus")</f>
        <v>Plus</v>
      </c>
      <c r="P811" s="0" t="s">
        <v>13</v>
      </c>
      <c r="Q811" s="5" t="s">
        <v>14</v>
      </c>
      <c r="R811" s="0" t="s">
        <v>15</v>
      </c>
      <c r="S811" s="0" t="str">
        <f aca="false">P811&amp;N811&amp;O811&amp;Q811&amp;J811&amp;R811&amp;L811</f>
        <v>          {%            "class": "sPlus",%            "stim_name": "b2s1_121_reg.wav"%          },</v>
      </c>
      <c r="AA811" s="5" t="n">
        <f aca="false">F811</f>
        <v>2035</v>
      </c>
    </row>
    <row r="812" customFormat="false" ht="12.8" hidden="false" customHeight="false" outlineLevel="0" collapsed="false">
      <c r="A812" s="0" t="str">
        <f aca="false">LEFT(J812,4)</f>
        <v>b2s1</v>
      </c>
      <c r="B812" s="0" t="n">
        <v>125</v>
      </c>
      <c r="C812" s="0" t="n">
        <f aca="false">_xlfn.NUMBERVALUE(MID(J812,6,3))</f>
        <v>122</v>
      </c>
      <c r="D812" s="0" t="str">
        <f aca="false">MID(J812,10,3)</f>
        <v>ir1</v>
      </c>
      <c r="E812" s="1" t="s">
        <v>9</v>
      </c>
      <c r="F812" s="0" t="n">
        <v>2036</v>
      </c>
      <c r="G812" s="0" t="s">
        <v>10</v>
      </c>
      <c r="H812" s="0" t="s">
        <v>11</v>
      </c>
      <c r="I812" s="0" t="s">
        <v>9</v>
      </c>
      <c r="J812" s="0" t="s">
        <v>827</v>
      </c>
      <c r="K812" s="0" t="s">
        <v>9</v>
      </c>
      <c r="L812" s="0" t="str">
        <f aca="false">IF(ISBLANK(J813),"",",")</f>
        <v>,</v>
      </c>
      <c r="M812" s="0" t="str">
        <f aca="false">E812&amp;J812&amp;G812&amp;E812&amp;J812&amp;E812&amp;L812</f>
        <v>"b2s1_122_ir1.wav":"b2s1_122_ir1.wav",</v>
      </c>
      <c r="N812" s="0" t="str">
        <f aca="false">IF(OR(B812=113,B812=138),"probe","s")</f>
        <v>s</v>
      </c>
      <c r="O812" s="0" t="str">
        <f aca="false">IF(MID(J812,10,2)="ir","Minus","Plus")</f>
        <v>Minus</v>
      </c>
      <c r="P812" s="0" t="s">
        <v>13</v>
      </c>
      <c r="Q812" s="5" t="s">
        <v>14</v>
      </c>
      <c r="R812" s="0" t="s">
        <v>15</v>
      </c>
      <c r="S812" s="0" t="str">
        <f aca="false">P812&amp;N812&amp;O812&amp;Q812&amp;J812&amp;R812&amp;L812</f>
        <v>          {%            "class": "sMinus",%            "stim_name": "b2s1_122_ir1.wav"%          },</v>
      </c>
      <c r="AA812" s="5" t="n">
        <f aca="false">F812</f>
        <v>2036</v>
      </c>
    </row>
    <row r="813" customFormat="false" ht="12.8" hidden="false" customHeight="false" outlineLevel="0" collapsed="false">
      <c r="A813" s="0" t="str">
        <f aca="false">LEFT(J813,4)</f>
        <v>b2s1</v>
      </c>
      <c r="B813" s="0" t="n">
        <v>125</v>
      </c>
      <c r="C813" s="0" t="n">
        <f aca="false">_xlfn.NUMBERVALUE(MID(J813,6,3))</f>
        <v>122</v>
      </c>
      <c r="D813" s="0" t="str">
        <f aca="false">MID(J813,10,3)</f>
        <v>ir2</v>
      </c>
      <c r="E813" s="1" t="s">
        <v>9</v>
      </c>
      <c r="F813" s="0" t="n">
        <v>2037</v>
      </c>
      <c r="G813" s="0" t="s">
        <v>10</v>
      </c>
      <c r="H813" s="0" t="s">
        <v>11</v>
      </c>
      <c r="I813" s="0" t="s">
        <v>9</v>
      </c>
      <c r="J813" s="0" t="s">
        <v>828</v>
      </c>
      <c r="K813" s="0" t="s">
        <v>9</v>
      </c>
      <c r="L813" s="0" t="str">
        <f aca="false">IF(ISBLANK(J814),"",",")</f>
        <v>,</v>
      </c>
      <c r="M813" s="0" t="str">
        <f aca="false">E813&amp;J813&amp;G813&amp;E813&amp;J813&amp;E813&amp;L813</f>
        <v>"b2s1_122_ir2.wav":"b2s1_122_ir2.wav",</v>
      </c>
      <c r="N813" s="0" t="str">
        <f aca="false">IF(OR(B813=113,B813=138),"probe","s")</f>
        <v>s</v>
      </c>
      <c r="O813" s="0" t="str">
        <f aca="false">IF(MID(J813,10,2)="ir","Minus","Plus")</f>
        <v>Minus</v>
      </c>
      <c r="P813" s="0" t="s">
        <v>13</v>
      </c>
      <c r="Q813" s="5" t="s">
        <v>14</v>
      </c>
      <c r="R813" s="0" t="s">
        <v>15</v>
      </c>
      <c r="S813" s="0" t="str">
        <f aca="false">P813&amp;N813&amp;O813&amp;Q813&amp;J813&amp;R813&amp;L813</f>
        <v>          {%            "class": "sMinus",%            "stim_name": "b2s1_122_ir2.wav"%          },</v>
      </c>
      <c r="AA813" s="5" t="n">
        <f aca="false">F813</f>
        <v>2037</v>
      </c>
    </row>
    <row r="814" customFormat="false" ht="12.8" hidden="false" customHeight="false" outlineLevel="0" collapsed="false">
      <c r="A814" s="0" t="str">
        <f aca="false">LEFT(J814,4)</f>
        <v>b2s1</v>
      </c>
      <c r="B814" s="0" t="n">
        <v>125</v>
      </c>
      <c r="C814" s="0" t="n">
        <f aca="false">_xlfn.NUMBERVALUE(MID(J814,6,3))</f>
        <v>122</v>
      </c>
      <c r="D814" s="0" t="str">
        <f aca="false">MID(J814,10,3)</f>
        <v>ir3</v>
      </c>
      <c r="E814" s="1" t="s">
        <v>9</v>
      </c>
      <c r="F814" s="0" t="n">
        <v>2038</v>
      </c>
      <c r="G814" s="0" t="s">
        <v>10</v>
      </c>
      <c r="H814" s="0" t="s">
        <v>11</v>
      </c>
      <c r="I814" s="0" t="s">
        <v>9</v>
      </c>
      <c r="J814" s="0" t="s">
        <v>829</v>
      </c>
      <c r="K814" s="0" t="s">
        <v>9</v>
      </c>
      <c r="L814" s="0" t="str">
        <f aca="false">IF(ISBLANK(J815),"",",")</f>
        <v>,</v>
      </c>
      <c r="M814" s="0" t="str">
        <f aca="false">E814&amp;J814&amp;G814&amp;E814&amp;J814&amp;E814&amp;L814</f>
        <v>"b2s1_122_ir3.wav":"b2s1_122_ir3.wav",</v>
      </c>
      <c r="N814" s="0" t="str">
        <f aca="false">IF(OR(B814=113,B814=138),"probe","s")</f>
        <v>s</v>
      </c>
      <c r="O814" s="0" t="str">
        <f aca="false">IF(MID(J814,10,2)="ir","Minus","Plus")</f>
        <v>Minus</v>
      </c>
      <c r="P814" s="0" t="s">
        <v>13</v>
      </c>
      <c r="Q814" s="5" t="s">
        <v>14</v>
      </c>
      <c r="R814" s="0" t="s">
        <v>15</v>
      </c>
      <c r="S814" s="0" t="str">
        <f aca="false">P814&amp;N814&amp;O814&amp;Q814&amp;J814&amp;R814&amp;L814</f>
        <v>          {%            "class": "sMinus",%            "stim_name": "b2s1_122_ir3.wav"%          },</v>
      </c>
      <c r="AA814" s="5" t="n">
        <f aca="false">F814</f>
        <v>2038</v>
      </c>
    </row>
    <row r="815" customFormat="false" ht="12.8" hidden="false" customHeight="false" outlineLevel="0" collapsed="false">
      <c r="A815" s="0" t="str">
        <f aca="false">LEFT(J815,4)</f>
        <v>b2s1</v>
      </c>
      <c r="B815" s="0" t="n">
        <v>125</v>
      </c>
      <c r="C815" s="0" t="n">
        <f aca="false">_xlfn.NUMBERVALUE(MID(J815,6,3))</f>
        <v>122</v>
      </c>
      <c r="D815" s="0" t="str">
        <f aca="false">MID(J815,10,3)</f>
        <v>ir4</v>
      </c>
      <c r="E815" s="1" t="s">
        <v>9</v>
      </c>
      <c r="F815" s="0" t="n">
        <v>2039</v>
      </c>
      <c r="G815" s="0" t="s">
        <v>10</v>
      </c>
      <c r="H815" s="0" t="s">
        <v>11</v>
      </c>
      <c r="I815" s="0" t="s">
        <v>9</v>
      </c>
      <c r="J815" s="0" t="s">
        <v>830</v>
      </c>
      <c r="K815" s="0" t="s">
        <v>9</v>
      </c>
      <c r="L815" s="0" t="str">
        <f aca="false">IF(ISBLANK(J816),"",",")</f>
        <v>,</v>
      </c>
      <c r="M815" s="0" t="str">
        <f aca="false">E815&amp;J815&amp;G815&amp;E815&amp;J815&amp;E815&amp;L815</f>
        <v>"b2s1_122_ir4.wav":"b2s1_122_ir4.wav",</v>
      </c>
      <c r="N815" s="0" t="str">
        <f aca="false">IF(OR(B815=113,B815=138),"probe","s")</f>
        <v>s</v>
      </c>
      <c r="O815" s="0" t="str">
        <f aca="false">IF(MID(J815,10,2)="ir","Minus","Plus")</f>
        <v>Minus</v>
      </c>
      <c r="P815" s="0" t="s">
        <v>13</v>
      </c>
      <c r="Q815" s="5" t="s">
        <v>14</v>
      </c>
      <c r="R815" s="0" t="s">
        <v>15</v>
      </c>
      <c r="S815" s="0" t="str">
        <f aca="false">P815&amp;N815&amp;O815&amp;Q815&amp;J815&amp;R815&amp;L815</f>
        <v>          {%            "class": "sMinus",%            "stim_name": "b2s1_122_ir4.wav"%          },</v>
      </c>
      <c r="AA815" s="5" t="n">
        <f aca="false">F815</f>
        <v>2039</v>
      </c>
    </row>
    <row r="816" customFormat="false" ht="12.8" hidden="false" customHeight="false" outlineLevel="0" collapsed="false">
      <c r="A816" s="0" t="str">
        <f aca="false">LEFT(J816,4)</f>
        <v>b2s1</v>
      </c>
      <c r="B816" s="0" t="n">
        <v>125</v>
      </c>
      <c r="C816" s="0" t="n">
        <f aca="false">_xlfn.NUMBERVALUE(MID(J816,6,3))</f>
        <v>122</v>
      </c>
      <c r="D816" s="0" t="str">
        <f aca="false">MID(J816,10,3)</f>
        <v>reg</v>
      </c>
      <c r="E816" s="1" t="s">
        <v>9</v>
      </c>
      <c r="F816" s="0" t="n">
        <v>2040</v>
      </c>
      <c r="G816" s="0" t="s">
        <v>10</v>
      </c>
      <c r="H816" s="0" t="s">
        <v>11</v>
      </c>
      <c r="I816" s="0" t="s">
        <v>9</v>
      </c>
      <c r="J816" s="0" t="s">
        <v>831</v>
      </c>
      <c r="K816" s="0" t="s">
        <v>9</v>
      </c>
      <c r="L816" s="0" t="str">
        <f aca="false">IF(ISBLANK(J817),"",",")</f>
        <v>,</v>
      </c>
      <c r="M816" s="0" t="str">
        <f aca="false">E816&amp;J816&amp;G816&amp;E816&amp;J816&amp;E816&amp;L816</f>
        <v>"b2s1_122_reg.wav":"b2s1_122_reg.wav",</v>
      </c>
      <c r="N816" s="0" t="str">
        <f aca="false">IF(OR(B816=113,B816=138),"probe","s")</f>
        <v>s</v>
      </c>
      <c r="O816" s="0" t="str">
        <f aca="false">IF(MID(J816,10,2)="ir","Minus","Plus")</f>
        <v>Plus</v>
      </c>
      <c r="P816" s="0" t="s">
        <v>13</v>
      </c>
      <c r="Q816" s="5" t="s">
        <v>14</v>
      </c>
      <c r="R816" s="0" t="s">
        <v>15</v>
      </c>
      <c r="S816" s="0" t="str">
        <f aca="false">P816&amp;N816&amp;O816&amp;Q816&amp;J816&amp;R816&amp;L816</f>
        <v>          {%            "class": "sPlus",%            "stim_name": "b2s1_122_reg.wav"%          },</v>
      </c>
      <c r="AA816" s="5" t="n">
        <f aca="false">F816</f>
        <v>2040</v>
      </c>
    </row>
    <row r="817" customFormat="false" ht="12.8" hidden="true" customHeight="false" outlineLevel="0" collapsed="false">
      <c r="A817" s="0" t="str">
        <f aca="false">LEFT(J817,4)</f>
        <v>b1i1</v>
      </c>
      <c r="B817" s="0" t="n">
        <f aca="false">IF(AND(C817&gt;97,C817&lt;103),100,IF(AND(C817&gt;110,C817&lt;116),113,IF(AND(C817&gt;122,C817&lt;128),125,IF(AND(C817&gt;135,C817&lt;141),138,150))))</f>
        <v>125</v>
      </c>
      <c r="C817" s="0" t="n">
        <f aca="false">_xlfn.NUMBERVALUE(MID(J817,6,3))</f>
        <v>123</v>
      </c>
      <c r="D817" s="0" t="str">
        <f aca="false">MID(J817,10,3)</f>
        <v>ir1</v>
      </c>
      <c r="E817" s="1" t="s">
        <v>9</v>
      </c>
      <c r="F817" s="0" t="n">
        <v>51</v>
      </c>
      <c r="G817" s="0" t="s">
        <v>10</v>
      </c>
      <c r="H817" s="0" t="s">
        <v>11</v>
      </c>
      <c r="I817" s="0" t="s">
        <v>9</v>
      </c>
      <c r="J817" s="0" t="s">
        <v>832</v>
      </c>
      <c r="K817" s="0" t="s">
        <v>9</v>
      </c>
      <c r="L817" s="0" t="str">
        <f aca="false">IF(ISBLANK(J818),"",",")</f>
        <v>,</v>
      </c>
      <c r="M817" s="0" t="str">
        <f aca="false">E817&amp;F817&amp;G817&amp;H817&amp;I817&amp;J817&amp;K817&amp;L817</f>
        <v>"51": "b1i1_123_ir1.wav",</v>
      </c>
      <c r="N817" s="0" t="str">
        <f aca="false">IF(OR(B817=113,B817=138),"probe","s")</f>
        <v>s</v>
      </c>
      <c r="O817" s="0" t="str">
        <f aca="false">IF(MID(J817,10,2)="ir","Minus","Plus")</f>
        <v>Minus</v>
      </c>
      <c r="P817" s="0" t="s">
        <v>13</v>
      </c>
      <c r="Q817" s="5" t="s">
        <v>14</v>
      </c>
      <c r="R817" s="0" t="s">
        <v>15</v>
      </c>
      <c r="S817" s="0" t="str">
        <f aca="false">P817&amp;N817&amp;O817&amp;Q817&amp;F817&amp;R817&amp;L817</f>
        <v>          {%            "class": "sMinus",%            "stim_name": "51"%          },</v>
      </c>
      <c r="AA817" s="5" t="n">
        <f aca="false">F817</f>
        <v>51</v>
      </c>
      <c r="AB817" s="5" t="s">
        <v>832</v>
      </c>
      <c r="AC817" s="5" t="str">
        <f aca="false">IF(MID(AB817,10,2)="ir","Minus","Plus")</f>
        <v>Minus</v>
      </c>
      <c r="AD817" s="5" t="str">
        <f aca="false">IF(AND(_xlfn.NUMBERVALUE(MID(AB817,6,3))&lt;141,_xlfn.NUMBERVALUE(MID(AB817,6,3))&gt;103),"s","s")</f>
        <v>s</v>
      </c>
      <c r="AE817" s="5" t="n">
        <f aca="false">IF(AND(AC817="Minus",AD817="probe"),3,IF(AND(AC817="Plus",AD817="probe"),1,IF(AND(AC817="Minus",AD817="s"),12,IF(AND(AC817="Plus",AD817="s"),4,0))))</f>
        <v>12</v>
      </c>
      <c r="AF817" s="6" t="s">
        <v>16</v>
      </c>
      <c r="AG817" s="5" t="str">
        <f aca="false">AF817&amp;AE817&amp;","</f>
        <v>                            12,</v>
      </c>
    </row>
    <row r="818" customFormat="false" ht="12.8" hidden="true" customHeight="false" outlineLevel="0" collapsed="false">
      <c r="A818" s="0" t="str">
        <f aca="false">LEFT(J818,4)</f>
        <v>b1i2</v>
      </c>
      <c r="B818" s="0" t="n">
        <f aca="false">IF(AND(C818&gt;97,C818&lt;103),100,IF(AND(C818&gt;110,C818&lt;116),113,IF(AND(C818&gt;122,C818&lt;128),125,IF(AND(C818&gt;135,C818&lt;141),138,150))))</f>
        <v>125</v>
      </c>
      <c r="C818" s="0" t="n">
        <f aca="false">_xlfn.NUMBERVALUE(MID(J818,6,3))</f>
        <v>123</v>
      </c>
      <c r="D818" s="0" t="str">
        <f aca="false">MID(J818,10,3)</f>
        <v>ir1</v>
      </c>
      <c r="E818" s="1" t="s">
        <v>9</v>
      </c>
      <c r="F818" s="0" t="n">
        <v>176</v>
      </c>
      <c r="G818" s="0" t="s">
        <v>10</v>
      </c>
      <c r="H818" s="0" t="s">
        <v>11</v>
      </c>
      <c r="I818" s="0" t="s">
        <v>9</v>
      </c>
      <c r="J818" s="0" t="s">
        <v>833</v>
      </c>
      <c r="K818" s="0" t="s">
        <v>9</v>
      </c>
      <c r="L818" s="0" t="str">
        <f aca="false">IF(ISBLANK(J819),"",",")</f>
        <v>,</v>
      </c>
      <c r="M818" s="0" t="str">
        <f aca="false">E818&amp;F818&amp;G818&amp;H818&amp;I818&amp;J818&amp;K818&amp;L818</f>
        <v>"176": "b1i2_123_ir1.wav",</v>
      </c>
      <c r="N818" s="0" t="str">
        <f aca="false">IF(OR(B818=113,B818=138),"probe","s")</f>
        <v>s</v>
      </c>
      <c r="O818" s="0" t="str">
        <f aca="false">IF(MID(J818,10,2)="ir","Minus","Plus")</f>
        <v>Minus</v>
      </c>
      <c r="P818" s="0" t="s">
        <v>13</v>
      </c>
      <c r="Q818" s="5" t="s">
        <v>14</v>
      </c>
      <c r="R818" s="0" t="s">
        <v>15</v>
      </c>
      <c r="S818" s="0" t="str">
        <f aca="false">P818&amp;N818&amp;O818&amp;Q818&amp;F818&amp;R818&amp;L818</f>
        <v>          {%            "class": "sMinus",%            "stim_name": "176"%          },</v>
      </c>
      <c r="AA818" s="5" t="n">
        <f aca="false">F818</f>
        <v>176</v>
      </c>
      <c r="AB818" s="5" t="s">
        <v>833</v>
      </c>
      <c r="AC818" s="5" t="str">
        <f aca="false">IF(MID(AB818,10,2)="ir","Minus","Plus")</f>
        <v>Minus</v>
      </c>
      <c r="AD818" s="5" t="str">
        <f aca="false">IF(AND(_xlfn.NUMBERVALUE(MID(AB818,6,3))&lt;141,_xlfn.NUMBERVALUE(MID(AB818,6,3))&gt;103),"s","probe")</f>
        <v>s</v>
      </c>
      <c r="AE818" s="5" t="n">
        <f aca="false">IF(AND(AC818="Minus",AD818="probe"),3,IF(AND(AC818="Plus",AD818="probe"),1,IF(AND(AC818="Minus",AD818="s"),12,IF(AND(AC818="Plus",AD818="s"),4,0))))</f>
        <v>12</v>
      </c>
      <c r="AF818" s="6" t="s">
        <v>16</v>
      </c>
      <c r="AG818" s="5" t="str">
        <f aca="false">AF818&amp;AE818&amp;","</f>
        <v>                            12,</v>
      </c>
    </row>
    <row r="819" customFormat="false" ht="12.8" hidden="true" customHeight="false" outlineLevel="0" collapsed="false">
      <c r="A819" s="0" t="str">
        <f aca="false">LEFT(J819,4)</f>
        <v>b1s1</v>
      </c>
      <c r="B819" s="0" t="n">
        <f aca="false">IF(AND(C819&gt;97,C819&lt;103),100,IF(AND(C819&gt;110,C819&lt;116),113,IF(AND(C819&gt;122,C819&lt;128),125,IF(AND(C819&gt;135,C819&lt;141),138,150))))</f>
        <v>125</v>
      </c>
      <c r="C819" s="0" t="n">
        <f aca="false">_xlfn.NUMBERVALUE(MID(J819,6,3))</f>
        <v>123</v>
      </c>
      <c r="D819" s="0" t="str">
        <f aca="false">MID(J819,10,3)</f>
        <v>ir1</v>
      </c>
      <c r="E819" s="0" t="s">
        <v>9</v>
      </c>
      <c r="F819" s="0" t="n">
        <v>301</v>
      </c>
      <c r="G819" s="0" t="s">
        <v>10</v>
      </c>
      <c r="H819" s="0" t="s">
        <v>11</v>
      </c>
      <c r="I819" s="0" t="s">
        <v>9</v>
      </c>
      <c r="J819" s="0" t="s">
        <v>834</v>
      </c>
      <c r="K819" s="0" t="s">
        <v>9</v>
      </c>
      <c r="L819" s="0" t="str">
        <f aca="false">IF(ISBLANK(J820),"",",")</f>
        <v>,</v>
      </c>
      <c r="M819" s="0" t="str">
        <f aca="false">E819&amp;F819&amp;G819&amp;H819&amp;I819&amp;J819&amp;K819&amp;L819</f>
        <v>"301": "b1s1_123_ir1.wav",</v>
      </c>
      <c r="N819" s="0" t="str">
        <f aca="false">IF(OR(B819=113,B819=138),"probe","s")</f>
        <v>s</v>
      </c>
      <c r="O819" s="0" t="str">
        <f aca="false">IF(MID(J819,10,2)="ir","Minus","Plus")</f>
        <v>Minus</v>
      </c>
      <c r="P819" s="0" t="s">
        <v>13</v>
      </c>
      <c r="Q819" s="5" t="s">
        <v>14</v>
      </c>
      <c r="R819" s="0" t="s">
        <v>15</v>
      </c>
      <c r="S819" s="0" t="str">
        <f aca="false">P819&amp;N819&amp;O819&amp;Q819&amp;F819&amp;R819&amp;L819</f>
        <v>          {%            "class": "sMinus",%            "stim_name": "301"%          },</v>
      </c>
      <c r="AA819" s="5" t="n">
        <f aca="false">F819</f>
        <v>301</v>
      </c>
      <c r="AB819" s="5" t="s">
        <v>834</v>
      </c>
      <c r="AC819" s="5" t="str">
        <f aca="false">IF(MID(AB819,10,2)="ir","Minus","Plus")</f>
        <v>Minus</v>
      </c>
      <c r="AD819" s="5" t="str">
        <f aca="false">IF(AND(_xlfn.NUMBERVALUE(MID(AB819,6,3))&lt;141,_xlfn.NUMBERVALUE(MID(AB819,6,3))&gt;103),"s","probe")</f>
        <v>s</v>
      </c>
      <c r="AE819" s="5" t="n">
        <f aca="false">IF(AND(AC819="Minus",AD819="probe"),3,IF(AND(AC819="Plus",AD819="probe"),1,IF(AND(AC819="Minus",AD819="s"),12,IF(AND(AC819="Plus",AD819="s"),4,0))))</f>
        <v>12</v>
      </c>
      <c r="AF819" s="6" t="s">
        <v>16</v>
      </c>
      <c r="AG819" s="5" t="str">
        <f aca="false">AF819&amp;AE819&amp;","</f>
        <v>                            12,</v>
      </c>
    </row>
    <row r="820" customFormat="false" ht="12.8" hidden="true" customHeight="false" outlineLevel="0" collapsed="false">
      <c r="A820" s="0" t="str">
        <f aca="false">LEFT(J820,4)</f>
        <v>b1s2</v>
      </c>
      <c r="B820" s="0" t="n">
        <f aca="false">IF(AND(C820&gt;97,C820&lt;103),100,IF(AND(C820&gt;110,C820&lt;116),113,IF(AND(C820&gt;122,C820&lt;128),125,IF(AND(C820&gt;135,C820&lt;141),138,150))))</f>
        <v>125</v>
      </c>
      <c r="C820" s="0" t="n">
        <f aca="false">_xlfn.NUMBERVALUE(MID(J820,6,3))</f>
        <v>123</v>
      </c>
      <c r="D820" s="0" t="str">
        <f aca="false">MID(J820,10,3)</f>
        <v>ir1</v>
      </c>
      <c r="E820" s="0" t="s">
        <v>9</v>
      </c>
      <c r="F820" s="0" t="n">
        <v>426</v>
      </c>
      <c r="G820" s="0" t="s">
        <v>10</v>
      </c>
      <c r="H820" s="0" t="s">
        <v>11</v>
      </c>
      <c r="I820" s="0" t="s">
        <v>9</v>
      </c>
      <c r="J820" s="0" t="s">
        <v>835</v>
      </c>
      <c r="K820" s="0" t="s">
        <v>9</v>
      </c>
      <c r="L820" s="0" t="str">
        <f aca="false">IF(ISBLANK(J821),"",",")</f>
        <v>,</v>
      </c>
      <c r="M820" s="0" t="str">
        <f aca="false">E820&amp;F820&amp;G820&amp;H820&amp;I820&amp;J820&amp;K820&amp;L820</f>
        <v>"426": "b1s2_123_ir1.wav",</v>
      </c>
      <c r="N820" s="0" t="str">
        <f aca="false">IF(OR(B820=113,B820=138),"probe","s")</f>
        <v>s</v>
      </c>
      <c r="O820" s="0" t="str">
        <f aca="false">IF(MID(J820,10,2)="ir","Minus","Plus")</f>
        <v>Minus</v>
      </c>
      <c r="P820" s="0" t="s">
        <v>13</v>
      </c>
      <c r="Q820" s="5" t="s">
        <v>14</v>
      </c>
      <c r="R820" s="0" t="s">
        <v>15</v>
      </c>
      <c r="S820" s="0" t="str">
        <f aca="false">P820&amp;N820&amp;O820&amp;Q820&amp;F820&amp;R820&amp;L820</f>
        <v>          {%            "class": "sMinus",%            "stim_name": "426"%          },</v>
      </c>
      <c r="AA820" s="5" t="n">
        <f aca="false">F820</f>
        <v>426</v>
      </c>
      <c r="AB820" s="5" t="s">
        <v>835</v>
      </c>
      <c r="AC820" s="5" t="str">
        <f aca="false">IF(MID(AB820,10,2)="ir","Minus","Plus")</f>
        <v>Minus</v>
      </c>
      <c r="AD820" s="5" t="str">
        <f aca="false">IF(AND(_xlfn.NUMBERVALUE(MID(AB820,6,3))&lt;141,_xlfn.NUMBERVALUE(MID(AB820,6,3))&gt;103),"s","probe")</f>
        <v>s</v>
      </c>
      <c r="AE820" s="5" t="n">
        <f aca="false">IF(AND(AC820="Minus",AD820="probe"),3,IF(AND(AC820="Plus",AD820="probe"),1,IF(AND(AC820="Minus",AD820="s"),12,IF(AND(AC820="Plus",AD820="s"),4,0))))</f>
        <v>12</v>
      </c>
      <c r="AF820" s="6" t="s">
        <v>16</v>
      </c>
      <c r="AG820" s="5" t="str">
        <f aca="false">AF820&amp;AE820&amp;","</f>
        <v>                            12,</v>
      </c>
    </row>
    <row r="821" customFormat="false" ht="12.8" hidden="true" customHeight="false" outlineLevel="0" collapsed="false">
      <c r="A821" s="0" t="str">
        <f aca="false">LEFT(J821,4)</f>
        <v>b2i1</v>
      </c>
      <c r="B821" s="0" t="n">
        <f aca="false">IF(AND(C821&gt;97,C821&lt;103),100,IF(AND(C821&gt;110,C821&lt;116),113,IF(AND(C821&gt;122,C821&lt;128),125,IF(AND(C821&gt;135,C821&lt;141),138,150))))</f>
        <v>125</v>
      </c>
      <c r="C821" s="0" t="n">
        <f aca="false">_xlfn.NUMBERVALUE(MID(J821,6,3))</f>
        <v>123</v>
      </c>
      <c r="D821" s="0" t="str">
        <f aca="false">MID(J821,10,3)</f>
        <v>ir1</v>
      </c>
      <c r="E821" s="0" t="s">
        <v>9</v>
      </c>
      <c r="F821" s="0" t="n">
        <v>551</v>
      </c>
      <c r="G821" s="0" t="s">
        <v>10</v>
      </c>
      <c r="H821" s="0" t="s">
        <v>11</v>
      </c>
      <c r="I821" s="0" t="s">
        <v>9</v>
      </c>
      <c r="J821" s="0" t="s">
        <v>836</v>
      </c>
      <c r="K821" s="0" t="s">
        <v>9</v>
      </c>
      <c r="L821" s="0" t="str">
        <f aca="false">IF(ISBLANK(J822),"",",")</f>
        <v>,</v>
      </c>
      <c r="M821" s="0" t="str">
        <f aca="false">E821&amp;F821&amp;G821&amp;H821&amp;I821&amp;J821&amp;K821&amp;L821</f>
        <v>"551": "b2i1_123_ir1.wav",</v>
      </c>
      <c r="N821" s="0" t="str">
        <f aca="false">IF(OR(B821=113,B821=138),"probe","s")</f>
        <v>s</v>
      </c>
      <c r="O821" s="0" t="str">
        <f aca="false">IF(MID(J821,10,2)="ir","Minus","Plus")</f>
        <v>Minus</v>
      </c>
      <c r="P821" s="0" t="s">
        <v>13</v>
      </c>
      <c r="Q821" s="5" t="s">
        <v>14</v>
      </c>
      <c r="R821" s="0" t="s">
        <v>15</v>
      </c>
      <c r="S821" s="0" t="str">
        <f aca="false">P821&amp;N821&amp;O821&amp;Q821&amp;F821&amp;R821&amp;L821</f>
        <v>          {%            "class": "sMinus",%            "stim_name": "551"%          },</v>
      </c>
      <c r="AA821" s="5" t="n">
        <f aca="false">F821</f>
        <v>551</v>
      </c>
      <c r="AB821" s="5" t="s">
        <v>836</v>
      </c>
      <c r="AC821" s="5" t="str">
        <f aca="false">IF(MID(AB821,10,2)="ir","Minus","Plus")</f>
        <v>Minus</v>
      </c>
      <c r="AD821" s="5" t="str">
        <f aca="false">IF(AND(_xlfn.NUMBERVALUE(MID(AB821,6,3))&lt;141,_xlfn.NUMBERVALUE(MID(AB821,6,3))&gt;103),"s","probe")</f>
        <v>s</v>
      </c>
      <c r="AE821" s="5" t="n">
        <f aca="false">IF(AND(AC821="Minus",AD821="probe"),3,IF(AND(AC821="Plus",AD821="probe"),1,IF(AND(AC821="Minus",AD821="s"),12,IF(AND(AC821="Plus",AD821="s"),4,0))))</f>
        <v>12</v>
      </c>
      <c r="AF821" s="6" t="s">
        <v>16</v>
      </c>
      <c r="AG821" s="5" t="str">
        <f aca="false">AF821&amp;AE821&amp;","</f>
        <v>                            12,</v>
      </c>
    </row>
    <row r="822" customFormat="false" ht="12.8" hidden="true" customHeight="false" outlineLevel="0" collapsed="false">
      <c r="A822" s="0" t="str">
        <f aca="false">LEFT(J822,4)</f>
        <v>b2i2</v>
      </c>
      <c r="B822" s="0" t="n">
        <f aca="false">IF(AND(C822&gt;97,C822&lt;103),100,IF(AND(C822&gt;110,C822&lt;116),113,IF(AND(C822&gt;122,C822&lt;128),125,IF(AND(C822&gt;135,C822&lt;141),138,150))))</f>
        <v>125</v>
      </c>
      <c r="C822" s="0" t="n">
        <f aca="false">_xlfn.NUMBERVALUE(MID(J822,6,3))</f>
        <v>123</v>
      </c>
      <c r="D822" s="0" t="str">
        <f aca="false">MID(J822,10,3)</f>
        <v>ir1</v>
      </c>
      <c r="E822" s="0" t="s">
        <v>9</v>
      </c>
      <c r="F822" s="0" t="n">
        <v>676</v>
      </c>
      <c r="G822" s="0" t="s">
        <v>10</v>
      </c>
      <c r="H822" s="0" t="s">
        <v>11</v>
      </c>
      <c r="I822" s="0" t="s">
        <v>9</v>
      </c>
      <c r="J822" s="0" t="s">
        <v>837</v>
      </c>
      <c r="K822" s="0" t="s">
        <v>9</v>
      </c>
      <c r="L822" s="0" t="str">
        <f aca="false">IF(ISBLANK(J823),"",",")</f>
        <v>,</v>
      </c>
      <c r="M822" s="0" t="str">
        <f aca="false">E822&amp;F822&amp;G822&amp;H822&amp;I822&amp;J822&amp;K822&amp;L822</f>
        <v>"676": "b2i2_123_ir1.wav",</v>
      </c>
      <c r="N822" s="0" t="str">
        <f aca="false">IF(OR(B822=113,B822=138),"probe","s")</f>
        <v>s</v>
      </c>
      <c r="O822" s="0" t="str">
        <f aca="false">IF(MID(J822,10,2)="ir","Minus","Plus")</f>
        <v>Minus</v>
      </c>
      <c r="P822" s="0" t="s">
        <v>13</v>
      </c>
      <c r="Q822" s="5" t="s">
        <v>14</v>
      </c>
      <c r="R822" s="0" t="s">
        <v>15</v>
      </c>
      <c r="S822" s="0" t="str">
        <f aca="false">P822&amp;N822&amp;O822&amp;Q822&amp;F822&amp;R822&amp;L822</f>
        <v>          {%            "class": "sMinus",%            "stim_name": "676"%          },</v>
      </c>
      <c r="AA822" s="5" t="n">
        <f aca="false">F822</f>
        <v>676</v>
      </c>
      <c r="AB822" s="5" t="s">
        <v>837</v>
      </c>
      <c r="AC822" s="5" t="str">
        <f aca="false">IF(MID(AB822,10,2)="ir","Minus","Plus")</f>
        <v>Minus</v>
      </c>
      <c r="AD822" s="5" t="str">
        <f aca="false">IF(AND(_xlfn.NUMBERVALUE(MID(AB822,6,3))&lt;141,_xlfn.NUMBERVALUE(MID(AB822,6,3))&gt;103),"s","probe")</f>
        <v>s</v>
      </c>
      <c r="AE822" s="5" t="n">
        <f aca="false">IF(AND(AC822="Minus",AD822="probe"),3,IF(AND(AC822="Plus",AD822="probe"),1,IF(AND(AC822="Minus",AD822="s"),12,IF(AND(AC822="Plus",AD822="s"),4,0))))</f>
        <v>12</v>
      </c>
      <c r="AF822" s="6" t="s">
        <v>16</v>
      </c>
      <c r="AG822" s="5" t="str">
        <f aca="false">AF822&amp;AE822&amp;","</f>
        <v>                            12,</v>
      </c>
    </row>
    <row r="823" customFormat="false" ht="12.8" hidden="false" customHeight="false" outlineLevel="0" collapsed="false">
      <c r="A823" s="0" t="str">
        <f aca="false">LEFT(J823,4)</f>
        <v>b2s1</v>
      </c>
      <c r="B823" s="0" t="n">
        <f aca="false">IF(AND(C823&gt;97,C823&lt;103),100,IF(AND(C823&gt;110,C823&lt;116),113,IF(AND(C823&gt;122,C823&lt;128),125,IF(AND(C823&gt;135,C823&lt;141),138,150))))</f>
        <v>125</v>
      </c>
      <c r="C823" s="0" t="n">
        <f aca="false">_xlfn.NUMBERVALUE(MID(J823,6,3))</f>
        <v>123</v>
      </c>
      <c r="D823" s="0" t="str">
        <f aca="false">MID(J823,10,3)</f>
        <v>ir1</v>
      </c>
      <c r="E823" s="1" t="s">
        <v>9</v>
      </c>
      <c r="F823" s="0" t="n">
        <v>801</v>
      </c>
      <c r="G823" s="0" t="s">
        <v>10</v>
      </c>
      <c r="H823" s="0" t="s">
        <v>11</v>
      </c>
      <c r="I823" s="0" t="s">
        <v>9</v>
      </c>
      <c r="J823" s="0" t="s">
        <v>838</v>
      </c>
      <c r="K823" s="0" t="s">
        <v>9</v>
      </c>
      <c r="L823" s="0" t="str">
        <f aca="false">IF(ISBLANK(J824),"",",")</f>
        <v>,</v>
      </c>
      <c r="M823" s="0" t="str">
        <f aca="false">E823&amp;J823&amp;G823&amp;E823&amp;J823&amp;E823&amp;L823</f>
        <v>"b2s1_123_ir1.wav":"b2s1_123_ir1.wav",</v>
      </c>
      <c r="N823" s="0" t="str">
        <f aca="false">IF(OR(B823=113,B823=138),"probe","s")</f>
        <v>s</v>
      </c>
      <c r="O823" s="0" t="str">
        <f aca="false">IF(MID(J823,10,2)="ir","Minus","Plus")</f>
        <v>Minus</v>
      </c>
      <c r="P823" s="0" t="s">
        <v>13</v>
      </c>
      <c r="Q823" s="5" t="s">
        <v>14</v>
      </c>
      <c r="R823" s="0" t="s">
        <v>15</v>
      </c>
      <c r="S823" s="0" t="str">
        <f aca="false">P823&amp;N823&amp;O823&amp;Q823&amp;J823&amp;R823&amp;L823</f>
        <v>          {%            "class": "sMinus",%            "stim_name": "b2s1_123_ir1.wav"%          },</v>
      </c>
      <c r="AA823" s="5" t="n">
        <f aca="false">F823</f>
        <v>801</v>
      </c>
      <c r="AB823" s="5" t="s">
        <v>838</v>
      </c>
      <c r="AC823" s="5" t="str">
        <f aca="false">IF(MID(AB823,10,2)="ir","Minus","Plus")</f>
        <v>Minus</v>
      </c>
      <c r="AD823" s="5" t="str">
        <f aca="false">IF(AND(_xlfn.NUMBERVALUE(MID(AB823,6,3))&lt;141,_xlfn.NUMBERVALUE(MID(AB823,6,3))&gt;103),"s","probe")</f>
        <v>s</v>
      </c>
      <c r="AE823" s="5" t="n">
        <f aca="false">IF(AND(AC823="Minus",AD823="probe"),3,IF(AND(AC823="Plus",AD823="probe"),1,IF(AND(AC823="Minus",AD823="s"),12,IF(AND(AC823="Plus",AD823="s"),4,0))))</f>
        <v>12</v>
      </c>
      <c r="AF823" s="6" t="s">
        <v>16</v>
      </c>
      <c r="AG823" s="5" t="str">
        <f aca="false">AF823&amp;AE823&amp;","</f>
        <v>                            12,</v>
      </c>
    </row>
    <row r="824" customFormat="false" ht="12.8" hidden="true" customHeight="false" outlineLevel="0" collapsed="false">
      <c r="A824" s="0" t="str">
        <f aca="false">LEFT(J824,4)</f>
        <v>b2s2</v>
      </c>
      <c r="B824" s="0" t="n">
        <f aca="false">IF(AND(C824&gt;97,C824&lt;103),100,IF(AND(C824&gt;110,C824&lt;116),113,IF(AND(C824&gt;122,C824&lt;128),125,IF(AND(C824&gt;135,C824&lt;141),138,150))))</f>
        <v>125</v>
      </c>
      <c r="C824" s="0" t="n">
        <f aca="false">_xlfn.NUMBERVALUE(MID(J824,6,3))</f>
        <v>123</v>
      </c>
      <c r="D824" s="0" t="str">
        <f aca="false">MID(J824,10,3)</f>
        <v>ir1</v>
      </c>
      <c r="E824" s="1" t="s">
        <v>9</v>
      </c>
      <c r="F824" s="0" t="n">
        <v>926</v>
      </c>
      <c r="G824" s="0" t="s">
        <v>10</v>
      </c>
      <c r="H824" s="0" t="s">
        <v>11</v>
      </c>
      <c r="I824" s="0" t="s">
        <v>9</v>
      </c>
      <c r="J824" s="0" t="s">
        <v>839</v>
      </c>
      <c r="K824" s="0" t="s">
        <v>9</v>
      </c>
      <c r="L824" s="0" t="str">
        <f aca="false">IF(ISBLANK(J825),"",",")</f>
        <v>,</v>
      </c>
      <c r="M824" s="0" t="str">
        <f aca="false">E824&amp;F824&amp;G824&amp;H824&amp;I824&amp;J824&amp;K824&amp;L824</f>
        <v>"926": "b2s2_123_ir1.wav",</v>
      </c>
      <c r="N824" s="0" t="str">
        <f aca="false">IF(OR(B824=113,B824=138),"probe","s")</f>
        <v>s</v>
      </c>
      <c r="O824" s="0" t="str">
        <f aca="false">IF(MID(J824,10,2)="ir","Minus","Plus")</f>
        <v>Minus</v>
      </c>
      <c r="P824" s="0" t="s">
        <v>13</v>
      </c>
      <c r="Q824" s="5" t="s">
        <v>14</v>
      </c>
      <c r="R824" s="0" t="s">
        <v>15</v>
      </c>
      <c r="S824" s="0" t="str">
        <f aca="false">P824&amp;N824&amp;O824&amp;Q824&amp;F824&amp;R824&amp;L824</f>
        <v>          {%            "class": "sMinus",%            "stim_name": "926"%          },</v>
      </c>
      <c r="AA824" s="5" t="n">
        <f aca="false">F824</f>
        <v>926</v>
      </c>
      <c r="AB824" s="5" t="s">
        <v>839</v>
      </c>
      <c r="AC824" s="5" t="str">
        <f aca="false">IF(MID(AB824,10,2)="ir","Minus","Plus")</f>
        <v>Minus</v>
      </c>
      <c r="AD824" s="5" t="str">
        <f aca="false">IF(AND(_xlfn.NUMBERVALUE(MID(AB824,6,3))&lt;141,_xlfn.NUMBERVALUE(MID(AB824,6,3))&gt;103),"s","probe")</f>
        <v>s</v>
      </c>
      <c r="AE824" s="5" t="n">
        <f aca="false">IF(AND(AC824="Minus",AD824="probe"),3,IF(AND(AC824="Plus",AD824="probe"),1,IF(AND(AC824="Minus",AD824="s"),12,IF(AND(AC824="Plus",AD824="s"),4,0))))</f>
        <v>12</v>
      </c>
      <c r="AF824" s="6" t="s">
        <v>16</v>
      </c>
      <c r="AG824" s="5" t="str">
        <f aca="false">AF824&amp;AE824&amp;","</f>
        <v>                            12,</v>
      </c>
    </row>
    <row r="825" customFormat="false" ht="12.8" hidden="true" customHeight="false" outlineLevel="0" collapsed="false">
      <c r="A825" s="0" t="str">
        <f aca="false">LEFT(J825,4)</f>
        <v>b3i1</v>
      </c>
      <c r="B825" s="0" t="n">
        <f aca="false">IF(AND(C825&gt;97,C825&lt;103),100,IF(AND(C825&gt;110,C825&lt;116),113,IF(AND(C825&gt;122,C825&lt;128),125,IF(AND(C825&gt;135,C825&lt;141),138,150))))</f>
        <v>125</v>
      </c>
      <c r="C825" s="0" t="n">
        <f aca="false">_xlfn.NUMBERVALUE(MID(J825,6,3))</f>
        <v>123</v>
      </c>
      <c r="D825" s="0" t="str">
        <f aca="false">MID(J825,10,3)</f>
        <v>ir1</v>
      </c>
      <c r="E825" s="0" t="s">
        <v>9</v>
      </c>
      <c r="F825" s="0" t="n">
        <v>1051</v>
      </c>
      <c r="G825" s="0" t="s">
        <v>10</v>
      </c>
      <c r="H825" s="0" t="s">
        <v>11</v>
      </c>
      <c r="I825" s="0" t="s">
        <v>9</v>
      </c>
      <c r="J825" s="0" t="s">
        <v>840</v>
      </c>
      <c r="K825" s="0" t="s">
        <v>9</v>
      </c>
      <c r="L825" s="0" t="str">
        <f aca="false">IF(ISBLANK(J826),"",",")</f>
        <v>,</v>
      </c>
      <c r="M825" s="0" t="str">
        <f aca="false">E825&amp;F825&amp;G825&amp;H825&amp;I825&amp;J825&amp;K825&amp;L825</f>
        <v>"1051": "b3i1_123_ir1.wav",</v>
      </c>
      <c r="N825" s="0" t="str">
        <f aca="false">IF(OR(B825=113,B825=138),"probe","s")</f>
        <v>s</v>
      </c>
      <c r="O825" s="0" t="str">
        <f aca="false">IF(MID(J825,10,2)="ir","Minus","Plus")</f>
        <v>Minus</v>
      </c>
      <c r="P825" s="0" t="s">
        <v>13</v>
      </c>
      <c r="Q825" s="5" t="s">
        <v>14</v>
      </c>
      <c r="R825" s="0" t="s">
        <v>15</v>
      </c>
      <c r="S825" s="0" t="str">
        <f aca="false">P825&amp;N825&amp;O825&amp;Q825&amp;F825&amp;R825&amp;L825</f>
        <v>          {%            "class": "sMinus",%            "stim_name": "1051"%          },</v>
      </c>
      <c r="AA825" s="5" t="n">
        <f aca="false">F825</f>
        <v>1051</v>
      </c>
      <c r="AB825" s="5" t="s">
        <v>840</v>
      </c>
      <c r="AC825" s="5" t="str">
        <f aca="false">IF(MID(AB825,10,2)="ir","Minus","Plus")</f>
        <v>Minus</v>
      </c>
      <c r="AD825" s="5" t="str">
        <f aca="false">IF(AND(_xlfn.NUMBERVALUE(MID(AB825,6,3))&lt;141,_xlfn.NUMBERVALUE(MID(AB825,6,3))&gt;103),"s","probe")</f>
        <v>s</v>
      </c>
      <c r="AE825" s="5" t="n">
        <f aca="false">IF(AND(AC825="Minus",AD825="probe"),3,IF(AND(AC825="Plus",AD825="probe"),1,IF(AND(AC825="Minus",AD825="s"),12,IF(AND(AC825="Plus",AD825="s"),4,0))))</f>
        <v>12</v>
      </c>
      <c r="AF825" s="6" t="s">
        <v>16</v>
      </c>
      <c r="AG825" s="5" t="str">
        <f aca="false">AF825&amp;AE825&amp;","</f>
        <v>                            12,</v>
      </c>
    </row>
    <row r="826" customFormat="false" ht="12.8" hidden="true" customHeight="false" outlineLevel="0" collapsed="false">
      <c r="A826" s="0" t="str">
        <f aca="false">LEFT(J826,4)</f>
        <v>b3i2</v>
      </c>
      <c r="B826" s="0" t="n">
        <f aca="false">IF(AND(C826&gt;97,C826&lt;103),100,IF(AND(C826&gt;110,C826&lt;116),113,IF(AND(C826&gt;122,C826&lt;128),125,IF(AND(C826&gt;135,C826&lt;141),138,150))))</f>
        <v>125</v>
      </c>
      <c r="C826" s="0" t="n">
        <f aca="false">_xlfn.NUMBERVALUE(MID(J826,6,3))</f>
        <v>123</v>
      </c>
      <c r="D826" s="0" t="str">
        <f aca="false">MID(J826,10,3)</f>
        <v>ir1</v>
      </c>
      <c r="E826" s="0" t="s">
        <v>9</v>
      </c>
      <c r="F826" s="0" t="n">
        <v>1176</v>
      </c>
      <c r="G826" s="0" t="s">
        <v>10</v>
      </c>
      <c r="H826" s="0" t="s">
        <v>11</v>
      </c>
      <c r="I826" s="0" t="s">
        <v>9</v>
      </c>
      <c r="J826" s="0" t="s">
        <v>841</v>
      </c>
      <c r="K826" s="0" t="s">
        <v>9</v>
      </c>
      <c r="L826" s="0" t="str">
        <f aca="false">IF(ISBLANK(J827),"",",")</f>
        <v>,</v>
      </c>
      <c r="M826" s="0" t="str">
        <f aca="false">E826&amp;F826&amp;G826&amp;H826&amp;I826&amp;J826&amp;K826&amp;L826</f>
        <v>"1176": "b3i2_123_ir1.wav",</v>
      </c>
      <c r="N826" s="0" t="str">
        <f aca="false">IF(OR(B826=113,B826=138),"probe","s")</f>
        <v>s</v>
      </c>
      <c r="O826" s="0" t="str">
        <f aca="false">IF(MID(J826,10,2)="ir","Minus","Plus")</f>
        <v>Minus</v>
      </c>
      <c r="P826" s="0" t="s">
        <v>13</v>
      </c>
      <c r="Q826" s="5" t="s">
        <v>14</v>
      </c>
      <c r="R826" s="0" t="s">
        <v>15</v>
      </c>
      <c r="S826" s="0" t="str">
        <f aca="false">P826&amp;N826&amp;O826&amp;Q826&amp;F826&amp;R826&amp;L826</f>
        <v>          {%            "class": "sMinus",%            "stim_name": "1176"%          },</v>
      </c>
      <c r="AA826" s="5" t="n">
        <f aca="false">F826</f>
        <v>1176</v>
      </c>
      <c r="AB826" s="5" t="s">
        <v>841</v>
      </c>
      <c r="AC826" s="5" t="str">
        <f aca="false">IF(MID(AB826,10,2)="ir","Minus","Plus")</f>
        <v>Minus</v>
      </c>
      <c r="AD826" s="5" t="str">
        <f aca="false">IF(AND(_xlfn.NUMBERVALUE(MID(AB826,6,3))&lt;141,_xlfn.NUMBERVALUE(MID(AB826,6,3))&gt;103),"s","probe")</f>
        <v>s</v>
      </c>
      <c r="AE826" s="5" t="n">
        <f aca="false">IF(AND(AC826="Minus",AD826="probe"),3,IF(AND(AC826="Plus",AD826="probe"),1,IF(AND(AC826="Minus",AD826="s"),12,IF(AND(AC826="Plus",AD826="s"),4,0))))</f>
        <v>12</v>
      </c>
      <c r="AF826" s="6" t="s">
        <v>16</v>
      </c>
      <c r="AG826" s="5" t="str">
        <f aca="false">AF826&amp;AE826&amp;","</f>
        <v>                            12,</v>
      </c>
    </row>
    <row r="827" customFormat="false" ht="12.8" hidden="true" customHeight="false" outlineLevel="0" collapsed="false">
      <c r="A827" s="0" t="str">
        <f aca="false">LEFT(J827,4)</f>
        <v>b3s1</v>
      </c>
      <c r="B827" s="0" t="n">
        <f aca="false">IF(AND(C827&gt;97,C827&lt;103),100,IF(AND(C827&gt;110,C827&lt;116),113,IF(AND(C827&gt;122,C827&lt;128),125,IF(AND(C827&gt;135,C827&lt;141),138,150))))</f>
        <v>125</v>
      </c>
      <c r="C827" s="0" t="n">
        <f aca="false">_xlfn.NUMBERVALUE(MID(J827,6,3))</f>
        <v>123</v>
      </c>
      <c r="D827" s="0" t="str">
        <f aca="false">MID(J827,10,3)</f>
        <v>ir1</v>
      </c>
      <c r="E827" s="0" t="s">
        <v>9</v>
      </c>
      <c r="F827" s="0" t="n">
        <v>1301</v>
      </c>
      <c r="G827" s="0" t="s">
        <v>10</v>
      </c>
      <c r="H827" s="0" t="s">
        <v>11</v>
      </c>
      <c r="I827" s="0" t="s">
        <v>9</v>
      </c>
      <c r="J827" s="0" t="s">
        <v>842</v>
      </c>
      <c r="K827" s="0" t="s">
        <v>9</v>
      </c>
      <c r="L827" s="0" t="str">
        <f aca="false">IF(ISBLANK(J828),"",",")</f>
        <v>,</v>
      </c>
      <c r="M827" s="0" t="str">
        <f aca="false">E827&amp;F827&amp;G827&amp;H827&amp;I827&amp;J827&amp;K827&amp;L827</f>
        <v>"1301": "b3s1_123_ir1.wav",</v>
      </c>
      <c r="N827" s="0" t="str">
        <f aca="false">IF(OR(B827=113,B827=138),"probe","s")</f>
        <v>s</v>
      </c>
      <c r="O827" s="0" t="str">
        <f aca="false">IF(MID(J827,10,2)="ir","Minus","Plus")</f>
        <v>Minus</v>
      </c>
      <c r="P827" s="0" t="s">
        <v>13</v>
      </c>
      <c r="Q827" s="5" t="s">
        <v>14</v>
      </c>
      <c r="R827" s="0" t="s">
        <v>15</v>
      </c>
      <c r="S827" s="0" t="str">
        <f aca="false">P827&amp;N827&amp;O827&amp;Q827&amp;F827&amp;R827&amp;L827</f>
        <v>          {%            "class": "sMinus",%            "stim_name": "1301"%          },</v>
      </c>
      <c r="AA827" s="5" t="n">
        <f aca="false">F827</f>
        <v>1301</v>
      </c>
      <c r="AB827" s="5" t="s">
        <v>842</v>
      </c>
      <c r="AC827" s="5" t="str">
        <f aca="false">IF(MID(AB827,10,2)="ir","Minus","Plus")</f>
        <v>Minus</v>
      </c>
      <c r="AD827" s="5" t="str">
        <f aca="false">IF(AND(_xlfn.NUMBERVALUE(MID(AB827,6,3))&lt;141,_xlfn.NUMBERVALUE(MID(AB827,6,3))&gt;103),"s","probe")</f>
        <v>s</v>
      </c>
      <c r="AE827" s="5" t="n">
        <f aca="false">IF(AND(AC827="Minus",AD827="probe"),3,IF(AND(AC827="Plus",AD827="probe"),1,IF(AND(AC827="Minus",AD827="s"),12,IF(AND(AC827="Plus",AD827="s"),4,0))))</f>
        <v>12</v>
      </c>
      <c r="AF827" s="6" t="s">
        <v>16</v>
      </c>
      <c r="AG827" s="5" t="str">
        <f aca="false">AF827&amp;AE827&amp;","</f>
        <v>                            12,</v>
      </c>
    </row>
    <row r="828" customFormat="false" ht="12.8" hidden="true" customHeight="false" outlineLevel="0" collapsed="false">
      <c r="A828" s="0" t="str">
        <f aca="false">LEFT(J828,4)</f>
        <v>b3s2</v>
      </c>
      <c r="B828" s="0" t="n">
        <f aca="false">IF(AND(C828&gt;97,C828&lt;103),100,IF(AND(C828&gt;110,C828&lt;116),113,IF(AND(C828&gt;122,C828&lt;128),125,IF(AND(C828&gt;135,C828&lt;141),138,150))))</f>
        <v>125</v>
      </c>
      <c r="C828" s="0" t="n">
        <f aca="false">_xlfn.NUMBERVALUE(MID(J828,6,3))</f>
        <v>123</v>
      </c>
      <c r="D828" s="0" t="str">
        <f aca="false">MID(J828,10,3)</f>
        <v>ir1</v>
      </c>
      <c r="E828" s="0" t="s">
        <v>9</v>
      </c>
      <c r="F828" s="0" t="n">
        <v>1426</v>
      </c>
      <c r="G828" s="0" t="s">
        <v>10</v>
      </c>
      <c r="H828" s="0" t="s">
        <v>11</v>
      </c>
      <c r="I828" s="0" t="s">
        <v>9</v>
      </c>
      <c r="J828" s="0" t="s">
        <v>843</v>
      </c>
      <c r="K828" s="0" t="s">
        <v>9</v>
      </c>
      <c r="L828" s="0" t="str">
        <f aca="false">IF(ISBLANK(J829),"",",")</f>
        <v>,</v>
      </c>
      <c r="M828" s="0" t="str">
        <f aca="false">E828&amp;F828&amp;G828&amp;H828&amp;I828&amp;J828&amp;K828&amp;L828</f>
        <v>"1426": "b3s2_123_ir1.wav",</v>
      </c>
      <c r="N828" s="0" t="str">
        <f aca="false">IF(OR(B828=113,B828=138),"probe","s")</f>
        <v>s</v>
      </c>
      <c r="O828" s="0" t="str">
        <f aca="false">IF(MID(J828,10,2)="ir","Minus","Plus")</f>
        <v>Minus</v>
      </c>
      <c r="P828" s="0" t="s">
        <v>13</v>
      </c>
      <c r="Q828" s="5" t="s">
        <v>14</v>
      </c>
      <c r="R828" s="0" t="s">
        <v>15</v>
      </c>
      <c r="S828" s="0" t="str">
        <f aca="false">P828&amp;N828&amp;O828&amp;Q828&amp;F828&amp;R828&amp;L828</f>
        <v>          {%            "class": "sMinus",%            "stim_name": "1426"%          },</v>
      </c>
      <c r="AA828" s="5" t="n">
        <f aca="false">F828</f>
        <v>1426</v>
      </c>
      <c r="AB828" s="5" t="s">
        <v>843</v>
      </c>
      <c r="AC828" s="5" t="str">
        <f aca="false">IF(MID(AB828,10,2)="ir","Minus","Plus")</f>
        <v>Minus</v>
      </c>
      <c r="AD828" s="5" t="str">
        <f aca="false">IF(AND(_xlfn.NUMBERVALUE(MID(AB828,6,3))&lt;141,_xlfn.NUMBERVALUE(MID(AB828,6,3))&gt;103),"s","probe")</f>
        <v>s</v>
      </c>
      <c r="AE828" s="5" t="n">
        <f aca="false">IF(AND(AC828="Minus",AD828="probe"),3,IF(AND(AC828="Plus",AD828="probe"),1,IF(AND(AC828="Minus",AD828="s"),12,IF(AND(AC828="Plus",AD828="s"),4,0))))</f>
        <v>12</v>
      </c>
      <c r="AF828" s="6" t="s">
        <v>16</v>
      </c>
      <c r="AG828" s="5" t="str">
        <f aca="false">AF828&amp;AE828&amp;","</f>
        <v>                            12,</v>
      </c>
    </row>
    <row r="829" customFormat="false" ht="12.8" hidden="true" customHeight="false" outlineLevel="0" collapsed="false">
      <c r="A829" s="0" t="str">
        <f aca="false">LEFT(J829,4)</f>
        <v>b4i1</v>
      </c>
      <c r="B829" s="0" t="n">
        <f aca="false">IF(AND(C829&gt;97,C829&lt;103),100,IF(AND(C829&gt;110,C829&lt;116),113,IF(AND(C829&gt;122,C829&lt;128),125,IF(AND(C829&gt;135,C829&lt;141),138,150))))</f>
        <v>125</v>
      </c>
      <c r="C829" s="0" t="n">
        <f aca="false">_xlfn.NUMBERVALUE(MID(J829,6,3))</f>
        <v>123</v>
      </c>
      <c r="D829" s="0" t="str">
        <f aca="false">MID(J829,10,3)</f>
        <v>ir1</v>
      </c>
      <c r="E829" s="0" t="s">
        <v>9</v>
      </c>
      <c r="F829" s="0" t="n">
        <v>1551</v>
      </c>
      <c r="G829" s="0" t="s">
        <v>10</v>
      </c>
      <c r="H829" s="0" t="s">
        <v>11</v>
      </c>
      <c r="I829" s="0" t="s">
        <v>9</v>
      </c>
      <c r="J829" s="0" t="s">
        <v>844</v>
      </c>
      <c r="K829" s="0" t="s">
        <v>9</v>
      </c>
      <c r="L829" s="0" t="str">
        <f aca="false">IF(ISBLANK(J830),"",",")</f>
        <v>,</v>
      </c>
      <c r="M829" s="0" t="str">
        <f aca="false">E829&amp;F829&amp;G829&amp;H829&amp;I829&amp;J829&amp;K829&amp;L829</f>
        <v>"1551": "b4i1_123_ir1.wav",</v>
      </c>
      <c r="N829" s="0" t="str">
        <f aca="false">IF(OR(B829=113,B829=138),"probe","s")</f>
        <v>s</v>
      </c>
      <c r="O829" s="0" t="str">
        <f aca="false">IF(MID(J829,10,2)="ir","Minus","Plus")</f>
        <v>Minus</v>
      </c>
      <c r="P829" s="0" t="s">
        <v>13</v>
      </c>
      <c r="Q829" s="5" t="s">
        <v>14</v>
      </c>
      <c r="R829" s="0" t="s">
        <v>15</v>
      </c>
      <c r="S829" s="0" t="str">
        <f aca="false">P829&amp;N829&amp;O829&amp;Q829&amp;F829&amp;R829&amp;L829</f>
        <v>          {%            "class": "sMinus",%            "stim_name": "1551"%          },</v>
      </c>
      <c r="AA829" s="5" t="n">
        <f aca="false">F829</f>
        <v>1551</v>
      </c>
      <c r="AB829" s="5" t="s">
        <v>844</v>
      </c>
      <c r="AC829" s="5" t="str">
        <f aca="false">IF(MID(AB829,10,2)="ir","Minus","Plus")</f>
        <v>Minus</v>
      </c>
      <c r="AD829" s="5" t="str">
        <f aca="false">IF(AND(_xlfn.NUMBERVALUE(MID(AB829,6,3))&lt;141,_xlfn.NUMBERVALUE(MID(AB829,6,3))&gt;103),"s","probe")</f>
        <v>s</v>
      </c>
      <c r="AE829" s="5" t="n">
        <f aca="false">IF(AND(AC829="Minus",AD829="probe"),3,IF(AND(AC829="Plus",AD829="probe"),1,IF(AND(AC829="Minus",AD829="s"),12,IF(AND(AC829="Plus",AD829="s"),4,0))))</f>
        <v>12</v>
      </c>
      <c r="AF829" s="6" t="s">
        <v>16</v>
      </c>
      <c r="AG829" s="5" t="str">
        <f aca="false">AF829&amp;AE829&amp;","</f>
        <v>                            12,</v>
      </c>
    </row>
    <row r="830" customFormat="false" ht="12.8" hidden="true" customHeight="false" outlineLevel="0" collapsed="false">
      <c r="A830" s="0" t="str">
        <f aca="false">LEFT(J830,4)</f>
        <v>b4i2</v>
      </c>
      <c r="B830" s="0" t="n">
        <f aca="false">IF(AND(C830&gt;97,C830&lt;103),100,IF(AND(C830&gt;110,C830&lt;116),113,IF(AND(C830&gt;122,C830&lt;128),125,IF(AND(C830&gt;135,C830&lt;141),138,150))))</f>
        <v>125</v>
      </c>
      <c r="C830" s="0" t="n">
        <f aca="false">_xlfn.NUMBERVALUE(MID(J830,6,3))</f>
        <v>123</v>
      </c>
      <c r="D830" s="0" t="str">
        <f aca="false">MID(J830,10,3)</f>
        <v>ir1</v>
      </c>
      <c r="E830" s="0" t="s">
        <v>9</v>
      </c>
      <c r="F830" s="0" t="n">
        <v>1676</v>
      </c>
      <c r="G830" s="0" t="s">
        <v>10</v>
      </c>
      <c r="H830" s="0" t="s">
        <v>11</v>
      </c>
      <c r="I830" s="0" t="s">
        <v>9</v>
      </c>
      <c r="J830" s="0" t="s">
        <v>845</v>
      </c>
      <c r="K830" s="0" t="s">
        <v>9</v>
      </c>
      <c r="L830" s="0" t="str">
        <f aca="false">IF(ISBLANK(J831),"",",")</f>
        <v>,</v>
      </c>
      <c r="M830" s="0" t="str">
        <f aca="false">E830&amp;F830&amp;G830&amp;H830&amp;I830&amp;J830&amp;K830&amp;L830</f>
        <v>"1676": "b4i2_123_ir1.wav",</v>
      </c>
      <c r="N830" s="0" t="str">
        <f aca="false">IF(OR(B830=113,B830=138),"probe","s")</f>
        <v>s</v>
      </c>
      <c r="O830" s="0" t="str">
        <f aca="false">IF(MID(J830,10,2)="ir","Minus","Plus")</f>
        <v>Minus</v>
      </c>
      <c r="P830" s="0" t="s">
        <v>13</v>
      </c>
      <c r="Q830" s="5" t="s">
        <v>14</v>
      </c>
      <c r="R830" s="0" t="s">
        <v>15</v>
      </c>
      <c r="S830" s="0" t="str">
        <f aca="false">P830&amp;N830&amp;O830&amp;Q830&amp;F830&amp;R830&amp;L830</f>
        <v>          {%            "class": "sMinus",%            "stim_name": "1676"%          },</v>
      </c>
      <c r="AA830" s="5" t="n">
        <f aca="false">F830</f>
        <v>1676</v>
      </c>
      <c r="AB830" s="5" t="s">
        <v>845</v>
      </c>
      <c r="AC830" s="5" t="str">
        <f aca="false">IF(MID(AB830,10,2)="ir","Minus","Plus")</f>
        <v>Minus</v>
      </c>
      <c r="AD830" s="5" t="str">
        <f aca="false">IF(AND(_xlfn.NUMBERVALUE(MID(AB830,6,3))&lt;141,_xlfn.NUMBERVALUE(MID(AB830,6,3))&gt;103),"s","probe")</f>
        <v>s</v>
      </c>
      <c r="AE830" s="5" t="n">
        <f aca="false">IF(AND(AC830="Minus",AD830="probe"),3,IF(AND(AC830="Plus",AD830="probe"),1,IF(AND(AC830="Minus",AD830="s"),12,IF(AND(AC830="Plus",AD830="s"),4,0))))</f>
        <v>12</v>
      </c>
      <c r="AF830" s="6" t="s">
        <v>16</v>
      </c>
      <c r="AG830" s="5" t="str">
        <f aca="false">AF830&amp;AE830&amp;","</f>
        <v>                            12,</v>
      </c>
    </row>
    <row r="831" customFormat="false" ht="12.8" hidden="true" customHeight="false" outlineLevel="0" collapsed="false">
      <c r="A831" s="0" t="str">
        <f aca="false">LEFT(J831,4)</f>
        <v>b4s1</v>
      </c>
      <c r="B831" s="0" t="n">
        <f aca="false">IF(AND(C831&gt;97,C831&lt;103),100,IF(AND(C831&gt;110,C831&lt;116),113,IF(AND(C831&gt;122,C831&lt;128),125,IF(AND(C831&gt;135,C831&lt;141),138,150))))</f>
        <v>125</v>
      </c>
      <c r="C831" s="0" t="n">
        <f aca="false">_xlfn.NUMBERVALUE(MID(J831,6,3))</f>
        <v>123</v>
      </c>
      <c r="D831" s="0" t="str">
        <f aca="false">MID(J831,10,3)</f>
        <v>ir1</v>
      </c>
      <c r="E831" s="0" t="s">
        <v>9</v>
      </c>
      <c r="F831" s="0" t="n">
        <v>1801</v>
      </c>
      <c r="G831" s="0" t="s">
        <v>10</v>
      </c>
      <c r="H831" s="0" t="s">
        <v>11</v>
      </c>
      <c r="I831" s="0" t="s">
        <v>9</v>
      </c>
      <c r="J831" s="0" t="s">
        <v>846</v>
      </c>
      <c r="K831" s="0" t="s">
        <v>9</v>
      </c>
      <c r="L831" s="0" t="str">
        <f aca="false">IF(ISBLANK(J832),"",",")</f>
        <v>,</v>
      </c>
      <c r="M831" s="0" t="str">
        <f aca="false">E831&amp;F831&amp;G831&amp;H831&amp;I831&amp;J831&amp;K831&amp;L831</f>
        <v>"1801": "b4s1_123_ir1.wav",</v>
      </c>
      <c r="N831" s="0" t="str">
        <f aca="false">IF(OR(B831=113,B831=138),"probe","s")</f>
        <v>s</v>
      </c>
      <c r="O831" s="0" t="str">
        <f aca="false">IF(MID(J831,10,2)="ir","Minus","Plus")</f>
        <v>Minus</v>
      </c>
      <c r="P831" s="0" t="s">
        <v>13</v>
      </c>
      <c r="Q831" s="5" t="s">
        <v>14</v>
      </c>
      <c r="R831" s="0" t="s">
        <v>15</v>
      </c>
      <c r="S831" s="0" t="str">
        <f aca="false">P831&amp;N831&amp;O831&amp;Q831&amp;F831&amp;R831&amp;L831</f>
        <v>          {%            "class": "sMinus",%            "stim_name": "1801"%          },</v>
      </c>
      <c r="AA831" s="5" t="n">
        <f aca="false">F831</f>
        <v>1801</v>
      </c>
      <c r="AB831" s="5" t="s">
        <v>846</v>
      </c>
      <c r="AC831" s="5" t="str">
        <f aca="false">IF(MID(AB831,10,2)="ir","Minus","Plus")</f>
        <v>Minus</v>
      </c>
      <c r="AD831" s="5" t="str">
        <f aca="false">IF(AND(_xlfn.NUMBERVALUE(MID(AB831,6,3))&lt;141,_xlfn.NUMBERVALUE(MID(AB831,6,3))&gt;103),"s","probe")</f>
        <v>s</v>
      </c>
      <c r="AE831" s="5" t="n">
        <f aca="false">IF(AND(AC831="Minus",AD831="probe"),3,IF(AND(AC831="Plus",AD831="probe"),1,IF(AND(AC831="Minus",AD831="s"),12,IF(AND(AC831="Plus",AD831="s"),4,0))))</f>
        <v>12</v>
      </c>
      <c r="AF831" s="6" t="s">
        <v>16</v>
      </c>
      <c r="AG831" s="5" t="str">
        <f aca="false">AF831&amp;AE831&amp;","</f>
        <v>                            12,</v>
      </c>
    </row>
    <row r="832" customFormat="false" ht="12.8" hidden="true" customHeight="false" outlineLevel="0" collapsed="false">
      <c r="A832" s="0" t="str">
        <f aca="false">LEFT(J832,4)</f>
        <v>b4s2</v>
      </c>
      <c r="B832" s="0" t="n">
        <f aca="false">IF(AND(C832&gt;97,C832&lt;103),100,IF(AND(C832&gt;110,C832&lt;116),113,IF(AND(C832&gt;122,C832&lt;128),125,IF(AND(C832&gt;135,C832&lt;141),138,150))))</f>
        <v>125</v>
      </c>
      <c r="C832" s="0" t="n">
        <f aca="false">_xlfn.NUMBERVALUE(MID(J832,6,3))</f>
        <v>123</v>
      </c>
      <c r="D832" s="0" t="str">
        <f aca="false">MID(J832,10,3)</f>
        <v>ir1</v>
      </c>
      <c r="E832" s="0" t="s">
        <v>9</v>
      </c>
      <c r="F832" s="0" t="n">
        <v>1926</v>
      </c>
      <c r="G832" s="0" t="s">
        <v>10</v>
      </c>
      <c r="H832" s="0" t="s">
        <v>11</v>
      </c>
      <c r="I832" s="0" t="s">
        <v>9</v>
      </c>
      <c r="J832" s="0" t="s">
        <v>847</v>
      </c>
      <c r="K832" s="0" t="s">
        <v>9</v>
      </c>
      <c r="L832" s="0" t="str">
        <f aca="false">IF(ISBLANK(J833),"",",")</f>
        <v>,</v>
      </c>
      <c r="M832" s="0" t="str">
        <f aca="false">E832&amp;F832&amp;G832&amp;H832&amp;I832&amp;J832&amp;K832&amp;L832</f>
        <v>"1926": "b4s2_123_ir1.wav",</v>
      </c>
      <c r="N832" s="0" t="str">
        <f aca="false">IF(OR(B832=113,B832=138),"probe","s")</f>
        <v>s</v>
      </c>
      <c r="O832" s="0" t="str">
        <f aca="false">IF(MID(J832,10,2)="ir","Minus","Plus")</f>
        <v>Minus</v>
      </c>
      <c r="P832" s="0" t="s">
        <v>13</v>
      </c>
      <c r="Q832" s="5" t="s">
        <v>14</v>
      </c>
      <c r="R832" s="0" t="s">
        <v>15</v>
      </c>
      <c r="S832" s="0" t="str">
        <f aca="false">P832&amp;N832&amp;O832&amp;Q832&amp;F832&amp;R832&amp;L832</f>
        <v>          {%            "class": "sMinus",%            "stim_name": "1926"%          },</v>
      </c>
      <c r="AA832" s="5" t="n">
        <f aca="false">F832</f>
        <v>1926</v>
      </c>
      <c r="AB832" s="5" t="s">
        <v>847</v>
      </c>
      <c r="AC832" s="5" t="str">
        <f aca="false">IF(MID(AB832,10,2)="ir","Minus","Plus")</f>
        <v>Minus</v>
      </c>
      <c r="AD832" s="5" t="str">
        <f aca="false">IF(AND(_xlfn.NUMBERVALUE(MID(AB832,6,3))&lt;141,_xlfn.NUMBERVALUE(MID(AB832,6,3))&gt;103),"s","probe")</f>
        <v>s</v>
      </c>
      <c r="AE832" s="5" t="n">
        <f aca="false">IF(AND(AC832="Minus",AD832="probe"),3,IF(AND(AC832="Plus",AD832="probe"),1,IF(AND(AC832="Minus",AD832="s"),12,IF(AND(AC832="Plus",AD832="s"),4,0))))</f>
        <v>12</v>
      </c>
      <c r="AF832" s="6" t="s">
        <v>16</v>
      </c>
      <c r="AG832" s="5" t="str">
        <f aca="false">AF832&amp;AE832&amp;","</f>
        <v>                            12,</v>
      </c>
    </row>
    <row r="833" customFormat="false" ht="12.8" hidden="true" customHeight="false" outlineLevel="0" collapsed="false">
      <c r="A833" s="0" t="str">
        <f aca="false">LEFT(J833,4)</f>
        <v>b1i1</v>
      </c>
      <c r="B833" s="0" t="n">
        <f aca="false">IF(AND(C833&gt;97,C833&lt;103),100,IF(AND(C833&gt;110,C833&lt;116),113,IF(AND(C833&gt;122,C833&lt;128),125,IF(AND(C833&gt;135,C833&lt;141),138,150))))</f>
        <v>125</v>
      </c>
      <c r="C833" s="0" t="n">
        <f aca="false">_xlfn.NUMBERVALUE(MID(J833,6,3))</f>
        <v>123</v>
      </c>
      <c r="D833" s="0" t="str">
        <f aca="false">MID(J833,10,3)</f>
        <v>ir2</v>
      </c>
      <c r="E833" s="1" t="s">
        <v>9</v>
      </c>
      <c r="F833" s="0" t="n">
        <v>52</v>
      </c>
      <c r="G833" s="0" t="s">
        <v>10</v>
      </c>
      <c r="H833" s="0" t="s">
        <v>11</v>
      </c>
      <c r="I833" s="0" t="s">
        <v>9</v>
      </c>
      <c r="J833" s="0" t="s">
        <v>848</v>
      </c>
      <c r="K833" s="0" t="s">
        <v>9</v>
      </c>
      <c r="L833" s="0" t="str">
        <f aca="false">IF(ISBLANK(J834),"",",")</f>
        <v>,</v>
      </c>
      <c r="M833" s="0" t="str">
        <f aca="false">E833&amp;F833&amp;G833&amp;H833&amp;I833&amp;J833&amp;K833&amp;L833</f>
        <v>"52": "b1i1_123_ir2.wav",</v>
      </c>
      <c r="N833" s="0" t="str">
        <f aca="false">IF(OR(B833=113,B833=138),"probe","s")</f>
        <v>s</v>
      </c>
      <c r="O833" s="0" t="str">
        <f aca="false">IF(MID(J833,10,2)="ir","Minus","Plus")</f>
        <v>Minus</v>
      </c>
      <c r="P833" s="0" t="s">
        <v>13</v>
      </c>
      <c r="Q833" s="5" t="s">
        <v>14</v>
      </c>
      <c r="R833" s="0" t="s">
        <v>15</v>
      </c>
      <c r="S833" s="0" t="str">
        <f aca="false">P833&amp;N833&amp;O833&amp;Q833&amp;F833&amp;R833&amp;L833</f>
        <v>          {%            "class": "sMinus",%            "stim_name": "52"%          },</v>
      </c>
      <c r="AA833" s="5" t="n">
        <f aca="false">F833</f>
        <v>52</v>
      </c>
      <c r="AB833" s="5" t="s">
        <v>848</v>
      </c>
      <c r="AC833" s="5" t="str">
        <f aca="false">IF(MID(AB833,10,2)="ir","Minus","Plus")</f>
        <v>Minus</v>
      </c>
      <c r="AD833" s="5" t="str">
        <f aca="false">IF(AND(_xlfn.NUMBERVALUE(MID(AB833,6,3))&lt;141,_xlfn.NUMBERVALUE(MID(AB833,6,3))&gt;103),"s","s")</f>
        <v>s</v>
      </c>
      <c r="AE833" s="5" t="n">
        <f aca="false">IF(AND(AC833="Minus",AD833="probe"),3,IF(AND(AC833="Plus",AD833="probe"),1,IF(AND(AC833="Minus",AD833="s"),12,IF(AND(AC833="Plus",AD833="s"),4,0))))</f>
        <v>12</v>
      </c>
      <c r="AF833" s="6" t="s">
        <v>16</v>
      </c>
      <c r="AG833" s="5" t="str">
        <f aca="false">AF833&amp;AE833&amp;","</f>
        <v>                            12,</v>
      </c>
    </row>
    <row r="834" customFormat="false" ht="12.8" hidden="true" customHeight="false" outlineLevel="0" collapsed="false">
      <c r="A834" s="0" t="str">
        <f aca="false">LEFT(J834,4)</f>
        <v>b1i2</v>
      </c>
      <c r="B834" s="0" t="n">
        <f aca="false">IF(AND(C834&gt;97,C834&lt;103),100,IF(AND(C834&gt;110,C834&lt;116),113,IF(AND(C834&gt;122,C834&lt;128),125,IF(AND(C834&gt;135,C834&lt;141),138,150))))</f>
        <v>125</v>
      </c>
      <c r="C834" s="0" t="n">
        <f aca="false">_xlfn.NUMBERVALUE(MID(J834,6,3))</f>
        <v>123</v>
      </c>
      <c r="D834" s="0" t="str">
        <f aca="false">MID(J834,10,3)</f>
        <v>ir2</v>
      </c>
      <c r="E834" s="1" t="s">
        <v>9</v>
      </c>
      <c r="F834" s="0" t="n">
        <v>177</v>
      </c>
      <c r="G834" s="0" t="s">
        <v>10</v>
      </c>
      <c r="H834" s="0" t="s">
        <v>11</v>
      </c>
      <c r="I834" s="0" t="s">
        <v>9</v>
      </c>
      <c r="J834" s="0" t="s">
        <v>849</v>
      </c>
      <c r="K834" s="0" t="s">
        <v>9</v>
      </c>
      <c r="L834" s="0" t="str">
        <f aca="false">IF(ISBLANK(J835),"",",")</f>
        <v>,</v>
      </c>
      <c r="M834" s="0" t="str">
        <f aca="false">E834&amp;F834&amp;G834&amp;H834&amp;I834&amp;J834&amp;K834&amp;L834</f>
        <v>"177": "b1i2_123_ir2.wav",</v>
      </c>
      <c r="N834" s="0" t="str">
        <f aca="false">IF(OR(B834=113,B834=138),"probe","s")</f>
        <v>s</v>
      </c>
      <c r="O834" s="0" t="str">
        <f aca="false">IF(MID(J834,10,2)="ir","Minus","Plus")</f>
        <v>Minus</v>
      </c>
      <c r="P834" s="0" t="s">
        <v>13</v>
      </c>
      <c r="Q834" s="5" t="s">
        <v>14</v>
      </c>
      <c r="R834" s="0" t="s">
        <v>15</v>
      </c>
      <c r="S834" s="0" t="str">
        <f aca="false">P834&amp;N834&amp;O834&amp;Q834&amp;F834&amp;R834&amp;L834</f>
        <v>          {%            "class": "sMinus",%            "stim_name": "177"%          },</v>
      </c>
      <c r="AA834" s="5" t="n">
        <f aca="false">F834</f>
        <v>177</v>
      </c>
      <c r="AB834" s="5" t="s">
        <v>849</v>
      </c>
      <c r="AC834" s="5" t="str">
        <f aca="false">IF(MID(AB834,10,2)="ir","Minus","Plus")</f>
        <v>Minus</v>
      </c>
      <c r="AD834" s="5" t="str">
        <f aca="false">IF(AND(_xlfn.NUMBERVALUE(MID(AB834,6,3))&lt;141,_xlfn.NUMBERVALUE(MID(AB834,6,3))&gt;103),"s","probe")</f>
        <v>s</v>
      </c>
      <c r="AE834" s="5" t="n">
        <f aca="false">IF(AND(AC834="Minus",AD834="probe"),3,IF(AND(AC834="Plus",AD834="probe"),1,IF(AND(AC834="Minus",AD834="s"),12,IF(AND(AC834="Plus",AD834="s"),4,0))))</f>
        <v>12</v>
      </c>
      <c r="AF834" s="6" t="s">
        <v>16</v>
      </c>
      <c r="AG834" s="5" t="str">
        <f aca="false">AF834&amp;AE834&amp;","</f>
        <v>                            12,</v>
      </c>
    </row>
    <row r="835" customFormat="false" ht="12.8" hidden="true" customHeight="false" outlineLevel="0" collapsed="false">
      <c r="A835" s="0" t="str">
        <f aca="false">LEFT(J835,4)</f>
        <v>b1s1</v>
      </c>
      <c r="B835" s="0" t="n">
        <f aca="false">IF(AND(C835&gt;97,C835&lt;103),100,IF(AND(C835&gt;110,C835&lt;116),113,IF(AND(C835&gt;122,C835&lt;128),125,IF(AND(C835&gt;135,C835&lt;141),138,150))))</f>
        <v>125</v>
      </c>
      <c r="C835" s="0" t="n">
        <f aca="false">_xlfn.NUMBERVALUE(MID(J835,6,3))</f>
        <v>123</v>
      </c>
      <c r="D835" s="0" t="str">
        <f aca="false">MID(J835,10,3)</f>
        <v>ir2</v>
      </c>
      <c r="E835" s="0" t="s">
        <v>9</v>
      </c>
      <c r="F835" s="0" t="n">
        <v>302</v>
      </c>
      <c r="G835" s="0" t="s">
        <v>10</v>
      </c>
      <c r="H835" s="0" t="s">
        <v>11</v>
      </c>
      <c r="I835" s="0" t="s">
        <v>9</v>
      </c>
      <c r="J835" s="0" t="s">
        <v>850</v>
      </c>
      <c r="K835" s="0" t="s">
        <v>9</v>
      </c>
      <c r="L835" s="0" t="str">
        <f aca="false">IF(ISBLANK(J836),"",",")</f>
        <v>,</v>
      </c>
      <c r="M835" s="0" t="str">
        <f aca="false">E835&amp;F835&amp;G835&amp;H835&amp;I835&amp;J835&amp;K835&amp;L835</f>
        <v>"302": "b1s1_123_ir2.wav",</v>
      </c>
      <c r="N835" s="0" t="str">
        <f aca="false">IF(OR(B835=113,B835=138),"probe","s")</f>
        <v>s</v>
      </c>
      <c r="O835" s="0" t="str">
        <f aca="false">IF(MID(J835,10,2)="ir","Minus","Plus")</f>
        <v>Minus</v>
      </c>
      <c r="P835" s="0" t="s">
        <v>13</v>
      </c>
      <c r="Q835" s="5" t="s">
        <v>14</v>
      </c>
      <c r="R835" s="0" t="s">
        <v>15</v>
      </c>
      <c r="S835" s="0" t="str">
        <f aca="false">P835&amp;N835&amp;O835&amp;Q835&amp;F835&amp;R835&amp;L835</f>
        <v>          {%            "class": "sMinus",%            "stim_name": "302"%          },</v>
      </c>
      <c r="AA835" s="5" t="n">
        <f aca="false">F835</f>
        <v>302</v>
      </c>
      <c r="AB835" s="5" t="s">
        <v>850</v>
      </c>
      <c r="AC835" s="5" t="str">
        <f aca="false">IF(MID(AB835,10,2)="ir","Minus","Plus")</f>
        <v>Minus</v>
      </c>
      <c r="AD835" s="5" t="str">
        <f aca="false">IF(AND(_xlfn.NUMBERVALUE(MID(AB835,6,3))&lt;141,_xlfn.NUMBERVALUE(MID(AB835,6,3))&gt;103),"s","probe")</f>
        <v>s</v>
      </c>
      <c r="AE835" s="5" t="n">
        <f aca="false">IF(AND(AC835="Minus",AD835="probe"),3,IF(AND(AC835="Plus",AD835="probe"),1,IF(AND(AC835="Minus",AD835="s"),12,IF(AND(AC835="Plus",AD835="s"),4,0))))</f>
        <v>12</v>
      </c>
      <c r="AF835" s="6" t="s">
        <v>16</v>
      </c>
      <c r="AG835" s="5" t="str">
        <f aca="false">AF835&amp;AE835&amp;","</f>
        <v>                            12,</v>
      </c>
    </row>
    <row r="836" customFormat="false" ht="12.8" hidden="true" customHeight="false" outlineLevel="0" collapsed="false">
      <c r="A836" s="0" t="str">
        <f aca="false">LEFT(J836,4)</f>
        <v>b1s2</v>
      </c>
      <c r="B836" s="0" t="n">
        <f aca="false">IF(AND(C836&gt;97,C836&lt;103),100,IF(AND(C836&gt;110,C836&lt;116),113,IF(AND(C836&gt;122,C836&lt;128),125,IF(AND(C836&gt;135,C836&lt;141),138,150))))</f>
        <v>125</v>
      </c>
      <c r="C836" s="0" t="n">
        <f aca="false">_xlfn.NUMBERVALUE(MID(J836,6,3))</f>
        <v>123</v>
      </c>
      <c r="D836" s="0" t="str">
        <f aca="false">MID(J836,10,3)</f>
        <v>ir2</v>
      </c>
      <c r="E836" s="0" t="s">
        <v>9</v>
      </c>
      <c r="F836" s="0" t="n">
        <v>427</v>
      </c>
      <c r="G836" s="0" t="s">
        <v>10</v>
      </c>
      <c r="H836" s="0" t="s">
        <v>11</v>
      </c>
      <c r="I836" s="0" t="s">
        <v>9</v>
      </c>
      <c r="J836" s="0" t="s">
        <v>851</v>
      </c>
      <c r="K836" s="0" t="s">
        <v>9</v>
      </c>
      <c r="L836" s="0" t="str">
        <f aca="false">IF(ISBLANK(J837),"",",")</f>
        <v>,</v>
      </c>
      <c r="M836" s="0" t="str">
        <f aca="false">E836&amp;F836&amp;G836&amp;H836&amp;I836&amp;J836&amp;K836&amp;L836</f>
        <v>"427": "b1s2_123_ir2.wav",</v>
      </c>
      <c r="N836" s="0" t="str">
        <f aca="false">IF(OR(B836=113,B836=138),"probe","s")</f>
        <v>s</v>
      </c>
      <c r="O836" s="0" t="str">
        <f aca="false">IF(MID(J836,10,2)="ir","Minus","Plus")</f>
        <v>Minus</v>
      </c>
      <c r="P836" s="0" t="s">
        <v>13</v>
      </c>
      <c r="Q836" s="5" t="s">
        <v>14</v>
      </c>
      <c r="R836" s="0" t="s">
        <v>15</v>
      </c>
      <c r="S836" s="0" t="str">
        <f aca="false">P836&amp;N836&amp;O836&amp;Q836&amp;F836&amp;R836&amp;L836</f>
        <v>          {%            "class": "sMinus",%            "stim_name": "427"%          },</v>
      </c>
      <c r="AA836" s="5" t="n">
        <f aca="false">F836</f>
        <v>427</v>
      </c>
      <c r="AB836" s="5" t="s">
        <v>851</v>
      </c>
      <c r="AC836" s="5" t="str">
        <f aca="false">IF(MID(AB836,10,2)="ir","Minus","Plus")</f>
        <v>Minus</v>
      </c>
      <c r="AD836" s="5" t="str">
        <f aca="false">IF(AND(_xlfn.NUMBERVALUE(MID(AB836,6,3))&lt;141,_xlfn.NUMBERVALUE(MID(AB836,6,3))&gt;103),"s","probe")</f>
        <v>s</v>
      </c>
      <c r="AE836" s="5" t="n">
        <f aca="false">IF(AND(AC836="Minus",AD836="probe"),3,IF(AND(AC836="Plus",AD836="probe"),1,IF(AND(AC836="Minus",AD836="s"),12,IF(AND(AC836="Plus",AD836="s"),4,0))))</f>
        <v>12</v>
      </c>
      <c r="AF836" s="6" t="s">
        <v>16</v>
      </c>
      <c r="AG836" s="5" t="str">
        <f aca="false">AF836&amp;AE836&amp;","</f>
        <v>                            12,</v>
      </c>
    </row>
    <row r="837" customFormat="false" ht="12.8" hidden="true" customHeight="false" outlineLevel="0" collapsed="false">
      <c r="A837" s="0" t="str">
        <f aca="false">LEFT(J837,4)</f>
        <v>b2i1</v>
      </c>
      <c r="B837" s="0" t="n">
        <f aca="false">IF(AND(C837&gt;97,C837&lt;103),100,IF(AND(C837&gt;110,C837&lt;116),113,IF(AND(C837&gt;122,C837&lt;128),125,IF(AND(C837&gt;135,C837&lt;141),138,150))))</f>
        <v>125</v>
      </c>
      <c r="C837" s="0" t="n">
        <f aca="false">_xlfn.NUMBERVALUE(MID(J837,6,3))</f>
        <v>123</v>
      </c>
      <c r="D837" s="0" t="str">
        <f aca="false">MID(J837,10,3)</f>
        <v>ir2</v>
      </c>
      <c r="E837" s="0" t="s">
        <v>9</v>
      </c>
      <c r="F837" s="0" t="n">
        <v>552</v>
      </c>
      <c r="G837" s="0" t="s">
        <v>10</v>
      </c>
      <c r="H837" s="0" t="s">
        <v>11</v>
      </c>
      <c r="I837" s="0" t="s">
        <v>9</v>
      </c>
      <c r="J837" s="0" t="s">
        <v>852</v>
      </c>
      <c r="K837" s="0" t="s">
        <v>9</v>
      </c>
      <c r="L837" s="0" t="str">
        <f aca="false">IF(ISBLANK(J838),"",",")</f>
        <v>,</v>
      </c>
      <c r="M837" s="0" t="str">
        <f aca="false">E837&amp;F837&amp;G837&amp;H837&amp;I837&amp;J837&amp;K837&amp;L837</f>
        <v>"552": "b2i1_123_ir2.wav",</v>
      </c>
      <c r="N837" s="0" t="str">
        <f aca="false">IF(OR(B837=113,B837=138),"probe","s")</f>
        <v>s</v>
      </c>
      <c r="O837" s="0" t="str">
        <f aca="false">IF(MID(J837,10,2)="ir","Minus","Plus")</f>
        <v>Minus</v>
      </c>
      <c r="P837" s="0" t="s">
        <v>13</v>
      </c>
      <c r="Q837" s="5" t="s">
        <v>14</v>
      </c>
      <c r="R837" s="0" t="s">
        <v>15</v>
      </c>
      <c r="S837" s="0" t="str">
        <f aca="false">P837&amp;N837&amp;O837&amp;Q837&amp;F837&amp;R837&amp;L837</f>
        <v>          {%            "class": "sMinus",%            "stim_name": "552"%          },</v>
      </c>
      <c r="AA837" s="5" t="n">
        <f aca="false">F837</f>
        <v>552</v>
      </c>
      <c r="AB837" s="5" t="s">
        <v>852</v>
      </c>
      <c r="AC837" s="5" t="str">
        <f aca="false">IF(MID(AB837,10,2)="ir","Minus","Plus")</f>
        <v>Minus</v>
      </c>
      <c r="AD837" s="5" t="str">
        <f aca="false">IF(AND(_xlfn.NUMBERVALUE(MID(AB837,6,3))&lt;141,_xlfn.NUMBERVALUE(MID(AB837,6,3))&gt;103),"s","probe")</f>
        <v>s</v>
      </c>
      <c r="AE837" s="5" t="n">
        <f aca="false">IF(AND(AC837="Minus",AD837="probe"),3,IF(AND(AC837="Plus",AD837="probe"),1,IF(AND(AC837="Minus",AD837="s"),12,IF(AND(AC837="Plus",AD837="s"),4,0))))</f>
        <v>12</v>
      </c>
      <c r="AF837" s="6" t="s">
        <v>16</v>
      </c>
      <c r="AG837" s="5" t="str">
        <f aca="false">AF837&amp;AE837&amp;","</f>
        <v>                            12,</v>
      </c>
    </row>
    <row r="838" customFormat="false" ht="12.8" hidden="true" customHeight="false" outlineLevel="0" collapsed="false">
      <c r="A838" s="0" t="str">
        <f aca="false">LEFT(J838,4)</f>
        <v>b2i2</v>
      </c>
      <c r="B838" s="0" t="n">
        <f aca="false">IF(AND(C838&gt;97,C838&lt;103),100,IF(AND(C838&gt;110,C838&lt;116),113,IF(AND(C838&gt;122,C838&lt;128),125,IF(AND(C838&gt;135,C838&lt;141),138,150))))</f>
        <v>125</v>
      </c>
      <c r="C838" s="0" t="n">
        <f aca="false">_xlfn.NUMBERVALUE(MID(J838,6,3))</f>
        <v>123</v>
      </c>
      <c r="D838" s="0" t="str">
        <f aca="false">MID(J838,10,3)</f>
        <v>ir2</v>
      </c>
      <c r="E838" s="0" t="s">
        <v>9</v>
      </c>
      <c r="F838" s="0" t="n">
        <v>677</v>
      </c>
      <c r="G838" s="0" t="s">
        <v>10</v>
      </c>
      <c r="H838" s="0" t="s">
        <v>11</v>
      </c>
      <c r="I838" s="0" t="s">
        <v>9</v>
      </c>
      <c r="J838" s="0" t="s">
        <v>853</v>
      </c>
      <c r="K838" s="0" t="s">
        <v>9</v>
      </c>
      <c r="L838" s="0" t="str">
        <f aca="false">IF(ISBLANK(J839),"",",")</f>
        <v>,</v>
      </c>
      <c r="M838" s="0" t="str">
        <f aca="false">E838&amp;F838&amp;G838&amp;H838&amp;I838&amp;J838&amp;K838&amp;L838</f>
        <v>"677": "b2i2_123_ir2.wav",</v>
      </c>
      <c r="N838" s="0" t="str">
        <f aca="false">IF(OR(B838=113,B838=138),"probe","s")</f>
        <v>s</v>
      </c>
      <c r="O838" s="0" t="str">
        <f aca="false">IF(MID(J838,10,2)="ir","Minus","Plus")</f>
        <v>Minus</v>
      </c>
      <c r="P838" s="0" t="s">
        <v>13</v>
      </c>
      <c r="Q838" s="5" t="s">
        <v>14</v>
      </c>
      <c r="R838" s="0" t="s">
        <v>15</v>
      </c>
      <c r="S838" s="0" t="str">
        <f aca="false">P838&amp;N838&amp;O838&amp;Q838&amp;F838&amp;R838&amp;L838</f>
        <v>          {%            "class": "sMinus",%            "stim_name": "677"%          },</v>
      </c>
      <c r="AA838" s="5" t="n">
        <f aca="false">F838</f>
        <v>677</v>
      </c>
      <c r="AB838" s="5" t="s">
        <v>853</v>
      </c>
      <c r="AC838" s="5" t="str">
        <f aca="false">IF(MID(AB838,10,2)="ir","Minus","Plus")</f>
        <v>Minus</v>
      </c>
      <c r="AD838" s="5" t="str">
        <f aca="false">IF(AND(_xlfn.NUMBERVALUE(MID(AB838,6,3))&lt;141,_xlfn.NUMBERVALUE(MID(AB838,6,3))&gt;103),"s","probe")</f>
        <v>s</v>
      </c>
      <c r="AE838" s="5" t="n">
        <f aca="false">IF(AND(AC838="Minus",AD838="probe"),3,IF(AND(AC838="Plus",AD838="probe"),1,IF(AND(AC838="Minus",AD838="s"),12,IF(AND(AC838="Plus",AD838="s"),4,0))))</f>
        <v>12</v>
      </c>
      <c r="AF838" s="6" t="s">
        <v>16</v>
      </c>
      <c r="AG838" s="5" t="str">
        <f aca="false">AF838&amp;AE838&amp;","</f>
        <v>                            12,</v>
      </c>
    </row>
    <row r="839" customFormat="false" ht="12.8" hidden="false" customHeight="false" outlineLevel="0" collapsed="false">
      <c r="A839" s="0" t="str">
        <f aca="false">LEFT(J839,4)</f>
        <v>b2s1</v>
      </c>
      <c r="B839" s="0" t="n">
        <f aca="false">IF(AND(C839&gt;97,C839&lt;103),100,IF(AND(C839&gt;110,C839&lt;116),113,IF(AND(C839&gt;122,C839&lt;128),125,IF(AND(C839&gt;135,C839&lt;141),138,150))))</f>
        <v>125</v>
      </c>
      <c r="C839" s="0" t="n">
        <f aca="false">_xlfn.NUMBERVALUE(MID(J839,6,3))</f>
        <v>123</v>
      </c>
      <c r="D839" s="0" t="str">
        <f aca="false">MID(J839,10,3)</f>
        <v>ir2</v>
      </c>
      <c r="E839" s="1" t="s">
        <v>9</v>
      </c>
      <c r="F839" s="0" t="n">
        <v>802</v>
      </c>
      <c r="G839" s="0" t="s">
        <v>10</v>
      </c>
      <c r="H839" s="0" t="s">
        <v>11</v>
      </c>
      <c r="I839" s="0" t="s">
        <v>9</v>
      </c>
      <c r="J839" s="0" t="s">
        <v>854</v>
      </c>
      <c r="K839" s="0" t="s">
        <v>9</v>
      </c>
      <c r="L839" s="0" t="str">
        <f aca="false">IF(ISBLANK(J840),"",",")</f>
        <v>,</v>
      </c>
      <c r="M839" s="0" t="str">
        <f aca="false">E839&amp;J839&amp;G839&amp;E839&amp;J839&amp;E839&amp;L839</f>
        <v>"b2s1_123_ir2.wav":"b2s1_123_ir2.wav",</v>
      </c>
      <c r="N839" s="0" t="str">
        <f aca="false">IF(OR(B839=113,B839=138),"probe","s")</f>
        <v>s</v>
      </c>
      <c r="O839" s="0" t="str">
        <f aca="false">IF(MID(J839,10,2)="ir","Minus","Plus")</f>
        <v>Minus</v>
      </c>
      <c r="P839" s="0" t="s">
        <v>13</v>
      </c>
      <c r="Q839" s="5" t="s">
        <v>14</v>
      </c>
      <c r="R839" s="0" t="s">
        <v>15</v>
      </c>
      <c r="S839" s="0" t="str">
        <f aca="false">P839&amp;N839&amp;O839&amp;Q839&amp;J839&amp;R839&amp;L839</f>
        <v>          {%            "class": "sMinus",%            "stim_name": "b2s1_123_ir2.wav"%          },</v>
      </c>
      <c r="AA839" s="5" t="n">
        <f aca="false">F839</f>
        <v>802</v>
      </c>
      <c r="AB839" s="5" t="s">
        <v>854</v>
      </c>
      <c r="AC839" s="5" t="str">
        <f aca="false">IF(MID(AB839,10,2)="ir","Minus","Plus")</f>
        <v>Minus</v>
      </c>
      <c r="AD839" s="5" t="str">
        <f aca="false">IF(AND(_xlfn.NUMBERVALUE(MID(AB839,6,3))&lt;141,_xlfn.NUMBERVALUE(MID(AB839,6,3))&gt;103),"s","probe")</f>
        <v>s</v>
      </c>
      <c r="AE839" s="5" t="n">
        <f aca="false">IF(AND(AC839="Minus",AD839="probe"),3,IF(AND(AC839="Plus",AD839="probe"),1,IF(AND(AC839="Minus",AD839="s"),12,IF(AND(AC839="Plus",AD839="s"),4,0))))</f>
        <v>12</v>
      </c>
      <c r="AF839" s="6" t="s">
        <v>16</v>
      </c>
      <c r="AG839" s="5" t="str">
        <f aca="false">AF839&amp;AE839&amp;","</f>
        <v>                            12,</v>
      </c>
    </row>
    <row r="840" customFormat="false" ht="12.8" hidden="true" customHeight="false" outlineLevel="0" collapsed="false">
      <c r="A840" s="0" t="str">
        <f aca="false">LEFT(J840,4)</f>
        <v>b2s2</v>
      </c>
      <c r="B840" s="0" t="n">
        <f aca="false">IF(AND(C840&gt;97,C840&lt;103),100,IF(AND(C840&gt;110,C840&lt;116),113,IF(AND(C840&gt;122,C840&lt;128),125,IF(AND(C840&gt;135,C840&lt;141),138,150))))</f>
        <v>125</v>
      </c>
      <c r="C840" s="0" t="n">
        <f aca="false">_xlfn.NUMBERVALUE(MID(J840,6,3))</f>
        <v>123</v>
      </c>
      <c r="D840" s="0" t="str">
        <f aca="false">MID(J840,10,3)</f>
        <v>ir2</v>
      </c>
      <c r="E840" s="1" t="s">
        <v>9</v>
      </c>
      <c r="F840" s="0" t="n">
        <v>927</v>
      </c>
      <c r="G840" s="0" t="s">
        <v>10</v>
      </c>
      <c r="H840" s="0" t="s">
        <v>11</v>
      </c>
      <c r="I840" s="0" t="s">
        <v>9</v>
      </c>
      <c r="J840" s="0" t="s">
        <v>855</v>
      </c>
      <c r="K840" s="0" t="s">
        <v>9</v>
      </c>
      <c r="L840" s="0" t="str">
        <f aca="false">IF(ISBLANK(J841),"",",")</f>
        <v>,</v>
      </c>
      <c r="M840" s="0" t="str">
        <f aca="false">E840&amp;F840&amp;G840&amp;H840&amp;I840&amp;J840&amp;K840&amp;L840</f>
        <v>"927": "b2s2_123_ir2.wav",</v>
      </c>
      <c r="N840" s="0" t="str">
        <f aca="false">IF(OR(B840=113,B840=138),"probe","s")</f>
        <v>s</v>
      </c>
      <c r="O840" s="0" t="str">
        <f aca="false">IF(MID(J840,10,2)="ir","Minus","Plus")</f>
        <v>Minus</v>
      </c>
      <c r="P840" s="0" t="s">
        <v>13</v>
      </c>
      <c r="Q840" s="5" t="s">
        <v>14</v>
      </c>
      <c r="R840" s="0" t="s">
        <v>15</v>
      </c>
      <c r="S840" s="0" t="str">
        <f aca="false">P840&amp;N840&amp;O840&amp;Q840&amp;F840&amp;R840&amp;L840</f>
        <v>          {%            "class": "sMinus",%            "stim_name": "927"%          },</v>
      </c>
      <c r="AA840" s="5" t="n">
        <f aca="false">F840</f>
        <v>927</v>
      </c>
      <c r="AB840" s="5" t="s">
        <v>855</v>
      </c>
      <c r="AC840" s="5" t="str">
        <f aca="false">IF(MID(AB840,10,2)="ir","Minus","Plus")</f>
        <v>Minus</v>
      </c>
      <c r="AD840" s="5" t="str">
        <f aca="false">IF(AND(_xlfn.NUMBERVALUE(MID(AB840,6,3))&lt;141,_xlfn.NUMBERVALUE(MID(AB840,6,3))&gt;103),"s","probe")</f>
        <v>s</v>
      </c>
      <c r="AE840" s="5" t="n">
        <f aca="false">IF(AND(AC840="Minus",AD840="probe"),3,IF(AND(AC840="Plus",AD840="probe"),1,IF(AND(AC840="Minus",AD840="s"),12,IF(AND(AC840="Plus",AD840="s"),4,0))))</f>
        <v>12</v>
      </c>
      <c r="AF840" s="6" t="s">
        <v>16</v>
      </c>
      <c r="AG840" s="5" t="str">
        <f aca="false">AF840&amp;AE840&amp;","</f>
        <v>                            12,</v>
      </c>
    </row>
    <row r="841" customFormat="false" ht="12.8" hidden="true" customHeight="false" outlineLevel="0" collapsed="false">
      <c r="A841" s="0" t="str">
        <f aca="false">LEFT(J841,4)</f>
        <v>b3i1</v>
      </c>
      <c r="B841" s="0" t="n">
        <f aca="false">IF(AND(C841&gt;97,C841&lt;103),100,IF(AND(C841&gt;110,C841&lt;116),113,IF(AND(C841&gt;122,C841&lt;128),125,IF(AND(C841&gt;135,C841&lt;141),138,150))))</f>
        <v>125</v>
      </c>
      <c r="C841" s="0" t="n">
        <f aca="false">_xlfn.NUMBERVALUE(MID(J841,6,3))</f>
        <v>123</v>
      </c>
      <c r="D841" s="0" t="str">
        <f aca="false">MID(J841,10,3)</f>
        <v>ir2</v>
      </c>
      <c r="E841" s="0" t="s">
        <v>9</v>
      </c>
      <c r="F841" s="0" t="n">
        <v>1052</v>
      </c>
      <c r="G841" s="0" t="s">
        <v>10</v>
      </c>
      <c r="H841" s="0" t="s">
        <v>11</v>
      </c>
      <c r="I841" s="0" t="s">
        <v>9</v>
      </c>
      <c r="J841" s="0" t="s">
        <v>856</v>
      </c>
      <c r="K841" s="0" t="s">
        <v>9</v>
      </c>
      <c r="L841" s="0" t="str">
        <f aca="false">IF(ISBLANK(J842),"",",")</f>
        <v>,</v>
      </c>
      <c r="M841" s="0" t="str">
        <f aca="false">E841&amp;F841&amp;G841&amp;H841&amp;I841&amp;J841&amp;K841&amp;L841</f>
        <v>"1052": "b3i1_123_ir2.wav",</v>
      </c>
      <c r="N841" s="0" t="str">
        <f aca="false">IF(OR(B841=113,B841=138),"probe","s")</f>
        <v>s</v>
      </c>
      <c r="O841" s="0" t="str">
        <f aca="false">IF(MID(J841,10,2)="ir","Minus","Plus")</f>
        <v>Minus</v>
      </c>
      <c r="P841" s="0" t="s">
        <v>13</v>
      </c>
      <c r="Q841" s="5" t="s">
        <v>14</v>
      </c>
      <c r="R841" s="0" t="s">
        <v>15</v>
      </c>
      <c r="S841" s="0" t="str">
        <f aca="false">P841&amp;N841&amp;O841&amp;Q841&amp;F841&amp;R841&amp;L841</f>
        <v>          {%            "class": "sMinus",%            "stim_name": "1052"%          },</v>
      </c>
      <c r="AA841" s="5" t="n">
        <f aca="false">F841</f>
        <v>1052</v>
      </c>
      <c r="AB841" s="5" t="s">
        <v>856</v>
      </c>
      <c r="AC841" s="5" t="str">
        <f aca="false">IF(MID(AB841,10,2)="ir","Minus","Plus")</f>
        <v>Minus</v>
      </c>
      <c r="AD841" s="5" t="str">
        <f aca="false">IF(AND(_xlfn.NUMBERVALUE(MID(AB841,6,3))&lt;141,_xlfn.NUMBERVALUE(MID(AB841,6,3))&gt;103),"s","probe")</f>
        <v>s</v>
      </c>
      <c r="AE841" s="5" t="n">
        <f aca="false">IF(AND(AC841="Minus",AD841="probe"),3,IF(AND(AC841="Plus",AD841="probe"),1,IF(AND(AC841="Minus",AD841="s"),12,IF(AND(AC841="Plus",AD841="s"),4,0))))</f>
        <v>12</v>
      </c>
      <c r="AF841" s="6" t="s">
        <v>16</v>
      </c>
      <c r="AG841" s="5" t="str">
        <f aca="false">AF841&amp;AE841&amp;","</f>
        <v>                            12,</v>
      </c>
    </row>
    <row r="842" customFormat="false" ht="12.8" hidden="true" customHeight="false" outlineLevel="0" collapsed="false">
      <c r="A842" s="0" t="str">
        <f aca="false">LEFT(J842,4)</f>
        <v>b3i2</v>
      </c>
      <c r="B842" s="0" t="n">
        <f aca="false">IF(AND(C842&gt;97,C842&lt;103),100,IF(AND(C842&gt;110,C842&lt;116),113,IF(AND(C842&gt;122,C842&lt;128),125,IF(AND(C842&gt;135,C842&lt;141),138,150))))</f>
        <v>125</v>
      </c>
      <c r="C842" s="0" t="n">
        <f aca="false">_xlfn.NUMBERVALUE(MID(J842,6,3))</f>
        <v>123</v>
      </c>
      <c r="D842" s="0" t="str">
        <f aca="false">MID(J842,10,3)</f>
        <v>ir2</v>
      </c>
      <c r="E842" s="0" t="s">
        <v>9</v>
      </c>
      <c r="F842" s="0" t="n">
        <v>1177</v>
      </c>
      <c r="G842" s="0" t="s">
        <v>10</v>
      </c>
      <c r="H842" s="0" t="s">
        <v>11</v>
      </c>
      <c r="I842" s="0" t="s">
        <v>9</v>
      </c>
      <c r="J842" s="0" t="s">
        <v>857</v>
      </c>
      <c r="K842" s="0" t="s">
        <v>9</v>
      </c>
      <c r="L842" s="0" t="str">
        <f aca="false">IF(ISBLANK(J843),"",",")</f>
        <v>,</v>
      </c>
      <c r="M842" s="0" t="str">
        <f aca="false">E842&amp;F842&amp;G842&amp;H842&amp;I842&amp;J842&amp;K842&amp;L842</f>
        <v>"1177": "b3i2_123_ir2.wav",</v>
      </c>
      <c r="N842" s="0" t="str">
        <f aca="false">IF(OR(B842=113,B842=138),"probe","s")</f>
        <v>s</v>
      </c>
      <c r="O842" s="0" t="str">
        <f aca="false">IF(MID(J842,10,2)="ir","Minus","Plus")</f>
        <v>Minus</v>
      </c>
      <c r="P842" s="0" t="s">
        <v>13</v>
      </c>
      <c r="Q842" s="5" t="s">
        <v>14</v>
      </c>
      <c r="R842" s="0" t="s">
        <v>15</v>
      </c>
      <c r="S842" s="0" t="str">
        <f aca="false">P842&amp;N842&amp;O842&amp;Q842&amp;F842&amp;R842&amp;L842</f>
        <v>          {%            "class": "sMinus",%            "stim_name": "1177"%          },</v>
      </c>
      <c r="AA842" s="5" t="n">
        <f aca="false">F842</f>
        <v>1177</v>
      </c>
      <c r="AB842" s="5" t="s">
        <v>857</v>
      </c>
      <c r="AC842" s="5" t="str">
        <f aca="false">IF(MID(AB842,10,2)="ir","Minus","Plus")</f>
        <v>Minus</v>
      </c>
      <c r="AD842" s="5" t="str">
        <f aca="false">IF(AND(_xlfn.NUMBERVALUE(MID(AB842,6,3))&lt;141,_xlfn.NUMBERVALUE(MID(AB842,6,3))&gt;103),"s","probe")</f>
        <v>s</v>
      </c>
      <c r="AE842" s="5" t="n">
        <f aca="false">IF(AND(AC842="Minus",AD842="probe"),3,IF(AND(AC842="Plus",AD842="probe"),1,IF(AND(AC842="Minus",AD842="s"),12,IF(AND(AC842="Plus",AD842="s"),4,0))))</f>
        <v>12</v>
      </c>
      <c r="AF842" s="6" t="s">
        <v>16</v>
      </c>
      <c r="AG842" s="5" t="str">
        <f aca="false">AF842&amp;AE842&amp;","</f>
        <v>                            12,</v>
      </c>
    </row>
    <row r="843" customFormat="false" ht="12.8" hidden="true" customHeight="false" outlineLevel="0" collapsed="false">
      <c r="A843" s="0" t="str">
        <f aca="false">LEFT(J843,4)</f>
        <v>b3s1</v>
      </c>
      <c r="B843" s="0" t="n">
        <f aca="false">IF(AND(C843&gt;97,C843&lt;103),100,IF(AND(C843&gt;110,C843&lt;116),113,IF(AND(C843&gt;122,C843&lt;128),125,IF(AND(C843&gt;135,C843&lt;141),138,150))))</f>
        <v>125</v>
      </c>
      <c r="C843" s="0" t="n">
        <f aca="false">_xlfn.NUMBERVALUE(MID(J843,6,3))</f>
        <v>123</v>
      </c>
      <c r="D843" s="0" t="str">
        <f aca="false">MID(J843,10,3)</f>
        <v>ir2</v>
      </c>
      <c r="E843" s="0" t="s">
        <v>9</v>
      </c>
      <c r="F843" s="0" t="n">
        <v>1302</v>
      </c>
      <c r="G843" s="0" t="s">
        <v>10</v>
      </c>
      <c r="H843" s="0" t="s">
        <v>11</v>
      </c>
      <c r="I843" s="0" t="s">
        <v>9</v>
      </c>
      <c r="J843" s="0" t="s">
        <v>858</v>
      </c>
      <c r="K843" s="0" t="s">
        <v>9</v>
      </c>
      <c r="L843" s="0" t="str">
        <f aca="false">IF(ISBLANK(J844),"",",")</f>
        <v>,</v>
      </c>
      <c r="M843" s="0" t="str">
        <f aca="false">E843&amp;F843&amp;G843&amp;H843&amp;I843&amp;J843&amp;K843&amp;L843</f>
        <v>"1302": "b3s1_123_ir2.wav",</v>
      </c>
      <c r="N843" s="0" t="str">
        <f aca="false">IF(OR(B843=113,B843=138),"probe","s")</f>
        <v>s</v>
      </c>
      <c r="O843" s="0" t="str">
        <f aca="false">IF(MID(J843,10,2)="ir","Minus","Plus")</f>
        <v>Minus</v>
      </c>
      <c r="P843" s="0" t="s">
        <v>13</v>
      </c>
      <c r="Q843" s="5" t="s">
        <v>14</v>
      </c>
      <c r="R843" s="0" t="s">
        <v>15</v>
      </c>
      <c r="S843" s="0" t="str">
        <f aca="false">P843&amp;N843&amp;O843&amp;Q843&amp;F843&amp;R843&amp;L843</f>
        <v>          {%            "class": "sMinus",%            "stim_name": "1302"%          },</v>
      </c>
      <c r="AA843" s="5" t="n">
        <f aca="false">F843</f>
        <v>1302</v>
      </c>
      <c r="AB843" s="5" t="s">
        <v>858</v>
      </c>
      <c r="AC843" s="5" t="str">
        <f aca="false">IF(MID(AB843,10,2)="ir","Minus","Plus")</f>
        <v>Minus</v>
      </c>
      <c r="AD843" s="5" t="str">
        <f aca="false">IF(AND(_xlfn.NUMBERVALUE(MID(AB843,6,3))&lt;141,_xlfn.NUMBERVALUE(MID(AB843,6,3))&gt;103),"s","probe")</f>
        <v>s</v>
      </c>
      <c r="AE843" s="5" t="n">
        <f aca="false">IF(AND(AC843="Minus",AD843="probe"),3,IF(AND(AC843="Plus",AD843="probe"),1,IF(AND(AC843="Minus",AD843="s"),12,IF(AND(AC843="Plus",AD843="s"),4,0))))</f>
        <v>12</v>
      </c>
      <c r="AF843" s="6" t="s">
        <v>16</v>
      </c>
      <c r="AG843" s="5" t="str">
        <f aca="false">AF843&amp;AE843&amp;","</f>
        <v>                            12,</v>
      </c>
    </row>
    <row r="844" customFormat="false" ht="12.8" hidden="true" customHeight="false" outlineLevel="0" collapsed="false">
      <c r="A844" s="0" t="str">
        <f aca="false">LEFT(J844,4)</f>
        <v>b3s2</v>
      </c>
      <c r="B844" s="0" t="n">
        <f aca="false">IF(AND(C844&gt;97,C844&lt;103),100,IF(AND(C844&gt;110,C844&lt;116),113,IF(AND(C844&gt;122,C844&lt;128),125,IF(AND(C844&gt;135,C844&lt;141),138,150))))</f>
        <v>125</v>
      </c>
      <c r="C844" s="0" t="n">
        <f aca="false">_xlfn.NUMBERVALUE(MID(J844,6,3))</f>
        <v>123</v>
      </c>
      <c r="D844" s="0" t="str">
        <f aca="false">MID(J844,10,3)</f>
        <v>ir2</v>
      </c>
      <c r="E844" s="0" t="s">
        <v>9</v>
      </c>
      <c r="F844" s="0" t="n">
        <v>1427</v>
      </c>
      <c r="G844" s="0" t="s">
        <v>10</v>
      </c>
      <c r="H844" s="0" t="s">
        <v>11</v>
      </c>
      <c r="I844" s="0" t="s">
        <v>9</v>
      </c>
      <c r="J844" s="0" t="s">
        <v>859</v>
      </c>
      <c r="K844" s="0" t="s">
        <v>9</v>
      </c>
      <c r="L844" s="0" t="str">
        <f aca="false">IF(ISBLANK(J845),"",",")</f>
        <v>,</v>
      </c>
      <c r="M844" s="0" t="str">
        <f aca="false">E844&amp;F844&amp;G844&amp;H844&amp;I844&amp;J844&amp;K844&amp;L844</f>
        <v>"1427": "b3s2_123_ir2.wav",</v>
      </c>
      <c r="N844" s="0" t="str">
        <f aca="false">IF(OR(B844=113,B844=138),"probe","s")</f>
        <v>s</v>
      </c>
      <c r="O844" s="0" t="str">
        <f aca="false">IF(MID(J844,10,2)="ir","Minus","Plus")</f>
        <v>Minus</v>
      </c>
      <c r="P844" s="0" t="s">
        <v>13</v>
      </c>
      <c r="Q844" s="5" t="s">
        <v>14</v>
      </c>
      <c r="R844" s="0" t="s">
        <v>15</v>
      </c>
      <c r="S844" s="0" t="str">
        <f aca="false">P844&amp;N844&amp;O844&amp;Q844&amp;F844&amp;R844&amp;L844</f>
        <v>          {%            "class": "sMinus",%            "stim_name": "1427"%          },</v>
      </c>
      <c r="AA844" s="5" t="n">
        <f aca="false">F844</f>
        <v>1427</v>
      </c>
      <c r="AB844" s="5" t="s">
        <v>859</v>
      </c>
      <c r="AC844" s="5" t="str">
        <f aca="false">IF(MID(AB844,10,2)="ir","Minus","Plus")</f>
        <v>Minus</v>
      </c>
      <c r="AD844" s="5" t="str">
        <f aca="false">IF(AND(_xlfn.NUMBERVALUE(MID(AB844,6,3))&lt;141,_xlfn.NUMBERVALUE(MID(AB844,6,3))&gt;103),"s","probe")</f>
        <v>s</v>
      </c>
      <c r="AE844" s="5" t="n">
        <f aca="false">IF(AND(AC844="Minus",AD844="probe"),3,IF(AND(AC844="Plus",AD844="probe"),1,IF(AND(AC844="Minus",AD844="s"),12,IF(AND(AC844="Plus",AD844="s"),4,0))))</f>
        <v>12</v>
      </c>
      <c r="AF844" s="6" t="s">
        <v>16</v>
      </c>
      <c r="AG844" s="5" t="str">
        <f aca="false">AF844&amp;AE844&amp;","</f>
        <v>                            12,</v>
      </c>
    </row>
    <row r="845" customFormat="false" ht="12.8" hidden="true" customHeight="false" outlineLevel="0" collapsed="false">
      <c r="A845" s="0" t="str">
        <f aca="false">LEFT(J845,4)</f>
        <v>b4i1</v>
      </c>
      <c r="B845" s="0" t="n">
        <f aca="false">IF(AND(C845&gt;97,C845&lt;103),100,IF(AND(C845&gt;110,C845&lt;116),113,IF(AND(C845&gt;122,C845&lt;128),125,IF(AND(C845&gt;135,C845&lt;141),138,150))))</f>
        <v>125</v>
      </c>
      <c r="C845" s="0" t="n">
        <f aca="false">_xlfn.NUMBERVALUE(MID(J845,6,3))</f>
        <v>123</v>
      </c>
      <c r="D845" s="0" t="str">
        <f aca="false">MID(J845,10,3)</f>
        <v>ir2</v>
      </c>
      <c r="E845" s="0" t="s">
        <v>9</v>
      </c>
      <c r="F845" s="0" t="n">
        <v>1552</v>
      </c>
      <c r="G845" s="0" t="s">
        <v>10</v>
      </c>
      <c r="H845" s="0" t="s">
        <v>11</v>
      </c>
      <c r="I845" s="0" t="s">
        <v>9</v>
      </c>
      <c r="J845" s="0" t="s">
        <v>860</v>
      </c>
      <c r="K845" s="0" t="s">
        <v>9</v>
      </c>
      <c r="L845" s="0" t="str">
        <f aca="false">IF(ISBLANK(J846),"",",")</f>
        <v>,</v>
      </c>
      <c r="M845" s="0" t="str">
        <f aca="false">E845&amp;F845&amp;G845&amp;H845&amp;I845&amp;J845&amp;K845&amp;L845</f>
        <v>"1552": "b4i1_123_ir2.wav",</v>
      </c>
      <c r="N845" s="0" t="str">
        <f aca="false">IF(OR(B845=113,B845=138),"probe","s")</f>
        <v>s</v>
      </c>
      <c r="O845" s="0" t="str">
        <f aca="false">IF(MID(J845,10,2)="ir","Minus","Plus")</f>
        <v>Minus</v>
      </c>
      <c r="P845" s="0" t="s">
        <v>13</v>
      </c>
      <c r="Q845" s="5" t="s">
        <v>14</v>
      </c>
      <c r="R845" s="0" t="s">
        <v>15</v>
      </c>
      <c r="S845" s="0" t="str">
        <f aca="false">P845&amp;N845&amp;O845&amp;Q845&amp;F845&amp;R845&amp;L845</f>
        <v>          {%            "class": "sMinus",%            "stim_name": "1552"%          },</v>
      </c>
      <c r="AA845" s="5" t="n">
        <f aca="false">F845</f>
        <v>1552</v>
      </c>
      <c r="AB845" s="5" t="s">
        <v>860</v>
      </c>
      <c r="AC845" s="5" t="str">
        <f aca="false">IF(MID(AB845,10,2)="ir","Minus","Plus")</f>
        <v>Minus</v>
      </c>
      <c r="AD845" s="5" t="str">
        <f aca="false">IF(AND(_xlfn.NUMBERVALUE(MID(AB845,6,3))&lt;141,_xlfn.NUMBERVALUE(MID(AB845,6,3))&gt;103),"s","probe")</f>
        <v>s</v>
      </c>
      <c r="AE845" s="5" t="n">
        <f aca="false">IF(AND(AC845="Minus",AD845="probe"),3,IF(AND(AC845="Plus",AD845="probe"),1,IF(AND(AC845="Minus",AD845="s"),12,IF(AND(AC845="Plus",AD845="s"),4,0))))</f>
        <v>12</v>
      </c>
      <c r="AF845" s="6" t="s">
        <v>16</v>
      </c>
      <c r="AG845" s="5" t="str">
        <f aca="false">AF845&amp;AE845&amp;","</f>
        <v>                            12,</v>
      </c>
    </row>
    <row r="846" customFormat="false" ht="12.8" hidden="true" customHeight="false" outlineLevel="0" collapsed="false">
      <c r="A846" s="0" t="str">
        <f aca="false">LEFT(J846,4)</f>
        <v>b4i2</v>
      </c>
      <c r="B846" s="0" t="n">
        <f aca="false">IF(AND(C846&gt;97,C846&lt;103),100,IF(AND(C846&gt;110,C846&lt;116),113,IF(AND(C846&gt;122,C846&lt;128),125,IF(AND(C846&gt;135,C846&lt;141),138,150))))</f>
        <v>125</v>
      </c>
      <c r="C846" s="0" t="n">
        <f aca="false">_xlfn.NUMBERVALUE(MID(J846,6,3))</f>
        <v>123</v>
      </c>
      <c r="D846" s="0" t="str">
        <f aca="false">MID(J846,10,3)</f>
        <v>ir2</v>
      </c>
      <c r="E846" s="0" t="s">
        <v>9</v>
      </c>
      <c r="F846" s="0" t="n">
        <v>1677</v>
      </c>
      <c r="G846" s="0" t="s">
        <v>10</v>
      </c>
      <c r="H846" s="0" t="s">
        <v>11</v>
      </c>
      <c r="I846" s="0" t="s">
        <v>9</v>
      </c>
      <c r="J846" s="0" t="s">
        <v>861</v>
      </c>
      <c r="K846" s="0" t="s">
        <v>9</v>
      </c>
      <c r="L846" s="0" t="str">
        <f aca="false">IF(ISBLANK(J847),"",",")</f>
        <v>,</v>
      </c>
      <c r="M846" s="0" t="str">
        <f aca="false">E846&amp;F846&amp;G846&amp;H846&amp;I846&amp;J846&amp;K846&amp;L846</f>
        <v>"1677": "b4i2_123_ir2.wav",</v>
      </c>
      <c r="N846" s="0" t="str">
        <f aca="false">IF(OR(B846=113,B846=138),"probe","s")</f>
        <v>s</v>
      </c>
      <c r="O846" s="0" t="str">
        <f aca="false">IF(MID(J846,10,2)="ir","Minus","Plus")</f>
        <v>Minus</v>
      </c>
      <c r="P846" s="0" t="s">
        <v>13</v>
      </c>
      <c r="Q846" s="5" t="s">
        <v>14</v>
      </c>
      <c r="R846" s="0" t="s">
        <v>15</v>
      </c>
      <c r="S846" s="0" t="str">
        <f aca="false">P846&amp;N846&amp;O846&amp;Q846&amp;F846&amp;R846&amp;L846</f>
        <v>          {%            "class": "sMinus",%            "stim_name": "1677"%          },</v>
      </c>
      <c r="AA846" s="5" t="n">
        <f aca="false">F846</f>
        <v>1677</v>
      </c>
      <c r="AB846" s="5" t="s">
        <v>861</v>
      </c>
      <c r="AC846" s="5" t="str">
        <f aca="false">IF(MID(AB846,10,2)="ir","Minus","Plus")</f>
        <v>Minus</v>
      </c>
      <c r="AD846" s="5" t="str">
        <f aca="false">IF(AND(_xlfn.NUMBERVALUE(MID(AB846,6,3))&lt;141,_xlfn.NUMBERVALUE(MID(AB846,6,3))&gt;103),"s","probe")</f>
        <v>s</v>
      </c>
      <c r="AE846" s="5" t="n">
        <f aca="false">IF(AND(AC846="Minus",AD846="probe"),3,IF(AND(AC846="Plus",AD846="probe"),1,IF(AND(AC846="Minus",AD846="s"),12,IF(AND(AC846="Plus",AD846="s"),4,0))))</f>
        <v>12</v>
      </c>
      <c r="AF846" s="6" t="s">
        <v>16</v>
      </c>
      <c r="AG846" s="5" t="str">
        <f aca="false">AF846&amp;AE846&amp;","</f>
        <v>                            12,</v>
      </c>
    </row>
    <row r="847" customFormat="false" ht="12.8" hidden="true" customHeight="false" outlineLevel="0" collapsed="false">
      <c r="A847" s="0" t="str">
        <f aca="false">LEFT(J847,4)</f>
        <v>b4s1</v>
      </c>
      <c r="B847" s="0" t="n">
        <f aca="false">IF(AND(C847&gt;97,C847&lt;103),100,IF(AND(C847&gt;110,C847&lt;116),113,IF(AND(C847&gt;122,C847&lt;128),125,IF(AND(C847&gt;135,C847&lt;141),138,150))))</f>
        <v>125</v>
      </c>
      <c r="C847" s="0" t="n">
        <f aca="false">_xlfn.NUMBERVALUE(MID(J847,6,3))</f>
        <v>123</v>
      </c>
      <c r="D847" s="0" t="str">
        <f aca="false">MID(J847,10,3)</f>
        <v>ir2</v>
      </c>
      <c r="E847" s="0" t="s">
        <v>9</v>
      </c>
      <c r="F847" s="0" t="n">
        <v>1802</v>
      </c>
      <c r="G847" s="0" t="s">
        <v>10</v>
      </c>
      <c r="H847" s="0" t="s">
        <v>11</v>
      </c>
      <c r="I847" s="0" t="s">
        <v>9</v>
      </c>
      <c r="J847" s="0" t="s">
        <v>862</v>
      </c>
      <c r="K847" s="0" t="s">
        <v>9</v>
      </c>
      <c r="L847" s="0" t="str">
        <f aca="false">IF(ISBLANK(J848),"",",")</f>
        <v>,</v>
      </c>
      <c r="M847" s="0" t="str">
        <f aca="false">E847&amp;F847&amp;G847&amp;H847&amp;I847&amp;J847&amp;K847&amp;L847</f>
        <v>"1802": "b4s1_123_ir2.wav",</v>
      </c>
      <c r="N847" s="0" t="str">
        <f aca="false">IF(OR(B847=113,B847=138),"probe","s")</f>
        <v>s</v>
      </c>
      <c r="O847" s="0" t="str">
        <f aca="false">IF(MID(J847,10,2)="ir","Minus","Plus")</f>
        <v>Minus</v>
      </c>
      <c r="P847" s="0" t="s">
        <v>13</v>
      </c>
      <c r="Q847" s="5" t="s">
        <v>14</v>
      </c>
      <c r="R847" s="0" t="s">
        <v>15</v>
      </c>
      <c r="S847" s="0" t="str">
        <f aca="false">P847&amp;N847&amp;O847&amp;Q847&amp;F847&amp;R847&amp;L847</f>
        <v>          {%            "class": "sMinus",%            "stim_name": "1802"%          },</v>
      </c>
      <c r="AA847" s="5" t="n">
        <f aca="false">F847</f>
        <v>1802</v>
      </c>
      <c r="AB847" s="5" t="s">
        <v>862</v>
      </c>
      <c r="AC847" s="5" t="str">
        <f aca="false">IF(MID(AB847,10,2)="ir","Minus","Plus")</f>
        <v>Minus</v>
      </c>
      <c r="AD847" s="5" t="str">
        <f aca="false">IF(AND(_xlfn.NUMBERVALUE(MID(AB847,6,3))&lt;141,_xlfn.NUMBERVALUE(MID(AB847,6,3))&gt;103),"s","probe")</f>
        <v>s</v>
      </c>
      <c r="AE847" s="5" t="n">
        <f aca="false">IF(AND(AC847="Minus",AD847="probe"),3,IF(AND(AC847="Plus",AD847="probe"),1,IF(AND(AC847="Minus",AD847="s"),12,IF(AND(AC847="Plus",AD847="s"),4,0))))</f>
        <v>12</v>
      </c>
      <c r="AF847" s="6" t="s">
        <v>16</v>
      </c>
      <c r="AG847" s="5" t="str">
        <f aca="false">AF847&amp;AE847&amp;","</f>
        <v>                            12,</v>
      </c>
    </row>
    <row r="848" customFormat="false" ht="12.8" hidden="true" customHeight="false" outlineLevel="0" collapsed="false">
      <c r="A848" s="0" t="str">
        <f aca="false">LEFT(J848,4)</f>
        <v>b4s2</v>
      </c>
      <c r="B848" s="0" t="n">
        <f aca="false">IF(AND(C848&gt;97,C848&lt;103),100,IF(AND(C848&gt;110,C848&lt;116),113,IF(AND(C848&gt;122,C848&lt;128),125,IF(AND(C848&gt;135,C848&lt;141),138,150))))</f>
        <v>125</v>
      </c>
      <c r="C848" s="0" t="n">
        <f aca="false">_xlfn.NUMBERVALUE(MID(J848,6,3))</f>
        <v>123</v>
      </c>
      <c r="D848" s="0" t="str">
        <f aca="false">MID(J848,10,3)</f>
        <v>ir2</v>
      </c>
      <c r="E848" s="0" t="s">
        <v>9</v>
      </c>
      <c r="F848" s="0" t="n">
        <v>1927</v>
      </c>
      <c r="G848" s="0" t="s">
        <v>10</v>
      </c>
      <c r="H848" s="0" t="s">
        <v>11</v>
      </c>
      <c r="I848" s="0" t="s">
        <v>9</v>
      </c>
      <c r="J848" s="0" t="s">
        <v>863</v>
      </c>
      <c r="K848" s="0" t="s">
        <v>9</v>
      </c>
      <c r="L848" s="0" t="str">
        <f aca="false">IF(ISBLANK(J849),"",",")</f>
        <v>,</v>
      </c>
      <c r="M848" s="0" t="str">
        <f aca="false">E848&amp;F848&amp;G848&amp;H848&amp;I848&amp;J848&amp;K848&amp;L848</f>
        <v>"1927": "b4s2_123_ir2.wav",</v>
      </c>
      <c r="N848" s="0" t="str">
        <f aca="false">IF(OR(B848=113,B848=138),"probe","s")</f>
        <v>s</v>
      </c>
      <c r="O848" s="0" t="str">
        <f aca="false">IF(MID(J848,10,2)="ir","Minus","Plus")</f>
        <v>Minus</v>
      </c>
      <c r="P848" s="0" t="s">
        <v>13</v>
      </c>
      <c r="Q848" s="5" t="s">
        <v>14</v>
      </c>
      <c r="R848" s="0" t="s">
        <v>15</v>
      </c>
      <c r="S848" s="0" t="str">
        <f aca="false">P848&amp;N848&amp;O848&amp;Q848&amp;F848&amp;R848&amp;L848</f>
        <v>          {%            "class": "sMinus",%            "stim_name": "1927"%          },</v>
      </c>
      <c r="AA848" s="5" t="n">
        <f aca="false">F848</f>
        <v>1927</v>
      </c>
      <c r="AB848" s="5" t="s">
        <v>863</v>
      </c>
      <c r="AC848" s="5" t="str">
        <f aca="false">IF(MID(AB848,10,2)="ir","Minus","Plus")</f>
        <v>Minus</v>
      </c>
      <c r="AD848" s="5" t="str">
        <f aca="false">IF(AND(_xlfn.NUMBERVALUE(MID(AB848,6,3))&lt;141,_xlfn.NUMBERVALUE(MID(AB848,6,3))&gt;103),"s","probe")</f>
        <v>s</v>
      </c>
      <c r="AE848" s="5" t="n">
        <f aca="false">IF(AND(AC848="Minus",AD848="probe"),3,IF(AND(AC848="Plus",AD848="probe"),1,IF(AND(AC848="Minus",AD848="s"),12,IF(AND(AC848="Plus",AD848="s"),4,0))))</f>
        <v>12</v>
      </c>
      <c r="AF848" s="6" t="s">
        <v>16</v>
      </c>
      <c r="AG848" s="5" t="str">
        <f aca="false">AF848&amp;AE848&amp;","</f>
        <v>                            12,</v>
      </c>
    </row>
    <row r="849" customFormat="false" ht="12.8" hidden="true" customHeight="false" outlineLevel="0" collapsed="false">
      <c r="A849" s="0" t="str">
        <f aca="false">LEFT(J849,4)</f>
        <v>b1i1</v>
      </c>
      <c r="B849" s="0" t="n">
        <f aca="false">IF(AND(C849&gt;97,C849&lt;103),100,IF(AND(C849&gt;110,C849&lt;116),113,IF(AND(C849&gt;122,C849&lt;128),125,IF(AND(C849&gt;135,C849&lt;141),138,150))))</f>
        <v>125</v>
      </c>
      <c r="C849" s="0" t="n">
        <f aca="false">_xlfn.NUMBERVALUE(MID(J849,6,3))</f>
        <v>123</v>
      </c>
      <c r="D849" s="0" t="str">
        <f aca="false">MID(J849,10,3)</f>
        <v>ir3</v>
      </c>
      <c r="E849" s="1" t="s">
        <v>9</v>
      </c>
      <c r="F849" s="0" t="n">
        <v>53</v>
      </c>
      <c r="G849" s="0" t="s">
        <v>10</v>
      </c>
      <c r="H849" s="0" t="s">
        <v>11</v>
      </c>
      <c r="I849" s="0" t="s">
        <v>9</v>
      </c>
      <c r="J849" s="0" t="s">
        <v>864</v>
      </c>
      <c r="K849" s="0" t="s">
        <v>9</v>
      </c>
      <c r="L849" s="0" t="str">
        <f aca="false">IF(ISBLANK(J850),"",",")</f>
        <v>,</v>
      </c>
      <c r="M849" s="0" t="str">
        <f aca="false">E849&amp;F849&amp;G849&amp;H849&amp;I849&amp;J849&amp;K849&amp;L849</f>
        <v>"53": "b1i1_123_ir3.wav",</v>
      </c>
      <c r="N849" s="0" t="str">
        <f aca="false">IF(OR(B849=113,B849=138),"probe","s")</f>
        <v>s</v>
      </c>
      <c r="O849" s="0" t="str">
        <f aca="false">IF(MID(J849,10,2)="ir","Minus","Plus")</f>
        <v>Minus</v>
      </c>
      <c r="P849" s="0" t="s">
        <v>13</v>
      </c>
      <c r="Q849" s="5" t="s">
        <v>14</v>
      </c>
      <c r="R849" s="0" t="s">
        <v>15</v>
      </c>
      <c r="S849" s="0" t="str">
        <f aca="false">P849&amp;N849&amp;O849&amp;Q849&amp;F849&amp;R849&amp;L849</f>
        <v>          {%            "class": "sMinus",%            "stim_name": "53"%          },</v>
      </c>
      <c r="AA849" s="5" t="n">
        <f aca="false">F849</f>
        <v>53</v>
      </c>
      <c r="AB849" s="5" t="s">
        <v>864</v>
      </c>
      <c r="AC849" s="5" t="str">
        <f aca="false">IF(MID(AB849,10,2)="ir","Minus","Plus")</f>
        <v>Minus</v>
      </c>
      <c r="AD849" s="5" t="str">
        <f aca="false">IF(AND(_xlfn.NUMBERVALUE(MID(AB849,6,3))&lt;141,_xlfn.NUMBERVALUE(MID(AB849,6,3))&gt;103),"s","s")</f>
        <v>s</v>
      </c>
      <c r="AE849" s="5" t="n">
        <f aca="false">IF(AND(AC849="Minus",AD849="probe"),3,IF(AND(AC849="Plus",AD849="probe"),1,IF(AND(AC849="Minus",AD849="s"),12,IF(AND(AC849="Plus",AD849="s"),4,0))))</f>
        <v>12</v>
      </c>
      <c r="AF849" s="6" t="s">
        <v>16</v>
      </c>
      <c r="AG849" s="5" t="str">
        <f aca="false">AF849&amp;AE849&amp;","</f>
        <v>                            12,</v>
      </c>
    </row>
    <row r="850" customFormat="false" ht="12.8" hidden="true" customHeight="false" outlineLevel="0" collapsed="false">
      <c r="A850" s="0" t="str">
        <f aca="false">LEFT(J850,4)</f>
        <v>b1i2</v>
      </c>
      <c r="B850" s="0" t="n">
        <f aca="false">IF(AND(C850&gt;97,C850&lt;103),100,IF(AND(C850&gt;110,C850&lt;116),113,IF(AND(C850&gt;122,C850&lt;128),125,IF(AND(C850&gt;135,C850&lt;141),138,150))))</f>
        <v>125</v>
      </c>
      <c r="C850" s="0" t="n">
        <f aca="false">_xlfn.NUMBERVALUE(MID(J850,6,3))</f>
        <v>123</v>
      </c>
      <c r="D850" s="0" t="str">
        <f aca="false">MID(J850,10,3)</f>
        <v>ir3</v>
      </c>
      <c r="E850" s="1" t="s">
        <v>9</v>
      </c>
      <c r="F850" s="0" t="n">
        <v>178</v>
      </c>
      <c r="G850" s="0" t="s">
        <v>10</v>
      </c>
      <c r="H850" s="0" t="s">
        <v>11</v>
      </c>
      <c r="I850" s="0" t="s">
        <v>9</v>
      </c>
      <c r="J850" s="0" t="s">
        <v>865</v>
      </c>
      <c r="K850" s="0" t="s">
        <v>9</v>
      </c>
      <c r="L850" s="0" t="str">
        <f aca="false">IF(ISBLANK(J851),"",",")</f>
        <v>,</v>
      </c>
      <c r="M850" s="0" t="str">
        <f aca="false">E850&amp;F850&amp;G850&amp;H850&amp;I850&amp;J850&amp;K850&amp;L850</f>
        <v>"178": "b1i2_123_ir3.wav",</v>
      </c>
      <c r="N850" s="0" t="str">
        <f aca="false">IF(OR(B850=113,B850=138),"probe","s")</f>
        <v>s</v>
      </c>
      <c r="O850" s="0" t="str">
        <f aca="false">IF(MID(J850,10,2)="ir","Minus","Plus")</f>
        <v>Minus</v>
      </c>
      <c r="P850" s="0" t="s">
        <v>13</v>
      </c>
      <c r="Q850" s="5" t="s">
        <v>14</v>
      </c>
      <c r="R850" s="0" t="s">
        <v>15</v>
      </c>
      <c r="S850" s="0" t="str">
        <f aca="false">P850&amp;N850&amp;O850&amp;Q850&amp;F850&amp;R850&amp;L850</f>
        <v>          {%            "class": "sMinus",%            "stim_name": "178"%          },</v>
      </c>
      <c r="AA850" s="5" t="n">
        <f aca="false">F850</f>
        <v>178</v>
      </c>
      <c r="AB850" s="5" t="s">
        <v>865</v>
      </c>
      <c r="AC850" s="5" t="str">
        <f aca="false">IF(MID(AB850,10,2)="ir","Minus","Plus")</f>
        <v>Minus</v>
      </c>
      <c r="AD850" s="5" t="str">
        <f aca="false">IF(AND(_xlfn.NUMBERVALUE(MID(AB850,6,3))&lt;141,_xlfn.NUMBERVALUE(MID(AB850,6,3))&gt;103),"s","probe")</f>
        <v>s</v>
      </c>
      <c r="AE850" s="5" t="n">
        <f aca="false">IF(AND(AC850="Minus",AD850="probe"),3,IF(AND(AC850="Plus",AD850="probe"),1,IF(AND(AC850="Minus",AD850="s"),12,IF(AND(AC850="Plus",AD850="s"),4,0))))</f>
        <v>12</v>
      </c>
      <c r="AF850" s="6" t="s">
        <v>16</v>
      </c>
      <c r="AG850" s="5" t="str">
        <f aca="false">AF850&amp;AE850&amp;","</f>
        <v>                            12,</v>
      </c>
    </row>
    <row r="851" customFormat="false" ht="12.8" hidden="true" customHeight="false" outlineLevel="0" collapsed="false">
      <c r="A851" s="0" t="str">
        <f aca="false">LEFT(J851,4)</f>
        <v>b1s1</v>
      </c>
      <c r="B851" s="0" t="n">
        <f aca="false">IF(AND(C851&gt;97,C851&lt;103),100,IF(AND(C851&gt;110,C851&lt;116),113,IF(AND(C851&gt;122,C851&lt;128),125,IF(AND(C851&gt;135,C851&lt;141),138,150))))</f>
        <v>125</v>
      </c>
      <c r="C851" s="0" t="n">
        <f aca="false">_xlfn.NUMBERVALUE(MID(J851,6,3))</f>
        <v>123</v>
      </c>
      <c r="D851" s="0" t="str">
        <f aca="false">MID(J851,10,3)</f>
        <v>ir3</v>
      </c>
      <c r="E851" s="0" t="s">
        <v>9</v>
      </c>
      <c r="F851" s="0" t="n">
        <v>303</v>
      </c>
      <c r="G851" s="0" t="s">
        <v>10</v>
      </c>
      <c r="H851" s="0" t="s">
        <v>11</v>
      </c>
      <c r="I851" s="0" t="s">
        <v>9</v>
      </c>
      <c r="J851" s="0" t="s">
        <v>866</v>
      </c>
      <c r="K851" s="0" t="s">
        <v>9</v>
      </c>
      <c r="L851" s="0" t="str">
        <f aca="false">IF(ISBLANK(J852),"",",")</f>
        <v>,</v>
      </c>
      <c r="M851" s="0" t="str">
        <f aca="false">E851&amp;F851&amp;G851&amp;H851&amp;I851&amp;J851&amp;K851&amp;L851</f>
        <v>"303": "b1s1_123_ir3.wav",</v>
      </c>
      <c r="N851" s="0" t="str">
        <f aca="false">IF(OR(B851=113,B851=138),"probe","s")</f>
        <v>s</v>
      </c>
      <c r="O851" s="0" t="str">
        <f aca="false">IF(MID(J851,10,2)="ir","Minus","Plus")</f>
        <v>Minus</v>
      </c>
      <c r="P851" s="0" t="s">
        <v>13</v>
      </c>
      <c r="Q851" s="5" t="s">
        <v>14</v>
      </c>
      <c r="R851" s="0" t="s">
        <v>15</v>
      </c>
      <c r="S851" s="0" t="str">
        <f aca="false">P851&amp;N851&amp;O851&amp;Q851&amp;F851&amp;R851&amp;L851</f>
        <v>          {%            "class": "sMinus",%            "stim_name": "303"%          },</v>
      </c>
      <c r="AA851" s="5" t="n">
        <f aca="false">F851</f>
        <v>303</v>
      </c>
      <c r="AB851" s="5" t="s">
        <v>866</v>
      </c>
      <c r="AC851" s="5" t="str">
        <f aca="false">IF(MID(AB851,10,2)="ir","Minus","Plus")</f>
        <v>Minus</v>
      </c>
      <c r="AD851" s="5" t="str">
        <f aca="false">IF(AND(_xlfn.NUMBERVALUE(MID(AB851,6,3))&lt;141,_xlfn.NUMBERVALUE(MID(AB851,6,3))&gt;103),"s","probe")</f>
        <v>s</v>
      </c>
      <c r="AE851" s="5" t="n">
        <f aca="false">IF(AND(AC851="Minus",AD851="probe"),3,IF(AND(AC851="Plus",AD851="probe"),1,IF(AND(AC851="Minus",AD851="s"),12,IF(AND(AC851="Plus",AD851="s"),4,0))))</f>
        <v>12</v>
      </c>
      <c r="AF851" s="6" t="s">
        <v>16</v>
      </c>
      <c r="AG851" s="5" t="str">
        <f aca="false">AF851&amp;AE851&amp;","</f>
        <v>                            12,</v>
      </c>
    </row>
    <row r="852" customFormat="false" ht="12.8" hidden="true" customHeight="false" outlineLevel="0" collapsed="false">
      <c r="A852" s="0" t="str">
        <f aca="false">LEFT(J852,4)</f>
        <v>b1s2</v>
      </c>
      <c r="B852" s="0" t="n">
        <f aca="false">IF(AND(C852&gt;97,C852&lt;103),100,IF(AND(C852&gt;110,C852&lt;116),113,IF(AND(C852&gt;122,C852&lt;128),125,IF(AND(C852&gt;135,C852&lt;141),138,150))))</f>
        <v>125</v>
      </c>
      <c r="C852" s="0" t="n">
        <f aca="false">_xlfn.NUMBERVALUE(MID(J852,6,3))</f>
        <v>123</v>
      </c>
      <c r="D852" s="0" t="str">
        <f aca="false">MID(J852,10,3)</f>
        <v>ir3</v>
      </c>
      <c r="E852" s="0" t="s">
        <v>9</v>
      </c>
      <c r="F852" s="0" t="n">
        <v>428</v>
      </c>
      <c r="G852" s="0" t="s">
        <v>10</v>
      </c>
      <c r="H852" s="0" t="s">
        <v>11</v>
      </c>
      <c r="I852" s="0" t="s">
        <v>9</v>
      </c>
      <c r="J852" s="0" t="s">
        <v>867</v>
      </c>
      <c r="K852" s="0" t="s">
        <v>9</v>
      </c>
      <c r="L852" s="0" t="str">
        <f aca="false">IF(ISBLANK(J853),"",",")</f>
        <v>,</v>
      </c>
      <c r="M852" s="0" t="str">
        <f aca="false">E852&amp;F852&amp;G852&amp;H852&amp;I852&amp;J852&amp;K852&amp;L852</f>
        <v>"428": "b1s2_123_ir3.wav",</v>
      </c>
      <c r="N852" s="0" t="str">
        <f aca="false">IF(OR(B852=113,B852=138),"probe","s")</f>
        <v>s</v>
      </c>
      <c r="O852" s="0" t="str">
        <f aca="false">IF(MID(J852,10,2)="ir","Minus","Plus")</f>
        <v>Minus</v>
      </c>
      <c r="P852" s="0" t="s">
        <v>13</v>
      </c>
      <c r="Q852" s="5" t="s">
        <v>14</v>
      </c>
      <c r="R852" s="0" t="s">
        <v>15</v>
      </c>
      <c r="S852" s="0" t="str">
        <f aca="false">P852&amp;N852&amp;O852&amp;Q852&amp;F852&amp;R852&amp;L852</f>
        <v>          {%            "class": "sMinus",%            "stim_name": "428"%          },</v>
      </c>
      <c r="AA852" s="5" t="n">
        <f aca="false">F852</f>
        <v>428</v>
      </c>
      <c r="AB852" s="5" t="s">
        <v>867</v>
      </c>
      <c r="AC852" s="5" t="str">
        <f aca="false">IF(MID(AB852,10,2)="ir","Minus","Plus")</f>
        <v>Minus</v>
      </c>
      <c r="AD852" s="5" t="str">
        <f aca="false">IF(AND(_xlfn.NUMBERVALUE(MID(AB852,6,3))&lt;141,_xlfn.NUMBERVALUE(MID(AB852,6,3))&gt;103),"s","probe")</f>
        <v>s</v>
      </c>
      <c r="AE852" s="5" t="n">
        <f aca="false">IF(AND(AC852="Minus",AD852="probe"),3,IF(AND(AC852="Plus",AD852="probe"),1,IF(AND(AC852="Minus",AD852="s"),12,IF(AND(AC852="Plus",AD852="s"),4,0))))</f>
        <v>12</v>
      </c>
      <c r="AF852" s="6" t="s">
        <v>16</v>
      </c>
      <c r="AG852" s="5" t="str">
        <f aca="false">AF852&amp;AE852&amp;","</f>
        <v>                            12,</v>
      </c>
    </row>
    <row r="853" customFormat="false" ht="12.8" hidden="true" customHeight="false" outlineLevel="0" collapsed="false">
      <c r="A853" s="0" t="str">
        <f aca="false">LEFT(J853,4)</f>
        <v>b2i1</v>
      </c>
      <c r="B853" s="0" t="n">
        <f aca="false">IF(AND(C853&gt;97,C853&lt;103),100,IF(AND(C853&gt;110,C853&lt;116),113,IF(AND(C853&gt;122,C853&lt;128),125,IF(AND(C853&gt;135,C853&lt;141),138,150))))</f>
        <v>125</v>
      </c>
      <c r="C853" s="0" t="n">
        <f aca="false">_xlfn.NUMBERVALUE(MID(J853,6,3))</f>
        <v>123</v>
      </c>
      <c r="D853" s="0" t="str">
        <f aca="false">MID(J853,10,3)</f>
        <v>ir3</v>
      </c>
      <c r="E853" s="0" t="s">
        <v>9</v>
      </c>
      <c r="F853" s="0" t="n">
        <v>553</v>
      </c>
      <c r="G853" s="0" t="s">
        <v>10</v>
      </c>
      <c r="H853" s="0" t="s">
        <v>11</v>
      </c>
      <c r="I853" s="0" t="s">
        <v>9</v>
      </c>
      <c r="J853" s="0" t="s">
        <v>868</v>
      </c>
      <c r="K853" s="0" t="s">
        <v>9</v>
      </c>
      <c r="L853" s="0" t="str">
        <f aca="false">IF(ISBLANK(J854),"",",")</f>
        <v>,</v>
      </c>
      <c r="M853" s="0" t="str">
        <f aca="false">E853&amp;F853&amp;G853&amp;H853&amp;I853&amp;J853&amp;K853&amp;L853</f>
        <v>"553": "b2i1_123_ir3.wav",</v>
      </c>
      <c r="N853" s="0" t="str">
        <f aca="false">IF(OR(B853=113,B853=138),"probe","s")</f>
        <v>s</v>
      </c>
      <c r="O853" s="0" t="str">
        <f aca="false">IF(MID(J853,10,2)="ir","Minus","Plus")</f>
        <v>Minus</v>
      </c>
      <c r="P853" s="0" t="s">
        <v>13</v>
      </c>
      <c r="Q853" s="5" t="s">
        <v>14</v>
      </c>
      <c r="R853" s="0" t="s">
        <v>15</v>
      </c>
      <c r="S853" s="0" t="str">
        <f aca="false">P853&amp;N853&amp;O853&amp;Q853&amp;F853&amp;R853&amp;L853</f>
        <v>          {%            "class": "sMinus",%            "stim_name": "553"%          },</v>
      </c>
      <c r="AA853" s="5" t="n">
        <f aca="false">F853</f>
        <v>553</v>
      </c>
      <c r="AB853" s="5" t="s">
        <v>868</v>
      </c>
      <c r="AC853" s="5" t="str">
        <f aca="false">IF(MID(AB853,10,2)="ir","Minus","Plus")</f>
        <v>Minus</v>
      </c>
      <c r="AD853" s="5" t="str">
        <f aca="false">IF(AND(_xlfn.NUMBERVALUE(MID(AB853,6,3))&lt;141,_xlfn.NUMBERVALUE(MID(AB853,6,3))&gt;103),"s","probe")</f>
        <v>s</v>
      </c>
      <c r="AE853" s="5" t="n">
        <f aca="false">IF(AND(AC853="Minus",AD853="probe"),3,IF(AND(AC853="Plus",AD853="probe"),1,IF(AND(AC853="Minus",AD853="s"),12,IF(AND(AC853="Plus",AD853="s"),4,0))))</f>
        <v>12</v>
      </c>
      <c r="AF853" s="6" t="s">
        <v>16</v>
      </c>
      <c r="AG853" s="5" t="str">
        <f aca="false">AF853&amp;AE853&amp;","</f>
        <v>                            12,</v>
      </c>
    </row>
    <row r="854" customFormat="false" ht="12.8" hidden="true" customHeight="false" outlineLevel="0" collapsed="false">
      <c r="A854" s="0" t="str">
        <f aca="false">LEFT(J854,4)</f>
        <v>b2i2</v>
      </c>
      <c r="B854" s="0" t="n">
        <f aca="false">IF(AND(C854&gt;97,C854&lt;103),100,IF(AND(C854&gt;110,C854&lt;116),113,IF(AND(C854&gt;122,C854&lt;128),125,IF(AND(C854&gt;135,C854&lt;141),138,150))))</f>
        <v>125</v>
      </c>
      <c r="C854" s="0" t="n">
        <f aca="false">_xlfn.NUMBERVALUE(MID(J854,6,3))</f>
        <v>123</v>
      </c>
      <c r="D854" s="0" t="str">
        <f aca="false">MID(J854,10,3)</f>
        <v>ir3</v>
      </c>
      <c r="E854" s="0" t="s">
        <v>9</v>
      </c>
      <c r="F854" s="0" t="n">
        <v>678</v>
      </c>
      <c r="G854" s="0" t="s">
        <v>10</v>
      </c>
      <c r="H854" s="0" t="s">
        <v>11</v>
      </c>
      <c r="I854" s="0" t="s">
        <v>9</v>
      </c>
      <c r="J854" s="0" t="s">
        <v>869</v>
      </c>
      <c r="K854" s="0" t="s">
        <v>9</v>
      </c>
      <c r="L854" s="0" t="str">
        <f aca="false">IF(ISBLANK(J855),"",",")</f>
        <v>,</v>
      </c>
      <c r="M854" s="0" t="str">
        <f aca="false">E854&amp;F854&amp;G854&amp;H854&amp;I854&amp;J854&amp;K854&amp;L854</f>
        <v>"678": "b2i2_123_ir3.wav",</v>
      </c>
      <c r="N854" s="0" t="str">
        <f aca="false">IF(OR(B854=113,B854=138),"probe","s")</f>
        <v>s</v>
      </c>
      <c r="O854" s="0" t="str">
        <f aca="false">IF(MID(J854,10,2)="ir","Minus","Plus")</f>
        <v>Minus</v>
      </c>
      <c r="P854" s="0" t="s">
        <v>13</v>
      </c>
      <c r="Q854" s="5" t="s">
        <v>14</v>
      </c>
      <c r="R854" s="0" t="s">
        <v>15</v>
      </c>
      <c r="S854" s="0" t="str">
        <f aca="false">P854&amp;N854&amp;O854&amp;Q854&amp;F854&amp;R854&amp;L854</f>
        <v>          {%            "class": "sMinus",%            "stim_name": "678"%          },</v>
      </c>
      <c r="AA854" s="5" t="n">
        <f aca="false">F854</f>
        <v>678</v>
      </c>
      <c r="AB854" s="5" t="s">
        <v>869</v>
      </c>
      <c r="AC854" s="5" t="str">
        <f aca="false">IF(MID(AB854,10,2)="ir","Minus","Plus")</f>
        <v>Minus</v>
      </c>
      <c r="AD854" s="5" t="str">
        <f aca="false">IF(AND(_xlfn.NUMBERVALUE(MID(AB854,6,3))&lt;141,_xlfn.NUMBERVALUE(MID(AB854,6,3))&gt;103),"s","probe")</f>
        <v>s</v>
      </c>
      <c r="AE854" s="5" t="n">
        <f aca="false">IF(AND(AC854="Minus",AD854="probe"),3,IF(AND(AC854="Plus",AD854="probe"),1,IF(AND(AC854="Minus",AD854="s"),12,IF(AND(AC854="Plus",AD854="s"),4,0))))</f>
        <v>12</v>
      </c>
      <c r="AF854" s="6" t="s">
        <v>16</v>
      </c>
      <c r="AG854" s="5" t="str">
        <f aca="false">AF854&amp;AE854&amp;","</f>
        <v>                            12,</v>
      </c>
    </row>
    <row r="855" customFormat="false" ht="12.8" hidden="false" customHeight="false" outlineLevel="0" collapsed="false">
      <c r="A855" s="0" t="str">
        <f aca="false">LEFT(J855,4)</f>
        <v>b2s1</v>
      </c>
      <c r="B855" s="0" t="n">
        <f aca="false">IF(AND(C855&gt;97,C855&lt;103),100,IF(AND(C855&gt;110,C855&lt;116),113,IF(AND(C855&gt;122,C855&lt;128),125,IF(AND(C855&gt;135,C855&lt;141),138,150))))</f>
        <v>125</v>
      </c>
      <c r="C855" s="0" t="n">
        <f aca="false">_xlfn.NUMBERVALUE(MID(J855,6,3))</f>
        <v>123</v>
      </c>
      <c r="D855" s="0" t="str">
        <f aca="false">MID(J855,10,3)</f>
        <v>ir3</v>
      </c>
      <c r="E855" s="1" t="s">
        <v>9</v>
      </c>
      <c r="F855" s="0" t="n">
        <v>803</v>
      </c>
      <c r="G855" s="0" t="s">
        <v>10</v>
      </c>
      <c r="H855" s="0" t="s">
        <v>11</v>
      </c>
      <c r="I855" s="0" t="s">
        <v>9</v>
      </c>
      <c r="J855" s="0" t="s">
        <v>870</v>
      </c>
      <c r="K855" s="0" t="s">
        <v>9</v>
      </c>
      <c r="L855" s="0" t="str">
        <f aca="false">IF(ISBLANK(J856),"",",")</f>
        <v>,</v>
      </c>
      <c r="M855" s="0" t="str">
        <f aca="false">E855&amp;J855&amp;G855&amp;E855&amp;J855&amp;E855&amp;L855</f>
        <v>"b2s1_123_ir3.wav":"b2s1_123_ir3.wav",</v>
      </c>
      <c r="N855" s="0" t="str">
        <f aca="false">IF(OR(B855=113,B855=138),"probe","s")</f>
        <v>s</v>
      </c>
      <c r="O855" s="0" t="str">
        <f aca="false">IF(MID(J855,10,2)="ir","Minus","Plus")</f>
        <v>Minus</v>
      </c>
      <c r="P855" s="0" t="s">
        <v>13</v>
      </c>
      <c r="Q855" s="5" t="s">
        <v>14</v>
      </c>
      <c r="R855" s="0" t="s">
        <v>15</v>
      </c>
      <c r="S855" s="0" t="str">
        <f aca="false">P855&amp;N855&amp;O855&amp;Q855&amp;J855&amp;R855&amp;L855</f>
        <v>          {%            "class": "sMinus",%            "stim_name": "b2s1_123_ir3.wav"%          },</v>
      </c>
      <c r="AA855" s="5" t="n">
        <f aca="false">F855</f>
        <v>803</v>
      </c>
      <c r="AB855" s="5" t="s">
        <v>870</v>
      </c>
      <c r="AC855" s="5" t="str">
        <f aca="false">IF(MID(AB855,10,2)="ir","Minus","Plus")</f>
        <v>Minus</v>
      </c>
      <c r="AD855" s="5" t="str">
        <f aca="false">IF(AND(_xlfn.NUMBERVALUE(MID(AB855,6,3))&lt;141,_xlfn.NUMBERVALUE(MID(AB855,6,3))&gt;103),"s","probe")</f>
        <v>s</v>
      </c>
      <c r="AE855" s="5" t="n">
        <f aca="false">IF(AND(AC855="Minus",AD855="probe"),3,IF(AND(AC855="Plus",AD855="probe"),1,IF(AND(AC855="Minus",AD855="s"),12,IF(AND(AC855="Plus",AD855="s"),4,0))))</f>
        <v>12</v>
      </c>
      <c r="AF855" s="6" t="s">
        <v>16</v>
      </c>
      <c r="AG855" s="5" t="str">
        <f aca="false">AF855&amp;AE855&amp;","</f>
        <v>                            12,</v>
      </c>
    </row>
    <row r="856" customFormat="false" ht="12.8" hidden="true" customHeight="false" outlineLevel="0" collapsed="false">
      <c r="A856" s="0" t="str">
        <f aca="false">LEFT(J856,4)</f>
        <v>b2s2</v>
      </c>
      <c r="B856" s="0" t="n">
        <f aca="false">IF(AND(C856&gt;97,C856&lt;103),100,IF(AND(C856&gt;110,C856&lt;116),113,IF(AND(C856&gt;122,C856&lt;128),125,IF(AND(C856&gt;135,C856&lt;141),138,150))))</f>
        <v>125</v>
      </c>
      <c r="C856" s="0" t="n">
        <f aca="false">_xlfn.NUMBERVALUE(MID(J856,6,3))</f>
        <v>123</v>
      </c>
      <c r="D856" s="0" t="str">
        <f aca="false">MID(J856,10,3)</f>
        <v>ir3</v>
      </c>
      <c r="E856" s="1" t="s">
        <v>9</v>
      </c>
      <c r="F856" s="0" t="n">
        <v>928</v>
      </c>
      <c r="G856" s="0" t="s">
        <v>10</v>
      </c>
      <c r="H856" s="0" t="s">
        <v>11</v>
      </c>
      <c r="I856" s="0" t="s">
        <v>9</v>
      </c>
      <c r="J856" s="0" t="s">
        <v>871</v>
      </c>
      <c r="K856" s="0" t="s">
        <v>9</v>
      </c>
      <c r="L856" s="0" t="str">
        <f aca="false">IF(ISBLANK(J857),"",",")</f>
        <v>,</v>
      </c>
      <c r="M856" s="0" t="str">
        <f aca="false">E856&amp;F856&amp;G856&amp;H856&amp;I856&amp;J856&amp;K856&amp;L856</f>
        <v>"928": "b2s2_123_ir3.wav",</v>
      </c>
      <c r="N856" s="0" t="str">
        <f aca="false">IF(OR(B856=113,B856=138),"probe","s")</f>
        <v>s</v>
      </c>
      <c r="O856" s="0" t="str">
        <f aca="false">IF(MID(J856,10,2)="ir","Minus","Plus")</f>
        <v>Minus</v>
      </c>
      <c r="P856" s="0" t="s">
        <v>13</v>
      </c>
      <c r="Q856" s="5" t="s">
        <v>14</v>
      </c>
      <c r="R856" s="0" t="s">
        <v>15</v>
      </c>
      <c r="S856" s="0" t="str">
        <f aca="false">P856&amp;N856&amp;O856&amp;Q856&amp;F856&amp;R856&amp;L856</f>
        <v>          {%            "class": "sMinus",%            "stim_name": "928"%          },</v>
      </c>
      <c r="AA856" s="5" t="n">
        <f aca="false">F856</f>
        <v>928</v>
      </c>
      <c r="AB856" s="5" t="s">
        <v>871</v>
      </c>
      <c r="AC856" s="5" t="str">
        <f aca="false">IF(MID(AB856,10,2)="ir","Minus","Plus")</f>
        <v>Minus</v>
      </c>
      <c r="AD856" s="5" t="str">
        <f aca="false">IF(AND(_xlfn.NUMBERVALUE(MID(AB856,6,3))&lt;141,_xlfn.NUMBERVALUE(MID(AB856,6,3))&gt;103),"s","probe")</f>
        <v>s</v>
      </c>
      <c r="AE856" s="5" t="n">
        <f aca="false">IF(AND(AC856="Minus",AD856="probe"),3,IF(AND(AC856="Plus",AD856="probe"),1,IF(AND(AC856="Minus",AD856="s"),12,IF(AND(AC856="Plus",AD856="s"),4,0))))</f>
        <v>12</v>
      </c>
      <c r="AF856" s="6" t="s">
        <v>16</v>
      </c>
      <c r="AG856" s="5" t="str">
        <f aca="false">AF856&amp;AE856&amp;","</f>
        <v>                            12,</v>
      </c>
    </row>
    <row r="857" customFormat="false" ht="12.8" hidden="true" customHeight="false" outlineLevel="0" collapsed="false">
      <c r="A857" s="0" t="str">
        <f aca="false">LEFT(J857,4)</f>
        <v>b3i1</v>
      </c>
      <c r="B857" s="0" t="n">
        <f aca="false">IF(AND(C857&gt;97,C857&lt;103),100,IF(AND(C857&gt;110,C857&lt;116),113,IF(AND(C857&gt;122,C857&lt;128),125,IF(AND(C857&gt;135,C857&lt;141),138,150))))</f>
        <v>125</v>
      </c>
      <c r="C857" s="0" t="n">
        <f aca="false">_xlfn.NUMBERVALUE(MID(J857,6,3))</f>
        <v>123</v>
      </c>
      <c r="D857" s="0" t="str">
        <f aca="false">MID(J857,10,3)</f>
        <v>ir3</v>
      </c>
      <c r="E857" s="0" t="s">
        <v>9</v>
      </c>
      <c r="F857" s="0" t="n">
        <v>1053</v>
      </c>
      <c r="G857" s="0" t="s">
        <v>10</v>
      </c>
      <c r="H857" s="0" t="s">
        <v>11</v>
      </c>
      <c r="I857" s="0" t="s">
        <v>9</v>
      </c>
      <c r="J857" s="0" t="s">
        <v>872</v>
      </c>
      <c r="K857" s="0" t="s">
        <v>9</v>
      </c>
      <c r="L857" s="0" t="str">
        <f aca="false">IF(ISBLANK(J858),"",",")</f>
        <v>,</v>
      </c>
      <c r="M857" s="0" t="str">
        <f aca="false">E857&amp;F857&amp;G857&amp;H857&amp;I857&amp;J857&amp;K857&amp;L857</f>
        <v>"1053": "b3i1_123_ir3.wav",</v>
      </c>
      <c r="N857" s="0" t="str">
        <f aca="false">IF(OR(B857=113,B857=138),"probe","s")</f>
        <v>s</v>
      </c>
      <c r="O857" s="0" t="str">
        <f aca="false">IF(MID(J857,10,2)="ir","Minus","Plus")</f>
        <v>Minus</v>
      </c>
      <c r="P857" s="0" t="s">
        <v>13</v>
      </c>
      <c r="Q857" s="5" t="s">
        <v>14</v>
      </c>
      <c r="R857" s="0" t="s">
        <v>15</v>
      </c>
      <c r="S857" s="0" t="str">
        <f aca="false">P857&amp;N857&amp;O857&amp;Q857&amp;F857&amp;R857&amp;L857</f>
        <v>          {%            "class": "sMinus",%            "stim_name": "1053"%          },</v>
      </c>
      <c r="AA857" s="5" t="n">
        <f aca="false">F857</f>
        <v>1053</v>
      </c>
      <c r="AB857" s="5" t="s">
        <v>872</v>
      </c>
      <c r="AC857" s="5" t="str">
        <f aca="false">IF(MID(AB857,10,2)="ir","Minus","Plus")</f>
        <v>Minus</v>
      </c>
      <c r="AD857" s="5" t="str">
        <f aca="false">IF(AND(_xlfn.NUMBERVALUE(MID(AB857,6,3))&lt;141,_xlfn.NUMBERVALUE(MID(AB857,6,3))&gt;103),"s","probe")</f>
        <v>s</v>
      </c>
      <c r="AE857" s="5" t="n">
        <f aca="false">IF(AND(AC857="Minus",AD857="probe"),3,IF(AND(AC857="Plus",AD857="probe"),1,IF(AND(AC857="Minus",AD857="s"),12,IF(AND(AC857="Plus",AD857="s"),4,0))))</f>
        <v>12</v>
      </c>
      <c r="AF857" s="6" t="s">
        <v>16</v>
      </c>
      <c r="AG857" s="5" t="str">
        <f aca="false">AF857&amp;AE857&amp;","</f>
        <v>                            12,</v>
      </c>
    </row>
    <row r="858" customFormat="false" ht="12.8" hidden="true" customHeight="false" outlineLevel="0" collapsed="false">
      <c r="A858" s="0" t="str">
        <f aca="false">LEFT(J858,4)</f>
        <v>b3i2</v>
      </c>
      <c r="B858" s="0" t="n">
        <f aca="false">IF(AND(C858&gt;97,C858&lt;103),100,IF(AND(C858&gt;110,C858&lt;116),113,IF(AND(C858&gt;122,C858&lt;128),125,IF(AND(C858&gt;135,C858&lt;141),138,150))))</f>
        <v>125</v>
      </c>
      <c r="C858" s="0" t="n">
        <f aca="false">_xlfn.NUMBERVALUE(MID(J858,6,3))</f>
        <v>123</v>
      </c>
      <c r="D858" s="0" t="str">
        <f aca="false">MID(J858,10,3)</f>
        <v>ir3</v>
      </c>
      <c r="E858" s="0" t="s">
        <v>9</v>
      </c>
      <c r="F858" s="0" t="n">
        <v>1178</v>
      </c>
      <c r="G858" s="0" t="s">
        <v>10</v>
      </c>
      <c r="H858" s="0" t="s">
        <v>11</v>
      </c>
      <c r="I858" s="0" t="s">
        <v>9</v>
      </c>
      <c r="J858" s="0" t="s">
        <v>873</v>
      </c>
      <c r="K858" s="0" t="s">
        <v>9</v>
      </c>
      <c r="L858" s="0" t="str">
        <f aca="false">IF(ISBLANK(J859),"",",")</f>
        <v>,</v>
      </c>
      <c r="M858" s="0" t="str">
        <f aca="false">E858&amp;F858&amp;G858&amp;H858&amp;I858&amp;J858&amp;K858&amp;L858</f>
        <v>"1178": "b3i2_123_ir3.wav",</v>
      </c>
      <c r="N858" s="0" t="str">
        <f aca="false">IF(OR(B858=113,B858=138),"probe","s")</f>
        <v>s</v>
      </c>
      <c r="O858" s="0" t="str">
        <f aca="false">IF(MID(J858,10,2)="ir","Minus","Plus")</f>
        <v>Minus</v>
      </c>
      <c r="P858" s="0" t="s">
        <v>13</v>
      </c>
      <c r="Q858" s="5" t="s">
        <v>14</v>
      </c>
      <c r="R858" s="0" t="s">
        <v>15</v>
      </c>
      <c r="S858" s="0" t="str">
        <f aca="false">P858&amp;N858&amp;O858&amp;Q858&amp;F858&amp;R858&amp;L858</f>
        <v>          {%            "class": "sMinus",%            "stim_name": "1178"%          },</v>
      </c>
      <c r="AA858" s="5" t="n">
        <f aca="false">F858</f>
        <v>1178</v>
      </c>
      <c r="AB858" s="5" t="s">
        <v>873</v>
      </c>
      <c r="AC858" s="5" t="str">
        <f aca="false">IF(MID(AB858,10,2)="ir","Minus","Plus")</f>
        <v>Minus</v>
      </c>
      <c r="AD858" s="5" t="str">
        <f aca="false">IF(AND(_xlfn.NUMBERVALUE(MID(AB858,6,3))&lt;141,_xlfn.NUMBERVALUE(MID(AB858,6,3))&gt;103),"s","probe")</f>
        <v>s</v>
      </c>
      <c r="AE858" s="5" t="n">
        <f aca="false">IF(AND(AC858="Minus",AD858="probe"),3,IF(AND(AC858="Plus",AD858="probe"),1,IF(AND(AC858="Minus",AD858="s"),12,IF(AND(AC858="Plus",AD858="s"),4,0))))</f>
        <v>12</v>
      </c>
      <c r="AF858" s="6" t="s">
        <v>16</v>
      </c>
      <c r="AG858" s="5" t="str">
        <f aca="false">AF858&amp;AE858&amp;","</f>
        <v>                            12,</v>
      </c>
    </row>
    <row r="859" customFormat="false" ht="12.8" hidden="true" customHeight="false" outlineLevel="0" collapsed="false">
      <c r="A859" s="0" t="str">
        <f aca="false">LEFT(J859,4)</f>
        <v>b3s1</v>
      </c>
      <c r="B859" s="0" t="n">
        <f aca="false">IF(AND(C859&gt;97,C859&lt;103),100,IF(AND(C859&gt;110,C859&lt;116),113,IF(AND(C859&gt;122,C859&lt;128),125,IF(AND(C859&gt;135,C859&lt;141),138,150))))</f>
        <v>125</v>
      </c>
      <c r="C859" s="0" t="n">
        <f aca="false">_xlfn.NUMBERVALUE(MID(J859,6,3))</f>
        <v>123</v>
      </c>
      <c r="D859" s="0" t="str">
        <f aca="false">MID(J859,10,3)</f>
        <v>ir3</v>
      </c>
      <c r="E859" s="0" t="s">
        <v>9</v>
      </c>
      <c r="F859" s="0" t="n">
        <v>1303</v>
      </c>
      <c r="G859" s="0" t="s">
        <v>10</v>
      </c>
      <c r="H859" s="0" t="s">
        <v>11</v>
      </c>
      <c r="I859" s="0" t="s">
        <v>9</v>
      </c>
      <c r="J859" s="0" t="s">
        <v>874</v>
      </c>
      <c r="K859" s="0" t="s">
        <v>9</v>
      </c>
      <c r="L859" s="0" t="str">
        <f aca="false">IF(ISBLANK(J860),"",",")</f>
        <v>,</v>
      </c>
      <c r="M859" s="0" t="str">
        <f aca="false">E859&amp;F859&amp;G859&amp;H859&amp;I859&amp;J859&amp;K859&amp;L859</f>
        <v>"1303": "b3s1_123_ir3.wav",</v>
      </c>
      <c r="N859" s="0" t="str">
        <f aca="false">IF(OR(B859=113,B859=138),"probe","s")</f>
        <v>s</v>
      </c>
      <c r="O859" s="0" t="str">
        <f aca="false">IF(MID(J859,10,2)="ir","Minus","Plus")</f>
        <v>Minus</v>
      </c>
      <c r="P859" s="0" t="s">
        <v>13</v>
      </c>
      <c r="Q859" s="5" t="s">
        <v>14</v>
      </c>
      <c r="R859" s="0" t="s">
        <v>15</v>
      </c>
      <c r="S859" s="0" t="str">
        <f aca="false">P859&amp;N859&amp;O859&amp;Q859&amp;F859&amp;R859&amp;L859</f>
        <v>          {%            "class": "sMinus",%            "stim_name": "1303"%          },</v>
      </c>
      <c r="AA859" s="5" t="n">
        <f aca="false">F859</f>
        <v>1303</v>
      </c>
      <c r="AB859" s="5" t="s">
        <v>874</v>
      </c>
      <c r="AC859" s="5" t="str">
        <f aca="false">IF(MID(AB859,10,2)="ir","Minus","Plus")</f>
        <v>Minus</v>
      </c>
      <c r="AD859" s="5" t="str">
        <f aca="false">IF(AND(_xlfn.NUMBERVALUE(MID(AB859,6,3))&lt;141,_xlfn.NUMBERVALUE(MID(AB859,6,3))&gt;103),"s","probe")</f>
        <v>s</v>
      </c>
      <c r="AE859" s="5" t="n">
        <f aca="false">IF(AND(AC859="Minus",AD859="probe"),3,IF(AND(AC859="Plus",AD859="probe"),1,IF(AND(AC859="Minus",AD859="s"),12,IF(AND(AC859="Plus",AD859="s"),4,0))))</f>
        <v>12</v>
      </c>
      <c r="AF859" s="6" t="s">
        <v>16</v>
      </c>
      <c r="AG859" s="5" t="str">
        <f aca="false">AF859&amp;AE859&amp;","</f>
        <v>                            12,</v>
      </c>
    </row>
    <row r="860" customFormat="false" ht="12.8" hidden="true" customHeight="false" outlineLevel="0" collapsed="false">
      <c r="A860" s="0" t="str">
        <f aca="false">LEFT(J860,4)</f>
        <v>b3s2</v>
      </c>
      <c r="B860" s="0" t="n">
        <f aca="false">IF(AND(C860&gt;97,C860&lt;103),100,IF(AND(C860&gt;110,C860&lt;116),113,IF(AND(C860&gt;122,C860&lt;128),125,IF(AND(C860&gt;135,C860&lt;141),138,150))))</f>
        <v>125</v>
      </c>
      <c r="C860" s="0" t="n">
        <f aca="false">_xlfn.NUMBERVALUE(MID(J860,6,3))</f>
        <v>123</v>
      </c>
      <c r="D860" s="0" t="str">
        <f aca="false">MID(J860,10,3)</f>
        <v>ir3</v>
      </c>
      <c r="E860" s="0" t="s">
        <v>9</v>
      </c>
      <c r="F860" s="0" t="n">
        <v>1428</v>
      </c>
      <c r="G860" s="0" t="s">
        <v>10</v>
      </c>
      <c r="H860" s="0" t="s">
        <v>11</v>
      </c>
      <c r="I860" s="0" t="s">
        <v>9</v>
      </c>
      <c r="J860" s="0" t="s">
        <v>875</v>
      </c>
      <c r="K860" s="0" t="s">
        <v>9</v>
      </c>
      <c r="L860" s="0" t="str">
        <f aca="false">IF(ISBLANK(J861),"",",")</f>
        <v>,</v>
      </c>
      <c r="M860" s="0" t="str">
        <f aca="false">E860&amp;F860&amp;G860&amp;H860&amp;I860&amp;J860&amp;K860&amp;L860</f>
        <v>"1428": "b3s2_123_ir3.wav",</v>
      </c>
      <c r="N860" s="0" t="str">
        <f aca="false">IF(OR(B860=113,B860=138),"probe","s")</f>
        <v>s</v>
      </c>
      <c r="O860" s="0" t="str">
        <f aca="false">IF(MID(J860,10,2)="ir","Minus","Plus")</f>
        <v>Minus</v>
      </c>
      <c r="P860" s="0" t="s">
        <v>13</v>
      </c>
      <c r="Q860" s="5" t="s">
        <v>14</v>
      </c>
      <c r="R860" s="0" t="s">
        <v>15</v>
      </c>
      <c r="S860" s="0" t="str">
        <f aca="false">P860&amp;N860&amp;O860&amp;Q860&amp;F860&amp;R860&amp;L860</f>
        <v>          {%            "class": "sMinus",%            "stim_name": "1428"%          },</v>
      </c>
      <c r="AA860" s="5" t="n">
        <f aca="false">F860</f>
        <v>1428</v>
      </c>
      <c r="AB860" s="5" t="s">
        <v>875</v>
      </c>
      <c r="AC860" s="5" t="str">
        <f aca="false">IF(MID(AB860,10,2)="ir","Minus","Plus")</f>
        <v>Minus</v>
      </c>
      <c r="AD860" s="5" t="str">
        <f aca="false">IF(AND(_xlfn.NUMBERVALUE(MID(AB860,6,3))&lt;141,_xlfn.NUMBERVALUE(MID(AB860,6,3))&gt;103),"s","probe")</f>
        <v>s</v>
      </c>
      <c r="AE860" s="5" t="n">
        <f aca="false">IF(AND(AC860="Minus",AD860="probe"),3,IF(AND(AC860="Plus",AD860="probe"),1,IF(AND(AC860="Minus",AD860="s"),12,IF(AND(AC860="Plus",AD860="s"),4,0))))</f>
        <v>12</v>
      </c>
      <c r="AF860" s="6" t="s">
        <v>16</v>
      </c>
      <c r="AG860" s="5" t="str">
        <f aca="false">AF860&amp;AE860&amp;","</f>
        <v>                            12,</v>
      </c>
    </row>
    <row r="861" customFormat="false" ht="12.8" hidden="true" customHeight="false" outlineLevel="0" collapsed="false">
      <c r="A861" s="0" t="str">
        <f aca="false">LEFT(J861,4)</f>
        <v>b4i1</v>
      </c>
      <c r="B861" s="0" t="n">
        <f aca="false">IF(AND(C861&gt;97,C861&lt;103),100,IF(AND(C861&gt;110,C861&lt;116),113,IF(AND(C861&gt;122,C861&lt;128),125,IF(AND(C861&gt;135,C861&lt;141),138,150))))</f>
        <v>125</v>
      </c>
      <c r="C861" s="0" t="n">
        <f aca="false">_xlfn.NUMBERVALUE(MID(J861,6,3))</f>
        <v>123</v>
      </c>
      <c r="D861" s="0" t="str">
        <f aca="false">MID(J861,10,3)</f>
        <v>ir3</v>
      </c>
      <c r="E861" s="0" t="s">
        <v>9</v>
      </c>
      <c r="F861" s="0" t="n">
        <v>1553</v>
      </c>
      <c r="G861" s="0" t="s">
        <v>10</v>
      </c>
      <c r="H861" s="0" t="s">
        <v>11</v>
      </c>
      <c r="I861" s="0" t="s">
        <v>9</v>
      </c>
      <c r="J861" s="0" t="s">
        <v>876</v>
      </c>
      <c r="K861" s="0" t="s">
        <v>9</v>
      </c>
      <c r="L861" s="0" t="str">
        <f aca="false">IF(ISBLANK(J862),"",",")</f>
        <v>,</v>
      </c>
      <c r="M861" s="0" t="str">
        <f aca="false">E861&amp;F861&amp;G861&amp;H861&amp;I861&amp;J861&amp;K861&amp;L861</f>
        <v>"1553": "b4i1_123_ir3.wav",</v>
      </c>
      <c r="N861" s="0" t="str">
        <f aca="false">IF(OR(B861=113,B861=138),"probe","s")</f>
        <v>s</v>
      </c>
      <c r="O861" s="0" t="str">
        <f aca="false">IF(MID(J861,10,2)="ir","Minus","Plus")</f>
        <v>Minus</v>
      </c>
      <c r="P861" s="0" t="s">
        <v>13</v>
      </c>
      <c r="Q861" s="5" t="s">
        <v>14</v>
      </c>
      <c r="R861" s="0" t="s">
        <v>15</v>
      </c>
      <c r="S861" s="0" t="str">
        <f aca="false">P861&amp;N861&amp;O861&amp;Q861&amp;F861&amp;R861&amp;L861</f>
        <v>          {%            "class": "sMinus",%            "stim_name": "1553"%          },</v>
      </c>
      <c r="AA861" s="5" t="n">
        <f aca="false">F861</f>
        <v>1553</v>
      </c>
      <c r="AB861" s="5" t="s">
        <v>876</v>
      </c>
      <c r="AC861" s="5" t="str">
        <f aca="false">IF(MID(AB861,10,2)="ir","Minus","Plus")</f>
        <v>Minus</v>
      </c>
      <c r="AD861" s="5" t="str">
        <f aca="false">IF(AND(_xlfn.NUMBERVALUE(MID(AB861,6,3))&lt;141,_xlfn.NUMBERVALUE(MID(AB861,6,3))&gt;103),"s","probe")</f>
        <v>s</v>
      </c>
      <c r="AE861" s="5" t="n">
        <f aca="false">IF(AND(AC861="Minus",AD861="probe"),3,IF(AND(AC861="Plus",AD861="probe"),1,IF(AND(AC861="Minus",AD861="s"),12,IF(AND(AC861="Plus",AD861="s"),4,0))))</f>
        <v>12</v>
      </c>
      <c r="AF861" s="6" t="s">
        <v>16</v>
      </c>
      <c r="AG861" s="5" t="str">
        <f aca="false">AF861&amp;AE861&amp;","</f>
        <v>                            12,</v>
      </c>
    </row>
    <row r="862" customFormat="false" ht="12.8" hidden="true" customHeight="false" outlineLevel="0" collapsed="false">
      <c r="A862" s="0" t="str">
        <f aca="false">LEFT(J862,4)</f>
        <v>b4i2</v>
      </c>
      <c r="B862" s="0" t="n">
        <f aca="false">IF(AND(C862&gt;97,C862&lt;103),100,IF(AND(C862&gt;110,C862&lt;116),113,IF(AND(C862&gt;122,C862&lt;128),125,IF(AND(C862&gt;135,C862&lt;141),138,150))))</f>
        <v>125</v>
      </c>
      <c r="C862" s="0" t="n">
        <f aca="false">_xlfn.NUMBERVALUE(MID(J862,6,3))</f>
        <v>123</v>
      </c>
      <c r="D862" s="0" t="str">
        <f aca="false">MID(J862,10,3)</f>
        <v>ir3</v>
      </c>
      <c r="E862" s="0" t="s">
        <v>9</v>
      </c>
      <c r="F862" s="0" t="n">
        <v>1678</v>
      </c>
      <c r="G862" s="0" t="s">
        <v>10</v>
      </c>
      <c r="H862" s="0" t="s">
        <v>11</v>
      </c>
      <c r="I862" s="0" t="s">
        <v>9</v>
      </c>
      <c r="J862" s="0" t="s">
        <v>877</v>
      </c>
      <c r="K862" s="0" t="s">
        <v>9</v>
      </c>
      <c r="L862" s="0" t="str">
        <f aca="false">IF(ISBLANK(J863),"",",")</f>
        <v>,</v>
      </c>
      <c r="M862" s="0" t="str">
        <f aca="false">E862&amp;F862&amp;G862&amp;H862&amp;I862&amp;J862&amp;K862&amp;L862</f>
        <v>"1678": "b4i2_123_ir3.wav",</v>
      </c>
      <c r="N862" s="0" t="str">
        <f aca="false">IF(OR(B862=113,B862=138),"probe","s")</f>
        <v>s</v>
      </c>
      <c r="O862" s="0" t="str">
        <f aca="false">IF(MID(J862,10,2)="ir","Minus","Plus")</f>
        <v>Minus</v>
      </c>
      <c r="P862" s="0" t="s">
        <v>13</v>
      </c>
      <c r="Q862" s="5" t="s">
        <v>14</v>
      </c>
      <c r="R862" s="0" t="s">
        <v>15</v>
      </c>
      <c r="S862" s="0" t="str">
        <f aca="false">P862&amp;N862&amp;O862&amp;Q862&amp;F862&amp;R862&amp;L862</f>
        <v>          {%            "class": "sMinus",%            "stim_name": "1678"%          },</v>
      </c>
      <c r="AA862" s="5" t="n">
        <f aca="false">F862</f>
        <v>1678</v>
      </c>
      <c r="AB862" s="5" t="s">
        <v>877</v>
      </c>
      <c r="AC862" s="5" t="str">
        <f aca="false">IF(MID(AB862,10,2)="ir","Minus","Plus")</f>
        <v>Minus</v>
      </c>
      <c r="AD862" s="5" t="str">
        <f aca="false">IF(AND(_xlfn.NUMBERVALUE(MID(AB862,6,3))&lt;141,_xlfn.NUMBERVALUE(MID(AB862,6,3))&gt;103),"s","probe")</f>
        <v>s</v>
      </c>
      <c r="AE862" s="5" t="n">
        <f aca="false">IF(AND(AC862="Minus",AD862="probe"),3,IF(AND(AC862="Plus",AD862="probe"),1,IF(AND(AC862="Minus",AD862="s"),12,IF(AND(AC862="Plus",AD862="s"),4,0))))</f>
        <v>12</v>
      </c>
      <c r="AF862" s="6" t="s">
        <v>16</v>
      </c>
      <c r="AG862" s="5" t="str">
        <f aca="false">AF862&amp;AE862&amp;","</f>
        <v>                            12,</v>
      </c>
    </row>
    <row r="863" customFormat="false" ht="12.8" hidden="true" customHeight="false" outlineLevel="0" collapsed="false">
      <c r="A863" s="0" t="str">
        <f aca="false">LEFT(J863,4)</f>
        <v>b4s1</v>
      </c>
      <c r="B863" s="0" t="n">
        <f aca="false">IF(AND(C863&gt;97,C863&lt;103),100,IF(AND(C863&gt;110,C863&lt;116),113,IF(AND(C863&gt;122,C863&lt;128),125,IF(AND(C863&gt;135,C863&lt;141),138,150))))</f>
        <v>125</v>
      </c>
      <c r="C863" s="0" t="n">
        <f aca="false">_xlfn.NUMBERVALUE(MID(J863,6,3))</f>
        <v>123</v>
      </c>
      <c r="D863" s="0" t="str">
        <f aca="false">MID(J863,10,3)</f>
        <v>ir3</v>
      </c>
      <c r="E863" s="0" t="s">
        <v>9</v>
      </c>
      <c r="F863" s="0" t="n">
        <v>1803</v>
      </c>
      <c r="G863" s="0" t="s">
        <v>10</v>
      </c>
      <c r="H863" s="0" t="s">
        <v>11</v>
      </c>
      <c r="I863" s="0" t="s">
        <v>9</v>
      </c>
      <c r="J863" s="0" t="s">
        <v>878</v>
      </c>
      <c r="K863" s="0" t="s">
        <v>9</v>
      </c>
      <c r="L863" s="0" t="str">
        <f aca="false">IF(ISBLANK(J864),"",",")</f>
        <v>,</v>
      </c>
      <c r="M863" s="0" t="str">
        <f aca="false">E863&amp;F863&amp;G863&amp;H863&amp;I863&amp;J863&amp;K863&amp;L863</f>
        <v>"1803": "b4s1_123_ir3.wav",</v>
      </c>
      <c r="N863" s="0" t="str">
        <f aca="false">IF(OR(B863=113,B863=138),"probe","s")</f>
        <v>s</v>
      </c>
      <c r="O863" s="0" t="str">
        <f aca="false">IF(MID(J863,10,2)="ir","Minus","Plus")</f>
        <v>Minus</v>
      </c>
      <c r="P863" s="0" t="s">
        <v>13</v>
      </c>
      <c r="Q863" s="5" t="s">
        <v>14</v>
      </c>
      <c r="R863" s="0" t="s">
        <v>15</v>
      </c>
      <c r="S863" s="0" t="str">
        <f aca="false">P863&amp;N863&amp;O863&amp;Q863&amp;F863&amp;R863&amp;L863</f>
        <v>          {%            "class": "sMinus",%            "stim_name": "1803"%          },</v>
      </c>
      <c r="AA863" s="5" t="n">
        <f aca="false">F863</f>
        <v>1803</v>
      </c>
      <c r="AB863" s="5" t="s">
        <v>878</v>
      </c>
      <c r="AC863" s="5" t="str">
        <f aca="false">IF(MID(AB863,10,2)="ir","Minus","Plus")</f>
        <v>Minus</v>
      </c>
      <c r="AD863" s="5" t="str">
        <f aca="false">IF(AND(_xlfn.NUMBERVALUE(MID(AB863,6,3))&lt;141,_xlfn.NUMBERVALUE(MID(AB863,6,3))&gt;103),"s","probe")</f>
        <v>s</v>
      </c>
      <c r="AE863" s="5" t="n">
        <f aca="false">IF(AND(AC863="Minus",AD863="probe"),3,IF(AND(AC863="Plus",AD863="probe"),1,IF(AND(AC863="Minus",AD863="s"),12,IF(AND(AC863="Plus",AD863="s"),4,0))))</f>
        <v>12</v>
      </c>
      <c r="AF863" s="6" t="s">
        <v>16</v>
      </c>
      <c r="AG863" s="5" t="str">
        <f aca="false">AF863&amp;AE863&amp;","</f>
        <v>                            12,</v>
      </c>
    </row>
    <row r="864" customFormat="false" ht="12.8" hidden="true" customHeight="false" outlineLevel="0" collapsed="false">
      <c r="A864" s="0" t="str">
        <f aca="false">LEFT(J864,4)</f>
        <v>b4s2</v>
      </c>
      <c r="B864" s="0" t="n">
        <f aca="false">IF(AND(C864&gt;97,C864&lt;103),100,IF(AND(C864&gt;110,C864&lt;116),113,IF(AND(C864&gt;122,C864&lt;128),125,IF(AND(C864&gt;135,C864&lt;141),138,150))))</f>
        <v>125</v>
      </c>
      <c r="C864" s="0" t="n">
        <f aca="false">_xlfn.NUMBERVALUE(MID(J864,6,3))</f>
        <v>123</v>
      </c>
      <c r="D864" s="0" t="str">
        <f aca="false">MID(J864,10,3)</f>
        <v>ir3</v>
      </c>
      <c r="E864" s="0" t="s">
        <v>9</v>
      </c>
      <c r="F864" s="0" t="n">
        <v>1928</v>
      </c>
      <c r="G864" s="0" t="s">
        <v>10</v>
      </c>
      <c r="H864" s="0" t="s">
        <v>11</v>
      </c>
      <c r="I864" s="0" t="s">
        <v>9</v>
      </c>
      <c r="J864" s="0" t="s">
        <v>879</v>
      </c>
      <c r="K864" s="0" t="s">
        <v>9</v>
      </c>
      <c r="L864" s="0" t="str">
        <f aca="false">IF(ISBLANK(J865),"",",")</f>
        <v>,</v>
      </c>
      <c r="M864" s="0" t="str">
        <f aca="false">E864&amp;F864&amp;G864&amp;H864&amp;I864&amp;J864&amp;K864&amp;L864</f>
        <v>"1928": "b4s2_123_ir3.wav",</v>
      </c>
      <c r="N864" s="0" t="str">
        <f aca="false">IF(OR(B864=113,B864=138),"probe","s")</f>
        <v>s</v>
      </c>
      <c r="O864" s="0" t="str">
        <f aca="false">IF(MID(J864,10,2)="ir","Minus","Plus")</f>
        <v>Minus</v>
      </c>
      <c r="P864" s="0" t="s">
        <v>13</v>
      </c>
      <c r="Q864" s="5" t="s">
        <v>14</v>
      </c>
      <c r="R864" s="0" t="s">
        <v>15</v>
      </c>
      <c r="S864" s="0" t="str">
        <f aca="false">P864&amp;N864&amp;O864&amp;Q864&amp;F864&amp;R864&amp;L864</f>
        <v>          {%            "class": "sMinus",%            "stim_name": "1928"%          },</v>
      </c>
      <c r="AA864" s="5" t="n">
        <f aca="false">F864</f>
        <v>1928</v>
      </c>
      <c r="AB864" s="5" t="s">
        <v>879</v>
      </c>
      <c r="AC864" s="5" t="str">
        <f aca="false">IF(MID(AB864,10,2)="ir","Minus","Plus")</f>
        <v>Minus</v>
      </c>
      <c r="AD864" s="5" t="str">
        <f aca="false">IF(AND(_xlfn.NUMBERVALUE(MID(AB864,6,3))&lt;141,_xlfn.NUMBERVALUE(MID(AB864,6,3))&gt;103),"s","probe")</f>
        <v>s</v>
      </c>
      <c r="AE864" s="5" t="n">
        <f aca="false">IF(AND(AC864="Minus",AD864="probe"),3,IF(AND(AC864="Plus",AD864="probe"),1,IF(AND(AC864="Minus",AD864="s"),12,IF(AND(AC864="Plus",AD864="s"),4,0))))</f>
        <v>12</v>
      </c>
      <c r="AF864" s="6" t="s">
        <v>16</v>
      </c>
      <c r="AG864" s="5" t="str">
        <f aca="false">AF864&amp;AE864&amp;","</f>
        <v>                            12,</v>
      </c>
    </row>
    <row r="865" customFormat="false" ht="12.8" hidden="true" customHeight="false" outlineLevel="0" collapsed="false">
      <c r="A865" s="0" t="str">
        <f aca="false">LEFT(J865,4)</f>
        <v>b1i1</v>
      </c>
      <c r="B865" s="0" t="n">
        <f aca="false">IF(AND(C865&gt;97,C865&lt;103),100,IF(AND(C865&gt;110,C865&lt;116),113,IF(AND(C865&gt;122,C865&lt;128),125,IF(AND(C865&gt;135,C865&lt;141),138,150))))</f>
        <v>125</v>
      </c>
      <c r="C865" s="0" t="n">
        <f aca="false">_xlfn.NUMBERVALUE(MID(J865,6,3))</f>
        <v>123</v>
      </c>
      <c r="D865" s="0" t="str">
        <f aca="false">MID(J865,10,3)</f>
        <v>ir4</v>
      </c>
      <c r="E865" s="1" t="s">
        <v>9</v>
      </c>
      <c r="F865" s="0" t="n">
        <v>54</v>
      </c>
      <c r="G865" s="0" t="s">
        <v>10</v>
      </c>
      <c r="H865" s="0" t="s">
        <v>11</v>
      </c>
      <c r="I865" s="0" t="s">
        <v>9</v>
      </c>
      <c r="J865" s="0" t="s">
        <v>880</v>
      </c>
      <c r="K865" s="0" t="s">
        <v>9</v>
      </c>
      <c r="L865" s="0" t="str">
        <f aca="false">IF(ISBLANK(J866),"",",")</f>
        <v>,</v>
      </c>
      <c r="M865" s="0" t="str">
        <f aca="false">E865&amp;F865&amp;G865&amp;H865&amp;I865&amp;J865&amp;K865&amp;L865</f>
        <v>"54": "b1i1_123_ir4.wav",</v>
      </c>
      <c r="N865" s="0" t="str">
        <f aca="false">IF(OR(B865=113,B865=138),"probe","s")</f>
        <v>s</v>
      </c>
      <c r="O865" s="0" t="str">
        <f aca="false">IF(MID(J865,10,2)="ir","Minus","Plus")</f>
        <v>Minus</v>
      </c>
      <c r="P865" s="0" t="s">
        <v>13</v>
      </c>
      <c r="Q865" s="5" t="s">
        <v>14</v>
      </c>
      <c r="R865" s="0" t="s">
        <v>15</v>
      </c>
      <c r="S865" s="0" t="str">
        <f aca="false">P865&amp;N865&amp;O865&amp;Q865&amp;F865&amp;R865&amp;L865</f>
        <v>          {%            "class": "sMinus",%            "stim_name": "54"%          },</v>
      </c>
      <c r="AA865" s="5" t="n">
        <f aca="false">F865</f>
        <v>54</v>
      </c>
      <c r="AB865" s="5" t="s">
        <v>880</v>
      </c>
      <c r="AC865" s="5" t="str">
        <f aca="false">IF(MID(AB865,10,2)="ir","Minus","Plus")</f>
        <v>Minus</v>
      </c>
      <c r="AD865" s="5" t="str">
        <f aca="false">IF(AND(_xlfn.NUMBERVALUE(MID(AB865,6,3))&lt;141,_xlfn.NUMBERVALUE(MID(AB865,6,3))&gt;103),"s","s")</f>
        <v>s</v>
      </c>
      <c r="AE865" s="5" t="n">
        <f aca="false">IF(AND(AC865="Minus",AD865="probe"),3,IF(AND(AC865="Plus",AD865="probe"),1,IF(AND(AC865="Minus",AD865="s"),12,IF(AND(AC865="Plus",AD865="s"),4,0))))</f>
        <v>12</v>
      </c>
      <c r="AF865" s="6" t="s">
        <v>16</v>
      </c>
      <c r="AG865" s="5" t="str">
        <f aca="false">AF865&amp;AE865&amp;","</f>
        <v>                            12,</v>
      </c>
    </row>
    <row r="866" customFormat="false" ht="12.8" hidden="true" customHeight="false" outlineLevel="0" collapsed="false">
      <c r="A866" s="0" t="str">
        <f aca="false">LEFT(J866,4)</f>
        <v>b1i2</v>
      </c>
      <c r="B866" s="0" t="n">
        <f aca="false">IF(AND(C866&gt;97,C866&lt;103),100,IF(AND(C866&gt;110,C866&lt;116),113,IF(AND(C866&gt;122,C866&lt;128),125,IF(AND(C866&gt;135,C866&lt;141),138,150))))</f>
        <v>125</v>
      </c>
      <c r="C866" s="0" t="n">
        <f aca="false">_xlfn.NUMBERVALUE(MID(J866,6,3))</f>
        <v>123</v>
      </c>
      <c r="D866" s="0" t="str">
        <f aca="false">MID(J866,10,3)</f>
        <v>ir4</v>
      </c>
      <c r="E866" s="1" t="s">
        <v>9</v>
      </c>
      <c r="F866" s="0" t="n">
        <v>179</v>
      </c>
      <c r="G866" s="0" t="s">
        <v>10</v>
      </c>
      <c r="H866" s="0" t="s">
        <v>11</v>
      </c>
      <c r="I866" s="0" t="s">
        <v>9</v>
      </c>
      <c r="J866" s="0" t="s">
        <v>881</v>
      </c>
      <c r="K866" s="0" t="s">
        <v>9</v>
      </c>
      <c r="L866" s="0" t="str">
        <f aca="false">IF(ISBLANK(J867),"",",")</f>
        <v>,</v>
      </c>
      <c r="M866" s="0" t="str">
        <f aca="false">E866&amp;F866&amp;G866&amp;H866&amp;I866&amp;J866&amp;K866&amp;L866</f>
        <v>"179": "b1i2_123_ir4.wav",</v>
      </c>
      <c r="N866" s="0" t="str">
        <f aca="false">IF(OR(B866=113,B866=138),"probe","s")</f>
        <v>s</v>
      </c>
      <c r="O866" s="0" t="str">
        <f aca="false">IF(MID(J866,10,2)="ir","Minus","Plus")</f>
        <v>Minus</v>
      </c>
      <c r="P866" s="0" t="s">
        <v>13</v>
      </c>
      <c r="Q866" s="5" t="s">
        <v>14</v>
      </c>
      <c r="R866" s="0" t="s">
        <v>15</v>
      </c>
      <c r="S866" s="0" t="str">
        <f aca="false">P866&amp;N866&amp;O866&amp;Q866&amp;F866&amp;R866&amp;L866</f>
        <v>          {%            "class": "sMinus",%            "stim_name": "179"%          },</v>
      </c>
      <c r="AA866" s="5" t="n">
        <f aca="false">F866</f>
        <v>179</v>
      </c>
      <c r="AB866" s="5" t="s">
        <v>881</v>
      </c>
      <c r="AC866" s="5" t="str">
        <f aca="false">IF(MID(AB866,10,2)="ir","Minus","Plus")</f>
        <v>Minus</v>
      </c>
      <c r="AD866" s="5" t="str">
        <f aca="false">IF(AND(_xlfn.NUMBERVALUE(MID(AB866,6,3))&lt;141,_xlfn.NUMBERVALUE(MID(AB866,6,3))&gt;103),"s","probe")</f>
        <v>s</v>
      </c>
      <c r="AE866" s="5" t="n">
        <f aca="false">IF(AND(AC866="Minus",AD866="probe"),3,IF(AND(AC866="Plus",AD866="probe"),1,IF(AND(AC866="Minus",AD866="s"),12,IF(AND(AC866="Plus",AD866="s"),4,0))))</f>
        <v>12</v>
      </c>
      <c r="AF866" s="6" t="s">
        <v>16</v>
      </c>
      <c r="AG866" s="5" t="str">
        <f aca="false">AF866&amp;AE866&amp;","</f>
        <v>                            12,</v>
      </c>
    </row>
    <row r="867" customFormat="false" ht="12.8" hidden="true" customHeight="false" outlineLevel="0" collapsed="false">
      <c r="A867" s="0" t="str">
        <f aca="false">LEFT(J867,4)</f>
        <v>b1s1</v>
      </c>
      <c r="B867" s="0" t="n">
        <f aca="false">IF(AND(C867&gt;97,C867&lt;103),100,IF(AND(C867&gt;110,C867&lt;116),113,IF(AND(C867&gt;122,C867&lt;128),125,IF(AND(C867&gt;135,C867&lt;141),138,150))))</f>
        <v>125</v>
      </c>
      <c r="C867" s="0" t="n">
        <f aca="false">_xlfn.NUMBERVALUE(MID(J867,6,3))</f>
        <v>123</v>
      </c>
      <c r="D867" s="0" t="str">
        <f aca="false">MID(J867,10,3)</f>
        <v>ir4</v>
      </c>
      <c r="E867" s="0" t="s">
        <v>9</v>
      </c>
      <c r="F867" s="0" t="n">
        <v>304</v>
      </c>
      <c r="G867" s="0" t="s">
        <v>10</v>
      </c>
      <c r="H867" s="0" t="s">
        <v>11</v>
      </c>
      <c r="I867" s="0" t="s">
        <v>9</v>
      </c>
      <c r="J867" s="0" t="s">
        <v>882</v>
      </c>
      <c r="K867" s="0" t="s">
        <v>9</v>
      </c>
      <c r="L867" s="0" t="str">
        <f aca="false">IF(ISBLANK(J868),"",",")</f>
        <v>,</v>
      </c>
      <c r="M867" s="0" t="str">
        <f aca="false">E867&amp;F867&amp;G867&amp;H867&amp;I867&amp;J867&amp;K867&amp;L867</f>
        <v>"304": "b1s1_123_ir4.wav",</v>
      </c>
      <c r="N867" s="0" t="str">
        <f aca="false">IF(OR(B867=113,B867=138),"probe","s")</f>
        <v>s</v>
      </c>
      <c r="O867" s="0" t="str">
        <f aca="false">IF(MID(J867,10,2)="ir","Minus","Plus")</f>
        <v>Minus</v>
      </c>
      <c r="P867" s="0" t="s">
        <v>13</v>
      </c>
      <c r="Q867" s="5" t="s">
        <v>14</v>
      </c>
      <c r="R867" s="0" t="s">
        <v>15</v>
      </c>
      <c r="S867" s="0" t="str">
        <f aca="false">P867&amp;N867&amp;O867&amp;Q867&amp;F867&amp;R867&amp;L867</f>
        <v>          {%            "class": "sMinus",%            "stim_name": "304"%          },</v>
      </c>
      <c r="AA867" s="5" t="n">
        <f aca="false">F867</f>
        <v>304</v>
      </c>
      <c r="AB867" s="5" t="s">
        <v>882</v>
      </c>
      <c r="AC867" s="5" t="str">
        <f aca="false">IF(MID(AB867,10,2)="ir","Minus","Plus")</f>
        <v>Minus</v>
      </c>
      <c r="AD867" s="5" t="str">
        <f aca="false">IF(AND(_xlfn.NUMBERVALUE(MID(AB867,6,3))&lt;141,_xlfn.NUMBERVALUE(MID(AB867,6,3))&gt;103),"s","probe")</f>
        <v>s</v>
      </c>
      <c r="AE867" s="5" t="n">
        <f aca="false">IF(AND(AC867="Minus",AD867="probe"),3,IF(AND(AC867="Plus",AD867="probe"),1,IF(AND(AC867="Minus",AD867="s"),12,IF(AND(AC867="Plus",AD867="s"),4,0))))</f>
        <v>12</v>
      </c>
      <c r="AF867" s="6" t="s">
        <v>16</v>
      </c>
      <c r="AG867" s="5" t="str">
        <f aca="false">AF867&amp;AE867&amp;","</f>
        <v>                            12,</v>
      </c>
    </row>
    <row r="868" customFormat="false" ht="12.8" hidden="true" customHeight="false" outlineLevel="0" collapsed="false">
      <c r="A868" s="0" t="str">
        <f aca="false">LEFT(J868,4)</f>
        <v>b1s2</v>
      </c>
      <c r="B868" s="0" t="n">
        <f aca="false">IF(AND(C868&gt;97,C868&lt;103),100,IF(AND(C868&gt;110,C868&lt;116),113,IF(AND(C868&gt;122,C868&lt;128),125,IF(AND(C868&gt;135,C868&lt;141),138,150))))</f>
        <v>125</v>
      </c>
      <c r="C868" s="0" t="n">
        <f aca="false">_xlfn.NUMBERVALUE(MID(J868,6,3))</f>
        <v>123</v>
      </c>
      <c r="D868" s="0" t="str">
        <f aca="false">MID(J868,10,3)</f>
        <v>ir4</v>
      </c>
      <c r="E868" s="0" t="s">
        <v>9</v>
      </c>
      <c r="F868" s="0" t="n">
        <v>429</v>
      </c>
      <c r="G868" s="0" t="s">
        <v>10</v>
      </c>
      <c r="H868" s="0" t="s">
        <v>11</v>
      </c>
      <c r="I868" s="0" t="s">
        <v>9</v>
      </c>
      <c r="J868" s="0" t="s">
        <v>883</v>
      </c>
      <c r="K868" s="0" t="s">
        <v>9</v>
      </c>
      <c r="L868" s="0" t="str">
        <f aca="false">IF(ISBLANK(J869),"",",")</f>
        <v>,</v>
      </c>
      <c r="M868" s="0" t="str">
        <f aca="false">E868&amp;F868&amp;G868&amp;H868&amp;I868&amp;J868&amp;K868&amp;L868</f>
        <v>"429": "b1s2_123_ir4.wav",</v>
      </c>
      <c r="N868" s="0" t="str">
        <f aca="false">IF(OR(B868=113,B868=138),"probe","s")</f>
        <v>s</v>
      </c>
      <c r="O868" s="0" t="str">
        <f aca="false">IF(MID(J868,10,2)="ir","Minus","Plus")</f>
        <v>Minus</v>
      </c>
      <c r="P868" s="0" t="s">
        <v>13</v>
      </c>
      <c r="Q868" s="5" t="s">
        <v>14</v>
      </c>
      <c r="R868" s="0" t="s">
        <v>15</v>
      </c>
      <c r="S868" s="0" t="str">
        <f aca="false">P868&amp;N868&amp;O868&amp;Q868&amp;F868&amp;R868&amp;L868</f>
        <v>          {%            "class": "sMinus",%            "stim_name": "429"%          },</v>
      </c>
      <c r="AA868" s="5" t="n">
        <f aca="false">F868</f>
        <v>429</v>
      </c>
      <c r="AB868" s="5" t="s">
        <v>883</v>
      </c>
      <c r="AC868" s="5" t="str">
        <f aca="false">IF(MID(AB868,10,2)="ir","Minus","Plus")</f>
        <v>Minus</v>
      </c>
      <c r="AD868" s="5" t="str">
        <f aca="false">IF(AND(_xlfn.NUMBERVALUE(MID(AB868,6,3))&lt;141,_xlfn.NUMBERVALUE(MID(AB868,6,3))&gt;103),"s","probe")</f>
        <v>s</v>
      </c>
      <c r="AE868" s="5" t="n">
        <f aca="false">IF(AND(AC868="Minus",AD868="probe"),3,IF(AND(AC868="Plus",AD868="probe"),1,IF(AND(AC868="Minus",AD868="s"),12,IF(AND(AC868="Plus",AD868="s"),4,0))))</f>
        <v>12</v>
      </c>
      <c r="AF868" s="6" t="s">
        <v>16</v>
      </c>
      <c r="AG868" s="5" t="str">
        <f aca="false">AF868&amp;AE868&amp;","</f>
        <v>                            12,</v>
      </c>
    </row>
    <row r="869" customFormat="false" ht="12.8" hidden="true" customHeight="false" outlineLevel="0" collapsed="false">
      <c r="A869" s="0" t="str">
        <f aca="false">LEFT(J869,4)</f>
        <v>b2i1</v>
      </c>
      <c r="B869" s="0" t="n">
        <f aca="false">IF(AND(C869&gt;97,C869&lt;103),100,IF(AND(C869&gt;110,C869&lt;116),113,IF(AND(C869&gt;122,C869&lt;128),125,IF(AND(C869&gt;135,C869&lt;141),138,150))))</f>
        <v>125</v>
      </c>
      <c r="C869" s="0" t="n">
        <f aca="false">_xlfn.NUMBERVALUE(MID(J869,6,3))</f>
        <v>123</v>
      </c>
      <c r="D869" s="0" t="str">
        <f aca="false">MID(J869,10,3)</f>
        <v>ir4</v>
      </c>
      <c r="E869" s="0" t="s">
        <v>9</v>
      </c>
      <c r="F869" s="0" t="n">
        <v>554</v>
      </c>
      <c r="G869" s="0" t="s">
        <v>10</v>
      </c>
      <c r="H869" s="0" t="s">
        <v>11</v>
      </c>
      <c r="I869" s="0" t="s">
        <v>9</v>
      </c>
      <c r="J869" s="0" t="s">
        <v>884</v>
      </c>
      <c r="K869" s="0" t="s">
        <v>9</v>
      </c>
      <c r="L869" s="0" t="str">
        <f aca="false">IF(ISBLANK(J870),"",",")</f>
        <v>,</v>
      </c>
      <c r="M869" s="0" t="str">
        <f aca="false">E869&amp;F869&amp;G869&amp;H869&amp;I869&amp;J869&amp;K869&amp;L869</f>
        <v>"554": "b2i1_123_ir4.wav",</v>
      </c>
      <c r="N869" s="0" t="str">
        <f aca="false">IF(OR(B869=113,B869=138),"probe","s")</f>
        <v>s</v>
      </c>
      <c r="O869" s="0" t="str">
        <f aca="false">IF(MID(J869,10,2)="ir","Minus","Plus")</f>
        <v>Minus</v>
      </c>
      <c r="P869" s="0" t="s">
        <v>13</v>
      </c>
      <c r="Q869" s="5" t="s">
        <v>14</v>
      </c>
      <c r="R869" s="0" t="s">
        <v>15</v>
      </c>
      <c r="S869" s="0" t="str">
        <f aca="false">P869&amp;N869&amp;O869&amp;Q869&amp;F869&amp;R869&amp;L869</f>
        <v>          {%            "class": "sMinus",%            "stim_name": "554"%          },</v>
      </c>
      <c r="AA869" s="5" t="n">
        <f aca="false">F869</f>
        <v>554</v>
      </c>
      <c r="AB869" s="5" t="s">
        <v>884</v>
      </c>
      <c r="AC869" s="5" t="str">
        <f aca="false">IF(MID(AB869,10,2)="ir","Minus","Plus")</f>
        <v>Minus</v>
      </c>
      <c r="AD869" s="5" t="str">
        <f aca="false">IF(AND(_xlfn.NUMBERVALUE(MID(AB869,6,3))&lt;141,_xlfn.NUMBERVALUE(MID(AB869,6,3))&gt;103),"s","probe")</f>
        <v>s</v>
      </c>
      <c r="AE869" s="5" t="n">
        <f aca="false">IF(AND(AC869="Minus",AD869="probe"),3,IF(AND(AC869="Plus",AD869="probe"),1,IF(AND(AC869="Minus",AD869="s"),12,IF(AND(AC869="Plus",AD869="s"),4,0))))</f>
        <v>12</v>
      </c>
      <c r="AF869" s="6" t="s">
        <v>16</v>
      </c>
      <c r="AG869" s="5" t="str">
        <f aca="false">AF869&amp;AE869&amp;","</f>
        <v>                            12,</v>
      </c>
    </row>
    <row r="870" customFormat="false" ht="12.8" hidden="true" customHeight="false" outlineLevel="0" collapsed="false">
      <c r="A870" s="0" t="str">
        <f aca="false">LEFT(J870,4)</f>
        <v>b2i2</v>
      </c>
      <c r="B870" s="0" t="n">
        <f aca="false">IF(AND(C870&gt;97,C870&lt;103),100,IF(AND(C870&gt;110,C870&lt;116),113,IF(AND(C870&gt;122,C870&lt;128),125,IF(AND(C870&gt;135,C870&lt;141),138,150))))</f>
        <v>125</v>
      </c>
      <c r="C870" s="0" t="n">
        <f aca="false">_xlfn.NUMBERVALUE(MID(J870,6,3))</f>
        <v>123</v>
      </c>
      <c r="D870" s="0" t="str">
        <f aca="false">MID(J870,10,3)</f>
        <v>ir4</v>
      </c>
      <c r="E870" s="0" t="s">
        <v>9</v>
      </c>
      <c r="F870" s="0" t="n">
        <v>679</v>
      </c>
      <c r="G870" s="0" t="s">
        <v>10</v>
      </c>
      <c r="H870" s="0" t="s">
        <v>11</v>
      </c>
      <c r="I870" s="0" t="s">
        <v>9</v>
      </c>
      <c r="J870" s="0" t="s">
        <v>885</v>
      </c>
      <c r="K870" s="0" t="s">
        <v>9</v>
      </c>
      <c r="L870" s="0" t="str">
        <f aca="false">IF(ISBLANK(J871),"",",")</f>
        <v>,</v>
      </c>
      <c r="M870" s="0" t="str">
        <f aca="false">E870&amp;F870&amp;G870&amp;H870&amp;I870&amp;J870&amp;K870&amp;L870</f>
        <v>"679": "b2i2_123_ir4.wav",</v>
      </c>
      <c r="N870" s="0" t="str">
        <f aca="false">IF(OR(B870=113,B870=138),"probe","s")</f>
        <v>s</v>
      </c>
      <c r="O870" s="0" t="str">
        <f aca="false">IF(MID(J870,10,2)="ir","Minus","Plus")</f>
        <v>Minus</v>
      </c>
      <c r="P870" s="0" t="s">
        <v>13</v>
      </c>
      <c r="Q870" s="5" t="s">
        <v>14</v>
      </c>
      <c r="R870" s="0" t="s">
        <v>15</v>
      </c>
      <c r="S870" s="0" t="str">
        <f aca="false">P870&amp;N870&amp;O870&amp;Q870&amp;F870&amp;R870&amp;L870</f>
        <v>          {%            "class": "sMinus",%            "stim_name": "679"%          },</v>
      </c>
      <c r="AA870" s="5" t="n">
        <f aca="false">F870</f>
        <v>679</v>
      </c>
      <c r="AB870" s="5" t="s">
        <v>885</v>
      </c>
      <c r="AC870" s="5" t="str">
        <f aca="false">IF(MID(AB870,10,2)="ir","Minus","Plus")</f>
        <v>Minus</v>
      </c>
      <c r="AD870" s="5" t="str">
        <f aca="false">IF(AND(_xlfn.NUMBERVALUE(MID(AB870,6,3))&lt;141,_xlfn.NUMBERVALUE(MID(AB870,6,3))&gt;103),"s","probe")</f>
        <v>s</v>
      </c>
      <c r="AE870" s="5" t="n">
        <f aca="false">IF(AND(AC870="Minus",AD870="probe"),3,IF(AND(AC870="Plus",AD870="probe"),1,IF(AND(AC870="Minus",AD870="s"),12,IF(AND(AC870="Plus",AD870="s"),4,0))))</f>
        <v>12</v>
      </c>
      <c r="AF870" s="6" t="s">
        <v>16</v>
      </c>
      <c r="AG870" s="5" t="str">
        <f aca="false">AF870&amp;AE870&amp;","</f>
        <v>                            12,</v>
      </c>
    </row>
    <row r="871" customFormat="false" ht="12.8" hidden="false" customHeight="false" outlineLevel="0" collapsed="false">
      <c r="A871" s="0" t="str">
        <f aca="false">LEFT(J871,4)</f>
        <v>b2s1</v>
      </c>
      <c r="B871" s="0" t="n">
        <f aca="false">IF(AND(C871&gt;97,C871&lt;103),100,IF(AND(C871&gt;110,C871&lt;116),113,IF(AND(C871&gt;122,C871&lt;128),125,IF(AND(C871&gt;135,C871&lt;141),138,150))))</f>
        <v>125</v>
      </c>
      <c r="C871" s="0" t="n">
        <f aca="false">_xlfn.NUMBERVALUE(MID(J871,6,3))</f>
        <v>123</v>
      </c>
      <c r="D871" s="0" t="str">
        <f aca="false">MID(J871,10,3)</f>
        <v>ir4</v>
      </c>
      <c r="E871" s="1" t="s">
        <v>9</v>
      </c>
      <c r="F871" s="0" t="n">
        <v>804</v>
      </c>
      <c r="G871" s="0" t="s">
        <v>10</v>
      </c>
      <c r="H871" s="0" t="s">
        <v>11</v>
      </c>
      <c r="I871" s="0" t="s">
        <v>9</v>
      </c>
      <c r="J871" s="0" t="s">
        <v>886</v>
      </c>
      <c r="K871" s="0" t="s">
        <v>9</v>
      </c>
      <c r="L871" s="0" t="str">
        <f aca="false">IF(ISBLANK(J872),"",",")</f>
        <v>,</v>
      </c>
      <c r="M871" s="0" t="str">
        <f aca="false">E871&amp;J871&amp;G871&amp;E871&amp;J871&amp;E871&amp;L871</f>
        <v>"b2s1_123_ir4.wav":"b2s1_123_ir4.wav",</v>
      </c>
      <c r="N871" s="0" t="str">
        <f aca="false">IF(OR(B871=113,B871=138),"probe","s")</f>
        <v>s</v>
      </c>
      <c r="O871" s="0" t="str">
        <f aca="false">IF(MID(J871,10,2)="ir","Minus","Plus")</f>
        <v>Minus</v>
      </c>
      <c r="P871" s="0" t="s">
        <v>13</v>
      </c>
      <c r="Q871" s="5" t="s">
        <v>14</v>
      </c>
      <c r="R871" s="0" t="s">
        <v>15</v>
      </c>
      <c r="S871" s="0" t="str">
        <f aca="false">P871&amp;N871&amp;O871&amp;Q871&amp;J871&amp;R871&amp;L871</f>
        <v>          {%            "class": "sMinus",%            "stim_name": "b2s1_123_ir4.wav"%          },</v>
      </c>
      <c r="AA871" s="5" t="n">
        <f aca="false">F871</f>
        <v>804</v>
      </c>
      <c r="AB871" s="5" t="s">
        <v>886</v>
      </c>
      <c r="AC871" s="5" t="str">
        <f aca="false">IF(MID(AB871,10,2)="ir","Minus","Plus")</f>
        <v>Minus</v>
      </c>
      <c r="AD871" s="5" t="str">
        <f aca="false">IF(AND(_xlfn.NUMBERVALUE(MID(AB871,6,3))&lt;141,_xlfn.NUMBERVALUE(MID(AB871,6,3))&gt;103),"s","probe")</f>
        <v>s</v>
      </c>
      <c r="AE871" s="5" t="n">
        <f aca="false">IF(AND(AC871="Minus",AD871="probe"),3,IF(AND(AC871="Plus",AD871="probe"),1,IF(AND(AC871="Minus",AD871="s"),12,IF(AND(AC871="Plus",AD871="s"),4,0))))</f>
        <v>12</v>
      </c>
      <c r="AF871" s="6" t="s">
        <v>16</v>
      </c>
      <c r="AG871" s="5" t="str">
        <f aca="false">AF871&amp;AE871&amp;","</f>
        <v>                            12,</v>
      </c>
    </row>
    <row r="872" customFormat="false" ht="12.8" hidden="true" customHeight="false" outlineLevel="0" collapsed="false">
      <c r="A872" s="0" t="str">
        <f aca="false">LEFT(J872,4)</f>
        <v>b2s2</v>
      </c>
      <c r="B872" s="0" t="n">
        <f aca="false">IF(AND(C872&gt;97,C872&lt;103),100,IF(AND(C872&gt;110,C872&lt;116),113,IF(AND(C872&gt;122,C872&lt;128),125,IF(AND(C872&gt;135,C872&lt;141),138,150))))</f>
        <v>125</v>
      </c>
      <c r="C872" s="0" t="n">
        <f aca="false">_xlfn.NUMBERVALUE(MID(J872,6,3))</f>
        <v>123</v>
      </c>
      <c r="D872" s="0" t="str">
        <f aca="false">MID(J872,10,3)</f>
        <v>ir4</v>
      </c>
      <c r="E872" s="1" t="s">
        <v>9</v>
      </c>
      <c r="F872" s="0" t="n">
        <v>929</v>
      </c>
      <c r="G872" s="0" t="s">
        <v>10</v>
      </c>
      <c r="H872" s="0" t="s">
        <v>11</v>
      </c>
      <c r="I872" s="0" t="s">
        <v>9</v>
      </c>
      <c r="J872" s="0" t="s">
        <v>887</v>
      </c>
      <c r="K872" s="0" t="s">
        <v>9</v>
      </c>
      <c r="L872" s="0" t="str">
        <f aca="false">IF(ISBLANK(J873),"",",")</f>
        <v>,</v>
      </c>
      <c r="M872" s="0" t="str">
        <f aca="false">E872&amp;F872&amp;G872&amp;H872&amp;I872&amp;J872&amp;K872&amp;L872</f>
        <v>"929": "b2s2_123_ir4.wav",</v>
      </c>
      <c r="N872" s="0" t="str">
        <f aca="false">IF(OR(B872=113,B872=138),"probe","s")</f>
        <v>s</v>
      </c>
      <c r="O872" s="0" t="str">
        <f aca="false">IF(MID(J872,10,2)="ir","Minus","Plus")</f>
        <v>Minus</v>
      </c>
      <c r="P872" s="0" t="s">
        <v>13</v>
      </c>
      <c r="Q872" s="5" t="s">
        <v>14</v>
      </c>
      <c r="R872" s="0" t="s">
        <v>15</v>
      </c>
      <c r="S872" s="0" t="str">
        <f aca="false">P872&amp;N872&amp;O872&amp;Q872&amp;F872&amp;R872&amp;L872</f>
        <v>          {%            "class": "sMinus",%            "stim_name": "929"%          },</v>
      </c>
      <c r="AA872" s="5" t="n">
        <f aca="false">F872</f>
        <v>929</v>
      </c>
      <c r="AB872" s="5" t="s">
        <v>887</v>
      </c>
      <c r="AC872" s="5" t="str">
        <f aca="false">IF(MID(AB872,10,2)="ir","Minus","Plus")</f>
        <v>Minus</v>
      </c>
      <c r="AD872" s="5" t="str">
        <f aca="false">IF(AND(_xlfn.NUMBERVALUE(MID(AB872,6,3))&lt;141,_xlfn.NUMBERVALUE(MID(AB872,6,3))&gt;103),"s","probe")</f>
        <v>s</v>
      </c>
      <c r="AE872" s="5" t="n">
        <f aca="false">IF(AND(AC872="Minus",AD872="probe"),3,IF(AND(AC872="Plus",AD872="probe"),1,IF(AND(AC872="Minus",AD872="s"),12,IF(AND(AC872="Plus",AD872="s"),4,0))))</f>
        <v>12</v>
      </c>
      <c r="AF872" s="6" t="s">
        <v>16</v>
      </c>
      <c r="AG872" s="5" t="str">
        <f aca="false">AF872&amp;AE872&amp;","</f>
        <v>                            12,</v>
      </c>
    </row>
    <row r="873" customFormat="false" ht="12.8" hidden="true" customHeight="false" outlineLevel="0" collapsed="false">
      <c r="A873" s="0" t="str">
        <f aca="false">LEFT(J873,4)</f>
        <v>b3i1</v>
      </c>
      <c r="B873" s="0" t="n">
        <f aca="false">IF(AND(C873&gt;97,C873&lt;103),100,IF(AND(C873&gt;110,C873&lt;116),113,IF(AND(C873&gt;122,C873&lt;128),125,IF(AND(C873&gt;135,C873&lt;141),138,150))))</f>
        <v>125</v>
      </c>
      <c r="C873" s="0" t="n">
        <f aca="false">_xlfn.NUMBERVALUE(MID(J873,6,3))</f>
        <v>123</v>
      </c>
      <c r="D873" s="0" t="str">
        <f aca="false">MID(J873,10,3)</f>
        <v>ir4</v>
      </c>
      <c r="E873" s="0" t="s">
        <v>9</v>
      </c>
      <c r="F873" s="0" t="n">
        <v>1054</v>
      </c>
      <c r="G873" s="0" t="s">
        <v>10</v>
      </c>
      <c r="H873" s="0" t="s">
        <v>11</v>
      </c>
      <c r="I873" s="0" t="s">
        <v>9</v>
      </c>
      <c r="J873" s="0" t="s">
        <v>888</v>
      </c>
      <c r="K873" s="0" t="s">
        <v>9</v>
      </c>
      <c r="L873" s="0" t="str">
        <f aca="false">IF(ISBLANK(J874),"",",")</f>
        <v>,</v>
      </c>
      <c r="M873" s="0" t="str">
        <f aca="false">E873&amp;F873&amp;G873&amp;H873&amp;I873&amp;J873&amp;K873&amp;L873</f>
        <v>"1054": "b3i1_123_ir4.wav",</v>
      </c>
      <c r="N873" s="0" t="str">
        <f aca="false">IF(OR(B873=113,B873=138),"probe","s")</f>
        <v>s</v>
      </c>
      <c r="O873" s="0" t="str">
        <f aca="false">IF(MID(J873,10,2)="ir","Minus","Plus")</f>
        <v>Minus</v>
      </c>
      <c r="P873" s="0" t="s">
        <v>13</v>
      </c>
      <c r="Q873" s="5" t="s">
        <v>14</v>
      </c>
      <c r="R873" s="0" t="s">
        <v>15</v>
      </c>
      <c r="S873" s="0" t="str">
        <f aca="false">P873&amp;N873&amp;O873&amp;Q873&amp;F873&amp;R873&amp;L873</f>
        <v>          {%            "class": "sMinus",%            "stim_name": "1054"%          },</v>
      </c>
      <c r="AA873" s="5" t="n">
        <f aca="false">F873</f>
        <v>1054</v>
      </c>
      <c r="AB873" s="5" t="s">
        <v>888</v>
      </c>
      <c r="AC873" s="5" t="str">
        <f aca="false">IF(MID(AB873,10,2)="ir","Minus","Plus")</f>
        <v>Minus</v>
      </c>
      <c r="AD873" s="5" t="str">
        <f aca="false">IF(AND(_xlfn.NUMBERVALUE(MID(AB873,6,3))&lt;141,_xlfn.NUMBERVALUE(MID(AB873,6,3))&gt;103),"s","probe")</f>
        <v>s</v>
      </c>
      <c r="AE873" s="5" t="n">
        <f aca="false">IF(AND(AC873="Minus",AD873="probe"),3,IF(AND(AC873="Plus",AD873="probe"),1,IF(AND(AC873="Minus",AD873="s"),12,IF(AND(AC873="Plus",AD873="s"),4,0))))</f>
        <v>12</v>
      </c>
      <c r="AF873" s="6" t="s">
        <v>16</v>
      </c>
      <c r="AG873" s="5" t="str">
        <f aca="false">AF873&amp;AE873&amp;","</f>
        <v>                            12,</v>
      </c>
    </row>
    <row r="874" customFormat="false" ht="12.8" hidden="true" customHeight="false" outlineLevel="0" collapsed="false">
      <c r="A874" s="0" t="str">
        <f aca="false">LEFT(J874,4)</f>
        <v>b3i2</v>
      </c>
      <c r="B874" s="0" t="n">
        <f aca="false">IF(AND(C874&gt;97,C874&lt;103),100,IF(AND(C874&gt;110,C874&lt;116),113,IF(AND(C874&gt;122,C874&lt;128),125,IF(AND(C874&gt;135,C874&lt;141),138,150))))</f>
        <v>125</v>
      </c>
      <c r="C874" s="0" t="n">
        <f aca="false">_xlfn.NUMBERVALUE(MID(J874,6,3))</f>
        <v>123</v>
      </c>
      <c r="D874" s="0" t="str">
        <f aca="false">MID(J874,10,3)</f>
        <v>ir4</v>
      </c>
      <c r="E874" s="0" t="s">
        <v>9</v>
      </c>
      <c r="F874" s="0" t="n">
        <v>1179</v>
      </c>
      <c r="G874" s="0" t="s">
        <v>10</v>
      </c>
      <c r="H874" s="0" t="s">
        <v>11</v>
      </c>
      <c r="I874" s="0" t="s">
        <v>9</v>
      </c>
      <c r="J874" s="0" t="s">
        <v>889</v>
      </c>
      <c r="K874" s="0" t="s">
        <v>9</v>
      </c>
      <c r="L874" s="0" t="str">
        <f aca="false">IF(ISBLANK(J875),"",",")</f>
        <v>,</v>
      </c>
      <c r="M874" s="0" t="str">
        <f aca="false">E874&amp;F874&amp;G874&amp;H874&amp;I874&amp;J874&amp;K874&amp;L874</f>
        <v>"1179": "b3i2_123_ir4.wav",</v>
      </c>
      <c r="N874" s="0" t="str">
        <f aca="false">IF(OR(B874=113,B874=138),"probe","s")</f>
        <v>s</v>
      </c>
      <c r="O874" s="0" t="str">
        <f aca="false">IF(MID(J874,10,2)="ir","Minus","Plus")</f>
        <v>Minus</v>
      </c>
      <c r="P874" s="0" t="s">
        <v>13</v>
      </c>
      <c r="Q874" s="5" t="s">
        <v>14</v>
      </c>
      <c r="R874" s="0" t="s">
        <v>15</v>
      </c>
      <c r="S874" s="0" t="str">
        <f aca="false">P874&amp;N874&amp;O874&amp;Q874&amp;F874&amp;R874&amp;L874</f>
        <v>          {%            "class": "sMinus",%            "stim_name": "1179"%          },</v>
      </c>
      <c r="AA874" s="5" t="n">
        <f aca="false">F874</f>
        <v>1179</v>
      </c>
      <c r="AB874" s="5" t="s">
        <v>889</v>
      </c>
      <c r="AC874" s="5" t="str">
        <f aca="false">IF(MID(AB874,10,2)="ir","Minus","Plus")</f>
        <v>Minus</v>
      </c>
      <c r="AD874" s="5" t="str">
        <f aca="false">IF(AND(_xlfn.NUMBERVALUE(MID(AB874,6,3))&lt;141,_xlfn.NUMBERVALUE(MID(AB874,6,3))&gt;103),"s","probe")</f>
        <v>s</v>
      </c>
      <c r="AE874" s="5" t="n">
        <f aca="false">IF(AND(AC874="Minus",AD874="probe"),3,IF(AND(AC874="Plus",AD874="probe"),1,IF(AND(AC874="Minus",AD874="s"),12,IF(AND(AC874="Plus",AD874="s"),4,0))))</f>
        <v>12</v>
      </c>
      <c r="AF874" s="6" t="s">
        <v>16</v>
      </c>
      <c r="AG874" s="5" t="str">
        <f aca="false">AF874&amp;AE874&amp;","</f>
        <v>                            12,</v>
      </c>
    </row>
    <row r="875" customFormat="false" ht="12.8" hidden="true" customHeight="false" outlineLevel="0" collapsed="false">
      <c r="A875" s="0" t="str">
        <f aca="false">LEFT(J875,4)</f>
        <v>b3s1</v>
      </c>
      <c r="B875" s="0" t="n">
        <f aca="false">IF(AND(C875&gt;97,C875&lt;103),100,IF(AND(C875&gt;110,C875&lt;116),113,IF(AND(C875&gt;122,C875&lt;128),125,IF(AND(C875&gt;135,C875&lt;141),138,150))))</f>
        <v>125</v>
      </c>
      <c r="C875" s="0" t="n">
        <f aca="false">_xlfn.NUMBERVALUE(MID(J875,6,3))</f>
        <v>123</v>
      </c>
      <c r="D875" s="0" t="str">
        <f aca="false">MID(J875,10,3)</f>
        <v>ir4</v>
      </c>
      <c r="E875" s="0" t="s">
        <v>9</v>
      </c>
      <c r="F875" s="0" t="n">
        <v>1304</v>
      </c>
      <c r="G875" s="0" t="s">
        <v>10</v>
      </c>
      <c r="H875" s="0" t="s">
        <v>11</v>
      </c>
      <c r="I875" s="0" t="s">
        <v>9</v>
      </c>
      <c r="J875" s="0" t="s">
        <v>890</v>
      </c>
      <c r="K875" s="0" t="s">
        <v>9</v>
      </c>
      <c r="L875" s="0" t="str">
        <f aca="false">IF(ISBLANK(J876),"",",")</f>
        <v>,</v>
      </c>
      <c r="M875" s="0" t="str">
        <f aca="false">E875&amp;F875&amp;G875&amp;H875&amp;I875&amp;J875&amp;K875&amp;L875</f>
        <v>"1304": "b3s1_123_ir4.wav",</v>
      </c>
      <c r="N875" s="0" t="str">
        <f aca="false">IF(OR(B875=113,B875=138),"probe","s")</f>
        <v>s</v>
      </c>
      <c r="O875" s="0" t="str">
        <f aca="false">IF(MID(J875,10,2)="ir","Minus","Plus")</f>
        <v>Minus</v>
      </c>
      <c r="P875" s="0" t="s">
        <v>13</v>
      </c>
      <c r="Q875" s="5" t="s">
        <v>14</v>
      </c>
      <c r="R875" s="0" t="s">
        <v>15</v>
      </c>
      <c r="S875" s="0" t="str">
        <f aca="false">P875&amp;N875&amp;O875&amp;Q875&amp;F875&amp;R875&amp;L875</f>
        <v>          {%            "class": "sMinus",%            "stim_name": "1304"%          },</v>
      </c>
      <c r="AA875" s="5" t="n">
        <f aca="false">F875</f>
        <v>1304</v>
      </c>
      <c r="AB875" s="5" t="s">
        <v>890</v>
      </c>
      <c r="AC875" s="5" t="str">
        <f aca="false">IF(MID(AB875,10,2)="ir","Minus","Plus")</f>
        <v>Minus</v>
      </c>
      <c r="AD875" s="5" t="str">
        <f aca="false">IF(AND(_xlfn.NUMBERVALUE(MID(AB875,6,3))&lt;141,_xlfn.NUMBERVALUE(MID(AB875,6,3))&gt;103),"s","probe")</f>
        <v>s</v>
      </c>
      <c r="AE875" s="5" t="n">
        <f aca="false">IF(AND(AC875="Minus",AD875="probe"),3,IF(AND(AC875="Plus",AD875="probe"),1,IF(AND(AC875="Minus",AD875="s"),12,IF(AND(AC875="Plus",AD875="s"),4,0))))</f>
        <v>12</v>
      </c>
      <c r="AF875" s="6" t="s">
        <v>16</v>
      </c>
      <c r="AG875" s="5" t="str">
        <f aca="false">AF875&amp;AE875&amp;","</f>
        <v>                            12,</v>
      </c>
    </row>
    <row r="876" customFormat="false" ht="12.8" hidden="true" customHeight="false" outlineLevel="0" collapsed="false">
      <c r="A876" s="0" t="str">
        <f aca="false">LEFT(J876,4)</f>
        <v>b3s2</v>
      </c>
      <c r="B876" s="0" t="n">
        <f aca="false">IF(AND(C876&gt;97,C876&lt;103),100,IF(AND(C876&gt;110,C876&lt;116),113,IF(AND(C876&gt;122,C876&lt;128),125,IF(AND(C876&gt;135,C876&lt;141),138,150))))</f>
        <v>125</v>
      </c>
      <c r="C876" s="0" t="n">
        <f aca="false">_xlfn.NUMBERVALUE(MID(J876,6,3))</f>
        <v>123</v>
      </c>
      <c r="D876" s="0" t="str">
        <f aca="false">MID(J876,10,3)</f>
        <v>ir4</v>
      </c>
      <c r="E876" s="0" t="s">
        <v>9</v>
      </c>
      <c r="F876" s="0" t="n">
        <v>1429</v>
      </c>
      <c r="G876" s="0" t="s">
        <v>10</v>
      </c>
      <c r="H876" s="0" t="s">
        <v>11</v>
      </c>
      <c r="I876" s="0" t="s">
        <v>9</v>
      </c>
      <c r="J876" s="0" t="s">
        <v>891</v>
      </c>
      <c r="K876" s="0" t="s">
        <v>9</v>
      </c>
      <c r="L876" s="0" t="str">
        <f aca="false">IF(ISBLANK(J877),"",",")</f>
        <v>,</v>
      </c>
      <c r="M876" s="0" t="str">
        <f aca="false">E876&amp;F876&amp;G876&amp;H876&amp;I876&amp;J876&amp;K876&amp;L876</f>
        <v>"1429": "b3s2_123_ir4.wav",</v>
      </c>
      <c r="N876" s="0" t="str">
        <f aca="false">IF(OR(B876=113,B876=138),"probe","s")</f>
        <v>s</v>
      </c>
      <c r="O876" s="0" t="str">
        <f aca="false">IF(MID(J876,10,2)="ir","Minus","Plus")</f>
        <v>Minus</v>
      </c>
      <c r="P876" s="0" t="s">
        <v>13</v>
      </c>
      <c r="Q876" s="5" t="s">
        <v>14</v>
      </c>
      <c r="R876" s="0" t="s">
        <v>15</v>
      </c>
      <c r="S876" s="0" t="str">
        <f aca="false">P876&amp;N876&amp;O876&amp;Q876&amp;F876&amp;R876&amp;L876</f>
        <v>          {%            "class": "sMinus",%            "stim_name": "1429"%          },</v>
      </c>
      <c r="AA876" s="5" t="n">
        <f aca="false">F876</f>
        <v>1429</v>
      </c>
      <c r="AB876" s="5" t="s">
        <v>891</v>
      </c>
      <c r="AC876" s="5" t="str">
        <f aca="false">IF(MID(AB876,10,2)="ir","Minus","Plus")</f>
        <v>Minus</v>
      </c>
      <c r="AD876" s="5" t="str">
        <f aca="false">IF(AND(_xlfn.NUMBERVALUE(MID(AB876,6,3))&lt;141,_xlfn.NUMBERVALUE(MID(AB876,6,3))&gt;103),"s","probe")</f>
        <v>s</v>
      </c>
      <c r="AE876" s="5" t="n">
        <f aca="false">IF(AND(AC876="Minus",AD876="probe"),3,IF(AND(AC876="Plus",AD876="probe"),1,IF(AND(AC876="Minus",AD876="s"),12,IF(AND(AC876="Plus",AD876="s"),4,0))))</f>
        <v>12</v>
      </c>
      <c r="AF876" s="6" t="s">
        <v>16</v>
      </c>
      <c r="AG876" s="5" t="str">
        <f aca="false">AF876&amp;AE876&amp;","</f>
        <v>                            12,</v>
      </c>
    </row>
    <row r="877" customFormat="false" ht="12.8" hidden="true" customHeight="false" outlineLevel="0" collapsed="false">
      <c r="A877" s="0" t="str">
        <f aca="false">LEFT(J877,4)</f>
        <v>b4i1</v>
      </c>
      <c r="B877" s="0" t="n">
        <f aca="false">IF(AND(C877&gt;97,C877&lt;103),100,IF(AND(C877&gt;110,C877&lt;116),113,IF(AND(C877&gt;122,C877&lt;128),125,IF(AND(C877&gt;135,C877&lt;141),138,150))))</f>
        <v>125</v>
      </c>
      <c r="C877" s="0" t="n">
        <f aca="false">_xlfn.NUMBERVALUE(MID(J877,6,3))</f>
        <v>123</v>
      </c>
      <c r="D877" s="0" t="str">
        <f aca="false">MID(J877,10,3)</f>
        <v>ir4</v>
      </c>
      <c r="E877" s="0" t="s">
        <v>9</v>
      </c>
      <c r="F877" s="0" t="n">
        <v>1554</v>
      </c>
      <c r="G877" s="0" t="s">
        <v>10</v>
      </c>
      <c r="H877" s="0" t="s">
        <v>11</v>
      </c>
      <c r="I877" s="0" t="s">
        <v>9</v>
      </c>
      <c r="J877" s="0" t="s">
        <v>892</v>
      </c>
      <c r="K877" s="0" t="s">
        <v>9</v>
      </c>
      <c r="L877" s="0" t="str">
        <f aca="false">IF(ISBLANK(J878),"",",")</f>
        <v>,</v>
      </c>
      <c r="M877" s="0" t="str">
        <f aca="false">E877&amp;F877&amp;G877&amp;H877&amp;I877&amp;J877&amp;K877&amp;L877</f>
        <v>"1554": "b4i1_123_ir4.wav",</v>
      </c>
      <c r="N877" s="0" t="str">
        <f aca="false">IF(OR(B877=113,B877=138),"probe","s")</f>
        <v>s</v>
      </c>
      <c r="O877" s="0" t="str">
        <f aca="false">IF(MID(J877,10,2)="ir","Minus","Plus")</f>
        <v>Minus</v>
      </c>
      <c r="P877" s="0" t="s">
        <v>13</v>
      </c>
      <c r="Q877" s="5" t="s">
        <v>14</v>
      </c>
      <c r="R877" s="0" t="s">
        <v>15</v>
      </c>
      <c r="S877" s="0" t="str">
        <f aca="false">P877&amp;N877&amp;O877&amp;Q877&amp;F877&amp;R877&amp;L877</f>
        <v>          {%            "class": "sMinus",%            "stim_name": "1554"%          },</v>
      </c>
      <c r="AA877" s="5" t="n">
        <f aca="false">F877</f>
        <v>1554</v>
      </c>
      <c r="AB877" s="5" t="s">
        <v>892</v>
      </c>
      <c r="AC877" s="5" t="str">
        <f aca="false">IF(MID(AB877,10,2)="ir","Minus","Plus")</f>
        <v>Minus</v>
      </c>
      <c r="AD877" s="5" t="str">
        <f aca="false">IF(AND(_xlfn.NUMBERVALUE(MID(AB877,6,3))&lt;141,_xlfn.NUMBERVALUE(MID(AB877,6,3))&gt;103),"s","probe")</f>
        <v>s</v>
      </c>
      <c r="AE877" s="5" t="n">
        <f aca="false">IF(AND(AC877="Minus",AD877="probe"),3,IF(AND(AC877="Plus",AD877="probe"),1,IF(AND(AC877="Minus",AD877="s"),12,IF(AND(AC877="Plus",AD877="s"),4,0))))</f>
        <v>12</v>
      </c>
      <c r="AF877" s="6" t="s">
        <v>16</v>
      </c>
      <c r="AG877" s="5" t="str">
        <f aca="false">AF877&amp;AE877&amp;","</f>
        <v>                            12,</v>
      </c>
    </row>
    <row r="878" customFormat="false" ht="12.8" hidden="true" customHeight="false" outlineLevel="0" collapsed="false">
      <c r="A878" s="0" t="str">
        <f aca="false">LEFT(J878,4)</f>
        <v>b4i2</v>
      </c>
      <c r="B878" s="0" t="n">
        <f aca="false">IF(AND(C878&gt;97,C878&lt;103),100,IF(AND(C878&gt;110,C878&lt;116),113,IF(AND(C878&gt;122,C878&lt;128),125,IF(AND(C878&gt;135,C878&lt;141),138,150))))</f>
        <v>125</v>
      </c>
      <c r="C878" s="0" t="n">
        <f aca="false">_xlfn.NUMBERVALUE(MID(J878,6,3))</f>
        <v>123</v>
      </c>
      <c r="D878" s="0" t="str">
        <f aca="false">MID(J878,10,3)</f>
        <v>ir4</v>
      </c>
      <c r="E878" s="0" t="s">
        <v>9</v>
      </c>
      <c r="F878" s="0" t="n">
        <v>1679</v>
      </c>
      <c r="G878" s="0" t="s">
        <v>10</v>
      </c>
      <c r="H878" s="0" t="s">
        <v>11</v>
      </c>
      <c r="I878" s="0" t="s">
        <v>9</v>
      </c>
      <c r="J878" s="0" t="s">
        <v>893</v>
      </c>
      <c r="K878" s="0" t="s">
        <v>9</v>
      </c>
      <c r="L878" s="0" t="str">
        <f aca="false">IF(ISBLANK(J879),"",",")</f>
        <v>,</v>
      </c>
      <c r="M878" s="0" t="str">
        <f aca="false">E878&amp;F878&amp;G878&amp;H878&amp;I878&amp;J878&amp;K878&amp;L878</f>
        <v>"1679": "b4i2_123_ir4.wav",</v>
      </c>
      <c r="N878" s="0" t="str">
        <f aca="false">IF(OR(B878=113,B878=138),"probe","s")</f>
        <v>s</v>
      </c>
      <c r="O878" s="0" t="str">
        <f aca="false">IF(MID(J878,10,2)="ir","Minus","Plus")</f>
        <v>Minus</v>
      </c>
      <c r="P878" s="0" t="s">
        <v>13</v>
      </c>
      <c r="Q878" s="5" t="s">
        <v>14</v>
      </c>
      <c r="R878" s="0" t="s">
        <v>15</v>
      </c>
      <c r="S878" s="0" t="str">
        <f aca="false">P878&amp;N878&amp;O878&amp;Q878&amp;F878&amp;R878&amp;L878</f>
        <v>          {%            "class": "sMinus",%            "stim_name": "1679"%          },</v>
      </c>
      <c r="AA878" s="5" t="n">
        <f aca="false">F878</f>
        <v>1679</v>
      </c>
      <c r="AB878" s="5" t="s">
        <v>893</v>
      </c>
      <c r="AC878" s="5" t="str">
        <f aca="false">IF(MID(AB878,10,2)="ir","Minus","Plus")</f>
        <v>Minus</v>
      </c>
      <c r="AD878" s="5" t="str">
        <f aca="false">IF(AND(_xlfn.NUMBERVALUE(MID(AB878,6,3))&lt;141,_xlfn.NUMBERVALUE(MID(AB878,6,3))&gt;103),"s","probe")</f>
        <v>s</v>
      </c>
      <c r="AE878" s="5" t="n">
        <f aca="false">IF(AND(AC878="Minus",AD878="probe"),3,IF(AND(AC878="Plus",AD878="probe"),1,IF(AND(AC878="Minus",AD878="s"),12,IF(AND(AC878="Plus",AD878="s"),4,0))))</f>
        <v>12</v>
      </c>
      <c r="AF878" s="6" t="s">
        <v>16</v>
      </c>
      <c r="AG878" s="5" t="str">
        <f aca="false">AF878&amp;AE878&amp;","</f>
        <v>                            12,</v>
      </c>
    </row>
    <row r="879" customFormat="false" ht="12.8" hidden="true" customHeight="false" outlineLevel="0" collapsed="false">
      <c r="A879" s="0" t="str">
        <f aca="false">LEFT(J879,4)</f>
        <v>b4s1</v>
      </c>
      <c r="B879" s="0" t="n">
        <f aca="false">IF(AND(C879&gt;97,C879&lt;103),100,IF(AND(C879&gt;110,C879&lt;116),113,IF(AND(C879&gt;122,C879&lt;128),125,IF(AND(C879&gt;135,C879&lt;141),138,150))))</f>
        <v>125</v>
      </c>
      <c r="C879" s="0" t="n">
        <f aca="false">_xlfn.NUMBERVALUE(MID(J879,6,3))</f>
        <v>123</v>
      </c>
      <c r="D879" s="0" t="str">
        <f aca="false">MID(J879,10,3)</f>
        <v>ir4</v>
      </c>
      <c r="E879" s="0" t="s">
        <v>9</v>
      </c>
      <c r="F879" s="0" t="n">
        <v>1804</v>
      </c>
      <c r="G879" s="0" t="s">
        <v>10</v>
      </c>
      <c r="H879" s="0" t="s">
        <v>11</v>
      </c>
      <c r="I879" s="0" t="s">
        <v>9</v>
      </c>
      <c r="J879" s="0" t="s">
        <v>894</v>
      </c>
      <c r="K879" s="0" t="s">
        <v>9</v>
      </c>
      <c r="L879" s="0" t="str">
        <f aca="false">IF(ISBLANK(J880),"",",")</f>
        <v>,</v>
      </c>
      <c r="M879" s="0" t="str">
        <f aca="false">E879&amp;F879&amp;G879&amp;H879&amp;I879&amp;J879&amp;K879&amp;L879</f>
        <v>"1804": "b4s1_123_ir4.wav",</v>
      </c>
      <c r="N879" s="0" t="str">
        <f aca="false">IF(OR(B879=113,B879=138),"probe","s")</f>
        <v>s</v>
      </c>
      <c r="O879" s="0" t="str">
        <f aca="false">IF(MID(J879,10,2)="ir","Minus","Plus")</f>
        <v>Minus</v>
      </c>
      <c r="P879" s="0" t="s">
        <v>13</v>
      </c>
      <c r="Q879" s="5" t="s">
        <v>14</v>
      </c>
      <c r="R879" s="0" t="s">
        <v>15</v>
      </c>
      <c r="S879" s="0" t="str">
        <f aca="false">P879&amp;N879&amp;O879&amp;Q879&amp;F879&amp;R879&amp;L879</f>
        <v>          {%            "class": "sMinus",%            "stim_name": "1804"%          },</v>
      </c>
      <c r="AA879" s="5" t="n">
        <f aca="false">F879</f>
        <v>1804</v>
      </c>
      <c r="AB879" s="5" t="s">
        <v>894</v>
      </c>
      <c r="AC879" s="5" t="str">
        <f aca="false">IF(MID(AB879,10,2)="ir","Minus","Plus")</f>
        <v>Minus</v>
      </c>
      <c r="AD879" s="5" t="str">
        <f aca="false">IF(AND(_xlfn.NUMBERVALUE(MID(AB879,6,3))&lt;141,_xlfn.NUMBERVALUE(MID(AB879,6,3))&gt;103),"s","probe")</f>
        <v>s</v>
      </c>
      <c r="AE879" s="5" t="n">
        <f aca="false">IF(AND(AC879="Minus",AD879="probe"),3,IF(AND(AC879="Plus",AD879="probe"),1,IF(AND(AC879="Minus",AD879="s"),12,IF(AND(AC879="Plus",AD879="s"),4,0))))</f>
        <v>12</v>
      </c>
      <c r="AF879" s="6" t="s">
        <v>16</v>
      </c>
      <c r="AG879" s="5" t="str">
        <f aca="false">AF879&amp;AE879&amp;","</f>
        <v>                            12,</v>
      </c>
    </row>
    <row r="880" customFormat="false" ht="12.8" hidden="true" customHeight="false" outlineLevel="0" collapsed="false">
      <c r="A880" s="0" t="str">
        <f aca="false">LEFT(J880,4)</f>
        <v>b4s2</v>
      </c>
      <c r="B880" s="0" t="n">
        <f aca="false">IF(AND(C880&gt;97,C880&lt;103),100,IF(AND(C880&gt;110,C880&lt;116),113,IF(AND(C880&gt;122,C880&lt;128),125,IF(AND(C880&gt;135,C880&lt;141),138,150))))</f>
        <v>125</v>
      </c>
      <c r="C880" s="0" t="n">
        <f aca="false">_xlfn.NUMBERVALUE(MID(J880,6,3))</f>
        <v>123</v>
      </c>
      <c r="D880" s="0" t="str">
        <f aca="false">MID(J880,10,3)</f>
        <v>ir4</v>
      </c>
      <c r="E880" s="0" t="s">
        <v>9</v>
      </c>
      <c r="F880" s="0" t="n">
        <v>1929</v>
      </c>
      <c r="G880" s="0" t="s">
        <v>10</v>
      </c>
      <c r="H880" s="0" t="s">
        <v>11</v>
      </c>
      <c r="I880" s="0" t="s">
        <v>9</v>
      </c>
      <c r="J880" s="0" t="s">
        <v>895</v>
      </c>
      <c r="K880" s="0" t="s">
        <v>9</v>
      </c>
      <c r="L880" s="0" t="str">
        <f aca="false">IF(ISBLANK(J881),"",",")</f>
        <v>,</v>
      </c>
      <c r="M880" s="0" t="str">
        <f aca="false">E880&amp;F880&amp;G880&amp;H880&amp;I880&amp;J880&amp;K880&amp;L880</f>
        <v>"1929": "b4s2_123_ir4.wav",</v>
      </c>
      <c r="N880" s="0" t="str">
        <f aca="false">IF(OR(B880=113,B880=138),"probe","s")</f>
        <v>s</v>
      </c>
      <c r="O880" s="0" t="str">
        <f aca="false">IF(MID(J880,10,2)="ir","Minus","Plus")</f>
        <v>Minus</v>
      </c>
      <c r="P880" s="0" t="s">
        <v>13</v>
      </c>
      <c r="Q880" s="5" t="s">
        <v>14</v>
      </c>
      <c r="R880" s="0" t="s">
        <v>15</v>
      </c>
      <c r="S880" s="0" t="str">
        <f aca="false">P880&amp;N880&amp;O880&amp;Q880&amp;F880&amp;R880&amp;L880</f>
        <v>          {%            "class": "sMinus",%            "stim_name": "1929"%          },</v>
      </c>
      <c r="AA880" s="5" t="n">
        <f aca="false">F880</f>
        <v>1929</v>
      </c>
      <c r="AB880" s="5" t="s">
        <v>895</v>
      </c>
      <c r="AC880" s="5" t="str">
        <f aca="false">IF(MID(AB880,10,2)="ir","Minus","Plus")</f>
        <v>Minus</v>
      </c>
      <c r="AD880" s="5" t="str">
        <f aca="false">IF(AND(_xlfn.NUMBERVALUE(MID(AB880,6,3))&lt;141,_xlfn.NUMBERVALUE(MID(AB880,6,3))&gt;103),"s","probe")</f>
        <v>s</v>
      </c>
      <c r="AE880" s="5" t="n">
        <f aca="false">IF(AND(AC880="Minus",AD880="probe"),3,IF(AND(AC880="Plus",AD880="probe"),1,IF(AND(AC880="Minus",AD880="s"),12,IF(AND(AC880="Plus",AD880="s"),4,0))))</f>
        <v>12</v>
      </c>
      <c r="AF880" s="6" t="s">
        <v>16</v>
      </c>
      <c r="AG880" s="5" t="str">
        <f aca="false">AF880&amp;AE880&amp;","</f>
        <v>                            12,</v>
      </c>
    </row>
    <row r="881" customFormat="false" ht="12.8" hidden="true" customHeight="false" outlineLevel="0" collapsed="false">
      <c r="A881" s="0" t="str">
        <f aca="false">LEFT(J881,4)</f>
        <v>b1i1</v>
      </c>
      <c r="B881" s="0" t="n">
        <f aca="false">IF(AND(C881&gt;97,C881&lt;103),100,IF(AND(C881&gt;110,C881&lt;116),113,IF(AND(C881&gt;122,C881&lt;128),125,IF(AND(C881&gt;135,C881&lt;141),138,150))))</f>
        <v>125</v>
      </c>
      <c r="C881" s="0" t="n">
        <f aca="false">_xlfn.NUMBERVALUE(MID(J881,6,3))</f>
        <v>123</v>
      </c>
      <c r="D881" s="0" t="str">
        <f aca="false">MID(J881,10,3)</f>
        <v>reg</v>
      </c>
      <c r="E881" s="1" t="s">
        <v>9</v>
      </c>
      <c r="F881" s="0" t="n">
        <v>55</v>
      </c>
      <c r="G881" s="0" t="s">
        <v>10</v>
      </c>
      <c r="H881" s="0" t="s">
        <v>11</v>
      </c>
      <c r="I881" s="0" t="s">
        <v>9</v>
      </c>
      <c r="J881" s="0" t="s">
        <v>896</v>
      </c>
      <c r="K881" s="0" t="s">
        <v>9</v>
      </c>
      <c r="L881" s="0" t="str">
        <f aca="false">IF(ISBLANK(J882),"",",")</f>
        <v>,</v>
      </c>
      <c r="M881" s="0" t="str">
        <f aca="false">E881&amp;F881&amp;G881&amp;H881&amp;I881&amp;J881&amp;K881&amp;L881</f>
        <v>"55": "b1i1_123_reg.wav",</v>
      </c>
      <c r="N881" s="0" t="str">
        <f aca="false">IF(OR(B881=113,B881=138),"probe","s")</f>
        <v>s</v>
      </c>
      <c r="O881" s="0" t="str">
        <f aca="false">IF(MID(J881,10,2)="ir","Minus","Plus")</f>
        <v>Plus</v>
      </c>
      <c r="P881" s="0" t="s">
        <v>13</v>
      </c>
      <c r="Q881" s="5" t="s">
        <v>14</v>
      </c>
      <c r="R881" s="0" t="s">
        <v>15</v>
      </c>
      <c r="S881" s="0" t="str">
        <f aca="false">P881&amp;N881&amp;O881&amp;Q881&amp;F881&amp;R881&amp;L881</f>
        <v>          {%            "class": "sPlus",%            "stim_name": "55"%          },</v>
      </c>
      <c r="AA881" s="5" t="n">
        <f aca="false">F881</f>
        <v>55</v>
      </c>
      <c r="AB881" s="5" t="s">
        <v>896</v>
      </c>
      <c r="AC881" s="5" t="str">
        <f aca="false">IF(MID(AB881,10,2)="ir","Minus","Plus")</f>
        <v>Plus</v>
      </c>
      <c r="AD881" s="5" t="str">
        <f aca="false">IF(AND(_xlfn.NUMBERVALUE(MID(AB881,6,3))&lt;141,_xlfn.NUMBERVALUE(MID(AB881,6,3))&gt;103),"s","s")</f>
        <v>s</v>
      </c>
      <c r="AE881" s="5" t="n">
        <f aca="false">IF(AND(AC881="Minus",AD881="probe"),3,IF(AND(AC881="Plus",AD881="probe"),1,IF(AND(AC881="Minus",AD881="s"),12,IF(AND(AC881="Plus",AD881="s"),4,0))))</f>
        <v>4</v>
      </c>
      <c r="AF881" s="6" t="s">
        <v>16</v>
      </c>
      <c r="AG881" s="5" t="str">
        <f aca="false">AF881&amp;AE881&amp;","</f>
        <v>                            4,</v>
      </c>
    </row>
    <row r="882" customFormat="false" ht="12.8" hidden="true" customHeight="false" outlineLevel="0" collapsed="false">
      <c r="A882" s="0" t="str">
        <f aca="false">LEFT(J882,4)</f>
        <v>b1i2</v>
      </c>
      <c r="B882" s="0" t="n">
        <f aca="false">IF(AND(C882&gt;97,C882&lt;103),100,IF(AND(C882&gt;110,C882&lt;116),113,IF(AND(C882&gt;122,C882&lt;128),125,IF(AND(C882&gt;135,C882&lt;141),138,150))))</f>
        <v>125</v>
      </c>
      <c r="C882" s="0" t="n">
        <f aca="false">_xlfn.NUMBERVALUE(MID(J882,6,3))</f>
        <v>123</v>
      </c>
      <c r="D882" s="0" t="str">
        <f aca="false">MID(J882,10,3)</f>
        <v>reg</v>
      </c>
      <c r="E882" s="1" t="s">
        <v>9</v>
      </c>
      <c r="F882" s="0" t="n">
        <v>180</v>
      </c>
      <c r="G882" s="0" t="s">
        <v>10</v>
      </c>
      <c r="H882" s="0" t="s">
        <v>11</v>
      </c>
      <c r="I882" s="0" t="s">
        <v>9</v>
      </c>
      <c r="J882" s="0" t="s">
        <v>897</v>
      </c>
      <c r="K882" s="0" t="s">
        <v>9</v>
      </c>
      <c r="L882" s="0" t="str">
        <f aca="false">IF(ISBLANK(J883),"",",")</f>
        <v>,</v>
      </c>
      <c r="M882" s="0" t="str">
        <f aca="false">E882&amp;F882&amp;G882&amp;H882&amp;I882&amp;J882&amp;K882&amp;L882</f>
        <v>"180": "b1i2_123_reg.wav",</v>
      </c>
      <c r="N882" s="0" t="str">
        <f aca="false">IF(OR(B882=113,B882=138),"probe","s")</f>
        <v>s</v>
      </c>
      <c r="O882" s="0" t="str">
        <f aca="false">IF(MID(J882,10,2)="ir","Minus","Plus")</f>
        <v>Plus</v>
      </c>
      <c r="P882" s="0" t="s">
        <v>13</v>
      </c>
      <c r="Q882" s="5" t="s">
        <v>14</v>
      </c>
      <c r="R882" s="0" t="s">
        <v>15</v>
      </c>
      <c r="S882" s="0" t="str">
        <f aca="false">P882&amp;N882&amp;O882&amp;Q882&amp;F882&amp;R882&amp;L882</f>
        <v>          {%            "class": "sPlus",%            "stim_name": "180"%          },</v>
      </c>
      <c r="AA882" s="5" t="n">
        <f aca="false">F882</f>
        <v>180</v>
      </c>
      <c r="AB882" s="5" t="s">
        <v>897</v>
      </c>
      <c r="AC882" s="5" t="str">
        <f aca="false">IF(MID(AB882,10,2)="ir","Minus","Plus")</f>
        <v>Plus</v>
      </c>
      <c r="AD882" s="5" t="str">
        <f aca="false">IF(AND(_xlfn.NUMBERVALUE(MID(AB882,6,3))&lt;141,_xlfn.NUMBERVALUE(MID(AB882,6,3))&gt;103),"s","probe")</f>
        <v>s</v>
      </c>
      <c r="AE882" s="5" t="n">
        <f aca="false">IF(AND(AC882="Minus",AD882="probe"),3,IF(AND(AC882="Plus",AD882="probe"),1,IF(AND(AC882="Minus",AD882="s"),12,IF(AND(AC882="Plus",AD882="s"),4,0))))</f>
        <v>4</v>
      </c>
      <c r="AF882" s="6" t="s">
        <v>16</v>
      </c>
      <c r="AG882" s="5" t="str">
        <f aca="false">AF882&amp;AE882&amp;","</f>
        <v>                            4,</v>
      </c>
    </row>
    <row r="883" customFormat="false" ht="12.8" hidden="true" customHeight="false" outlineLevel="0" collapsed="false">
      <c r="A883" s="0" t="str">
        <f aca="false">LEFT(J883,4)</f>
        <v>b1s1</v>
      </c>
      <c r="B883" s="0" t="n">
        <f aca="false">IF(AND(C883&gt;97,C883&lt;103),100,IF(AND(C883&gt;110,C883&lt;116),113,IF(AND(C883&gt;122,C883&lt;128),125,IF(AND(C883&gt;135,C883&lt;141),138,150))))</f>
        <v>125</v>
      </c>
      <c r="C883" s="0" t="n">
        <f aca="false">_xlfn.NUMBERVALUE(MID(J883,6,3))</f>
        <v>123</v>
      </c>
      <c r="D883" s="0" t="str">
        <f aca="false">MID(J883,10,3)</f>
        <v>reg</v>
      </c>
      <c r="E883" s="0" t="s">
        <v>9</v>
      </c>
      <c r="F883" s="0" t="n">
        <v>305</v>
      </c>
      <c r="G883" s="0" t="s">
        <v>10</v>
      </c>
      <c r="H883" s="0" t="s">
        <v>11</v>
      </c>
      <c r="I883" s="0" t="s">
        <v>9</v>
      </c>
      <c r="J883" s="0" t="s">
        <v>898</v>
      </c>
      <c r="K883" s="0" t="s">
        <v>9</v>
      </c>
      <c r="L883" s="0" t="str">
        <f aca="false">IF(ISBLANK(J884),"",",")</f>
        <v>,</v>
      </c>
      <c r="M883" s="0" t="str">
        <f aca="false">E883&amp;F883&amp;G883&amp;H883&amp;I883&amp;J883&amp;K883&amp;L883</f>
        <v>"305": "b1s1_123_reg.wav",</v>
      </c>
      <c r="N883" s="0" t="str">
        <f aca="false">IF(OR(B883=113,B883=138),"probe","s")</f>
        <v>s</v>
      </c>
      <c r="O883" s="0" t="str">
        <f aca="false">IF(MID(J883,10,2)="ir","Minus","Plus")</f>
        <v>Plus</v>
      </c>
      <c r="P883" s="0" t="s">
        <v>13</v>
      </c>
      <c r="Q883" s="5" t="s">
        <v>14</v>
      </c>
      <c r="R883" s="0" t="s">
        <v>15</v>
      </c>
      <c r="S883" s="0" t="str">
        <f aca="false">P883&amp;N883&amp;O883&amp;Q883&amp;F883&amp;R883&amp;L883</f>
        <v>          {%            "class": "sPlus",%            "stim_name": "305"%          },</v>
      </c>
      <c r="AA883" s="5" t="n">
        <f aca="false">F883</f>
        <v>305</v>
      </c>
      <c r="AB883" s="5" t="s">
        <v>898</v>
      </c>
      <c r="AC883" s="5" t="str">
        <f aca="false">IF(MID(AB883,10,2)="ir","Minus","Plus")</f>
        <v>Plus</v>
      </c>
      <c r="AD883" s="5" t="str">
        <f aca="false">IF(AND(_xlfn.NUMBERVALUE(MID(AB883,6,3))&lt;141,_xlfn.NUMBERVALUE(MID(AB883,6,3))&gt;103),"s","probe")</f>
        <v>s</v>
      </c>
      <c r="AE883" s="5" t="n">
        <f aca="false">IF(AND(AC883="Minus",AD883="probe"),3,IF(AND(AC883="Plus",AD883="probe"),1,IF(AND(AC883="Minus",AD883="s"),12,IF(AND(AC883="Plus",AD883="s"),4,0))))</f>
        <v>4</v>
      </c>
      <c r="AF883" s="6" t="s">
        <v>16</v>
      </c>
      <c r="AG883" s="5" t="str">
        <f aca="false">AF883&amp;AE883&amp;","</f>
        <v>                            4,</v>
      </c>
    </row>
    <row r="884" customFormat="false" ht="12.8" hidden="true" customHeight="false" outlineLevel="0" collapsed="false">
      <c r="A884" s="0" t="str">
        <f aca="false">LEFT(J884,4)</f>
        <v>b1s2</v>
      </c>
      <c r="B884" s="0" t="n">
        <f aca="false">IF(AND(C884&gt;97,C884&lt;103),100,IF(AND(C884&gt;110,C884&lt;116),113,IF(AND(C884&gt;122,C884&lt;128),125,IF(AND(C884&gt;135,C884&lt;141),138,150))))</f>
        <v>125</v>
      </c>
      <c r="C884" s="0" t="n">
        <f aca="false">_xlfn.NUMBERVALUE(MID(J884,6,3))</f>
        <v>123</v>
      </c>
      <c r="D884" s="0" t="str">
        <f aca="false">MID(J884,10,3)</f>
        <v>reg</v>
      </c>
      <c r="E884" s="0" t="s">
        <v>9</v>
      </c>
      <c r="F884" s="0" t="n">
        <v>430</v>
      </c>
      <c r="G884" s="0" t="s">
        <v>10</v>
      </c>
      <c r="H884" s="0" t="s">
        <v>11</v>
      </c>
      <c r="I884" s="0" t="s">
        <v>9</v>
      </c>
      <c r="J884" s="0" t="s">
        <v>899</v>
      </c>
      <c r="K884" s="0" t="s">
        <v>9</v>
      </c>
      <c r="L884" s="0" t="str">
        <f aca="false">IF(ISBLANK(J885),"",",")</f>
        <v>,</v>
      </c>
      <c r="M884" s="0" t="str">
        <f aca="false">E884&amp;F884&amp;G884&amp;H884&amp;I884&amp;J884&amp;K884&amp;L884</f>
        <v>"430": "b1s2_123_reg.wav",</v>
      </c>
      <c r="N884" s="0" t="str">
        <f aca="false">IF(OR(B884=113,B884=138),"probe","s")</f>
        <v>s</v>
      </c>
      <c r="O884" s="0" t="str">
        <f aca="false">IF(MID(J884,10,2)="ir","Minus","Plus")</f>
        <v>Plus</v>
      </c>
      <c r="P884" s="0" t="s">
        <v>13</v>
      </c>
      <c r="Q884" s="5" t="s">
        <v>14</v>
      </c>
      <c r="R884" s="0" t="s">
        <v>15</v>
      </c>
      <c r="S884" s="0" t="str">
        <f aca="false">P884&amp;N884&amp;O884&amp;Q884&amp;F884&amp;R884&amp;L884</f>
        <v>          {%            "class": "sPlus",%            "stim_name": "430"%          },</v>
      </c>
      <c r="AA884" s="5" t="n">
        <f aca="false">F884</f>
        <v>430</v>
      </c>
      <c r="AB884" s="5" t="s">
        <v>899</v>
      </c>
      <c r="AC884" s="5" t="str">
        <f aca="false">IF(MID(AB884,10,2)="ir","Minus","Plus")</f>
        <v>Plus</v>
      </c>
      <c r="AD884" s="5" t="str">
        <f aca="false">IF(AND(_xlfn.NUMBERVALUE(MID(AB884,6,3))&lt;141,_xlfn.NUMBERVALUE(MID(AB884,6,3))&gt;103),"s","probe")</f>
        <v>s</v>
      </c>
      <c r="AE884" s="5" t="n">
        <f aca="false">IF(AND(AC884="Minus",AD884="probe"),3,IF(AND(AC884="Plus",AD884="probe"),1,IF(AND(AC884="Minus",AD884="s"),12,IF(AND(AC884="Plus",AD884="s"),4,0))))</f>
        <v>4</v>
      </c>
      <c r="AF884" s="6" t="s">
        <v>16</v>
      </c>
      <c r="AG884" s="5" t="str">
        <f aca="false">AF884&amp;AE884&amp;","</f>
        <v>                            4,</v>
      </c>
    </row>
    <row r="885" customFormat="false" ht="12.8" hidden="true" customHeight="false" outlineLevel="0" collapsed="false">
      <c r="A885" s="0" t="str">
        <f aca="false">LEFT(J885,4)</f>
        <v>b2i1</v>
      </c>
      <c r="B885" s="0" t="n">
        <f aca="false">IF(AND(C885&gt;97,C885&lt;103),100,IF(AND(C885&gt;110,C885&lt;116),113,IF(AND(C885&gt;122,C885&lt;128),125,IF(AND(C885&gt;135,C885&lt;141),138,150))))</f>
        <v>125</v>
      </c>
      <c r="C885" s="0" t="n">
        <f aca="false">_xlfn.NUMBERVALUE(MID(J885,6,3))</f>
        <v>123</v>
      </c>
      <c r="D885" s="0" t="str">
        <f aca="false">MID(J885,10,3)</f>
        <v>reg</v>
      </c>
      <c r="E885" s="0" t="s">
        <v>9</v>
      </c>
      <c r="F885" s="0" t="n">
        <v>555</v>
      </c>
      <c r="G885" s="0" t="s">
        <v>10</v>
      </c>
      <c r="H885" s="0" t="s">
        <v>11</v>
      </c>
      <c r="I885" s="0" t="s">
        <v>9</v>
      </c>
      <c r="J885" s="0" t="s">
        <v>900</v>
      </c>
      <c r="K885" s="0" t="s">
        <v>9</v>
      </c>
      <c r="L885" s="0" t="str">
        <f aca="false">IF(ISBLANK(J886),"",",")</f>
        <v>,</v>
      </c>
      <c r="M885" s="0" t="str">
        <f aca="false">E885&amp;F885&amp;G885&amp;H885&amp;I885&amp;J885&amp;K885&amp;L885</f>
        <v>"555": "b2i1_123_reg.wav",</v>
      </c>
      <c r="N885" s="0" t="str">
        <f aca="false">IF(OR(B885=113,B885=138),"probe","s")</f>
        <v>s</v>
      </c>
      <c r="O885" s="0" t="str">
        <f aca="false">IF(MID(J885,10,2)="ir","Minus","Plus")</f>
        <v>Plus</v>
      </c>
      <c r="P885" s="0" t="s">
        <v>13</v>
      </c>
      <c r="Q885" s="5" t="s">
        <v>14</v>
      </c>
      <c r="R885" s="0" t="s">
        <v>15</v>
      </c>
      <c r="S885" s="0" t="str">
        <f aca="false">P885&amp;N885&amp;O885&amp;Q885&amp;F885&amp;R885&amp;L885</f>
        <v>          {%            "class": "sPlus",%            "stim_name": "555"%          },</v>
      </c>
      <c r="AA885" s="5" t="n">
        <f aca="false">F885</f>
        <v>555</v>
      </c>
      <c r="AB885" s="5" t="s">
        <v>900</v>
      </c>
      <c r="AC885" s="5" t="str">
        <f aca="false">IF(MID(AB885,10,2)="ir","Minus","Plus")</f>
        <v>Plus</v>
      </c>
      <c r="AD885" s="5" t="str">
        <f aca="false">IF(AND(_xlfn.NUMBERVALUE(MID(AB885,6,3))&lt;141,_xlfn.NUMBERVALUE(MID(AB885,6,3))&gt;103),"s","probe")</f>
        <v>s</v>
      </c>
      <c r="AE885" s="5" t="n">
        <f aca="false">IF(AND(AC885="Minus",AD885="probe"),3,IF(AND(AC885="Plus",AD885="probe"),1,IF(AND(AC885="Minus",AD885="s"),12,IF(AND(AC885="Plus",AD885="s"),4,0))))</f>
        <v>4</v>
      </c>
      <c r="AF885" s="6" t="s">
        <v>16</v>
      </c>
      <c r="AG885" s="5" t="str">
        <f aca="false">AF885&amp;AE885&amp;","</f>
        <v>                            4,</v>
      </c>
    </row>
    <row r="886" customFormat="false" ht="12.8" hidden="true" customHeight="false" outlineLevel="0" collapsed="false">
      <c r="A886" s="0" t="str">
        <f aca="false">LEFT(J886,4)</f>
        <v>b2i2</v>
      </c>
      <c r="B886" s="0" t="n">
        <f aca="false">IF(AND(C886&gt;97,C886&lt;103),100,IF(AND(C886&gt;110,C886&lt;116),113,IF(AND(C886&gt;122,C886&lt;128),125,IF(AND(C886&gt;135,C886&lt;141),138,150))))</f>
        <v>125</v>
      </c>
      <c r="C886" s="0" t="n">
        <f aca="false">_xlfn.NUMBERVALUE(MID(J886,6,3))</f>
        <v>123</v>
      </c>
      <c r="D886" s="0" t="str">
        <f aca="false">MID(J886,10,3)</f>
        <v>reg</v>
      </c>
      <c r="E886" s="0" t="s">
        <v>9</v>
      </c>
      <c r="F886" s="0" t="n">
        <v>680</v>
      </c>
      <c r="G886" s="0" t="s">
        <v>10</v>
      </c>
      <c r="H886" s="0" t="s">
        <v>11</v>
      </c>
      <c r="I886" s="0" t="s">
        <v>9</v>
      </c>
      <c r="J886" s="0" t="s">
        <v>901</v>
      </c>
      <c r="K886" s="0" t="s">
        <v>9</v>
      </c>
      <c r="L886" s="0" t="str">
        <f aca="false">IF(ISBLANK(J887),"",",")</f>
        <v>,</v>
      </c>
      <c r="M886" s="0" t="str">
        <f aca="false">E886&amp;F886&amp;G886&amp;H886&amp;I886&amp;J886&amp;K886&amp;L886</f>
        <v>"680": "b2i2_123_reg.wav",</v>
      </c>
      <c r="N886" s="0" t="str">
        <f aca="false">IF(OR(B886=113,B886=138),"probe","s")</f>
        <v>s</v>
      </c>
      <c r="O886" s="0" t="str">
        <f aca="false">IF(MID(J886,10,2)="ir","Minus","Plus")</f>
        <v>Plus</v>
      </c>
      <c r="P886" s="0" t="s">
        <v>13</v>
      </c>
      <c r="Q886" s="5" t="s">
        <v>14</v>
      </c>
      <c r="R886" s="0" t="s">
        <v>15</v>
      </c>
      <c r="S886" s="0" t="str">
        <f aca="false">P886&amp;N886&amp;O886&amp;Q886&amp;F886&amp;R886&amp;L886</f>
        <v>          {%            "class": "sPlus",%            "stim_name": "680"%          },</v>
      </c>
      <c r="AA886" s="5" t="n">
        <f aca="false">F886</f>
        <v>680</v>
      </c>
      <c r="AB886" s="5" t="s">
        <v>901</v>
      </c>
      <c r="AC886" s="5" t="str">
        <f aca="false">IF(MID(AB886,10,2)="ir","Minus","Plus")</f>
        <v>Plus</v>
      </c>
      <c r="AD886" s="5" t="str">
        <f aca="false">IF(AND(_xlfn.NUMBERVALUE(MID(AB886,6,3))&lt;141,_xlfn.NUMBERVALUE(MID(AB886,6,3))&gt;103),"s","probe")</f>
        <v>s</v>
      </c>
      <c r="AE886" s="5" t="n">
        <f aca="false">IF(AND(AC886="Minus",AD886="probe"),3,IF(AND(AC886="Plus",AD886="probe"),1,IF(AND(AC886="Minus",AD886="s"),12,IF(AND(AC886="Plus",AD886="s"),4,0))))</f>
        <v>4</v>
      </c>
      <c r="AF886" s="6" t="s">
        <v>16</v>
      </c>
      <c r="AG886" s="5" t="str">
        <f aca="false">AF886&amp;AE886&amp;","</f>
        <v>                            4,</v>
      </c>
    </row>
    <row r="887" customFormat="false" ht="12.8" hidden="false" customHeight="false" outlineLevel="0" collapsed="false">
      <c r="A887" s="0" t="str">
        <f aca="false">LEFT(J887,4)</f>
        <v>b2s1</v>
      </c>
      <c r="B887" s="0" t="n">
        <f aca="false">IF(AND(C887&gt;97,C887&lt;103),100,IF(AND(C887&gt;110,C887&lt;116),113,IF(AND(C887&gt;122,C887&lt;128),125,IF(AND(C887&gt;135,C887&lt;141),138,150))))</f>
        <v>125</v>
      </c>
      <c r="C887" s="0" t="n">
        <f aca="false">_xlfn.NUMBERVALUE(MID(J887,6,3))</f>
        <v>123</v>
      </c>
      <c r="D887" s="0" t="str">
        <f aca="false">MID(J887,10,3)</f>
        <v>reg</v>
      </c>
      <c r="E887" s="1" t="s">
        <v>9</v>
      </c>
      <c r="F887" s="0" t="n">
        <v>805</v>
      </c>
      <c r="G887" s="0" t="s">
        <v>10</v>
      </c>
      <c r="H887" s="0" t="s">
        <v>11</v>
      </c>
      <c r="I887" s="0" t="s">
        <v>9</v>
      </c>
      <c r="J887" s="0" t="s">
        <v>902</v>
      </c>
      <c r="K887" s="0" t="s">
        <v>9</v>
      </c>
      <c r="L887" s="0" t="str">
        <f aca="false">IF(ISBLANK(J888),"",",")</f>
        <v>,</v>
      </c>
      <c r="M887" s="0" t="str">
        <f aca="false">E887&amp;J887&amp;G887&amp;E887&amp;J887&amp;E887&amp;L887</f>
        <v>"b2s1_123_reg.wav":"b2s1_123_reg.wav",</v>
      </c>
      <c r="N887" s="0" t="str">
        <f aca="false">IF(OR(B887=113,B887=138),"probe","s")</f>
        <v>s</v>
      </c>
      <c r="O887" s="0" t="str">
        <f aca="false">IF(MID(J887,10,2)="ir","Minus","Plus")</f>
        <v>Plus</v>
      </c>
      <c r="P887" s="0" t="s">
        <v>13</v>
      </c>
      <c r="Q887" s="5" t="s">
        <v>14</v>
      </c>
      <c r="R887" s="0" t="s">
        <v>15</v>
      </c>
      <c r="S887" s="0" t="str">
        <f aca="false">P887&amp;N887&amp;O887&amp;Q887&amp;J887&amp;R887&amp;L887</f>
        <v>          {%            "class": "sPlus",%            "stim_name": "b2s1_123_reg.wav"%          },</v>
      </c>
      <c r="AA887" s="5" t="n">
        <f aca="false">F887</f>
        <v>805</v>
      </c>
      <c r="AB887" s="5" t="s">
        <v>902</v>
      </c>
      <c r="AC887" s="5" t="str">
        <f aca="false">IF(MID(AB887,10,2)="ir","Minus","Plus")</f>
        <v>Plus</v>
      </c>
      <c r="AD887" s="5" t="str">
        <f aca="false">IF(AND(_xlfn.NUMBERVALUE(MID(AB887,6,3))&lt;141,_xlfn.NUMBERVALUE(MID(AB887,6,3))&gt;103),"s","probe")</f>
        <v>s</v>
      </c>
      <c r="AE887" s="5" t="n">
        <f aca="false">IF(AND(AC887="Minus",AD887="probe"),3,IF(AND(AC887="Plus",AD887="probe"),1,IF(AND(AC887="Minus",AD887="s"),12,IF(AND(AC887="Plus",AD887="s"),4,0))))</f>
        <v>4</v>
      </c>
      <c r="AF887" s="6" t="s">
        <v>16</v>
      </c>
      <c r="AG887" s="5" t="str">
        <f aca="false">AF887&amp;AE887&amp;","</f>
        <v>                            4,</v>
      </c>
    </row>
    <row r="888" customFormat="false" ht="12.8" hidden="true" customHeight="false" outlineLevel="0" collapsed="false">
      <c r="A888" s="0" t="str">
        <f aca="false">LEFT(J888,4)</f>
        <v>b2s2</v>
      </c>
      <c r="B888" s="0" t="n">
        <f aca="false">IF(AND(C888&gt;97,C888&lt;103),100,IF(AND(C888&gt;110,C888&lt;116),113,IF(AND(C888&gt;122,C888&lt;128),125,IF(AND(C888&gt;135,C888&lt;141),138,150))))</f>
        <v>125</v>
      </c>
      <c r="C888" s="0" t="n">
        <f aca="false">_xlfn.NUMBERVALUE(MID(J888,6,3))</f>
        <v>123</v>
      </c>
      <c r="D888" s="0" t="str">
        <f aca="false">MID(J888,10,3)</f>
        <v>reg</v>
      </c>
      <c r="E888" s="1" t="s">
        <v>9</v>
      </c>
      <c r="F888" s="0" t="n">
        <v>930</v>
      </c>
      <c r="G888" s="0" t="s">
        <v>10</v>
      </c>
      <c r="H888" s="0" t="s">
        <v>11</v>
      </c>
      <c r="I888" s="0" t="s">
        <v>9</v>
      </c>
      <c r="J888" s="0" t="s">
        <v>903</v>
      </c>
      <c r="K888" s="0" t="s">
        <v>9</v>
      </c>
      <c r="L888" s="0" t="str">
        <f aca="false">IF(ISBLANK(J889),"",",")</f>
        <v>,</v>
      </c>
      <c r="M888" s="0" t="str">
        <f aca="false">E888&amp;F888&amp;G888&amp;H888&amp;I888&amp;J888&amp;K888&amp;L888</f>
        <v>"930": "b2s2_123_reg.wav",</v>
      </c>
      <c r="N888" s="0" t="str">
        <f aca="false">IF(OR(B888=113,B888=138),"probe","s")</f>
        <v>s</v>
      </c>
      <c r="O888" s="0" t="str">
        <f aca="false">IF(MID(J888,10,2)="ir","Minus","Plus")</f>
        <v>Plus</v>
      </c>
      <c r="P888" s="0" t="s">
        <v>13</v>
      </c>
      <c r="Q888" s="5" t="s">
        <v>14</v>
      </c>
      <c r="R888" s="0" t="s">
        <v>15</v>
      </c>
      <c r="S888" s="0" t="str">
        <f aca="false">P888&amp;N888&amp;O888&amp;Q888&amp;F888&amp;R888&amp;L888</f>
        <v>          {%            "class": "sPlus",%            "stim_name": "930"%          },</v>
      </c>
      <c r="AA888" s="5" t="n">
        <f aca="false">F888</f>
        <v>930</v>
      </c>
      <c r="AB888" s="5" t="s">
        <v>903</v>
      </c>
      <c r="AC888" s="5" t="str">
        <f aca="false">IF(MID(AB888,10,2)="ir","Minus","Plus")</f>
        <v>Plus</v>
      </c>
      <c r="AD888" s="5" t="str">
        <f aca="false">IF(AND(_xlfn.NUMBERVALUE(MID(AB888,6,3))&lt;141,_xlfn.NUMBERVALUE(MID(AB888,6,3))&gt;103),"s","probe")</f>
        <v>s</v>
      </c>
      <c r="AE888" s="5" t="n">
        <f aca="false">IF(AND(AC888="Minus",AD888="probe"),3,IF(AND(AC888="Plus",AD888="probe"),1,IF(AND(AC888="Minus",AD888="s"),12,IF(AND(AC888="Plus",AD888="s"),4,0))))</f>
        <v>4</v>
      </c>
      <c r="AF888" s="6" t="s">
        <v>16</v>
      </c>
      <c r="AG888" s="5" t="str">
        <f aca="false">AF888&amp;AE888&amp;","</f>
        <v>                            4,</v>
      </c>
    </row>
    <row r="889" customFormat="false" ht="12.8" hidden="true" customHeight="false" outlineLevel="0" collapsed="false">
      <c r="A889" s="0" t="str">
        <f aca="false">LEFT(J889,4)</f>
        <v>b3i1</v>
      </c>
      <c r="B889" s="0" t="n">
        <f aca="false">IF(AND(C889&gt;97,C889&lt;103),100,IF(AND(C889&gt;110,C889&lt;116),113,IF(AND(C889&gt;122,C889&lt;128),125,IF(AND(C889&gt;135,C889&lt;141),138,150))))</f>
        <v>125</v>
      </c>
      <c r="C889" s="0" t="n">
        <f aca="false">_xlfn.NUMBERVALUE(MID(J889,6,3))</f>
        <v>123</v>
      </c>
      <c r="D889" s="0" t="str">
        <f aca="false">MID(J889,10,3)</f>
        <v>reg</v>
      </c>
      <c r="E889" s="0" t="s">
        <v>9</v>
      </c>
      <c r="F889" s="0" t="n">
        <v>1055</v>
      </c>
      <c r="G889" s="0" t="s">
        <v>10</v>
      </c>
      <c r="H889" s="0" t="s">
        <v>11</v>
      </c>
      <c r="I889" s="0" t="s">
        <v>9</v>
      </c>
      <c r="J889" s="0" t="s">
        <v>904</v>
      </c>
      <c r="K889" s="0" t="s">
        <v>9</v>
      </c>
      <c r="L889" s="0" t="str">
        <f aca="false">IF(ISBLANK(J890),"",",")</f>
        <v>,</v>
      </c>
      <c r="M889" s="0" t="str">
        <f aca="false">E889&amp;F889&amp;G889&amp;H889&amp;I889&amp;J889&amp;K889&amp;L889</f>
        <v>"1055": "b3i1_123_reg.wav",</v>
      </c>
      <c r="N889" s="0" t="str">
        <f aca="false">IF(OR(B889=113,B889=138),"probe","s")</f>
        <v>s</v>
      </c>
      <c r="O889" s="0" t="str">
        <f aca="false">IF(MID(J889,10,2)="ir","Minus","Plus")</f>
        <v>Plus</v>
      </c>
      <c r="P889" s="0" t="s">
        <v>13</v>
      </c>
      <c r="Q889" s="5" t="s">
        <v>14</v>
      </c>
      <c r="R889" s="0" t="s">
        <v>15</v>
      </c>
      <c r="S889" s="0" t="str">
        <f aca="false">P889&amp;N889&amp;O889&amp;Q889&amp;F889&amp;R889&amp;L889</f>
        <v>          {%            "class": "sPlus",%            "stim_name": "1055"%          },</v>
      </c>
      <c r="AA889" s="5" t="n">
        <f aca="false">F889</f>
        <v>1055</v>
      </c>
      <c r="AB889" s="5" t="s">
        <v>904</v>
      </c>
      <c r="AC889" s="5" t="str">
        <f aca="false">IF(MID(AB889,10,2)="ir","Minus","Plus")</f>
        <v>Plus</v>
      </c>
      <c r="AD889" s="5" t="str">
        <f aca="false">IF(AND(_xlfn.NUMBERVALUE(MID(AB889,6,3))&lt;141,_xlfn.NUMBERVALUE(MID(AB889,6,3))&gt;103),"s","probe")</f>
        <v>s</v>
      </c>
      <c r="AE889" s="5" t="n">
        <f aca="false">IF(AND(AC889="Minus",AD889="probe"),3,IF(AND(AC889="Plus",AD889="probe"),1,IF(AND(AC889="Minus",AD889="s"),12,IF(AND(AC889="Plus",AD889="s"),4,0))))</f>
        <v>4</v>
      </c>
      <c r="AF889" s="6" t="s">
        <v>16</v>
      </c>
      <c r="AG889" s="5" t="str">
        <f aca="false">AF889&amp;AE889&amp;","</f>
        <v>                            4,</v>
      </c>
    </row>
    <row r="890" customFormat="false" ht="12.8" hidden="true" customHeight="false" outlineLevel="0" collapsed="false">
      <c r="A890" s="0" t="str">
        <f aca="false">LEFT(J890,4)</f>
        <v>b3i2</v>
      </c>
      <c r="B890" s="0" t="n">
        <f aca="false">IF(AND(C890&gt;97,C890&lt;103),100,IF(AND(C890&gt;110,C890&lt;116),113,IF(AND(C890&gt;122,C890&lt;128),125,IF(AND(C890&gt;135,C890&lt;141),138,150))))</f>
        <v>125</v>
      </c>
      <c r="C890" s="0" t="n">
        <f aca="false">_xlfn.NUMBERVALUE(MID(J890,6,3))</f>
        <v>123</v>
      </c>
      <c r="D890" s="0" t="str">
        <f aca="false">MID(J890,10,3)</f>
        <v>reg</v>
      </c>
      <c r="E890" s="0" t="s">
        <v>9</v>
      </c>
      <c r="F890" s="0" t="n">
        <v>1180</v>
      </c>
      <c r="G890" s="0" t="s">
        <v>10</v>
      </c>
      <c r="H890" s="0" t="s">
        <v>11</v>
      </c>
      <c r="I890" s="0" t="s">
        <v>9</v>
      </c>
      <c r="J890" s="0" t="s">
        <v>905</v>
      </c>
      <c r="K890" s="0" t="s">
        <v>9</v>
      </c>
      <c r="L890" s="0" t="str">
        <f aca="false">IF(ISBLANK(J891),"",",")</f>
        <v>,</v>
      </c>
      <c r="M890" s="0" t="str">
        <f aca="false">E890&amp;F890&amp;G890&amp;H890&amp;I890&amp;J890&amp;K890&amp;L890</f>
        <v>"1180": "b3i2_123_reg.wav",</v>
      </c>
      <c r="N890" s="0" t="str">
        <f aca="false">IF(OR(B890=113,B890=138),"probe","s")</f>
        <v>s</v>
      </c>
      <c r="O890" s="0" t="str">
        <f aca="false">IF(MID(J890,10,2)="ir","Minus","Plus")</f>
        <v>Plus</v>
      </c>
      <c r="P890" s="0" t="s">
        <v>13</v>
      </c>
      <c r="Q890" s="5" t="s">
        <v>14</v>
      </c>
      <c r="R890" s="0" t="s">
        <v>15</v>
      </c>
      <c r="S890" s="0" t="str">
        <f aca="false">P890&amp;N890&amp;O890&amp;Q890&amp;F890&amp;R890&amp;L890</f>
        <v>          {%            "class": "sPlus",%            "stim_name": "1180"%          },</v>
      </c>
      <c r="AA890" s="5" t="n">
        <f aca="false">F890</f>
        <v>1180</v>
      </c>
      <c r="AB890" s="5" t="s">
        <v>905</v>
      </c>
      <c r="AC890" s="5" t="str">
        <f aca="false">IF(MID(AB890,10,2)="ir","Minus","Plus")</f>
        <v>Plus</v>
      </c>
      <c r="AD890" s="5" t="str">
        <f aca="false">IF(AND(_xlfn.NUMBERVALUE(MID(AB890,6,3))&lt;141,_xlfn.NUMBERVALUE(MID(AB890,6,3))&gt;103),"s","probe")</f>
        <v>s</v>
      </c>
      <c r="AE890" s="5" t="n">
        <f aca="false">IF(AND(AC890="Minus",AD890="probe"),3,IF(AND(AC890="Plus",AD890="probe"),1,IF(AND(AC890="Minus",AD890="s"),12,IF(AND(AC890="Plus",AD890="s"),4,0))))</f>
        <v>4</v>
      </c>
      <c r="AF890" s="6" t="s">
        <v>16</v>
      </c>
      <c r="AG890" s="5" t="str">
        <f aca="false">AF890&amp;AE890&amp;","</f>
        <v>                            4,</v>
      </c>
    </row>
    <row r="891" customFormat="false" ht="12.8" hidden="true" customHeight="false" outlineLevel="0" collapsed="false">
      <c r="A891" s="0" t="str">
        <f aca="false">LEFT(J891,4)</f>
        <v>b3s1</v>
      </c>
      <c r="B891" s="0" t="n">
        <f aca="false">IF(AND(C891&gt;97,C891&lt;103),100,IF(AND(C891&gt;110,C891&lt;116),113,IF(AND(C891&gt;122,C891&lt;128),125,IF(AND(C891&gt;135,C891&lt;141),138,150))))</f>
        <v>125</v>
      </c>
      <c r="C891" s="0" t="n">
        <f aca="false">_xlfn.NUMBERVALUE(MID(J891,6,3))</f>
        <v>123</v>
      </c>
      <c r="D891" s="0" t="str">
        <f aca="false">MID(J891,10,3)</f>
        <v>reg</v>
      </c>
      <c r="E891" s="0" t="s">
        <v>9</v>
      </c>
      <c r="F891" s="0" t="n">
        <v>1305</v>
      </c>
      <c r="G891" s="0" t="s">
        <v>10</v>
      </c>
      <c r="H891" s="0" t="s">
        <v>11</v>
      </c>
      <c r="I891" s="0" t="s">
        <v>9</v>
      </c>
      <c r="J891" s="0" t="s">
        <v>906</v>
      </c>
      <c r="K891" s="0" t="s">
        <v>9</v>
      </c>
      <c r="L891" s="0" t="str">
        <f aca="false">IF(ISBLANK(J892),"",",")</f>
        <v>,</v>
      </c>
      <c r="M891" s="0" t="str">
        <f aca="false">E891&amp;F891&amp;G891&amp;H891&amp;I891&amp;J891&amp;K891&amp;L891</f>
        <v>"1305": "b3s1_123_reg.wav",</v>
      </c>
      <c r="N891" s="0" t="str">
        <f aca="false">IF(OR(B891=113,B891=138),"probe","s")</f>
        <v>s</v>
      </c>
      <c r="O891" s="0" t="str">
        <f aca="false">IF(MID(J891,10,2)="ir","Minus","Plus")</f>
        <v>Plus</v>
      </c>
      <c r="P891" s="0" t="s">
        <v>13</v>
      </c>
      <c r="Q891" s="5" t="s">
        <v>14</v>
      </c>
      <c r="R891" s="0" t="s">
        <v>15</v>
      </c>
      <c r="S891" s="0" t="str">
        <f aca="false">P891&amp;N891&amp;O891&amp;Q891&amp;F891&amp;R891&amp;L891</f>
        <v>          {%            "class": "sPlus",%            "stim_name": "1305"%          },</v>
      </c>
      <c r="AA891" s="5" t="n">
        <f aca="false">F891</f>
        <v>1305</v>
      </c>
      <c r="AB891" s="5" t="s">
        <v>906</v>
      </c>
      <c r="AC891" s="5" t="str">
        <f aca="false">IF(MID(AB891,10,2)="ir","Minus","Plus")</f>
        <v>Plus</v>
      </c>
      <c r="AD891" s="5" t="str">
        <f aca="false">IF(AND(_xlfn.NUMBERVALUE(MID(AB891,6,3))&lt;141,_xlfn.NUMBERVALUE(MID(AB891,6,3))&gt;103),"s","probe")</f>
        <v>s</v>
      </c>
      <c r="AE891" s="5" t="n">
        <f aca="false">IF(AND(AC891="Minus",AD891="probe"),3,IF(AND(AC891="Plus",AD891="probe"),1,IF(AND(AC891="Minus",AD891="s"),12,IF(AND(AC891="Plus",AD891="s"),4,0))))</f>
        <v>4</v>
      </c>
      <c r="AF891" s="6" t="s">
        <v>16</v>
      </c>
      <c r="AG891" s="5" t="str">
        <f aca="false">AF891&amp;AE891&amp;","</f>
        <v>                            4,</v>
      </c>
    </row>
    <row r="892" customFormat="false" ht="12.8" hidden="true" customHeight="false" outlineLevel="0" collapsed="false">
      <c r="A892" s="0" t="str">
        <f aca="false">LEFT(J892,4)</f>
        <v>b3s2</v>
      </c>
      <c r="B892" s="0" t="n">
        <f aca="false">IF(AND(C892&gt;97,C892&lt;103),100,IF(AND(C892&gt;110,C892&lt;116),113,IF(AND(C892&gt;122,C892&lt;128),125,IF(AND(C892&gt;135,C892&lt;141),138,150))))</f>
        <v>125</v>
      </c>
      <c r="C892" s="0" t="n">
        <f aca="false">_xlfn.NUMBERVALUE(MID(J892,6,3))</f>
        <v>123</v>
      </c>
      <c r="D892" s="0" t="str">
        <f aca="false">MID(J892,10,3)</f>
        <v>reg</v>
      </c>
      <c r="E892" s="0" t="s">
        <v>9</v>
      </c>
      <c r="F892" s="0" t="n">
        <v>1430</v>
      </c>
      <c r="G892" s="0" t="s">
        <v>10</v>
      </c>
      <c r="H892" s="0" t="s">
        <v>11</v>
      </c>
      <c r="I892" s="0" t="s">
        <v>9</v>
      </c>
      <c r="J892" s="0" t="s">
        <v>907</v>
      </c>
      <c r="K892" s="0" t="s">
        <v>9</v>
      </c>
      <c r="L892" s="0" t="str">
        <f aca="false">IF(ISBLANK(J893),"",",")</f>
        <v>,</v>
      </c>
      <c r="M892" s="0" t="str">
        <f aca="false">E892&amp;F892&amp;G892&amp;H892&amp;I892&amp;J892&amp;K892&amp;L892</f>
        <v>"1430": "b3s2_123_reg.wav",</v>
      </c>
      <c r="N892" s="0" t="str">
        <f aca="false">IF(OR(B892=113,B892=138),"probe","s")</f>
        <v>s</v>
      </c>
      <c r="O892" s="0" t="str">
        <f aca="false">IF(MID(J892,10,2)="ir","Minus","Plus")</f>
        <v>Plus</v>
      </c>
      <c r="P892" s="0" t="s">
        <v>13</v>
      </c>
      <c r="Q892" s="5" t="s">
        <v>14</v>
      </c>
      <c r="R892" s="0" t="s">
        <v>15</v>
      </c>
      <c r="S892" s="0" t="str">
        <f aca="false">P892&amp;N892&amp;O892&amp;Q892&amp;F892&amp;R892&amp;L892</f>
        <v>          {%            "class": "sPlus",%            "stim_name": "1430"%          },</v>
      </c>
      <c r="AA892" s="5" t="n">
        <f aca="false">F892</f>
        <v>1430</v>
      </c>
      <c r="AB892" s="5" t="s">
        <v>907</v>
      </c>
      <c r="AC892" s="5" t="str">
        <f aca="false">IF(MID(AB892,10,2)="ir","Minus","Plus")</f>
        <v>Plus</v>
      </c>
      <c r="AD892" s="5" t="str">
        <f aca="false">IF(AND(_xlfn.NUMBERVALUE(MID(AB892,6,3))&lt;141,_xlfn.NUMBERVALUE(MID(AB892,6,3))&gt;103),"s","probe")</f>
        <v>s</v>
      </c>
      <c r="AE892" s="5" t="n">
        <f aca="false">IF(AND(AC892="Minus",AD892="probe"),3,IF(AND(AC892="Plus",AD892="probe"),1,IF(AND(AC892="Minus",AD892="s"),12,IF(AND(AC892="Plus",AD892="s"),4,0))))</f>
        <v>4</v>
      </c>
      <c r="AF892" s="6" t="s">
        <v>16</v>
      </c>
      <c r="AG892" s="5" t="str">
        <f aca="false">AF892&amp;AE892&amp;","</f>
        <v>                            4,</v>
      </c>
    </row>
    <row r="893" customFormat="false" ht="12.8" hidden="true" customHeight="false" outlineLevel="0" collapsed="false">
      <c r="A893" s="0" t="str">
        <f aca="false">LEFT(J893,4)</f>
        <v>b4i1</v>
      </c>
      <c r="B893" s="0" t="n">
        <f aca="false">IF(AND(C893&gt;97,C893&lt;103),100,IF(AND(C893&gt;110,C893&lt;116),113,IF(AND(C893&gt;122,C893&lt;128),125,IF(AND(C893&gt;135,C893&lt;141),138,150))))</f>
        <v>125</v>
      </c>
      <c r="C893" s="0" t="n">
        <f aca="false">_xlfn.NUMBERVALUE(MID(J893,6,3))</f>
        <v>123</v>
      </c>
      <c r="D893" s="0" t="str">
        <f aca="false">MID(J893,10,3)</f>
        <v>reg</v>
      </c>
      <c r="E893" s="0" t="s">
        <v>9</v>
      </c>
      <c r="F893" s="0" t="n">
        <v>1555</v>
      </c>
      <c r="G893" s="0" t="s">
        <v>10</v>
      </c>
      <c r="H893" s="0" t="s">
        <v>11</v>
      </c>
      <c r="I893" s="0" t="s">
        <v>9</v>
      </c>
      <c r="J893" s="0" t="s">
        <v>908</v>
      </c>
      <c r="K893" s="0" t="s">
        <v>9</v>
      </c>
      <c r="L893" s="0" t="str">
        <f aca="false">IF(ISBLANK(J894),"",",")</f>
        <v>,</v>
      </c>
      <c r="M893" s="0" t="str">
        <f aca="false">E893&amp;F893&amp;G893&amp;H893&amp;I893&amp;J893&amp;K893&amp;L893</f>
        <v>"1555": "b4i1_123_reg.wav",</v>
      </c>
      <c r="N893" s="0" t="str">
        <f aca="false">IF(OR(B893=113,B893=138),"probe","s")</f>
        <v>s</v>
      </c>
      <c r="O893" s="0" t="str">
        <f aca="false">IF(MID(J893,10,2)="ir","Minus","Plus")</f>
        <v>Plus</v>
      </c>
      <c r="P893" s="0" t="s">
        <v>13</v>
      </c>
      <c r="Q893" s="5" t="s">
        <v>14</v>
      </c>
      <c r="R893" s="0" t="s">
        <v>15</v>
      </c>
      <c r="S893" s="0" t="str">
        <f aca="false">P893&amp;N893&amp;O893&amp;Q893&amp;F893&amp;R893&amp;L893</f>
        <v>          {%            "class": "sPlus",%            "stim_name": "1555"%          },</v>
      </c>
      <c r="AA893" s="5" t="n">
        <f aca="false">F893</f>
        <v>1555</v>
      </c>
      <c r="AB893" s="5" t="s">
        <v>908</v>
      </c>
      <c r="AC893" s="5" t="str">
        <f aca="false">IF(MID(AB893,10,2)="ir","Minus","Plus")</f>
        <v>Plus</v>
      </c>
      <c r="AD893" s="5" t="str">
        <f aca="false">IF(AND(_xlfn.NUMBERVALUE(MID(AB893,6,3))&lt;141,_xlfn.NUMBERVALUE(MID(AB893,6,3))&gt;103),"s","probe")</f>
        <v>s</v>
      </c>
      <c r="AE893" s="5" t="n">
        <f aca="false">IF(AND(AC893="Minus",AD893="probe"),3,IF(AND(AC893="Plus",AD893="probe"),1,IF(AND(AC893="Minus",AD893="s"),12,IF(AND(AC893="Plus",AD893="s"),4,0))))</f>
        <v>4</v>
      </c>
      <c r="AF893" s="6" t="s">
        <v>16</v>
      </c>
      <c r="AG893" s="5" t="str">
        <f aca="false">AF893&amp;AE893&amp;","</f>
        <v>                            4,</v>
      </c>
    </row>
    <row r="894" customFormat="false" ht="12.8" hidden="true" customHeight="false" outlineLevel="0" collapsed="false">
      <c r="A894" s="0" t="str">
        <f aca="false">LEFT(J894,4)</f>
        <v>b4i2</v>
      </c>
      <c r="B894" s="0" t="n">
        <f aca="false">IF(AND(C894&gt;97,C894&lt;103),100,IF(AND(C894&gt;110,C894&lt;116),113,IF(AND(C894&gt;122,C894&lt;128),125,IF(AND(C894&gt;135,C894&lt;141),138,150))))</f>
        <v>125</v>
      </c>
      <c r="C894" s="0" t="n">
        <f aca="false">_xlfn.NUMBERVALUE(MID(J894,6,3))</f>
        <v>123</v>
      </c>
      <c r="D894" s="0" t="str">
        <f aca="false">MID(J894,10,3)</f>
        <v>reg</v>
      </c>
      <c r="E894" s="0" t="s">
        <v>9</v>
      </c>
      <c r="F894" s="0" t="n">
        <v>1680</v>
      </c>
      <c r="G894" s="0" t="s">
        <v>10</v>
      </c>
      <c r="H894" s="0" t="s">
        <v>11</v>
      </c>
      <c r="I894" s="0" t="s">
        <v>9</v>
      </c>
      <c r="J894" s="0" t="s">
        <v>909</v>
      </c>
      <c r="K894" s="0" t="s">
        <v>9</v>
      </c>
      <c r="L894" s="0" t="str">
        <f aca="false">IF(ISBLANK(J895),"",",")</f>
        <v>,</v>
      </c>
      <c r="M894" s="0" t="str">
        <f aca="false">E894&amp;F894&amp;G894&amp;H894&amp;I894&amp;J894&amp;K894&amp;L894</f>
        <v>"1680": "b4i2_123_reg.wav",</v>
      </c>
      <c r="N894" s="0" t="str">
        <f aca="false">IF(OR(B894=113,B894=138),"probe","s")</f>
        <v>s</v>
      </c>
      <c r="O894" s="0" t="str">
        <f aca="false">IF(MID(J894,10,2)="ir","Minus","Plus")</f>
        <v>Plus</v>
      </c>
      <c r="P894" s="0" t="s">
        <v>13</v>
      </c>
      <c r="Q894" s="5" t="s">
        <v>14</v>
      </c>
      <c r="R894" s="0" t="s">
        <v>15</v>
      </c>
      <c r="S894" s="0" t="str">
        <f aca="false">P894&amp;N894&amp;O894&amp;Q894&amp;F894&amp;R894&amp;L894</f>
        <v>          {%            "class": "sPlus",%            "stim_name": "1680"%          },</v>
      </c>
      <c r="AA894" s="5" t="n">
        <f aca="false">F894</f>
        <v>1680</v>
      </c>
      <c r="AB894" s="5" t="s">
        <v>909</v>
      </c>
      <c r="AC894" s="5" t="str">
        <f aca="false">IF(MID(AB894,10,2)="ir","Minus","Plus")</f>
        <v>Plus</v>
      </c>
      <c r="AD894" s="5" t="str">
        <f aca="false">IF(AND(_xlfn.NUMBERVALUE(MID(AB894,6,3))&lt;141,_xlfn.NUMBERVALUE(MID(AB894,6,3))&gt;103),"s","probe")</f>
        <v>s</v>
      </c>
      <c r="AE894" s="5" t="n">
        <f aca="false">IF(AND(AC894="Minus",AD894="probe"),3,IF(AND(AC894="Plus",AD894="probe"),1,IF(AND(AC894="Minus",AD894="s"),12,IF(AND(AC894="Plus",AD894="s"),4,0))))</f>
        <v>4</v>
      </c>
      <c r="AF894" s="6" t="s">
        <v>16</v>
      </c>
      <c r="AG894" s="5" t="str">
        <f aca="false">AF894&amp;AE894&amp;","</f>
        <v>                            4,</v>
      </c>
    </row>
    <row r="895" customFormat="false" ht="12.8" hidden="true" customHeight="false" outlineLevel="0" collapsed="false">
      <c r="A895" s="0" t="str">
        <f aca="false">LEFT(J895,4)</f>
        <v>b4s1</v>
      </c>
      <c r="B895" s="0" t="n">
        <f aca="false">IF(AND(C895&gt;97,C895&lt;103),100,IF(AND(C895&gt;110,C895&lt;116),113,IF(AND(C895&gt;122,C895&lt;128),125,IF(AND(C895&gt;135,C895&lt;141),138,150))))</f>
        <v>125</v>
      </c>
      <c r="C895" s="0" t="n">
        <f aca="false">_xlfn.NUMBERVALUE(MID(J895,6,3))</f>
        <v>123</v>
      </c>
      <c r="D895" s="0" t="str">
        <f aca="false">MID(J895,10,3)</f>
        <v>reg</v>
      </c>
      <c r="E895" s="0" t="s">
        <v>9</v>
      </c>
      <c r="F895" s="0" t="n">
        <v>1805</v>
      </c>
      <c r="G895" s="0" t="s">
        <v>10</v>
      </c>
      <c r="H895" s="0" t="s">
        <v>11</v>
      </c>
      <c r="I895" s="0" t="s">
        <v>9</v>
      </c>
      <c r="J895" s="0" t="s">
        <v>910</v>
      </c>
      <c r="K895" s="0" t="s">
        <v>9</v>
      </c>
      <c r="L895" s="0" t="str">
        <f aca="false">IF(ISBLANK(J896),"",",")</f>
        <v>,</v>
      </c>
      <c r="M895" s="0" t="str">
        <f aca="false">E895&amp;F895&amp;G895&amp;H895&amp;I895&amp;J895&amp;K895&amp;L895</f>
        <v>"1805": "b4s1_123_reg.wav",</v>
      </c>
      <c r="N895" s="0" t="str">
        <f aca="false">IF(OR(B895=113,B895=138),"probe","s")</f>
        <v>s</v>
      </c>
      <c r="O895" s="0" t="str">
        <f aca="false">IF(MID(J895,10,2)="ir","Minus","Plus")</f>
        <v>Plus</v>
      </c>
      <c r="P895" s="0" t="s">
        <v>13</v>
      </c>
      <c r="Q895" s="5" t="s">
        <v>14</v>
      </c>
      <c r="R895" s="0" t="s">
        <v>15</v>
      </c>
      <c r="S895" s="0" t="str">
        <f aca="false">P895&amp;N895&amp;O895&amp;Q895&amp;F895&amp;R895&amp;L895</f>
        <v>          {%            "class": "sPlus",%            "stim_name": "1805"%          },</v>
      </c>
      <c r="AA895" s="5" t="n">
        <f aca="false">F895</f>
        <v>1805</v>
      </c>
      <c r="AB895" s="5" t="s">
        <v>910</v>
      </c>
      <c r="AC895" s="5" t="str">
        <f aca="false">IF(MID(AB895,10,2)="ir","Minus","Plus")</f>
        <v>Plus</v>
      </c>
      <c r="AD895" s="5" t="str">
        <f aca="false">IF(AND(_xlfn.NUMBERVALUE(MID(AB895,6,3))&lt;141,_xlfn.NUMBERVALUE(MID(AB895,6,3))&gt;103),"s","probe")</f>
        <v>s</v>
      </c>
      <c r="AE895" s="5" t="n">
        <f aca="false">IF(AND(AC895="Minus",AD895="probe"),3,IF(AND(AC895="Plus",AD895="probe"),1,IF(AND(AC895="Minus",AD895="s"),12,IF(AND(AC895="Plus",AD895="s"),4,0))))</f>
        <v>4</v>
      </c>
      <c r="AF895" s="6" t="s">
        <v>16</v>
      </c>
      <c r="AG895" s="5" t="str">
        <f aca="false">AF895&amp;AE895&amp;","</f>
        <v>                            4,</v>
      </c>
    </row>
    <row r="896" customFormat="false" ht="12.8" hidden="true" customHeight="false" outlineLevel="0" collapsed="false">
      <c r="A896" s="0" t="str">
        <f aca="false">LEFT(J896,4)</f>
        <v>b4s2</v>
      </c>
      <c r="B896" s="0" t="n">
        <f aca="false">IF(AND(C896&gt;97,C896&lt;103),100,IF(AND(C896&gt;110,C896&lt;116),113,IF(AND(C896&gt;122,C896&lt;128),125,IF(AND(C896&gt;135,C896&lt;141),138,150))))</f>
        <v>125</v>
      </c>
      <c r="C896" s="0" t="n">
        <f aca="false">_xlfn.NUMBERVALUE(MID(J896,6,3))</f>
        <v>123</v>
      </c>
      <c r="D896" s="0" t="str">
        <f aca="false">MID(J896,10,3)</f>
        <v>reg</v>
      </c>
      <c r="E896" s="0" t="s">
        <v>9</v>
      </c>
      <c r="F896" s="0" t="n">
        <v>1930</v>
      </c>
      <c r="G896" s="0" t="s">
        <v>10</v>
      </c>
      <c r="H896" s="0" t="s">
        <v>11</v>
      </c>
      <c r="I896" s="0" t="s">
        <v>9</v>
      </c>
      <c r="J896" s="0" t="s">
        <v>911</v>
      </c>
      <c r="K896" s="0" t="s">
        <v>9</v>
      </c>
      <c r="L896" s="0" t="str">
        <f aca="false">IF(ISBLANK(J897),"",",")</f>
        <v>,</v>
      </c>
      <c r="M896" s="0" t="str">
        <f aca="false">E896&amp;F896&amp;G896&amp;H896&amp;I896&amp;J896&amp;K896&amp;L896</f>
        <v>"1930": "b4s2_123_reg.wav",</v>
      </c>
      <c r="N896" s="0" t="str">
        <f aca="false">IF(OR(B896=113,B896=138),"probe","s")</f>
        <v>s</v>
      </c>
      <c r="O896" s="0" t="str">
        <f aca="false">IF(MID(J896,10,2)="ir","Minus","Plus")</f>
        <v>Plus</v>
      </c>
      <c r="P896" s="0" t="s">
        <v>13</v>
      </c>
      <c r="Q896" s="5" t="s">
        <v>14</v>
      </c>
      <c r="R896" s="0" t="s">
        <v>15</v>
      </c>
      <c r="S896" s="0" t="str">
        <f aca="false">P896&amp;N896&amp;O896&amp;Q896&amp;F896&amp;R896&amp;L896</f>
        <v>          {%            "class": "sPlus",%            "stim_name": "1930"%          },</v>
      </c>
      <c r="AA896" s="5" t="n">
        <f aca="false">F896</f>
        <v>1930</v>
      </c>
      <c r="AB896" s="5" t="s">
        <v>911</v>
      </c>
      <c r="AC896" s="5" t="str">
        <f aca="false">IF(MID(AB896,10,2)="ir","Minus","Plus")</f>
        <v>Plus</v>
      </c>
      <c r="AD896" s="5" t="str">
        <f aca="false">IF(AND(_xlfn.NUMBERVALUE(MID(AB896,6,3))&lt;141,_xlfn.NUMBERVALUE(MID(AB896,6,3))&gt;103),"s","probe")</f>
        <v>s</v>
      </c>
      <c r="AE896" s="5" t="n">
        <f aca="false">IF(AND(AC896="Minus",AD896="probe"),3,IF(AND(AC896="Plus",AD896="probe"),1,IF(AND(AC896="Minus",AD896="s"),12,IF(AND(AC896="Plus",AD896="s"),4,0))))</f>
        <v>4</v>
      </c>
      <c r="AF896" s="6" t="s">
        <v>16</v>
      </c>
      <c r="AG896" s="5" t="str">
        <f aca="false">AF896&amp;AE896&amp;","</f>
        <v>                            4,</v>
      </c>
    </row>
    <row r="897" customFormat="false" ht="12.8" hidden="true" customHeight="false" outlineLevel="0" collapsed="false">
      <c r="A897" s="0" t="str">
        <f aca="false">LEFT(J897,4)</f>
        <v>b1i1</v>
      </c>
      <c r="B897" s="0" t="n">
        <f aca="false">IF(AND(C897&gt;97,C897&lt;103),100,IF(AND(C897&gt;110,C897&lt;116),113,IF(AND(C897&gt;122,C897&lt;128),125,IF(AND(C897&gt;135,C897&lt;141),138,150))))</f>
        <v>125</v>
      </c>
      <c r="C897" s="0" t="n">
        <f aca="false">_xlfn.NUMBERVALUE(MID(J897,6,3))</f>
        <v>124</v>
      </c>
      <c r="D897" s="0" t="str">
        <f aca="false">MID(J897,10,3)</f>
        <v>ir1</v>
      </c>
      <c r="E897" s="1" t="s">
        <v>9</v>
      </c>
      <c r="F897" s="0" t="n">
        <v>56</v>
      </c>
      <c r="G897" s="0" t="s">
        <v>10</v>
      </c>
      <c r="H897" s="0" t="s">
        <v>11</v>
      </c>
      <c r="I897" s="0" t="s">
        <v>9</v>
      </c>
      <c r="J897" s="0" t="s">
        <v>912</v>
      </c>
      <c r="K897" s="0" t="s">
        <v>9</v>
      </c>
      <c r="L897" s="0" t="str">
        <f aca="false">IF(ISBLANK(J898),"",",")</f>
        <v>,</v>
      </c>
      <c r="M897" s="0" t="str">
        <f aca="false">E897&amp;F897&amp;G897&amp;H897&amp;I897&amp;J897&amp;K897&amp;L897</f>
        <v>"56": "b1i1_124_ir1.wav",</v>
      </c>
      <c r="N897" s="0" t="str">
        <f aca="false">IF(OR(B897=113,B897=138),"probe","s")</f>
        <v>s</v>
      </c>
      <c r="O897" s="0" t="str">
        <f aca="false">IF(MID(J897,10,2)="ir","Minus","Plus")</f>
        <v>Minus</v>
      </c>
      <c r="P897" s="0" t="s">
        <v>13</v>
      </c>
      <c r="Q897" s="5" t="s">
        <v>14</v>
      </c>
      <c r="R897" s="0" t="s">
        <v>15</v>
      </c>
      <c r="S897" s="0" t="str">
        <f aca="false">P897&amp;N897&amp;O897&amp;Q897&amp;F897&amp;R897&amp;L897</f>
        <v>          {%            "class": "sMinus",%            "stim_name": "56"%          },</v>
      </c>
      <c r="AA897" s="5" t="n">
        <f aca="false">F897</f>
        <v>56</v>
      </c>
      <c r="AB897" s="5" t="s">
        <v>912</v>
      </c>
      <c r="AC897" s="5" t="str">
        <f aca="false">IF(MID(AB897,10,2)="ir","Minus","Plus")</f>
        <v>Minus</v>
      </c>
      <c r="AD897" s="5" t="str">
        <f aca="false">IF(AND(_xlfn.NUMBERVALUE(MID(AB897,6,3))&lt;141,_xlfn.NUMBERVALUE(MID(AB897,6,3))&gt;103),"s","s")</f>
        <v>s</v>
      </c>
      <c r="AE897" s="5" t="n">
        <f aca="false">IF(AND(AC897="Minus",AD897="probe"),3,IF(AND(AC897="Plus",AD897="probe"),1,IF(AND(AC897="Minus",AD897="s"),12,IF(AND(AC897="Plus",AD897="s"),4,0))))</f>
        <v>12</v>
      </c>
      <c r="AF897" s="6" t="s">
        <v>16</v>
      </c>
      <c r="AG897" s="5" t="str">
        <f aca="false">AF897&amp;AE897&amp;","</f>
        <v>                            12,</v>
      </c>
    </row>
    <row r="898" customFormat="false" ht="12.8" hidden="true" customHeight="false" outlineLevel="0" collapsed="false">
      <c r="A898" s="0" t="str">
        <f aca="false">LEFT(J898,4)</f>
        <v>b1i2</v>
      </c>
      <c r="B898" s="0" t="n">
        <f aca="false">IF(AND(C898&gt;97,C898&lt;103),100,IF(AND(C898&gt;110,C898&lt;116),113,IF(AND(C898&gt;122,C898&lt;128),125,IF(AND(C898&gt;135,C898&lt;141),138,150))))</f>
        <v>125</v>
      </c>
      <c r="C898" s="0" t="n">
        <f aca="false">_xlfn.NUMBERVALUE(MID(J898,6,3))</f>
        <v>124</v>
      </c>
      <c r="D898" s="0" t="str">
        <f aca="false">MID(J898,10,3)</f>
        <v>ir1</v>
      </c>
      <c r="E898" s="1" t="s">
        <v>9</v>
      </c>
      <c r="F898" s="0" t="n">
        <v>181</v>
      </c>
      <c r="G898" s="0" t="s">
        <v>10</v>
      </c>
      <c r="H898" s="0" t="s">
        <v>11</v>
      </c>
      <c r="I898" s="0" t="s">
        <v>9</v>
      </c>
      <c r="J898" s="0" t="s">
        <v>913</v>
      </c>
      <c r="K898" s="0" t="s">
        <v>9</v>
      </c>
      <c r="L898" s="0" t="str">
        <f aca="false">IF(ISBLANK(J899),"",",")</f>
        <v>,</v>
      </c>
      <c r="M898" s="0" t="str">
        <f aca="false">E898&amp;F898&amp;G898&amp;H898&amp;I898&amp;J898&amp;K898&amp;L898</f>
        <v>"181": "b1i2_124_ir1.wav",</v>
      </c>
      <c r="N898" s="0" t="str">
        <f aca="false">IF(OR(B898=113,B898=138),"probe","s")</f>
        <v>s</v>
      </c>
      <c r="O898" s="0" t="str">
        <f aca="false">IF(MID(J898,10,2)="ir","Minus","Plus")</f>
        <v>Minus</v>
      </c>
      <c r="P898" s="0" t="s">
        <v>13</v>
      </c>
      <c r="Q898" s="5" t="s">
        <v>14</v>
      </c>
      <c r="R898" s="0" t="s">
        <v>15</v>
      </c>
      <c r="S898" s="0" t="str">
        <f aca="false">P898&amp;N898&amp;O898&amp;Q898&amp;F898&amp;R898&amp;L898</f>
        <v>          {%            "class": "sMinus",%            "stim_name": "181"%          },</v>
      </c>
      <c r="AA898" s="5" t="n">
        <f aca="false">F898</f>
        <v>181</v>
      </c>
      <c r="AB898" s="5" t="s">
        <v>913</v>
      </c>
      <c r="AC898" s="5" t="str">
        <f aca="false">IF(MID(AB898,10,2)="ir","Minus","Plus")</f>
        <v>Minus</v>
      </c>
      <c r="AD898" s="5" t="str">
        <f aca="false">IF(AND(_xlfn.NUMBERVALUE(MID(AB898,6,3))&lt;141,_xlfn.NUMBERVALUE(MID(AB898,6,3))&gt;103),"s","probe")</f>
        <v>s</v>
      </c>
      <c r="AE898" s="5" t="n">
        <f aca="false">IF(AND(AC898="Minus",AD898="probe"),3,IF(AND(AC898="Plus",AD898="probe"),1,IF(AND(AC898="Minus",AD898="s"),12,IF(AND(AC898="Plus",AD898="s"),4,0))))</f>
        <v>12</v>
      </c>
      <c r="AF898" s="6" t="s">
        <v>16</v>
      </c>
      <c r="AG898" s="5" t="str">
        <f aca="false">AF898&amp;AE898&amp;","</f>
        <v>                            12,</v>
      </c>
    </row>
    <row r="899" customFormat="false" ht="12.8" hidden="true" customHeight="false" outlineLevel="0" collapsed="false">
      <c r="A899" s="0" t="str">
        <f aca="false">LEFT(J899,4)</f>
        <v>b1s1</v>
      </c>
      <c r="B899" s="0" t="n">
        <f aca="false">IF(AND(C899&gt;97,C899&lt;103),100,IF(AND(C899&gt;110,C899&lt;116),113,IF(AND(C899&gt;122,C899&lt;128),125,IF(AND(C899&gt;135,C899&lt;141),138,150))))</f>
        <v>125</v>
      </c>
      <c r="C899" s="0" t="n">
        <f aca="false">_xlfn.NUMBERVALUE(MID(J899,6,3))</f>
        <v>124</v>
      </c>
      <c r="D899" s="0" t="str">
        <f aca="false">MID(J899,10,3)</f>
        <v>ir1</v>
      </c>
      <c r="E899" s="0" t="s">
        <v>9</v>
      </c>
      <c r="F899" s="0" t="n">
        <v>306</v>
      </c>
      <c r="G899" s="0" t="s">
        <v>10</v>
      </c>
      <c r="H899" s="0" t="s">
        <v>11</v>
      </c>
      <c r="I899" s="0" t="s">
        <v>9</v>
      </c>
      <c r="J899" s="0" t="s">
        <v>914</v>
      </c>
      <c r="K899" s="0" t="s">
        <v>9</v>
      </c>
      <c r="L899" s="0" t="str">
        <f aca="false">IF(ISBLANK(J900),"",",")</f>
        <v>,</v>
      </c>
      <c r="M899" s="0" t="str">
        <f aca="false">E899&amp;F899&amp;G899&amp;H899&amp;I899&amp;J899&amp;K899&amp;L899</f>
        <v>"306": "b1s1_124_ir1.wav",</v>
      </c>
      <c r="N899" s="0" t="str">
        <f aca="false">IF(OR(B899=113,B899=138),"probe","s")</f>
        <v>s</v>
      </c>
      <c r="O899" s="0" t="str">
        <f aca="false">IF(MID(J899,10,2)="ir","Minus","Plus")</f>
        <v>Minus</v>
      </c>
      <c r="P899" s="0" t="s">
        <v>13</v>
      </c>
      <c r="Q899" s="5" t="s">
        <v>14</v>
      </c>
      <c r="R899" s="0" t="s">
        <v>15</v>
      </c>
      <c r="S899" s="0" t="str">
        <f aca="false">P899&amp;N899&amp;O899&amp;Q899&amp;F899&amp;R899&amp;L899</f>
        <v>          {%            "class": "sMinus",%            "stim_name": "306"%          },</v>
      </c>
      <c r="AA899" s="5" t="n">
        <f aca="false">F899</f>
        <v>306</v>
      </c>
      <c r="AB899" s="5" t="s">
        <v>914</v>
      </c>
      <c r="AC899" s="5" t="str">
        <f aca="false">IF(MID(AB899,10,2)="ir","Minus","Plus")</f>
        <v>Minus</v>
      </c>
      <c r="AD899" s="5" t="str">
        <f aca="false">IF(AND(_xlfn.NUMBERVALUE(MID(AB899,6,3))&lt;141,_xlfn.NUMBERVALUE(MID(AB899,6,3))&gt;103),"s","probe")</f>
        <v>s</v>
      </c>
      <c r="AE899" s="5" t="n">
        <f aca="false">IF(AND(AC899="Minus",AD899="probe"),3,IF(AND(AC899="Plus",AD899="probe"),1,IF(AND(AC899="Minus",AD899="s"),12,IF(AND(AC899="Plus",AD899="s"),4,0))))</f>
        <v>12</v>
      </c>
      <c r="AF899" s="6" t="s">
        <v>16</v>
      </c>
      <c r="AG899" s="5" t="str">
        <f aca="false">AF899&amp;AE899&amp;","</f>
        <v>                            12,</v>
      </c>
    </row>
    <row r="900" customFormat="false" ht="12.8" hidden="true" customHeight="false" outlineLevel="0" collapsed="false">
      <c r="A900" s="0" t="str">
        <f aca="false">LEFT(J900,4)</f>
        <v>b1s2</v>
      </c>
      <c r="B900" s="0" t="n">
        <f aca="false">IF(AND(C900&gt;97,C900&lt;103),100,IF(AND(C900&gt;110,C900&lt;116),113,IF(AND(C900&gt;122,C900&lt;128),125,IF(AND(C900&gt;135,C900&lt;141),138,150))))</f>
        <v>125</v>
      </c>
      <c r="C900" s="0" t="n">
        <f aca="false">_xlfn.NUMBERVALUE(MID(J900,6,3))</f>
        <v>124</v>
      </c>
      <c r="D900" s="0" t="str">
        <f aca="false">MID(J900,10,3)</f>
        <v>ir1</v>
      </c>
      <c r="E900" s="0" t="s">
        <v>9</v>
      </c>
      <c r="F900" s="0" t="n">
        <v>431</v>
      </c>
      <c r="G900" s="0" t="s">
        <v>10</v>
      </c>
      <c r="H900" s="0" t="s">
        <v>11</v>
      </c>
      <c r="I900" s="0" t="s">
        <v>9</v>
      </c>
      <c r="J900" s="0" t="s">
        <v>915</v>
      </c>
      <c r="K900" s="0" t="s">
        <v>9</v>
      </c>
      <c r="L900" s="0" t="str">
        <f aca="false">IF(ISBLANK(J901),"",",")</f>
        <v>,</v>
      </c>
      <c r="M900" s="0" t="str">
        <f aca="false">E900&amp;F900&amp;G900&amp;H900&amp;I900&amp;J900&amp;K900&amp;L900</f>
        <v>"431": "b1s2_124_ir1.wav",</v>
      </c>
      <c r="N900" s="0" t="str">
        <f aca="false">IF(OR(B900=113,B900=138),"probe","s")</f>
        <v>s</v>
      </c>
      <c r="O900" s="0" t="str">
        <f aca="false">IF(MID(J900,10,2)="ir","Minus","Plus")</f>
        <v>Minus</v>
      </c>
      <c r="P900" s="0" t="s">
        <v>13</v>
      </c>
      <c r="Q900" s="5" t="s">
        <v>14</v>
      </c>
      <c r="R900" s="0" t="s">
        <v>15</v>
      </c>
      <c r="S900" s="0" t="str">
        <f aca="false">P900&amp;N900&amp;O900&amp;Q900&amp;F900&amp;R900&amp;L900</f>
        <v>          {%            "class": "sMinus",%            "stim_name": "431"%          },</v>
      </c>
      <c r="AA900" s="5" t="n">
        <f aca="false">F900</f>
        <v>431</v>
      </c>
      <c r="AB900" s="5" t="s">
        <v>915</v>
      </c>
      <c r="AC900" s="5" t="str">
        <f aca="false">IF(MID(AB900,10,2)="ir","Minus","Plus")</f>
        <v>Minus</v>
      </c>
      <c r="AD900" s="5" t="str">
        <f aca="false">IF(AND(_xlfn.NUMBERVALUE(MID(AB900,6,3))&lt;141,_xlfn.NUMBERVALUE(MID(AB900,6,3))&gt;103),"s","probe")</f>
        <v>s</v>
      </c>
      <c r="AE900" s="5" t="n">
        <f aca="false">IF(AND(AC900="Minus",AD900="probe"),3,IF(AND(AC900="Plus",AD900="probe"),1,IF(AND(AC900="Minus",AD900="s"),12,IF(AND(AC900="Plus",AD900="s"),4,0))))</f>
        <v>12</v>
      </c>
      <c r="AF900" s="6" t="s">
        <v>16</v>
      </c>
      <c r="AG900" s="5" t="str">
        <f aca="false">AF900&amp;AE900&amp;","</f>
        <v>                            12,</v>
      </c>
    </row>
    <row r="901" customFormat="false" ht="12.8" hidden="true" customHeight="false" outlineLevel="0" collapsed="false">
      <c r="A901" s="0" t="str">
        <f aca="false">LEFT(J901,4)</f>
        <v>b2i1</v>
      </c>
      <c r="B901" s="0" t="n">
        <f aca="false">IF(AND(C901&gt;97,C901&lt;103),100,IF(AND(C901&gt;110,C901&lt;116),113,IF(AND(C901&gt;122,C901&lt;128),125,IF(AND(C901&gt;135,C901&lt;141),138,150))))</f>
        <v>125</v>
      </c>
      <c r="C901" s="0" t="n">
        <f aca="false">_xlfn.NUMBERVALUE(MID(J901,6,3))</f>
        <v>124</v>
      </c>
      <c r="D901" s="0" t="str">
        <f aca="false">MID(J901,10,3)</f>
        <v>ir1</v>
      </c>
      <c r="E901" s="0" t="s">
        <v>9</v>
      </c>
      <c r="F901" s="0" t="n">
        <v>556</v>
      </c>
      <c r="G901" s="0" t="s">
        <v>10</v>
      </c>
      <c r="H901" s="0" t="s">
        <v>11</v>
      </c>
      <c r="I901" s="0" t="s">
        <v>9</v>
      </c>
      <c r="J901" s="0" t="s">
        <v>916</v>
      </c>
      <c r="K901" s="0" t="s">
        <v>9</v>
      </c>
      <c r="L901" s="0" t="str">
        <f aca="false">IF(ISBLANK(J902),"",",")</f>
        <v>,</v>
      </c>
      <c r="M901" s="0" t="str">
        <f aca="false">E901&amp;F901&amp;G901&amp;H901&amp;I901&amp;J901&amp;K901&amp;L901</f>
        <v>"556": "b2i1_124_ir1.wav",</v>
      </c>
      <c r="N901" s="0" t="str">
        <f aca="false">IF(OR(B901=113,B901=138),"probe","s")</f>
        <v>s</v>
      </c>
      <c r="O901" s="0" t="str">
        <f aca="false">IF(MID(J901,10,2)="ir","Minus","Plus")</f>
        <v>Minus</v>
      </c>
      <c r="P901" s="0" t="s">
        <v>13</v>
      </c>
      <c r="Q901" s="5" t="s">
        <v>14</v>
      </c>
      <c r="R901" s="0" t="s">
        <v>15</v>
      </c>
      <c r="S901" s="0" t="str">
        <f aca="false">P901&amp;N901&amp;O901&amp;Q901&amp;F901&amp;R901&amp;L901</f>
        <v>          {%            "class": "sMinus",%            "stim_name": "556"%          },</v>
      </c>
      <c r="AA901" s="5" t="n">
        <f aca="false">F901</f>
        <v>556</v>
      </c>
      <c r="AB901" s="5" t="s">
        <v>916</v>
      </c>
      <c r="AC901" s="5" t="str">
        <f aca="false">IF(MID(AB901,10,2)="ir","Minus","Plus")</f>
        <v>Minus</v>
      </c>
      <c r="AD901" s="5" t="str">
        <f aca="false">IF(AND(_xlfn.NUMBERVALUE(MID(AB901,6,3))&lt;141,_xlfn.NUMBERVALUE(MID(AB901,6,3))&gt;103),"s","probe")</f>
        <v>s</v>
      </c>
      <c r="AE901" s="5" t="n">
        <f aca="false">IF(AND(AC901="Minus",AD901="probe"),3,IF(AND(AC901="Plus",AD901="probe"),1,IF(AND(AC901="Minus",AD901="s"),12,IF(AND(AC901="Plus",AD901="s"),4,0))))</f>
        <v>12</v>
      </c>
      <c r="AF901" s="6" t="s">
        <v>16</v>
      </c>
      <c r="AG901" s="5" t="str">
        <f aca="false">AF901&amp;AE901&amp;","</f>
        <v>                            12,</v>
      </c>
    </row>
    <row r="902" customFormat="false" ht="12.8" hidden="true" customHeight="false" outlineLevel="0" collapsed="false">
      <c r="A902" s="0" t="str">
        <f aca="false">LEFT(J902,4)</f>
        <v>b2i2</v>
      </c>
      <c r="B902" s="0" t="n">
        <f aca="false">IF(AND(C902&gt;97,C902&lt;103),100,IF(AND(C902&gt;110,C902&lt;116),113,IF(AND(C902&gt;122,C902&lt;128),125,IF(AND(C902&gt;135,C902&lt;141),138,150))))</f>
        <v>125</v>
      </c>
      <c r="C902" s="0" t="n">
        <f aca="false">_xlfn.NUMBERVALUE(MID(J902,6,3))</f>
        <v>124</v>
      </c>
      <c r="D902" s="0" t="str">
        <f aca="false">MID(J902,10,3)</f>
        <v>ir1</v>
      </c>
      <c r="E902" s="0" t="s">
        <v>9</v>
      </c>
      <c r="F902" s="0" t="n">
        <v>681</v>
      </c>
      <c r="G902" s="0" t="s">
        <v>10</v>
      </c>
      <c r="H902" s="0" t="s">
        <v>11</v>
      </c>
      <c r="I902" s="0" t="s">
        <v>9</v>
      </c>
      <c r="J902" s="0" t="s">
        <v>917</v>
      </c>
      <c r="K902" s="0" t="s">
        <v>9</v>
      </c>
      <c r="L902" s="0" t="str">
        <f aca="false">IF(ISBLANK(J903),"",",")</f>
        <v>,</v>
      </c>
      <c r="M902" s="0" t="str">
        <f aca="false">E902&amp;F902&amp;G902&amp;H902&amp;I902&amp;J902&amp;K902&amp;L902</f>
        <v>"681": "b2i2_124_ir1.wav",</v>
      </c>
      <c r="N902" s="0" t="str">
        <f aca="false">IF(OR(B902=113,B902=138),"probe","s")</f>
        <v>s</v>
      </c>
      <c r="O902" s="0" t="str">
        <f aca="false">IF(MID(J902,10,2)="ir","Minus","Plus")</f>
        <v>Minus</v>
      </c>
      <c r="P902" s="0" t="s">
        <v>13</v>
      </c>
      <c r="Q902" s="5" t="s">
        <v>14</v>
      </c>
      <c r="R902" s="0" t="s">
        <v>15</v>
      </c>
      <c r="S902" s="0" t="str">
        <f aca="false">P902&amp;N902&amp;O902&amp;Q902&amp;F902&amp;R902&amp;L902</f>
        <v>          {%            "class": "sMinus",%            "stim_name": "681"%          },</v>
      </c>
      <c r="AA902" s="5" t="n">
        <f aca="false">F902</f>
        <v>681</v>
      </c>
      <c r="AB902" s="5" t="s">
        <v>917</v>
      </c>
      <c r="AC902" s="5" t="str">
        <f aca="false">IF(MID(AB902,10,2)="ir","Minus","Plus")</f>
        <v>Minus</v>
      </c>
      <c r="AD902" s="5" t="str">
        <f aca="false">IF(AND(_xlfn.NUMBERVALUE(MID(AB902,6,3))&lt;141,_xlfn.NUMBERVALUE(MID(AB902,6,3))&gt;103),"s","probe")</f>
        <v>s</v>
      </c>
      <c r="AE902" s="5" t="n">
        <f aca="false">IF(AND(AC902="Minus",AD902="probe"),3,IF(AND(AC902="Plus",AD902="probe"),1,IF(AND(AC902="Minus",AD902="s"),12,IF(AND(AC902="Plus",AD902="s"),4,0))))</f>
        <v>12</v>
      </c>
      <c r="AF902" s="6" t="s">
        <v>16</v>
      </c>
      <c r="AG902" s="5" t="str">
        <f aca="false">AF902&amp;AE902&amp;","</f>
        <v>                            12,</v>
      </c>
    </row>
    <row r="903" customFormat="false" ht="12.8" hidden="false" customHeight="false" outlineLevel="0" collapsed="false">
      <c r="A903" s="0" t="str">
        <f aca="false">LEFT(J903,4)</f>
        <v>b2s1</v>
      </c>
      <c r="B903" s="0" t="n">
        <f aca="false">IF(AND(C903&gt;97,C903&lt;103),100,IF(AND(C903&gt;110,C903&lt;116),113,IF(AND(C903&gt;122,C903&lt;128),125,IF(AND(C903&gt;135,C903&lt;141),138,150))))</f>
        <v>125</v>
      </c>
      <c r="C903" s="0" t="n">
        <f aca="false">_xlfn.NUMBERVALUE(MID(J903,6,3))</f>
        <v>124</v>
      </c>
      <c r="D903" s="0" t="str">
        <f aca="false">MID(J903,10,3)</f>
        <v>ir1</v>
      </c>
      <c r="E903" s="1" t="s">
        <v>9</v>
      </c>
      <c r="F903" s="0" t="n">
        <v>806</v>
      </c>
      <c r="G903" s="0" t="s">
        <v>10</v>
      </c>
      <c r="H903" s="0" t="s">
        <v>11</v>
      </c>
      <c r="I903" s="0" t="s">
        <v>9</v>
      </c>
      <c r="J903" s="0" t="s">
        <v>918</v>
      </c>
      <c r="K903" s="0" t="s">
        <v>9</v>
      </c>
      <c r="L903" s="0" t="str">
        <f aca="false">IF(ISBLANK(J904),"",",")</f>
        <v>,</v>
      </c>
      <c r="M903" s="0" t="str">
        <f aca="false">E903&amp;J903&amp;G903&amp;E903&amp;J903&amp;E903&amp;L903</f>
        <v>"b2s1_124_ir1.wav":"b2s1_124_ir1.wav",</v>
      </c>
      <c r="N903" s="0" t="str">
        <f aca="false">IF(OR(B903=113,B903=138),"probe","s")</f>
        <v>s</v>
      </c>
      <c r="O903" s="0" t="str">
        <f aca="false">IF(MID(J903,10,2)="ir","Minus","Plus")</f>
        <v>Minus</v>
      </c>
      <c r="P903" s="0" t="s">
        <v>13</v>
      </c>
      <c r="Q903" s="5" t="s">
        <v>14</v>
      </c>
      <c r="R903" s="0" t="s">
        <v>15</v>
      </c>
      <c r="S903" s="0" t="str">
        <f aca="false">P903&amp;N903&amp;O903&amp;Q903&amp;J903&amp;R903&amp;L903</f>
        <v>          {%            "class": "sMinus",%            "stim_name": "b2s1_124_ir1.wav"%          },</v>
      </c>
      <c r="AA903" s="5" t="n">
        <f aca="false">F903</f>
        <v>806</v>
      </c>
      <c r="AB903" s="5" t="s">
        <v>918</v>
      </c>
      <c r="AC903" s="5" t="str">
        <f aca="false">IF(MID(AB903,10,2)="ir","Minus","Plus")</f>
        <v>Minus</v>
      </c>
      <c r="AD903" s="5" t="str">
        <f aca="false">IF(AND(_xlfn.NUMBERVALUE(MID(AB903,6,3))&lt;141,_xlfn.NUMBERVALUE(MID(AB903,6,3))&gt;103),"s","probe")</f>
        <v>s</v>
      </c>
      <c r="AE903" s="5" t="n">
        <f aca="false">IF(AND(AC903="Minus",AD903="probe"),3,IF(AND(AC903="Plus",AD903="probe"),1,IF(AND(AC903="Minus",AD903="s"),12,IF(AND(AC903="Plus",AD903="s"),4,0))))</f>
        <v>12</v>
      </c>
      <c r="AF903" s="6" t="s">
        <v>16</v>
      </c>
      <c r="AG903" s="5" t="str">
        <f aca="false">AF903&amp;AE903&amp;","</f>
        <v>                            12,</v>
      </c>
    </row>
    <row r="904" customFormat="false" ht="12.8" hidden="true" customHeight="false" outlineLevel="0" collapsed="false">
      <c r="A904" s="0" t="str">
        <f aca="false">LEFT(J904,4)</f>
        <v>b2s2</v>
      </c>
      <c r="B904" s="0" t="n">
        <f aca="false">IF(AND(C904&gt;97,C904&lt;103),100,IF(AND(C904&gt;110,C904&lt;116),113,IF(AND(C904&gt;122,C904&lt;128),125,IF(AND(C904&gt;135,C904&lt;141),138,150))))</f>
        <v>125</v>
      </c>
      <c r="C904" s="0" t="n">
        <f aca="false">_xlfn.NUMBERVALUE(MID(J904,6,3))</f>
        <v>124</v>
      </c>
      <c r="D904" s="0" t="str">
        <f aca="false">MID(J904,10,3)</f>
        <v>ir1</v>
      </c>
      <c r="E904" s="1" t="s">
        <v>9</v>
      </c>
      <c r="F904" s="0" t="n">
        <v>931</v>
      </c>
      <c r="G904" s="0" t="s">
        <v>10</v>
      </c>
      <c r="H904" s="0" t="s">
        <v>11</v>
      </c>
      <c r="I904" s="0" t="s">
        <v>9</v>
      </c>
      <c r="J904" s="0" t="s">
        <v>919</v>
      </c>
      <c r="K904" s="0" t="s">
        <v>9</v>
      </c>
      <c r="L904" s="0" t="str">
        <f aca="false">IF(ISBLANK(J905),"",",")</f>
        <v>,</v>
      </c>
      <c r="M904" s="0" t="str">
        <f aca="false">E904&amp;F904&amp;G904&amp;H904&amp;I904&amp;J904&amp;K904&amp;L904</f>
        <v>"931": "b2s2_124_ir1.wav",</v>
      </c>
      <c r="N904" s="0" t="str">
        <f aca="false">IF(OR(B904=113,B904=138),"probe","s")</f>
        <v>s</v>
      </c>
      <c r="O904" s="0" t="str">
        <f aca="false">IF(MID(J904,10,2)="ir","Minus","Plus")</f>
        <v>Minus</v>
      </c>
      <c r="P904" s="0" t="s">
        <v>13</v>
      </c>
      <c r="Q904" s="5" t="s">
        <v>14</v>
      </c>
      <c r="R904" s="0" t="s">
        <v>15</v>
      </c>
      <c r="S904" s="0" t="str">
        <f aca="false">P904&amp;N904&amp;O904&amp;Q904&amp;F904&amp;R904&amp;L904</f>
        <v>          {%            "class": "sMinus",%            "stim_name": "931"%          },</v>
      </c>
      <c r="AA904" s="5" t="n">
        <f aca="false">F904</f>
        <v>931</v>
      </c>
      <c r="AB904" s="5" t="s">
        <v>919</v>
      </c>
      <c r="AC904" s="5" t="str">
        <f aca="false">IF(MID(AB904,10,2)="ir","Minus","Plus")</f>
        <v>Minus</v>
      </c>
      <c r="AD904" s="5" t="str">
        <f aca="false">IF(AND(_xlfn.NUMBERVALUE(MID(AB904,6,3))&lt;141,_xlfn.NUMBERVALUE(MID(AB904,6,3))&gt;103),"s","probe")</f>
        <v>s</v>
      </c>
      <c r="AE904" s="5" t="n">
        <f aca="false">IF(AND(AC904="Minus",AD904="probe"),3,IF(AND(AC904="Plus",AD904="probe"),1,IF(AND(AC904="Minus",AD904="s"),12,IF(AND(AC904="Plus",AD904="s"),4,0))))</f>
        <v>12</v>
      </c>
      <c r="AF904" s="6" t="s">
        <v>16</v>
      </c>
      <c r="AG904" s="5" t="str">
        <f aca="false">AF904&amp;AE904&amp;","</f>
        <v>                            12,</v>
      </c>
    </row>
    <row r="905" customFormat="false" ht="12.8" hidden="true" customHeight="false" outlineLevel="0" collapsed="false">
      <c r="A905" s="0" t="str">
        <f aca="false">LEFT(J905,4)</f>
        <v>b3i1</v>
      </c>
      <c r="B905" s="0" t="n">
        <f aca="false">IF(AND(C905&gt;97,C905&lt;103),100,IF(AND(C905&gt;110,C905&lt;116),113,IF(AND(C905&gt;122,C905&lt;128),125,IF(AND(C905&gt;135,C905&lt;141),138,150))))</f>
        <v>125</v>
      </c>
      <c r="C905" s="0" t="n">
        <f aca="false">_xlfn.NUMBERVALUE(MID(J905,6,3))</f>
        <v>124</v>
      </c>
      <c r="D905" s="0" t="str">
        <f aca="false">MID(J905,10,3)</f>
        <v>ir1</v>
      </c>
      <c r="E905" s="0" t="s">
        <v>9</v>
      </c>
      <c r="F905" s="0" t="n">
        <v>1056</v>
      </c>
      <c r="G905" s="0" t="s">
        <v>10</v>
      </c>
      <c r="H905" s="0" t="s">
        <v>11</v>
      </c>
      <c r="I905" s="0" t="s">
        <v>9</v>
      </c>
      <c r="J905" s="0" t="s">
        <v>920</v>
      </c>
      <c r="K905" s="0" t="s">
        <v>9</v>
      </c>
      <c r="L905" s="0" t="str">
        <f aca="false">IF(ISBLANK(J906),"",",")</f>
        <v>,</v>
      </c>
      <c r="M905" s="0" t="str">
        <f aca="false">E905&amp;F905&amp;G905&amp;H905&amp;I905&amp;J905&amp;K905&amp;L905</f>
        <v>"1056": "b3i1_124_ir1.wav",</v>
      </c>
      <c r="N905" s="0" t="str">
        <f aca="false">IF(OR(B905=113,B905=138),"probe","s")</f>
        <v>s</v>
      </c>
      <c r="O905" s="0" t="str">
        <f aca="false">IF(MID(J905,10,2)="ir","Minus","Plus")</f>
        <v>Minus</v>
      </c>
      <c r="P905" s="0" t="s">
        <v>13</v>
      </c>
      <c r="Q905" s="5" t="s">
        <v>14</v>
      </c>
      <c r="R905" s="0" t="s">
        <v>15</v>
      </c>
      <c r="S905" s="0" t="str">
        <f aca="false">P905&amp;N905&amp;O905&amp;Q905&amp;F905&amp;R905&amp;L905</f>
        <v>          {%            "class": "sMinus",%            "stim_name": "1056"%          },</v>
      </c>
      <c r="AA905" s="5" t="n">
        <f aca="false">F905</f>
        <v>1056</v>
      </c>
      <c r="AB905" s="5" t="s">
        <v>920</v>
      </c>
      <c r="AC905" s="5" t="str">
        <f aca="false">IF(MID(AB905,10,2)="ir","Minus","Plus")</f>
        <v>Minus</v>
      </c>
      <c r="AD905" s="5" t="str">
        <f aca="false">IF(AND(_xlfn.NUMBERVALUE(MID(AB905,6,3))&lt;141,_xlfn.NUMBERVALUE(MID(AB905,6,3))&gt;103),"s","probe")</f>
        <v>s</v>
      </c>
      <c r="AE905" s="5" t="n">
        <f aca="false">IF(AND(AC905="Minus",AD905="probe"),3,IF(AND(AC905="Plus",AD905="probe"),1,IF(AND(AC905="Minus",AD905="s"),12,IF(AND(AC905="Plus",AD905="s"),4,0))))</f>
        <v>12</v>
      </c>
      <c r="AF905" s="6" t="s">
        <v>16</v>
      </c>
      <c r="AG905" s="5" t="str">
        <f aca="false">AF905&amp;AE905&amp;","</f>
        <v>                            12,</v>
      </c>
    </row>
    <row r="906" customFormat="false" ht="12.8" hidden="true" customHeight="false" outlineLevel="0" collapsed="false">
      <c r="A906" s="0" t="str">
        <f aca="false">LEFT(J906,4)</f>
        <v>b3i2</v>
      </c>
      <c r="B906" s="0" t="n">
        <f aca="false">IF(AND(C906&gt;97,C906&lt;103),100,IF(AND(C906&gt;110,C906&lt;116),113,IF(AND(C906&gt;122,C906&lt;128),125,IF(AND(C906&gt;135,C906&lt;141),138,150))))</f>
        <v>125</v>
      </c>
      <c r="C906" s="0" t="n">
        <f aca="false">_xlfn.NUMBERVALUE(MID(J906,6,3))</f>
        <v>124</v>
      </c>
      <c r="D906" s="0" t="str">
        <f aca="false">MID(J906,10,3)</f>
        <v>ir1</v>
      </c>
      <c r="E906" s="0" t="s">
        <v>9</v>
      </c>
      <c r="F906" s="0" t="n">
        <v>1181</v>
      </c>
      <c r="G906" s="0" t="s">
        <v>10</v>
      </c>
      <c r="H906" s="0" t="s">
        <v>11</v>
      </c>
      <c r="I906" s="0" t="s">
        <v>9</v>
      </c>
      <c r="J906" s="0" t="s">
        <v>921</v>
      </c>
      <c r="K906" s="0" t="s">
        <v>9</v>
      </c>
      <c r="L906" s="0" t="str">
        <f aca="false">IF(ISBLANK(J907),"",",")</f>
        <v>,</v>
      </c>
      <c r="M906" s="0" t="str">
        <f aca="false">E906&amp;F906&amp;G906&amp;H906&amp;I906&amp;J906&amp;K906&amp;L906</f>
        <v>"1181": "b3i2_124_ir1.wav",</v>
      </c>
      <c r="N906" s="0" t="str">
        <f aca="false">IF(OR(B906=113,B906=138),"probe","s")</f>
        <v>s</v>
      </c>
      <c r="O906" s="0" t="str">
        <f aca="false">IF(MID(J906,10,2)="ir","Minus","Plus")</f>
        <v>Minus</v>
      </c>
      <c r="P906" s="0" t="s">
        <v>13</v>
      </c>
      <c r="Q906" s="5" t="s">
        <v>14</v>
      </c>
      <c r="R906" s="0" t="s">
        <v>15</v>
      </c>
      <c r="S906" s="0" t="str">
        <f aca="false">P906&amp;N906&amp;O906&amp;Q906&amp;F906&amp;R906&amp;L906</f>
        <v>          {%            "class": "sMinus",%            "stim_name": "1181"%          },</v>
      </c>
      <c r="AA906" s="5" t="n">
        <f aca="false">F906</f>
        <v>1181</v>
      </c>
      <c r="AB906" s="5" t="s">
        <v>921</v>
      </c>
      <c r="AC906" s="5" t="str">
        <f aca="false">IF(MID(AB906,10,2)="ir","Minus","Plus")</f>
        <v>Minus</v>
      </c>
      <c r="AD906" s="5" t="str">
        <f aca="false">IF(AND(_xlfn.NUMBERVALUE(MID(AB906,6,3))&lt;141,_xlfn.NUMBERVALUE(MID(AB906,6,3))&gt;103),"s","probe")</f>
        <v>s</v>
      </c>
      <c r="AE906" s="5" t="n">
        <f aca="false">IF(AND(AC906="Minus",AD906="probe"),3,IF(AND(AC906="Plus",AD906="probe"),1,IF(AND(AC906="Minus",AD906="s"),12,IF(AND(AC906="Plus",AD906="s"),4,0))))</f>
        <v>12</v>
      </c>
      <c r="AF906" s="6" t="s">
        <v>16</v>
      </c>
      <c r="AG906" s="5" t="str">
        <f aca="false">AF906&amp;AE906&amp;","</f>
        <v>                            12,</v>
      </c>
    </row>
    <row r="907" customFormat="false" ht="12.8" hidden="true" customHeight="false" outlineLevel="0" collapsed="false">
      <c r="A907" s="0" t="str">
        <f aca="false">LEFT(J907,4)</f>
        <v>b3s1</v>
      </c>
      <c r="B907" s="0" t="n">
        <f aca="false">IF(AND(C907&gt;97,C907&lt;103),100,IF(AND(C907&gt;110,C907&lt;116),113,IF(AND(C907&gt;122,C907&lt;128),125,IF(AND(C907&gt;135,C907&lt;141),138,150))))</f>
        <v>125</v>
      </c>
      <c r="C907" s="0" t="n">
        <f aca="false">_xlfn.NUMBERVALUE(MID(J907,6,3))</f>
        <v>124</v>
      </c>
      <c r="D907" s="0" t="str">
        <f aca="false">MID(J907,10,3)</f>
        <v>ir1</v>
      </c>
      <c r="E907" s="0" t="s">
        <v>9</v>
      </c>
      <c r="F907" s="0" t="n">
        <v>1306</v>
      </c>
      <c r="G907" s="0" t="s">
        <v>10</v>
      </c>
      <c r="H907" s="0" t="s">
        <v>11</v>
      </c>
      <c r="I907" s="0" t="s">
        <v>9</v>
      </c>
      <c r="J907" s="0" t="s">
        <v>922</v>
      </c>
      <c r="K907" s="0" t="s">
        <v>9</v>
      </c>
      <c r="L907" s="0" t="str">
        <f aca="false">IF(ISBLANK(J908),"",",")</f>
        <v>,</v>
      </c>
      <c r="M907" s="0" t="str">
        <f aca="false">E907&amp;F907&amp;G907&amp;H907&amp;I907&amp;J907&amp;K907&amp;L907</f>
        <v>"1306": "b3s1_124_ir1.wav",</v>
      </c>
      <c r="N907" s="0" t="str">
        <f aca="false">IF(OR(B907=113,B907=138),"probe","s")</f>
        <v>s</v>
      </c>
      <c r="O907" s="0" t="str">
        <f aca="false">IF(MID(J907,10,2)="ir","Minus","Plus")</f>
        <v>Minus</v>
      </c>
      <c r="P907" s="0" t="s">
        <v>13</v>
      </c>
      <c r="Q907" s="5" t="s">
        <v>14</v>
      </c>
      <c r="R907" s="0" t="s">
        <v>15</v>
      </c>
      <c r="S907" s="0" t="str">
        <f aca="false">P907&amp;N907&amp;O907&amp;Q907&amp;F907&amp;R907&amp;L907</f>
        <v>          {%            "class": "sMinus",%            "stim_name": "1306"%          },</v>
      </c>
      <c r="AA907" s="5" t="n">
        <f aca="false">F907</f>
        <v>1306</v>
      </c>
      <c r="AB907" s="5" t="s">
        <v>922</v>
      </c>
      <c r="AC907" s="5" t="str">
        <f aca="false">IF(MID(AB907,10,2)="ir","Minus","Plus")</f>
        <v>Minus</v>
      </c>
      <c r="AD907" s="5" t="str">
        <f aca="false">IF(AND(_xlfn.NUMBERVALUE(MID(AB907,6,3))&lt;141,_xlfn.NUMBERVALUE(MID(AB907,6,3))&gt;103),"s","probe")</f>
        <v>s</v>
      </c>
      <c r="AE907" s="5" t="n">
        <f aca="false">IF(AND(AC907="Minus",AD907="probe"),3,IF(AND(AC907="Plus",AD907="probe"),1,IF(AND(AC907="Minus",AD907="s"),12,IF(AND(AC907="Plus",AD907="s"),4,0))))</f>
        <v>12</v>
      </c>
      <c r="AF907" s="6" t="s">
        <v>16</v>
      </c>
      <c r="AG907" s="5" t="str">
        <f aca="false">AF907&amp;AE907&amp;","</f>
        <v>                            12,</v>
      </c>
    </row>
    <row r="908" customFormat="false" ht="12.8" hidden="true" customHeight="false" outlineLevel="0" collapsed="false">
      <c r="A908" s="0" t="str">
        <f aca="false">LEFT(J908,4)</f>
        <v>b3s2</v>
      </c>
      <c r="B908" s="0" t="n">
        <f aca="false">IF(AND(C908&gt;97,C908&lt;103),100,IF(AND(C908&gt;110,C908&lt;116),113,IF(AND(C908&gt;122,C908&lt;128),125,IF(AND(C908&gt;135,C908&lt;141),138,150))))</f>
        <v>125</v>
      </c>
      <c r="C908" s="0" t="n">
        <f aca="false">_xlfn.NUMBERVALUE(MID(J908,6,3))</f>
        <v>124</v>
      </c>
      <c r="D908" s="0" t="str">
        <f aca="false">MID(J908,10,3)</f>
        <v>ir1</v>
      </c>
      <c r="E908" s="0" t="s">
        <v>9</v>
      </c>
      <c r="F908" s="0" t="n">
        <v>1431</v>
      </c>
      <c r="G908" s="0" t="s">
        <v>10</v>
      </c>
      <c r="H908" s="0" t="s">
        <v>11</v>
      </c>
      <c r="I908" s="0" t="s">
        <v>9</v>
      </c>
      <c r="J908" s="0" t="s">
        <v>923</v>
      </c>
      <c r="K908" s="0" t="s">
        <v>9</v>
      </c>
      <c r="L908" s="0" t="str">
        <f aca="false">IF(ISBLANK(J909),"",",")</f>
        <v>,</v>
      </c>
      <c r="M908" s="0" t="str">
        <f aca="false">E908&amp;F908&amp;G908&amp;H908&amp;I908&amp;J908&amp;K908&amp;L908</f>
        <v>"1431": "b3s2_124_ir1.wav",</v>
      </c>
      <c r="N908" s="0" t="str">
        <f aca="false">IF(OR(B908=113,B908=138),"probe","s")</f>
        <v>s</v>
      </c>
      <c r="O908" s="0" t="str">
        <f aca="false">IF(MID(J908,10,2)="ir","Minus","Plus")</f>
        <v>Minus</v>
      </c>
      <c r="P908" s="0" t="s">
        <v>13</v>
      </c>
      <c r="Q908" s="5" t="s">
        <v>14</v>
      </c>
      <c r="R908" s="0" t="s">
        <v>15</v>
      </c>
      <c r="S908" s="0" t="str">
        <f aca="false">P908&amp;N908&amp;O908&amp;Q908&amp;F908&amp;R908&amp;L908</f>
        <v>          {%            "class": "sMinus",%            "stim_name": "1431"%          },</v>
      </c>
      <c r="AA908" s="5" t="n">
        <f aca="false">F908</f>
        <v>1431</v>
      </c>
      <c r="AB908" s="5" t="s">
        <v>923</v>
      </c>
      <c r="AC908" s="5" t="str">
        <f aca="false">IF(MID(AB908,10,2)="ir","Minus","Plus")</f>
        <v>Minus</v>
      </c>
      <c r="AD908" s="5" t="str">
        <f aca="false">IF(AND(_xlfn.NUMBERVALUE(MID(AB908,6,3))&lt;141,_xlfn.NUMBERVALUE(MID(AB908,6,3))&gt;103),"s","probe")</f>
        <v>s</v>
      </c>
      <c r="AE908" s="5" t="n">
        <f aca="false">IF(AND(AC908="Minus",AD908="probe"),3,IF(AND(AC908="Plus",AD908="probe"),1,IF(AND(AC908="Minus",AD908="s"),12,IF(AND(AC908="Plus",AD908="s"),4,0))))</f>
        <v>12</v>
      </c>
      <c r="AF908" s="6" t="s">
        <v>16</v>
      </c>
      <c r="AG908" s="5" t="str">
        <f aca="false">AF908&amp;AE908&amp;","</f>
        <v>                            12,</v>
      </c>
    </row>
    <row r="909" customFormat="false" ht="12.8" hidden="true" customHeight="false" outlineLevel="0" collapsed="false">
      <c r="A909" s="0" t="str">
        <f aca="false">LEFT(J909,4)</f>
        <v>b4i1</v>
      </c>
      <c r="B909" s="0" t="n">
        <f aca="false">IF(AND(C909&gt;97,C909&lt;103),100,IF(AND(C909&gt;110,C909&lt;116),113,IF(AND(C909&gt;122,C909&lt;128),125,IF(AND(C909&gt;135,C909&lt;141),138,150))))</f>
        <v>125</v>
      </c>
      <c r="C909" s="0" t="n">
        <f aca="false">_xlfn.NUMBERVALUE(MID(J909,6,3))</f>
        <v>124</v>
      </c>
      <c r="D909" s="0" t="str">
        <f aca="false">MID(J909,10,3)</f>
        <v>ir1</v>
      </c>
      <c r="E909" s="0" t="s">
        <v>9</v>
      </c>
      <c r="F909" s="0" t="n">
        <v>1556</v>
      </c>
      <c r="G909" s="0" t="s">
        <v>10</v>
      </c>
      <c r="H909" s="0" t="s">
        <v>11</v>
      </c>
      <c r="I909" s="0" t="s">
        <v>9</v>
      </c>
      <c r="J909" s="0" t="s">
        <v>924</v>
      </c>
      <c r="K909" s="0" t="s">
        <v>9</v>
      </c>
      <c r="L909" s="0" t="str">
        <f aca="false">IF(ISBLANK(J910),"",",")</f>
        <v>,</v>
      </c>
      <c r="M909" s="0" t="str">
        <f aca="false">E909&amp;F909&amp;G909&amp;H909&amp;I909&amp;J909&amp;K909&amp;L909</f>
        <v>"1556": "b4i1_124_ir1.wav",</v>
      </c>
      <c r="N909" s="0" t="str">
        <f aca="false">IF(OR(B909=113,B909=138),"probe","s")</f>
        <v>s</v>
      </c>
      <c r="O909" s="0" t="str">
        <f aca="false">IF(MID(J909,10,2)="ir","Minus","Plus")</f>
        <v>Minus</v>
      </c>
      <c r="P909" s="0" t="s">
        <v>13</v>
      </c>
      <c r="Q909" s="5" t="s">
        <v>14</v>
      </c>
      <c r="R909" s="0" t="s">
        <v>15</v>
      </c>
      <c r="S909" s="0" t="str">
        <f aca="false">P909&amp;N909&amp;O909&amp;Q909&amp;F909&amp;R909&amp;L909</f>
        <v>          {%            "class": "sMinus",%            "stim_name": "1556"%          },</v>
      </c>
      <c r="AA909" s="5" t="n">
        <f aca="false">F909</f>
        <v>1556</v>
      </c>
      <c r="AB909" s="5" t="s">
        <v>924</v>
      </c>
      <c r="AC909" s="5" t="str">
        <f aca="false">IF(MID(AB909,10,2)="ir","Minus","Plus")</f>
        <v>Minus</v>
      </c>
      <c r="AD909" s="5" t="str">
        <f aca="false">IF(AND(_xlfn.NUMBERVALUE(MID(AB909,6,3))&lt;141,_xlfn.NUMBERVALUE(MID(AB909,6,3))&gt;103),"s","probe")</f>
        <v>s</v>
      </c>
      <c r="AE909" s="5" t="n">
        <f aca="false">IF(AND(AC909="Minus",AD909="probe"),3,IF(AND(AC909="Plus",AD909="probe"),1,IF(AND(AC909="Minus",AD909="s"),12,IF(AND(AC909="Plus",AD909="s"),4,0))))</f>
        <v>12</v>
      </c>
      <c r="AF909" s="6" t="s">
        <v>16</v>
      </c>
      <c r="AG909" s="5" t="str">
        <f aca="false">AF909&amp;AE909&amp;","</f>
        <v>                            12,</v>
      </c>
    </row>
    <row r="910" customFormat="false" ht="12.8" hidden="true" customHeight="false" outlineLevel="0" collapsed="false">
      <c r="A910" s="0" t="str">
        <f aca="false">LEFT(J910,4)</f>
        <v>b4i2</v>
      </c>
      <c r="B910" s="0" t="n">
        <f aca="false">IF(AND(C910&gt;97,C910&lt;103),100,IF(AND(C910&gt;110,C910&lt;116),113,IF(AND(C910&gt;122,C910&lt;128),125,IF(AND(C910&gt;135,C910&lt;141),138,150))))</f>
        <v>125</v>
      </c>
      <c r="C910" s="0" t="n">
        <f aca="false">_xlfn.NUMBERVALUE(MID(J910,6,3))</f>
        <v>124</v>
      </c>
      <c r="D910" s="0" t="str">
        <f aca="false">MID(J910,10,3)</f>
        <v>ir1</v>
      </c>
      <c r="E910" s="0" t="s">
        <v>9</v>
      </c>
      <c r="F910" s="0" t="n">
        <v>1681</v>
      </c>
      <c r="G910" s="0" t="s">
        <v>10</v>
      </c>
      <c r="H910" s="0" t="s">
        <v>11</v>
      </c>
      <c r="I910" s="0" t="s">
        <v>9</v>
      </c>
      <c r="J910" s="0" t="s">
        <v>925</v>
      </c>
      <c r="K910" s="0" t="s">
        <v>9</v>
      </c>
      <c r="L910" s="0" t="str">
        <f aca="false">IF(ISBLANK(J911),"",",")</f>
        <v>,</v>
      </c>
      <c r="M910" s="0" t="str">
        <f aca="false">E910&amp;F910&amp;G910&amp;H910&amp;I910&amp;J910&amp;K910&amp;L910</f>
        <v>"1681": "b4i2_124_ir1.wav",</v>
      </c>
      <c r="N910" s="0" t="str">
        <f aca="false">IF(OR(B910=113,B910=138),"probe","s")</f>
        <v>s</v>
      </c>
      <c r="O910" s="0" t="str">
        <f aca="false">IF(MID(J910,10,2)="ir","Minus","Plus")</f>
        <v>Minus</v>
      </c>
      <c r="P910" s="0" t="s">
        <v>13</v>
      </c>
      <c r="Q910" s="5" t="s">
        <v>14</v>
      </c>
      <c r="R910" s="0" t="s">
        <v>15</v>
      </c>
      <c r="S910" s="0" t="str">
        <f aca="false">P910&amp;N910&amp;O910&amp;Q910&amp;F910&amp;R910&amp;L910</f>
        <v>          {%            "class": "sMinus",%            "stim_name": "1681"%          },</v>
      </c>
      <c r="AA910" s="5" t="n">
        <f aca="false">F910</f>
        <v>1681</v>
      </c>
      <c r="AB910" s="5" t="s">
        <v>925</v>
      </c>
      <c r="AC910" s="5" t="str">
        <f aca="false">IF(MID(AB910,10,2)="ir","Minus","Plus")</f>
        <v>Minus</v>
      </c>
      <c r="AD910" s="5" t="str">
        <f aca="false">IF(AND(_xlfn.NUMBERVALUE(MID(AB910,6,3))&lt;141,_xlfn.NUMBERVALUE(MID(AB910,6,3))&gt;103),"s","probe")</f>
        <v>s</v>
      </c>
      <c r="AE910" s="5" t="n">
        <f aca="false">IF(AND(AC910="Minus",AD910="probe"),3,IF(AND(AC910="Plus",AD910="probe"),1,IF(AND(AC910="Minus",AD910="s"),12,IF(AND(AC910="Plus",AD910="s"),4,0))))</f>
        <v>12</v>
      </c>
      <c r="AF910" s="6" t="s">
        <v>16</v>
      </c>
      <c r="AG910" s="5" t="str">
        <f aca="false">AF910&amp;AE910&amp;","</f>
        <v>                            12,</v>
      </c>
    </row>
    <row r="911" customFormat="false" ht="12.8" hidden="true" customHeight="false" outlineLevel="0" collapsed="false">
      <c r="A911" s="0" t="str">
        <f aca="false">LEFT(J911,4)</f>
        <v>b4s1</v>
      </c>
      <c r="B911" s="0" t="n">
        <f aca="false">IF(AND(C911&gt;97,C911&lt;103),100,IF(AND(C911&gt;110,C911&lt;116),113,IF(AND(C911&gt;122,C911&lt;128),125,IF(AND(C911&gt;135,C911&lt;141),138,150))))</f>
        <v>125</v>
      </c>
      <c r="C911" s="0" t="n">
        <f aca="false">_xlfn.NUMBERVALUE(MID(J911,6,3))</f>
        <v>124</v>
      </c>
      <c r="D911" s="0" t="str">
        <f aca="false">MID(J911,10,3)</f>
        <v>ir1</v>
      </c>
      <c r="E911" s="0" t="s">
        <v>9</v>
      </c>
      <c r="F911" s="0" t="n">
        <v>1806</v>
      </c>
      <c r="G911" s="0" t="s">
        <v>10</v>
      </c>
      <c r="H911" s="0" t="s">
        <v>11</v>
      </c>
      <c r="I911" s="0" t="s">
        <v>9</v>
      </c>
      <c r="J911" s="0" t="s">
        <v>926</v>
      </c>
      <c r="K911" s="0" t="s">
        <v>9</v>
      </c>
      <c r="L911" s="0" t="str">
        <f aca="false">IF(ISBLANK(J912),"",",")</f>
        <v>,</v>
      </c>
      <c r="M911" s="0" t="str">
        <f aca="false">E911&amp;F911&amp;G911&amp;H911&amp;I911&amp;J911&amp;K911&amp;L911</f>
        <v>"1806": "b4s1_124_ir1.wav",</v>
      </c>
      <c r="N911" s="0" t="str">
        <f aca="false">IF(OR(B911=113,B911=138),"probe","s")</f>
        <v>s</v>
      </c>
      <c r="O911" s="0" t="str">
        <f aca="false">IF(MID(J911,10,2)="ir","Minus","Plus")</f>
        <v>Minus</v>
      </c>
      <c r="P911" s="0" t="s">
        <v>13</v>
      </c>
      <c r="Q911" s="5" t="s">
        <v>14</v>
      </c>
      <c r="R911" s="0" t="s">
        <v>15</v>
      </c>
      <c r="S911" s="0" t="str">
        <f aca="false">P911&amp;N911&amp;O911&amp;Q911&amp;F911&amp;R911&amp;L911</f>
        <v>          {%            "class": "sMinus",%            "stim_name": "1806"%          },</v>
      </c>
      <c r="AA911" s="5" t="n">
        <f aca="false">F911</f>
        <v>1806</v>
      </c>
      <c r="AB911" s="5" t="s">
        <v>926</v>
      </c>
      <c r="AC911" s="5" t="str">
        <f aca="false">IF(MID(AB911,10,2)="ir","Minus","Plus")</f>
        <v>Minus</v>
      </c>
      <c r="AD911" s="5" t="str">
        <f aca="false">IF(AND(_xlfn.NUMBERVALUE(MID(AB911,6,3))&lt;141,_xlfn.NUMBERVALUE(MID(AB911,6,3))&gt;103),"s","probe")</f>
        <v>s</v>
      </c>
      <c r="AE911" s="5" t="n">
        <f aca="false">IF(AND(AC911="Minus",AD911="probe"),3,IF(AND(AC911="Plus",AD911="probe"),1,IF(AND(AC911="Minus",AD911="s"),12,IF(AND(AC911="Plus",AD911="s"),4,0))))</f>
        <v>12</v>
      </c>
      <c r="AF911" s="6" t="s">
        <v>16</v>
      </c>
      <c r="AG911" s="5" t="str">
        <f aca="false">AF911&amp;AE911&amp;","</f>
        <v>                            12,</v>
      </c>
    </row>
    <row r="912" customFormat="false" ht="12.8" hidden="true" customHeight="false" outlineLevel="0" collapsed="false">
      <c r="A912" s="0" t="str">
        <f aca="false">LEFT(J912,4)</f>
        <v>b4s2</v>
      </c>
      <c r="B912" s="0" t="n">
        <f aca="false">IF(AND(C912&gt;97,C912&lt;103),100,IF(AND(C912&gt;110,C912&lt;116),113,IF(AND(C912&gt;122,C912&lt;128),125,IF(AND(C912&gt;135,C912&lt;141),138,150))))</f>
        <v>125</v>
      </c>
      <c r="C912" s="0" t="n">
        <f aca="false">_xlfn.NUMBERVALUE(MID(J912,6,3))</f>
        <v>124</v>
      </c>
      <c r="D912" s="0" t="str">
        <f aca="false">MID(J912,10,3)</f>
        <v>ir1</v>
      </c>
      <c r="E912" s="0" t="s">
        <v>9</v>
      </c>
      <c r="F912" s="0" t="n">
        <v>1931</v>
      </c>
      <c r="G912" s="0" t="s">
        <v>10</v>
      </c>
      <c r="H912" s="0" t="s">
        <v>11</v>
      </c>
      <c r="I912" s="0" t="s">
        <v>9</v>
      </c>
      <c r="J912" s="0" t="s">
        <v>927</v>
      </c>
      <c r="K912" s="0" t="s">
        <v>9</v>
      </c>
      <c r="L912" s="0" t="str">
        <f aca="false">IF(ISBLANK(J913),"",",")</f>
        <v>,</v>
      </c>
      <c r="M912" s="0" t="str">
        <f aca="false">E912&amp;F912&amp;G912&amp;H912&amp;I912&amp;J912&amp;K912&amp;L912</f>
        <v>"1931": "b4s2_124_ir1.wav",</v>
      </c>
      <c r="N912" s="0" t="str">
        <f aca="false">IF(OR(B912=113,B912=138),"probe","s")</f>
        <v>s</v>
      </c>
      <c r="O912" s="0" t="str">
        <f aca="false">IF(MID(J912,10,2)="ir","Minus","Plus")</f>
        <v>Minus</v>
      </c>
      <c r="P912" s="0" t="s">
        <v>13</v>
      </c>
      <c r="Q912" s="5" t="s">
        <v>14</v>
      </c>
      <c r="R912" s="0" t="s">
        <v>15</v>
      </c>
      <c r="S912" s="0" t="str">
        <f aca="false">P912&amp;N912&amp;O912&amp;Q912&amp;F912&amp;R912&amp;L912</f>
        <v>          {%            "class": "sMinus",%            "stim_name": "1931"%          },</v>
      </c>
      <c r="AA912" s="5" t="n">
        <f aca="false">F912</f>
        <v>1931</v>
      </c>
      <c r="AB912" s="5" t="s">
        <v>927</v>
      </c>
      <c r="AC912" s="5" t="str">
        <f aca="false">IF(MID(AB912,10,2)="ir","Minus","Plus")</f>
        <v>Minus</v>
      </c>
      <c r="AD912" s="5" t="str">
        <f aca="false">IF(AND(_xlfn.NUMBERVALUE(MID(AB912,6,3))&lt;141,_xlfn.NUMBERVALUE(MID(AB912,6,3))&gt;103),"s","probe")</f>
        <v>s</v>
      </c>
      <c r="AE912" s="5" t="n">
        <f aca="false">IF(AND(AC912="Minus",AD912="probe"),3,IF(AND(AC912="Plus",AD912="probe"),1,IF(AND(AC912="Minus",AD912="s"),12,IF(AND(AC912="Plus",AD912="s"),4,0))))</f>
        <v>12</v>
      </c>
      <c r="AF912" s="6" t="s">
        <v>16</v>
      </c>
      <c r="AG912" s="5" t="str">
        <f aca="false">AF912&amp;AE912&amp;","</f>
        <v>                            12,</v>
      </c>
    </row>
    <row r="913" customFormat="false" ht="12.8" hidden="true" customHeight="false" outlineLevel="0" collapsed="false">
      <c r="A913" s="0" t="str">
        <f aca="false">LEFT(J913,4)</f>
        <v>b1i1</v>
      </c>
      <c r="B913" s="0" t="n">
        <f aca="false">IF(AND(C913&gt;97,C913&lt;103),100,IF(AND(C913&gt;110,C913&lt;116),113,IF(AND(C913&gt;122,C913&lt;128),125,IF(AND(C913&gt;135,C913&lt;141),138,150))))</f>
        <v>125</v>
      </c>
      <c r="C913" s="0" t="n">
        <f aca="false">_xlfn.NUMBERVALUE(MID(J913,6,3))</f>
        <v>124</v>
      </c>
      <c r="D913" s="0" t="str">
        <f aca="false">MID(J913,10,3)</f>
        <v>ir2</v>
      </c>
      <c r="E913" s="1" t="s">
        <v>9</v>
      </c>
      <c r="F913" s="0" t="n">
        <v>57</v>
      </c>
      <c r="G913" s="0" t="s">
        <v>10</v>
      </c>
      <c r="H913" s="0" t="s">
        <v>11</v>
      </c>
      <c r="I913" s="0" t="s">
        <v>9</v>
      </c>
      <c r="J913" s="0" t="s">
        <v>928</v>
      </c>
      <c r="K913" s="0" t="s">
        <v>9</v>
      </c>
      <c r="L913" s="0" t="str">
        <f aca="false">IF(ISBLANK(J914),"",",")</f>
        <v>,</v>
      </c>
      <c r="M913" s="0" t="str">
        <f aca="false">E913&amp;F913&amp;G913&amp;H913&amp;I913&amp;J913&amp;K913&amp;L913</f>
        <v>"57": "b1i1_124_ir2.wav",</v>
      </c>
      <c r="N913" s="0" t="str">
        <f aca="false">IF(OR(B913=113,B913=138),"probe","s")</f>
        <v>s</v>
      </c>
      <c r="O913" s="0" t="str">
        <f aca="false">IF(MID(J913,10,2)="ir","Minus","Plus")</f>
        <v>Minus</v>
      </c>
      <c r="P913" s="0" t="s">
        <v>13</v>
      </c>
      <c r="Q913" s="5" t="s">
        <v>14</v>
      </c>
      <c r="R913" s="0" t="s">
        <v>15</v>
      </c>
      <c r="S913" s="0" t="str">
        <f aca="false">P913&amp;N913&amp;O913&amp;Q913&amp;F913&amp;R913&amp;L913</f>
        <v>          {%            "class": "sMinus",%            "stim_name": "57"%          },</v>
      </c>
      <c r="AA913" s="5" t="n">
        <f aca="false">F913</f>
        <v>57</v>
      </c>
      <c r="AB913" s="5" t="s">
        <v>928</v>
      </c>
      <c r="AC913" s="5" t="str">
        <f aca="false">IF(MID(AB913,10,2)="ir","Minus","Plus")</f>
        <v>Minus</v>
      </c>
      <c r="AD913" s="5" t="str">
        <f aca="false">IF(AND(_xlfn.NUMBERVALUE(MID(AB913,6,3))&lt;141,_xlfn.NUMBERVALUE(MID(AB913,6,3))&gt;103),"s","s")</f>
        <v>s</v>
      </c>
      <c r="AE913" s="5" t="n">
        <f aca="false">IF(AND(AC913="Minus",AD913="probe"),3,IF(AND(AC913="Plus",AD913="probe"),1,IF(AND(AC913="Minus",AD913="s"),12,IF(AND(AC913="Plus",AD913="s"),4,0))))</f>
        <v>12</v>
      </c>
      <c r="AF913" s="6" t="s">
        <v>16</v>
      </c>
      <c r="AG913" s="5" t="str">
        <f aca="false">AF913&amp;AE913&amp;","</f>
        <v>                            12,</v>
      </c>
    </row>
    <row r="914" customFormat="false" ht="12.8" hidden="true" customHeight="false" outlineLevel="0" collapsed="false">
      <c r="A914" s="0" t="str">
        <f aca="false">LEFT(J914,4)</f>
        <v>b1i2</v>
      </c>
      <c r="B914" s="0" t="n">
        <f aca="false">IF(AND(C914&gt;97,C914&lt;103),100,IF(AND(C914&gt;110,C914&lt;116),113,IF(AND(C914&gt;122,C914&lt;128),125,IF(AND(C914&gt;135,C914&lt;141),138,150))))</f>
        <v>125</v>
      </c>
      <c r="C914" s="0" t="n">
        <f aca="false">_xlfn.NUMBERVALUE(MID(J914,6,3))</f>
        <v>124</v>
      </c>
      <c r="D914" s="0" t="str">
        <f aca="false">MID(J914,10,3)</f>
        <v>ir2</v>
      </c>
      <c r="E914" s="1" t="s">
        <v>9</v>
      </c>
      <c r="F914" s="0" t="n">
        <v>182</v>
      </c>
      <c r="G914" s="0" t="s">
        <v>10</v>
      </c>
      <c r="H914" s="0" t="s">
        <v>11</v>
      </c>
      <c r="I914" s="0" t="s">
        <v>9</v>
      </c>
      <c r="J914" s="0" t="s">
        <v>929</v>
      </c>
      <c r="K914" s="0" t="s">
        <v>9</v>
      </c>
      <c r="L914" s="0" t="str">
        <f aca="false">IF(ISBLANK(J915),"",",")</f>
        <v>,</v>
      </c>
      <c r="M914" s="0" t="str">
        <f aca="false">E914&amp;F914&amp;G914&amp;H914&amp;I914&amp;J914&amp;K914&amp;L914</f>
        <v>"182": "b1i2_124_ir2.wav",</v>
      </c>
      <c r="N914" s="0" t="str">
        <f aca="false">IF(OR(B914=113,B914=138),"probe","s")</f>
        <v>s</v>
      </c>
      <c r="O914" s="0" t="str">
        <f aca="false">IF(MID(J914,10,2)="ir","Minus","Plus")</f>
        <v>Minus</v>
      </c>
      <c r="P914" s="0" t="s">
        <v>13</v>
      </c>
      <c r="Q914" s="5" t="s">
        <v>14</v>
      </c>
      <c r="R914" s="0" t="s">
        <v>15</v>
      </c>
      <c r="S914" s="0" t="str">
        <f aca="false">P914&amp;N914&amp;O914&amp;Q914&amp;F914&amp;R914&amp;L914</f>
        <v>          {%            "class": "sMinus",%            "stim_name": "182"%          },</v>
      </c>
      <c r="AA914" s="5" t="n">
        <f aca="false">F914</f>
        <v>182</v>
      </c>
      <c r="AB914" s="5" t="s">
        <v>929</v>
      </c>
      <c r="AC914" s="5" t="str">
        <f aca="false">IF(MID(AB914,10,2)="ir","Minus","Plus")</f>
        <v>Minus</v>
      </c>
      <c r="AD914" s="5" t="str">
        <f aca="false">IF(AND(_xlfn.NUMBERVALUE(MID(AB914,6,3))&lt;141,_xlfn.NUMBERVALUE(MID(AB914,6,3))&gt;103),"s","probe")</f>
        <v>s</v>
      </c>
      <c r="AE914" s="5" t="n">
        <f aca="false">IF(AND(AC914="Minus",AD914="probe"),3,IF(AND(AC914="Plus",AD914="probe"),1,IF(AND(AC914="Minus",AD914="s"),12,IF(AND(AC914="Plus",AD914="s"),4,0))))</f>
        <v>12</v>
      </c>
      <c r="AF914" s="6" t="s">
        <v>16</v>
      </c>
      <c r="AG914" s="5" t="str">
        <f aca="false">AF914&amp;AE914&amp;","</f>
        <v>                            12,</v>
      </c>
    </row>
    <row r="915" customFormat="false" ht="12.8" hidden="true" customHeight="false" outlineLevel="0" collapsed="false">
      <c r="A915" s="0" t="str">
        <f aca="false">LEFT(J915,4)</f>
        <v>b1s1</v>
      </c>
      <c r="B915" s="0" t="n">
        <f aca="false">IF(AND(C915&gt;97,C915&lt;103),100,IF(AND(C915&gt;110,C915&lt;116),113,IF(AND(C915&gt;122,C915&lt;128),125,IF(AND(C915&gt;135,C915&lt;141),138,150))))</f>
        <v>125</v>
      </c>
      <c r="C915" s="0" t="n">
        <f aca="false">_xlfn.NUMBERVALUE(MID(J915,6,3))</f>
        <v>124</v>
      </c>
      <c r="D915" s="0" t="str">
        <f aca="false">MID(J915,10,3)</f>
        <v>ir2</v>
      </c>
      <c r="E915" s="0" t="s">
        <v>9</v>
      </c>
      <c r="F915" s="0" t="n">
        <v>307</v>
      </c>
      <c r="G915" s="0" t="s">
        <v>10</v>
      </c>
      <c r="H915" s="0" t="s">
        <v>11</v>
      </c>
      <c r="I915" s="0" t="s">
        <v>9</v>
      </c>
      <c r="J915" s="0" t="s">
        <v>930</v>
      </c>
      <c r="K915" s="0" t="s">
        <v>9</v>
      </c>
      <c r="L915" s="0" t="str">
        <f aca="false">IF(ISBLANK(J916),"",",")</f>
        <v>,</v>
      </c>
      <c r="M915" s="0" t="str">
        <f aca="false">E915&amp;F915&amp;G915&amp;H915&amp;I915&amp;J915&amp;K915&amp;L915</f>
        <v>"307": "b1s1_124_ir2.wav",</v>
      </c>
      <c r="N915" s="0" t="str">
        <f aca="false">IF(OR(B915=113,B915=138),"probe","s")</f>
        <v>s</v>
      </c>
      <c r="O915" s="0" t="str">
        <f aca="false">IF(MID(J915,10,2)="ir","Minus","Plus")</f>
        <v>Minus</v>
      </c>
      <c r="P915" s="0" t="s">
        <v>13</v>
      </c>
      <c r="Q915" s="5" t="s">
        <v>14</v>
      </c>
      <c r="R915" s="0" t="s">
        <v>15</v>
      </c>
      <c r="S915" s="0" t="str">
        <f aca="false">P915&amp;N915&amp;O915&amp;Q915&amp;F915&amp;R915&amp;L915</f>
        <v>          {%            "class": "sMinus",%            "stim_name": "307"%          },</v>
      </c>
      <c r="AA915" s="5" t="n">
        <f aca="false">F915</f>
        <v>307</v>
      </c>
      <c r="AB915" s="5" t="s">
        <v>930</v>
      </c>
      <c r="AC915" s="5" t="str">
        <f aca="false">IF(MID(AB915,10,2)="ir","Minus","Plus")</f>
        <v>Minus</v>
      </c>
      <c r="AD915" s="5" t="str">
        <f aca="false">IF(AND(_xlfn.NUMBERVALUE(MID(AB915,6,3))&lt;141,_xlfn.NUMBERVALUE(MID(AB915,6,3))&gt;103),"s","probe")</f>
        <v>s</v>
      </c>
      <c r="AE915" s="5" t="n">
        <f aca="false">IF(AND(AC915="Minus",AD915="probe"),3,IF(AND(AC915="Plus",AD915="probe"),1,IF(AND(AC915="Minus",AD915="s"),12,IF(AND(AC915="Plus",AD915="s"),4,0))))</f>
        <v>12</v>
      </c>
      <c r="AF915" s="6" t="s">
        <v>16</v>
      </c>
      <c r="AG915" s="5" t="str">
        <f aca="false">AF915&amp;AE915&amp;","</f>
        <v>                            12,</v>
      </c>
    </row>
    <row r="916" customFormat="false" ht="12.8" hidden="true" customHeight="false" outlineLevel="0" collapsed="false">
      <c r="A916" s="0" t="str">
        <f aca="false">LEFT(J916,4)</f>
        <v>b1s2</v>
      </c>
      <c r="B916" s="0" t="n">
        <f aca="false">IF(AND(C916&gt;97,C916&lt;103),100,IF(AND(C916&gt;110,C916&lt;116),113,IF(AND(C916&gt;122,C916&lt;128),125,IF(AND(C916&gt;135,C916&lt;141),138,150))))</f>
        <v>125</v>
      </c>
      <c r="C916" s="0" t="n">
        <f aca="false">_xlfn.NUMBERVALUE(MID(J916,6,3))</f>
        <v>124</v>
      </c>
      <c r="D916" s="0" t="str">
        <f aca="false">MID(J916,10,3)</f>
        <v>ir2</v>
      </c>
      <c r="E916" s="0" t="s">
        <v>9</v>
      </c>
      <c r="F916" s="0" t="n">
        <v>432</v>
      </c>
      <c r="G916" s="0" t="s">
        <v>10</v>
      </c>
      <c r="H916" s="0" t="s">
        <v>11</v>
      </c>
      <c r="I916" s="0" t="s">
        <v>9</v>
      </c>
      <c r="J916" s="0" t="s">
        <v>931</v>
      </c>
      <c r="K916" s="0" t="s">
        <v>9</v>
      </c>
      <c r="L916" s="0" t="str">
        <f aca="false">IF(ISBLANK(J917),"",",")</f>
        <v>,</v>
      </c>
      <c r="M916" s="0" t="str">
        <f aca="false">E916&amp;F916&amp;G916&amp;H916&amp;I916&amp;J916&amp;K916&amp;L916</f>
        <v>"432": "b1s2_124_ir2.wav",</v>
      </c>
      <c r="N916" s="0" t="str">
        <f aca="false">IF(OR(B916=113,B916=138),"probe","s")</f>
        <v>s</v>
      </c>
      <c r="O916" s="0" t="str">
        <f aca="false">IF(MID(J916,10,2)="ir","Minus","Plus")</f>
        <v>Minus</v>
      </c>
      <c r="P916" s="0" t="s">
        <v>13</v>
      </c>
      <c r="Q916" s="5" t="s">
        <v>14</v>
      </c>
      <c r="R916" s="0" t="s">
        <v>15</v>
      </c>
      <c r="S916" s="0" t="str">
        <f aca="false">P916&amp;N916&amp;O916&amp;Q916&amp;F916&amp;R916&amp;L916</f>
        <v>          {%            "class": "sMinus",%            "stim_name": "432"%          },</v>
      </c>
      <c r="AA916" s="5" t="n">
        <f aca="false">F916</f>
        <v>432</v>
      </c>
      <c r="AB916" s="5" t="s">
        <v>931</v>
      </c>
      <c r="AC916" s="5" t="str">
        <f aca="false">IF(MID(AB916,10,2)="ir","Minus","Plus")</f>
        <v>Minus</v>
      </c>
      <c r="AD916" s="5" t="str">
        <f aca="false">IF(AND(_xlfn.NUMBERVALUE(MID(AB916,6,3))&lt;141,_xlfn.NUMBERVALUE(MID(AB916,6,3))&gt;103),"s","probe")</f>
        <v>s</v>
      </c>
      <c r="AE916" s="5" t="n">
        <f aca="false">IF(AND(AC916="Minus",AD916="probe"),3,IF(AND(AC916="Plus",AD916="probe"),1,IF(AND(AC916="Minus",AD916="s"),12,IF(AND(AC916="Plus",AD916="s"),4,0))))</f>
        <v>12</v>
      </c>
      <c r="AF916" s="6" t="s">
        <v>16</v>
      </c>
      <c r="AG916" s="5" t="str">
        <f aca="false">AF916&amp;AE916&amp;","</f>
        <v>                            12,</v>
      </c>
    </row>
    <row r="917" customFormat="false" ht="12.8" hidden="true" customHeight="false" outlineLevel="0" collapsed="false">
      <c r="A917" s="0" t="str">
        <f aca="false">LEFT(J917,4)</f>
        <v>b2i1</v>
      </c>
      <c r="B917" s="0" t="n">
        <f aca="false">IF(AND(C917&gt;97,C917&lt;103),100,IF(AND(C917&gt;110,C917&lt;116),113,IF(AND(C917&gt;122,C917&lt;128),125,IF(AND(C917&gt;135,C917&lt;141),138,150))))</f>
        <v>125</v>
      </c>
      <c r="C917" s="0" t="n">
        <f aca="false">_xlfn.NUMBERVALUE(MID(J917,6,3))</f>
        <v>124</v>
      </c>
      <c r="D917" s="0" t="str">
        <f aca="false">MID(J917,10,3)</f>
        <v>ir2</v>
      </c>
      <c r="E917" s="0" t="s">
        <v>9</v>
      </c>
      <c r="F917" s="0" t="n">
        <v>557</v>
      </c>
      <c r="G917" s="0" t="s">
        <v>10</v>
      </c>
      <c r="H917" s="0" t="s">
        <v>11</v>
      </c>
      <c r="I917" s="0" t="s">
        <v>9</v>
      </c>
      <c r="J917" s="0" t="s">
        <v>932</v>
      </c>
      <c r="K917" s="0" t="s">
        <v>9</v>
      </c>
      <c r="L917" s="0" t="str">
        <f aca="false">IF(ISBLANK(J918),"",",")</f>
        <v>,</v>
      </c>
      <c r="M917" s="0" t="str">
        <f aca="false">E917&amp;F917&amp;G917&amp;H917&amp;I917&amp;J917&amp;K917&amp;L917</f>
        <v>"557": "b2i1_124_ir2.wav",</v>
      </c>
      <c r="N917" s="0" t="str">
        <f aca="false">IF(OR(B917=113,B917=138),"probe","s")</f>
        <v>s</v>
      </c>
      <c r="O917" s="0" t="str">
        <f aca="false">IF(MID(J917,10,2)="ir","Minus","Plus")</f>
        <v>Minus</v>
      </c>
      <c r="P917" s="0" t="s">
        <v>13</v>
      </c>
      <c r="Q917" s="5" t="s">
        <v>14</v>
      </c>
      <c r="R917" s="0" t="s">
        <v>15</v>
      </c>
      <c r="S917" s="0" t="str">
        <f aca="false">P917&amp;N917&amp;O917&amp;Q917&amp;F917&amp;R917&amp;L917</f>
        <v>          {%            "class": "sMinus",%            "stim_name": "557"%          },</v>
      </c>
      <c r="AA917" s="5" t="n">
        <f aca="false">F917</f>
        <v>557</v>
      </c>
      <c r="AB917" s="5" t="s">
        <v>932</v>
      </c>
      <c r="AC917" s="5" t="str">
        <f aca="false">IF(MID(AB917,10,2)="ir","Minus","Plus")</f>
        <v>Minus</v>
      </c>
      <c r="AD917" s="5" t="str">
        <f aca="false">IF(AND(_xlfn.NUMBERVALUE(MID(AB917,6,3))&lt;141,_xlfn.NUMBERVALUE(MID(AB917,6,3))&gt;103),"s","probe")</f>
        <v>s</v>
      </c>
      <c r="AE917" s="5" t="n">
        <f aca="false">IF(AND(AC917="Minus",AD917="probe"),3,IF(AND(AC917="Plus",AD917="probe"),1,IF(AND(AC917="Minus",AD917="s"),12,IF(AND(AC917="Plus",AD917="s"),4,0))))</f>
        <v>12</v>
      </c>
      <c r="AF917" s="6" t="s">
        <v>16</v>
      </c>
      <c r="AG917" s="5" t="str">
        <f aca="false">AF917&amp;AE917&amp;","</f>
        <v>                            12,</v>
      </c>
    </row>
    <row r="918" customFormat="false" ht="12.8" hidden="true" customHeight="false" outlineLevel="0" collapsed="false">
      <c r="A918" s="0" t="str">
        <f aca="false">LEFT(J918,4)</f>
        <v>b2i2</v>
      </c>
      <c r="B918" s="0" t="n">
        <f aca="false">IF(AND(C918&gt;97,C918&lt;103),100,IF(AND(C918&gt;110,C918&lt;116),113,IF(AND(C918&gt;122,C918&lt;128),125,IF(AND(C918&gt;135,C918&lt;141),138,150))))</f>
        <v>125</v>
      </c>
      <c r="C918" s="0" t="n">
        <f aca="false">_xlfn.NUMBERVALUE(MID(J918,6,3))</f>
        <v>124</v>
      </c>
      <c r="D918" s="0" t="str">
        <f aca="false">MID(J918,10,3)</f>
        <v>ir2</v>
      </c>
      <c r="E918" s="0" t="s">
        <v>9</v>
      </c>
      <c r="F918" s="0" t="n">
        <v>682</v>
      </c>
      <c r="G918" s="0" t="s">
        <v>10</v>
      </c>
      <c r="H918" s="0" t="s">
        <v>11</v>
      </c>
      <c r="I918" s="0" t="s">
        <v>9</v>
      </c>
      <c r="J918" s="0" t="s">
        <v>933</v>
      </c>
      <c r="K918" s="0" t="s">
        <v>9</v>
      </c>
      <c r="L918" s="0" t="str">
        <f aca="false">IF(ISBLANK(J919),"",",")</f>
        <v>,</v>
      </c>
      <c r="M918" s="0" t="str">
        <f aca="false">E918&amp;F918&amp;G918&amp;H918&amp;I918&amp;J918&amp;K918&amp;L918</f>
        <v>"682": "b2i2_124_ir2.wav",</v>
      </c>
      <c r="N918" s="0" t="str">
        <f aca="false">IF(OR(B918=113,B918=138),"probe","s")</f>
        <v>s</v>
      </c>
      <c r="O918" s="0" t="str">
        <f aca="false">IF(MID(J918,10,2)="ir","Minus","Plus")</f>
        <v>Minus</v>
      </c>
      <c r="P918" s="0" t="s">
        <v>13</v>
      </c>
      <c r="Q918" s="5" t="s">
        <v>14</v>
      </c>
      <c r="R918" s="0" t="s">
        <v>15</v>
      </c>
      <c r="S918" s="0" t="str">
        <f aca="false">P918&amp;N918&amp;O918&amp;Q918&amp;F918&amp;R918&amp;L918</f>
        <v>          {%            "class": "sMinus",%            "stim_name": "682"%          },</v>
      </c>
      <c r="AA918" s="5" t="n">
        <f aca="false">F918</f>
        <v>682</v>
      </c>
      <c r="AB918" s="5" t="s">
        <v>933</v>
      </c>
      <c r="AC918" s="5" t="str">
        <f aca="false">IF(MID(AB918,10,2)="ir","Minus","Plus")</f>
        <v>Minus</v>
      </c>
      <c r="AD918" s="5" t="str">
        <f aca="false">IF(AND(_xlfn.NUMBERVALUE(MID(AB918,6,3))&lt;141,_xlfn.NUMBERVALUE(MID(AB918,6,3))&gt;103),"s","probe")</f>
        <v>s</v>
      </c>
      <c r="AE918" s="5" t="n">
        <f aca="false">IF(AND(AC918="Minus",AD918="probe"),3,IF(AND(AC918="Plus",AD918="probe"),1,IF(AND(AC918="Minus",AD918="s"),12,IF(AND(AC918="Plus",AD918="s"),4,0))))</f>
        <v>12</v>
      </c>
      <c r="AF918" s="6" t="s">
        <v>16</v>
      </c>
      <c r="AG918" s="5" t="str">
        <f aca="false">AF918&amp;AE918&amp;","</f>
        <v>                            12,</v>
      </c>
    </row>
    <row r="919" customFormat="false" ht="12.8" hidden="false" customHeight="false" outlineLevel="0" collapsed="false">
      <c r="A919" s="0" t="str">
        <f aca="false">LEFT(J919,4)</f>
        <v>b2s1</v>
      </c>
      <c r="B919" s="0" t="n">
        <f aca="false">IF(AND(C919&gt;97,C919&lt;103),100,IF(AND(C919&gt;110,C919&lt;116),113,IF(AND(C919&gt;122,C919&lt;128),125,IF(AND(C919&gt;135,C919&lt;141),138,150))))</f>
        <v>125</v>
      </c>
      <c r="C919" s="0" t="n">
        <f aca="false">_xlfn.NUMBERVALUE(MID(J919,6,3))</f>
        <v>124</v>
      </c>
      <c r="D919" s="0" t="str">
        <f aca="false">MID(J919,10,3)</f>
        <v>ir2</v>
      </c>
      <c r="E919" s="1" t="s">
        <v>9</v>
      </c>
      <c r="F919" s="0" t="n">
        <v>807</v>
      </c>
      <c r="G919" s="0" t="s">
        <v>10</v>
      </c>
      <c r="H919" s="0" t="s">
        <v>11</v>
      </c>
      <c r="I919" s="0" t="s">
        <v>9</v>
      </c>
      <c r="J919" s="0" t="s">
        <v>934</v>
      </c>
      <c r="K919" s="0" t="s">
        <v>9</v>
      </c>
      <c r="L919" s="0" t="str">
        <f aca="false">IF(ISBLANK(J920),"",",")</f>
        <v>,</v>
      </c>
      <c r="M919" s="0" t="str">
        <f aca="false">E919&amp;J919&amp;G919&amp;E919&amp;J919&amp;E919&amp;L919</f>
        <v>"b2s1_124_ir2.wav":"b2s1_124_ir2.wav",</v>
      </c>
      <c r="N919" s="0" t="str">
        <f aca="false">IF(OR(B919=113,B919=138),"probe","s")</f>
        <v>s</v>
      </c>
      <c r="O919" s="0" t="str">
        <f aca="false">IF(MID(J919,10,2)="ir","Minus","Plus")</f>
        <v>Minus</v>
      </c>
      <c r="P919" s="0" t="s">
        <v>13</v>
      </c>
      <c r="Q919" s="5" t="s">
        <v>14</v>
      </c>
      <c r="R919" s="0" t="s">
        <v>15</v>
      </c>
      <c r="S919" s="0" t="str">
        <f aca="false">P919&amp;N919&amp;O919&amp;Q919&amp;J919&amp;R919&amp;L919</f>
        <v>          {%            "class": "sMinus",%            "stim_name": "b2s1_124_ir2.wav"%          },</v>
      </c>
      <c r="AA919" s="5" t="n">
        <f aca="false">F919</f>
        <v>807</v>
      </c>
      <c r="AB919" s="5" t="s">
        <v>934</v>
      </c>
      <c r="AC919" s="5" t="str">
        <f aca="false">IF(MID(AB919,10,2)="ir","Minus","Plus")</f>
        <v>Minus</v>
      </c>
      <c r="AD919" s="5" t="str">
        <f aca="false">IF(AND(_xlfn.NUMBERVALUE(MID(AB919,6,3))&lt;141,_xlfn.NUMBERVALUE(MID(AB919,6,3))&gt;103),"s","probe")</f>
        <v>s</v>
      </c>
      <c r="AE919" s="5" t="n">
        <f aca="false">IF(AND(AC919="Minus",AD919="probe"),3,IF(AND(AC919="Plus",AD919="probe"),1,IF(AND(AC919="Minus",AD919="s"),12,IF(AND(AC919="Plus",AD919="s"),4,0))))</f>
        <v>12</v>
      </c>
      <c r="AF919" s="6" t="s">
        <v>16</v>
      </c>
      <c r="AG919" s="5" t="str">
        <f aca="false">AF919&amp;AE919&amp;","</f>
        <v>                            12,</v>
      </c>
    </row>
    <row r="920" customFormat="false" ht="12.8" hidden="true" customHeight="false" outlineLevel="0" collapsed="false">
      <c r="A920" s="0" t="str">
        <f aca="false">LEFT(J920,4)</f>
        <v>b2s2</v>
      </c>
      <c r="B920" s="0" t="n">
        <f aca="false">IF(AND(C920&gt;97,C920&lt;103),100,IF(AND(C920&gt;110,C920&lt;116),113,IF(AND(C920&gt;122,C920&lt;128),125,IF(AND(C920&gt;135,C920&lt;141),138,150))))</f>
        <v>125</v>
      </c>
      <c r="C920" s="0" t="n">
        <f aca="false">_xlfn.NUMBERVALUE(MID(J920,6,3))</f>
        <v>124</v>
      </c>
      <c r="D920" s="0" t="str">
        <f aca="false">MID(J920,10,3)</f>
        <v>ir2</v>
      </c>
      <c r="E920" s="1" t="s">
        <v>9</v>
      </c>
      <c r="F920" s="0" t="n">
        <v>932</v>
      </c>
      <c r="G920" s="0" t="s">
        <v>10</v>
      </c>
      <c r="H920" s="0" t="s">
        <v>11</v>
      </c>
      <c r="I920" s="0" t="s">
        <v>9</v>
      </c>
      <c r="J920" s="0" t="s">
        <v>935</v>
      </c>
      <c r="K920" s="0" t="s">
        <v>9</v>
      </c>
      <c r="L920" s="0" t="str">
        <f aca="false">IF(ISBLANK(J921),"",",")</f>
        <v>,</v>
      </c>
      <c r="M920" s="0" t="str">
        <f aca="false">E920&amp;F920&amp;G920&amp;H920&amp;I920&amp;J920&amp;K920&amp;L920</f>
        <v>"932": "b2s2_124_ir2.wav",</v>
      </c>
      <c r="N920" s="0" t="str">
        <f aca="false">IF(OR(B920=113,B920=138),"probe","s")</f>
        <v>s</v>
      </c>
      <c r="O920" s="0" t="str">
        <f aca="false">IF(MID(J920,10,2)="ir","Minus","Plus")</f>
        <v>Minus</v>
      </c>
      <c r="P920" s="0" t="s">
        <v>13</v>
      </c>
      <c r="Q920" s="5" t="s">
        <v>14</v>
      </c>
      <c r="R920" s="0" t="s">
        <v>15</v>
      </c>
      <c r="S920" s="0" t="str">
        <f aca="false">P920&amp;N920&amp;O920&amp;Q920&amp;F920&amp;R920&amp;L920</f>
        <v>          {%            "class": "sMinus",%            "stim_name": "932"%          },</v>
      </c>
      <c r="AA920" s="5" t="n">
        <f aca="false">F920</f>
        <v>932</v>
      </c>
      <c r="AB920" s="5" t="s">
        <v>935</v>
      </c>
      <c r="AC920" s="5" t="str">
        <f aca="false">IF(MID(AB920,10,2)="ir","Minus","Plus")</f>
        <v>Minus</v>
      </c>
      <c r="AD920" s="5" t="str">
        <f aca="false">IF(AND(_xlfn.NUMBERVALUE(MID(AB920,6,3))&lt;141,_xlfn.NUMBERVALUE(MID(AB920,6,3))&gt;103),"s","probe")</f>
        <v>s</v>
      </c>
      <c r="AE920" s="5" t="n">
        <f aca="false">IF(AND(AC920="Minus",AD920="probe"),3,IF(AND(AC920="Plus",AD920="probe"),1,IF(AND(AC920="Minus",AD920="s"),12,IF(AND(AC920="Plus",AD920="s"),4,0))))</f>
        <v>12</v>
      </c>
      <c r="AF920" s="6" t="s">
        <v>16</v>
      </c>
      <c r="AG920" s="5" t="str">
        <f aca="false">AF920&amp;AE920&amp;","</f>
        <v>                            12,</v>
      </c>
    </row>
    <row r="921" customFormat="false" ht="12.8" hidden="true" customHeight="false" outlineLevel="0" collapsed="false">
      <c r="A921" s="0" t="str">
        <f aca="false">LEFT(J921,4)</f>
        <v>b3i1</v>
      </c>
      <c r="B921" s="0" t="n">
        <f aca="false">IF(AND(C921&gt;97,C921&lt;103),100,IF(AND(C921&gt;110,C921&lt;116),113,IF(AND(C921&gt;122,C921&lt;128),125,IF(AND(C921&gt;135,C921&lt;141),138,150))))</f>
        <v>125</v>
      </c>
      <c r="C921" s="0" t="n">
        <f aca="false">_xlfn.NUMBERVALUE(MID(J921,6,3))</f>
        <v>124</v>
      </c>
      <c r="D921" s="0" t="str">
        <f aca="false">MID(J921,10,3)</f>
        <v>ir2</v>
      </c>
      <c r="E921" s="0" t="s">
        <v>9</v>
      </c>
      <c r="F921" s="0" t="n">
        <v>1057</v>
      </c>
      <c r="G921" s="0" t="s">
        <v>10</v>
      </c>
      <c r="H921" s="0" t="s">
        <v>11</v>
      </c>
      <c r="I921" s="0" t="s">
        <v>9</v>
      </c>
      <c r="J921" s="0" t="s">
        <v>936</v>
      </c>
      <c r="K921" s="0" t="s">
        <v>9</v>
      </c>
      <c r="L921" s="0" t="str">
        <f aca="false">IF(ISBLANK(J922),"",",")</f>
        <v>,</v>
      </c>
      <c r="M921" s="0" t="str">
        <f aca="false">E921&amp;F921&amp;G921&amp;H921&amp;I921&amp;J921&amp;K921&amp;L921</f>
        <v>"1057": "b3i1_124_ir2.wav",</v>
      </c>
      <c r="N921" s="0" t="str">
        <f aca="false">IF(OR(B921=113,B921=138),"probe","s")</f>
        <v>s</v>
      </c>
      <c r="O921" s="0" t="str">
        <f aca="false">IF(MID(J921,10,2)="ir","Minus","Plus")</f>
        <v>Minus</v>
      </c>
      <c r="P921" s="0" t="s">
        <v>13</v>
      </c>
      <c r="Q921" s="5" t="s">
        <v>14</v>
      </c>
      <c r="R921" s="0" t="s">
        <v>15</v>
      </c>
      <c r="S921" s="0" t="str">
        <f aca="false">P921&amp;N921&amp;O921&amp;Q921&amp;F921&amp;R921&amp;L921</f>
        <v>          {%            "class": "sMinus",%            "stim_name": "1057"%          },</v>
      </c>
      <c r="AA921" s="5" t="n">
        <f aca="false">F921</f>
        <v>1057</v>
      </c>
      <c r="AB921" s="5" t="s">
        <v>936</v>
      </c>
      <c r="AC921" s="5" t="str">
        <f aca="false">IF(MID(AB921,10,2)="ir","Minus","Plus")</f>
        <v>Minus</v>
      </c>
      <c r="AD921" s="5" t="str">
        <f aca="false">IF(AND(_xlfn.NUMBERVALUE(MID(AB921,6,3))&lt;141,_xlfn.NUMBERVALUE(MID(AB921,6,3))&gt;103),"s","probe")</f>
        <v>s</v>
      </c>
      <c r="AE921" s="5" t="n">
        <f aca="false">IF(AND(AC921="Minus",AD921="probe"),3,IF(AND(AC921="Plus",AD921="probe"),1,IF(AND(AC921="Minus",AD921="s"),12,IF(AND(AC921="Plus",AD921="s"),4,0))))</f>
        <v>12</v>
      </c>
      <c r="AF921" s="6" t="s">
        <v>16</v>
      </c>
      <c r="AG921" s="5" t="str">
        <f aca="false">AF921&amp;AE921&amp;","</f>
        <v>                            12,</v>
      </c>
    </row>
    <row r="922" customFormat="false" ht="12.8" hidden="true" customHeight="false" outlineLevel="0" collapsed="false">
      <c r="A922" s="0" t="str">
        <f aca="false">LEFT(J922,4)</f>
        <v>b3i2</v>
      </c>
      <c r="B922" s="0" t="n">
        <f aca="false">IF(AND(C922&gt;97,C922&lt;103),100,IF(AND(C922&gt;110,C922&lt;116),113,IF(AND(C922&gt;122,C922&lt;128),125,IF(AND(C922&gt;135,C922&lt;141),138,150))))</f>
        <v>125</v>
      </c>
      <c r="C922" s="0" t="n">
        <f aca="false">_xlfn.NUMBERVALUE(MID(J922,6,3))</f>
        <v>124</v>
      </c>
      <c r="D922" s="0" t="str">
        <f aca="false">MID(J922,10,3)</f>
        <v>ir2</v>
      </c>
      <c r="E922" s="0" t="s">
        <v>9</v>
      </c>
      <c r="F922" s="0" t="n">
        <v>1182</v>
      </c>
      <c r="G922" s="0" t="s">
        <v>10</v>
      </c>
      <c r="H922" s="0" t="s">
        <v>11</v>
      </c>
      <c r="I922" s="0" t="s">
        <v>9</v>
      </c>
      <c r="J922" s="0" t="s">
        <v>937</v>
      </c>
      <c r="K922" s="0" t="s">
        <v>9</v>
      </c>
      <c r="L922" s="0" t="str">
        <f aca="false">IF(ISBLANK(J923),"",",")</f>
        <v>,</v>
      </c>
      <c r="M922" s="0" t="str">
        <f aca="false">E922&amp;F922&amp;G922&amp;H922&amp;I922&amp;J922&amp;K922&amp;L922</f>
        <v>"1182": "b3i2_124_ir2.wav",</v>
      </c>
      <c r="N922" s="0" t="str">
        <f aca="false">IF(OR(B922=113,B922=138),"probe","s")</f>
        <v>s</v>
      </c>
      <c r="O922" s="0" t="str">
        <f aca="false">IF(MID(J922,10,2)="ir","Minus","Plus")</f>
        <v>Minus</v>
      </c>
      <c r="P922" s="0" t="s">
        <v>13</v>
      </c>
      <c r="Q922" s="5" t="s">
        <v>14</v>
      </c>
      <c r="R922" s="0" t="s">
        <v>15</v>
      </c>
      <c r="S922" s="0" t="str">
        <f aca="false">P922&amp;N922&amp;O922&amp;Q922&amp;F922&amp;R922&amp;L922</f>
        <v>          {%            "class": "sMinus",%            "stim_name": "1182"%          },</v>
      </c>
      <c r="AA922" s="5" t="n">
        <f aca="false">F922</f>
        <v>1182</v>
      </c>
      <c r="AB922" s="5" t="s">
        <v>937</v>
      </c>
      <c r="AC922" s="5" t="str">
        <f aca="false">IF(MID(AB922,10,2)="ir","Minus","Plus")</f>
        <v>Minus</v>
      </c>
      <c r="AD922" s="5" t="str">
        <f aca="false">IF(AND(_xlfn.NUMBERVALUE(MID(AB922,6,3))&lt;141,_xlfn.NUMBERVALUE(MID(AB922,6,3))&gt;103),"s","probe")</f>
        <v>s</v>
      </c>
      <c r="AE922" s="5" t="n">
        <f aca="false">IF(AND(AC922="Minus",AD922="probe"),3,IF(AND(AC922="Plus",AD922="probe"),1,IF(AND(AC922="Minus",AD922="s"),12,IF(AND(AC922="Plus",AD922="s"),4,0))))</f>
        <v>12</v>
      </c>
      <c r="AF922" s="6" t="s">
        <v>16</v>
      </c>
      <c r="AG922" s="5" t="str">
        <f aca="false">AF922&amp;AE922&amp;","</f>
        <v>                            12,</v>
      </c>
    </row>
    <row r="923" customFormat="false" ht="12.8" hidden="true" customHeight="false" outlineLevel="0" collapsed="false">
      <c r="A923" s="0" t="str">
        <f aca="false">LEFT(J923,4)</f>
        <v>b3s1</v>
      </c>
      <c r="B923" s="0" t="n">
        <f aca="false">IF(AND(C923&gt;97,C923&lt;103),100,IF(AND(C923&gt;110,C923&lt;116),113,IF(AND(C923&gt;122,C923&lt;128),125,IF(AND(C923&gt;135,C923&lt;141),138,150))))</f>
        <v>125</v>
      </c>
      <c r="C923" s="0" t="n">
        <f aca="false">_xlfn.NUMBERVALUE(MID(J923,6,3))</f>
        <v>124</v>
      </c>
      <c r="D923" s="0" t="str">
        <f aca="false">MID(J923,10,3)</f>
        <v>ir2</v>
      </c>
      <c r="E923" s="0" t="s">
        <v>9</v>
      </c>
      <c r="F923" s="0" t="n">
        <v>1307</v>
      </c>
      <c r="G923" s="0" t="s">
        <v>10</v>
      </c>
      <c r="H923" s="0" t="s">
        <v>11</v>
      </c>
      <c r="I923" s="0" t="s">
        <v>9</v>
      </c>
      <c r="J923" s="0" t="s">
        <v>938</v>
      </c>
      <c r="K923" s="0" t="s">
        <v>9</v>
      </c>
      <c r="L923" s="0" t="str">
        <f aca="false">IF(ISBLANK(J924),"",",")</f>
        <v>,</v>
      </c>
      <c r="M923" s="0" t="str">
        <f aca="false">E923&amp;F923&amp;G923&amp;H923&amp;I923&amp;J923&amp;K923&amp;L923</f>
        <v>"1307": "b3s1_124_ir2.wav",</v>
      </c>
      <c r="N923" s="0" t="str">
        <f aca="false">IF(OR(B923=113,B923=138),"probe","s")</f>
        <v>s</v>
      </c>
      <c r="O923" s="0" t="str">
        <f aca="false">IF(MID(J923,10,2)="ir","Minus","Plus")</f>
        <v>Minus</v>
      </c>
      <c r="P923" s="0" t="s">
        <v>13</v>
      </c>
      <c r="Q923" s="5" t="s">
        <v>14</v>
      </c>
      <c r="R923" s="0" t="s">
        <v>15</v>
      </c>
      <c r="S923" s="0" t="str">
        <f aca="false">P923&amp;N923&amp;O923&amp;Q923&amp;F923&amp;R923&amp;L923</f>
        <v>          {%            "class": "sMinus",%            "stim_name": "1307"%          },</v>
      </c>
      <c r="AA923" s="5" t="n">
        <f aca="false">F923</f>
        <v>1307</v>
      </c>
      <c r="AB923" s="5" t="s">
        <v>938</v>
      </c>
      <c r="AC923" s="5" t="str">
        <f aca="false">IF(MID(AB923,10,2)="ir","Minus","Plus")</f>
        <v>Minus</v>
      </c>
      <c r="AD923" s="5" t="str">
        <f aca="false">IF(AND(_xlfn.NUMBERVALUE(MID(AB923,6,3))&lt;141,_xlfn.NUMBERVALUE(MID(AB923,6,3))&gt;103),"s","probe")</f>
        <v>s</v>
      </c>
      <c r="AE923" s="5" t="n">
        <f aca="false">IF(AND(AC923="Minus",AD923="probe"),3,IF(AND(AC923="Plus",AD923="probe"),1,IF(AND(AC923="Minus",AD923="s"),12,IF(AND(AC923="Plus",AD923="s"),4,0))))</f>
        <v>12</v>
      </c>
      <c r="AF923" s="6" t="s">
        <v>16</v>
      </c>
      <c r="AG923" s="5" t="str">
        <f aca="false">AF923&amp;AE923&amp;","</f>
        <v>                            12,</v>
      </c>
    </row>
    <row r="924" customFormat="false" ht="12.8" hidden="true" customHeight="false" outlineLevel="0" collapsed="false">
      <c r="A924" s="0" t="str">
        <f aca="false">LEFT(J924,4)</f>
        <v>b3s2</v>
      </c>
      <c r="B924" s="0" t="n">
        <f aca="false">IF(AND(C924&gt;97,C924&lt;103),100,IF(AND(C924&gt;110,C924&lt;116),113,IF(AND(C924&gt;122,C924&lt;128),125,IF(AND(C924&gt;135,C924&lt;141),138,150))))</f>
        <v>125</v>
      </c>
      <c r="C924" s="0" t="n">
        <f aca="false">_xlfn.NUMBERVALUE(MID(J924,6,3))</f>
        <v>124</v>
      </c>
      <c r="D924" s="0" t="str">
        <f aca="false">MID(J924,10,3)</f>
        <v>ir2</v>
      </c>
      <c r="E924" s="0" t="s">
        <v>9</v>
      </c>
      <c r="F924" s="0" t="n">
        <v>1432</v>
      </c>
      <c r="G924" s="0" t="s">
        <v>10</v>
      </c>
      <c r="H924" s="0" t="s">
        <v>11</v>
      </c>
      <c r="I924" s="0" t="s">
        <v>9</v>
      </c>
      <c r="J924" s="0" t="s">
        <v>939</v>
      </c>
      <c r="K924" s="0" t="s">
        <v>9</v>
      </c>
      <c r="L924" s="0" t="str">
        <f aca="false">IF(ISBLANK(J925),"",",")</f>
        <v>,</v>
      </c>
      <c r="M924" s="0" t="str">
        <f aca="false">E924&amp;F924&amp;G924&amp;H924&amp;I924&amp;J924&amp;K924&amp;L924</f>
        <v>"1432": "b3s2_124_ir2.wav",</v>
      </c>
      <c r="N924" s="0" t="str">
        <f aca="false">IF(OR(B924=113,B924=138),"probe","s")</f>
        <v>s</v>
      </c>
      <c r="O924" s="0" t="str">
        <f aca="false">IF(MID(J924,10,2)="ir","Minus","Plus")</f>
        <v>Minus</v>
      </c>
      <c r="P924" s="0" t="s">
        <v>13</v>
      </c>
      <c r="Q924" s="5" t="s">
        <v>14</v>
      </c>
      <c r="R924" s="0" t="s">
        <v>15</v>
      </c>
      <c r="S924" s="0" t="str">
        <f aca="false">P924&amp;N924&amp;O924&amp;Q924&amp;F924&amp;R924&amp;L924</f>
        <v>          {%            "class": "sMinus",%            "stim_name": "1432"%          },</v>
      </c>
      <c r="AA924" s="5" t="n">
        <f aca="false">F924</f>
        <v>1432</v>
      </c>
      <c r="AB924" s="5" t="s">
        <v>939</v>
      </c>
      <c r="AC924" s="5" t="str">
        <f aca="false">IF(MID(AB924,10,2)="ir","Minus","Plus")</f>
        <v>Minus</v>
      </c>
      <c r="AD924" s="5" t="str">
        <f aca="false">IF(AND(_xlfn.NUMBERVALUE(MID(AB924,6,3))&lt;141,_xlfn.NUMBERVALUE(MID(AB924,6,3))&gt;103),"s","probe")</f>
        <v>s</v>
      </c>
      <c r="AE924" s="5" t="n">
        <f aca="false">IF(AND(AC924="Minus",AD924="probe"),3,IF(AND(AC924="Plus",AD924="probe"),1,IF(AND(AC924="Minus",AD924="s"),12,IF(AND(AC924="Plus",AD924="s"),4,0))))</f>
        <v>12</v>
      </c>
      <c r="AF924" s="6" t="s">
        <v>16</v>
      </c>
      <c r="AG924" s="5" t="str">
        <f aca="false">AF924&amp;AE924&amp;","</f>
        <v>                            12,</v>
      </c>
    </row>
    <row r="925" customFormat="false" ht="12.8" hidden="true" customHeight="false" outlineLevel="0" collapsed="false">
      <c r="A925" s="0" t="str">
        <f aca="false">LEFT(J925,4)</f>
        <v>b4i1</v>
      </c>
      <c r="B925" s="0" t="n">
        <f aca="false">IF(AND(C925&gt;97,C925&lt;103),100,IF(AND(C925&gt;110,C925&lt;116),113,IF(AND(C925&gt;122,C925&lt;128),125,IF(AND(C925&gt;135,C925&lt;141),138,150))))</f>
        <v>125</v>
      </c>
      <c r="C925" s="0" t="n">
        <f aca="false">_xlfn.NUMBERVALUE(MID(J925,6,3))</f>
        <v>124</v>
      </c>
      <c r="D925" s="0" t="str">
        <f aca="false">MID(J925,10,3)</f>
        <v>ir2</v>
      </c>
      <c r="E925" s="0" t="s">
        <v>9</v>
      </c>
      <c r="F925" s="0" t="n">
        <v>1557</v>
      </c>
      <c r="G925" s="0" t="s">
        <v>10</v>
      </c>
      <c r="H925" s="0" t="s">
        <v>11</v>
      </c>
      <c r="I925" s="0" t="s">
        <v>9</v>
      </c>
      <c r="J925" s="0" t="s">
        <v>940</v>
      </c>
      <c r="K925" s="0" t="s">
        <v>9</v>
      </c>
      <c r="L925" s="0" t="str">
        <f aca="false">IF(ISBLANK(J926),"",",")</f>
        <v>,</v>
      </c>
      <c r="M925" s="0" t="str">
        <f aca="false">E925&amp;F925&amp;G925&amp;H925&amp;I925&amp;J925&amp;K925&amp;L925</f>
        <v>"1557": "b4i1_124_ir2.wav",</v>
      </c>
      <c r="N925" s="0" t="str">
        <f aca="false">IF(OR(B925=113,B925=138),"probe","s")</f>
        <v>s</v>
      </c>
      <c r="O925" s="0" t="str">
        <f aca="false">IF(MID(J925,10,2)="ir","Minus","Plus")</f>
        <v>Minus</v>
      </c>
      <c r="P925" s="0" t="s">
        <v>13</v>
      </c>
      <c r="Q925" s="5" t="s">
        <v>14</v>
      </c>
      <c r="R925" s="0" t="s">
        <v>15</v>
      </c>
      <c r="S925" s="0" t="str">
        <f aca="false">P925&amp;N925&amp;O925&amp;Q925&amp;F925&amp;R925&amp;L925</f>
        <v>          {%            "class": "sMinus",%            "stim_name": "1557"%          },</v>
      </c>
      <c r="AA925" s="5" t="n">
        <f aca="false">F925</f>
        <v>1557</v>
      </c>
      <c r="AB925" s="5" t="s">
        <v>940</v>
      </c>
      <c r="AC925" s="5" t="str">
        <f aca="false">IF(MID(AB925,10,2)="ir","Minus","Plus")</f>
        <v>Minus</v>
      </c>
      <c r="AD925" s="5" t="str">
        <f aca="false">IF(AND(_xlfn.NUMBERVALUE(MID(AB925,6,3))&lt;141,_xlfn.NUMBERVALUE(MID(AB925,6,3))&gt;103),"s","probe")</f>
        <v>s</v>
      </c>
      <c r="AE925" s="5" t="n">
        <f aca="false">IF(AND(AC925="Minus",AD925="probe"),3,IF(AND(AC925="Plus",AD925="probe"),1,IF(AND(AC925="Minus",AD925="s"),12,IF(AND(AC925="Plus",AD925="s"),4,0))))</f>
        <v>12</v>
      </c>
      <c r="AF925" s="6" t="s">
        <v>16</v>
      </c>
      <c r="AG925" s="5" t="str">
        <f aca="false">AF925&amp;AE925&amp;","</f>
        <v>                            12,</v>
      </c>
    </row>
    <row r="926" customFormat="false" ht="12.8" hidden="true" customHeight="false" outlineLevel="0" collapsed="false">
      <c r="A926" s="0" t="str">
        <f aca="false">LEFT(J926,4)</f>
        <v>b4i2</v>
      </c>
      <c r="B926" s="0" t="n">
        <f aca="false">IF(AND(C926&gt;97,C926&lt;103),100,IF(AND(C926&gt;110,C926&lt;116),113,IF(AND(C926&gt;122,C926&lt;128),125,IF(AND(C926&gt;135,C926&lt;141),138,150))))</f>
        <v>125</v>
      </c>
      <c r="C926" s="0" t="n">
        <f aca="false">_xlfn.NUMBERVALUE(MID(J926,6,3))</f>
        <v>124</v>
      </c>
      <c r="D926" s="0" t="str">
        <f aca="false">MID(J926,10,3)</f>
        <v>ir2</v>
      </c>
      <c r="E926" s="0" t="s">
        <v>9</v>
      </c>
      <c r="F926" s="0" t="n">
        <v>1682</v>
      </c>
      <c r="G926" s="0" t="s">
        <v>10</v>
      </c>
      <c r="H926" s="0" t="s">
        <v>11</v>
      </c>
      <c r="I926" s="0" t="s">
        <v>9</v>
      </c>
      <c r="J926" s="0" t="s">
        <v>941</v>
      </c>
      <c r="K926" s="0" t="s">
        <v>9</v>
      </c>
      <c r="L926" s="0" t="str">
        <f aca="false">IF(ISBLANK(J927),"",",")</f>
        <v>,</v>
      </c>
      <c r="M926" s="0" t="str">
        <f aca="false">E926&amp;F926&amp;G926&amp;H926&amp;I926&amp;J926&amp;K926&amp;L926</f>
        <v>"1682": "b4i2_124_ir2.wav",</v>
      </c>
      <c r="N926" s="0" t="str">
        <f aca="false">IF(OR(B926=113,B926=138),"probe","s")</f>
        <v>s</v>
      </c>
      <c r="O926" s="0" t="str">
        <f aca="false">IF(MID(J926,10,2)="ir","Minus","Plus")</f>
        <v>Minus</v>
      </c>
      <c r="P926" s="0" t="s">
        <v>13</v>
      </c>
      <c r="Q926" s="5" t="s">
        <v>14</v>
      </c>
      <c r="R926" s="0" t="s">
        <v>15</v>
      </c>
      <c r="S926" s="0" t="str">
        <f aca="false">P926&amp;N926&amp;O926&amp;Q926&amp;F926&amp;R926&amp;L926</f>
        <v>          {%            "class": "sMinus",%            "stim_name": "1682"%          },</v>
      </c>
      <c r="AA926" s="5" t="n">
        <f aca="false">F926</f>
        <v>1682</v>
      </c>
      <c r="AB926" s="5" t="s">
        <v>941</v>
      </c>
      <c r="AC926" s="5" t="str">
        <f aca="false">IF(MID(AB926,10,2)="ir","Minus","Plus")</f>
        <v>Minus</v>
      </c>
      <c r="AD926" s="5" t="str">
        <f aca="false">IF(AND(_xlfn.NUMBERVALUE(MID(AB926,6,3))&lt;141,_xlfn.NUMBERVALUE(MID(AB926,6,3))&gt;103),"s","probe")</f>
        <v>s</v>
      </c>
      <c r="AE926" s="5" t="n">
        <f aca="false">IF(AND(AC926="Minus",AD926="probe"),3,IF(AND(AC926="Plus",AD926="probe"),1,IF(AND(AC926="Minus",AD926="s"),12,IF(AND(AC926="Plus",AD926="s"),4,0))))</f>
        <v>12</v>
      </c>
      <c r="AF926" s="6" t="s">
        <v>16</v>
      </c>
      <c r="AG926" s="5" t="str">
        <f aca="false">AF926&amp;AE926&amp;","</f>
        <v>                            12,</v>
      </c>
    </row>
    <row r="927" customFormat="false" ht="12.8" hidden="true" customHeight="false" outlineLevel="0" collapsed="false">
      <c r="A927" s="0" t="str">
        <f aca="false">LEFT(J927,4)</f>
        <v>b4s1</v>
      </c>
      <c r="B927" s="0" t="n">
        <f aca="false">IF(AND(C927&gt;97,C927&lt;103),100,IF(AND(C927&gt;110,C927&lt;116),113,IF(AND(C927&gt;122,C927&lt;128),125,IF(AND(C927&gt;135,C927&lt;141),138,150))))</f>
        <v>125</v>
      </c>
      <c r="C927" s="0" t="n">
        <f aca="false">_xlfn.NUMBERVALUE(MID(J927,6,3))</f>
        <v>124</v>
      </c>
      <c r="D927" s="0" t="str">
        <f aca="false">MID(J927,10,3)</f>
        <v>ir2</v>
      </c>
      <c r="E927" s="0" t="s">
        <v>9</v>
      </c>
      <c r="F927" s="0" t="n">
        <v>1807</v>
      </c>
      <c r="G927" s="0" t="s">
        <v>10</v>
      </c>
      <c r="H927" s="0" t="s">
        <v>11</v>
      </c>
      <c r="I927" s="0" t="s">
        <v>9</v>
      </c>
      <c r="J927" s="0" t="s">
        <v>942</v>
      </c>
      <c r="K927" s="0" t="s">
        <v>9</v>
      </c>
      <c r="L927" s="0" t="str">
        <f aca="false">IF(ISBLANK(J928),"",",")</f>
        <v>,</v>
      </c>
      <c r="M927" s="0" t="str">
        <f aca="false">E927&amp;F927&amp;G927&amp;H927&amp;I927&amp;J927&amp;K927&amp;L927</f>
        <v>"1807": "b4s1_124_ir2.wav",</v>
      </c>
      <c r="N927" s="0" t="str">
        <f aca="false">IF(OR(B927=113,B927=138),"probe","s")</f>
        <v>s</v>
      </c>
      <c r="O927" s="0" t="str">
        <f aca="false">IF(MID(J927,10,2)="ir","Minus","Plus")</f>
        <v>Minus</v>
      </c>
      <c r="P927" s="0" t="s">
        <v>13</v>
      </c>
      <c r="Q927" s="5" t="s">
        <v>14</v>
      </c>
      <c r="R927" s="0" t="s">
        <v>15</v>
      </c>
      <c r="S927" s="0" t="str">
        <f aca="false">P927&amp;N927&amp;O927&amp;Q927&amp;F927&amp;R927&amp;L927</f>
        <v>          {%            "class": "sMinus",%            "stim_name": "1807"%          },</v>
      </c>
      <c r="AA927" s="5" t="n">
        <f aca="false">F927</f>
        <v>1807</v>
      </c>
      <c r="AB927" s="5" t="s">
        <v>942</v>
      </c>
      <c r="AC927" s="5" t="str">
        <f aca="false">IF(MID(AB927,10,2)="ir","Minus","Plus")</f>
        <v>Minus</v>
      </c>
      <c r="AD927" s="5" t="str">
        <f aca="false">IF(AND(_xlfn.NUMBERVALUE(MID(AB927,6,3))&lt;141,_xlfn.NUMBERVALUE(MID(AB927,6,3))&gt;103),"s","probe")</f>
        <v>s</v>
      </c>
      <c r="AE927" s="5" t="n">
        <f aca="false">IF(AND(AC927="Minus",AD927="probe"),3,IF(AND(AC927="Plus",AD927="probe"),1,IF(AND(AC927="Minus",AD927="s"),12,IF(AND(AC927="Plus",AD927="s"),4,0))))</f>
        <v>12</v>
      </c>
      <c r="AF927" s="6" t="s">
        <v>16</v>
      </c>
      <c r="AG927" s="5" t="str">
        <f aca="false">AF927&amp;AE927&amp;","</f>
        <v>                            12,</v>
      </c>
    </row>
    <row r="928" customFormat="false" ht="12.8" hidden="true" customHeight="false" outlineLevel="0" collapsed="false">
      <c r="A928" s="0" t="str">
        <f aca="false">LEFT(J928,4)</f>
        <v>b4s2</v>
      </c>
      <c r="B928" s="0" t="n">
        <f aca="false">IF(AND(C928&gt;97,C928&lt;103),100,IF(AND(C928&gt;110,C928&lt;116),113,IF(AND(C928&gt;122,C928&lt;128),125,IF(AND(C928&gt;135,C928&lt;141),138,150))))</f>
        <v>125</v>
      </c>
      <c r="C928" s="0" t="n">
        <f aca="false">_xlfn.NUMBERVALUE(MID(J928,6,3))</f>
        <v>124</v>
      </c>
      <c r="D928" s="0" t="str">
        <f aca="false">MID(J928,10,3)</f>
        <v>ir2</v>
      </c>
      <c r="E928" s="0" t="s">
        <v>9</v>
      </c>
      <c r="F928" s="0" t="n">
        <v>1932</v>
      </c>
      <c r="G928" s="0" t="s">
        <v>10</v>
      </c>
      <c r="H928" s="0" t="s">
        <v>11</v>
      </c>
      <c r="I928" s="0" t="s">
        <v>9</v>
      </c>
      <c r="J928" s="0" t="s">
        <v>943</v>
      </c>
      <c r="K928" s="0" t="s">
        <v>9</v>
      </c>
      <c r="L928" s="0" t="str">
        <f aca="false">IF(ISBLANK(J929),"",",")</f>
        <v>,</v>
      </c>
      <c r="M928" s="0" t="str">
        <f aca="false">E928&amp;F928&amp;G928&amp;H928&amp;I928&amp;J928&amp;K928&amp;L928</f>
        <v>"1932": "b4s2_124_ir2.wav",</v>
      </c>
      <c r="N928" s="0" t="str">
        <f aca="false">IF(OR(B928=113,B928=138),"probe","s")</f>
        <v>s</v>
      </c>
      <c r="O928" s="0" t="str">
        <f aca="false">IF(MID(J928,10,2)="ir","Minus","Plus")</f>
        <v>Minus</v>
      </c>
      <c r="P928" s="0" t="s">
        <v>13</v>
      </c>
      <c r="Q928" s="5" t="s">
        <v>14</v>
      </c>
      <c r="R928" s="0" t="s">
        <v>15</v>
      </c>
      <c r="S928" s="0" t="str">
        <f aca="false">P928&amp;N928&amp;O928&amp;Q928&amp;F928&amp;R928&amp;L928</f>
        <v>          {%            "class": "sMinus",%            "stim_name": "1932"%          },</v>
      </c>
      <c r="AA928" s="5" t="n">
        <f aca="false">F928</f>
        <v>1932</v>
      </c>
      <c r="AB928" s="5" t="s">
        <v>943</v>
      </c>
      <c r="AC928" s="5" t="str">
        <f aca="false">IF(MID(AB928,10,2)="ir","Minus","Plus")</f>
        <v>Minus</v>
      </c>
      <c r="AD928" s="5" t="str">
        <f aca="false">IF(AND(_xlfn.NUMBERVALUE(MID(AB928,6,3))&lt;141,_xlfn.NUMBERVALUE(MID(AB928,6,3))&gt;103),"s","probe")</f>
        <v>s</v>
      </c>
      <c r="AE928" s="5" t="n">
        <f aca="false">IF(AND(AC928="Minus",AD928="probe"),3,IF(AND(AC928="Plus",AD928="probe"),1,IF(AND(AC928="Minus",AD928="s"),12,IF(AND(AC928="Plus",AD928="s"),4,0))))</f>
        <v>12</v>
      </c>
      <c r="AF928" s="6" t="s">
        <v>16</v>
      </c>
      <c r="AG928" s="5" t="str">
        <f aca="false">AF928&amp;AE928&amp;","</f>
        <v>                            12,</v>
      </c>
    </row>
    <row r="929" customFormat="false" ht="12.8" hidden="true" customHeight="false" outlineLevel="0" collapsed="false">
      <c r="A929" s="0" t="str">
        <f aca="false">LEFT(J929,4)</f>
        <v>b1i1</v>
      </c>
      <c r="B929" s="0" t="n">
        <f aca="false">IF(AND(C929&gt;97,C929&lt;103),100,IF(AND(C929&gt;110,C929&lt;116),113,IF(AND(C929&gt;122,C929&lt;128),125,IF(AND(C929&gt;135,C929&lt;141),138,150))))</f>
        <v>125</v>
      </c>
      <c r="C929" s="0" t="n">
        <f aca="false">_xlfn.NUMBERVALUE(MID(J929,6,3))</f>
        <v>124</v>
      </c>
      <c r="D929" s="0" t="str">
        <f aca="false">MID(J929,10,3)</f>
        <v>ir3</v>
      </c>
      <c r="E929" s="1" t="s">
        <v>9</v>
      </c>
      <c r="F929" s="0" t="n">
        <v>58</v>
      </c>
      <c r="G929" s="0" t="s">
        <v>10</v>
      </c>
      <c r="H929" s="0" t="s">
        <v>11</v>
      </c>
      <c r="I929" s="0" t="s">
        <v>9</v>
      </c>
      <c r="J929" s="0" t="s">
        <v>944</v>
      </c>
      <c r="K929" s="0" t="s">
        <v>9</v>
      </c>
      <c r="L929" s="0" t="str">
        <f aca="false">IF(ISBLANK(J930),"",",")</f>
        <v>,</v>
      </c>
      <c r="M929" s="0" t="str">
        <f aca="false">E929&amp;F929&amp;G929&amp;H929&amp;I929&amp;J929&amp;K929&amp;L929</f>
        <v>"58": "b1i1_124_ir3.wav",</v>
      </c>
      <c r="N929" s="0" t="str">
        <f aca="false">IF(OR(B929=113,B929=138),"probe","s")</f>
        <v>s</v>
      </c>
      <c r="O929" s="0" t="str">
        <f aca="false">IF(MID(J929,10,2)="ir","Minus","Plus")</f>
        <v>Minus</v>
      </c>
      <c r="P929" s="0" t="s">
        <v>13</v>
      </c>
      <c r="Q929" s="5" t="s">
        <v>14</v>
      </c>
      <c r="R929" s="0" t="s">
        <v>15</v>
      </c>
      <c r="S929" s="0" t="str">
        <f aca="false">P929&amp;N929&amp;O929&amp;Q929&amp;F929&amp;R929&amp;L929</f>
        <v>          {%            "class": "sMinus",%            "stim_name": "58"%          },</v>
      </c>
      <c r="AA929" s="5" t="n">
        <f aca="false">F929</f>
        <v>58</v>
      </c>
      <c r="AB929" s="5" t="s">
        <v>944</v>
      </c>
      <c r="AC929" s="5" t="str">
        <f aca="false">IF(MID(AB929,10,2)="ir","Minus","Plus")</f>
        <v>Minus</v>
      </c>
      <c r="AD929" s="5" t="str">
        <f aca="false">IF(AND(_xlfn.NUMBERVALUE(MID(AB929,6,3))&lt;141,_xlfn.NUMBERVALUE(MID(AB929,6,3))&gt;103),"s","s")</f>
        <v>s</v>
      </c>
      <c r="AE929" s="5" t="n">
        <f aca="false">IF(AND(AC929="Minus",AD929="probe"),3,IF(AND(AC929="Plus",AD929="probe"),1,IF(AND(AC929="Minus",AD929="s"),12,IF(AND(AC929="Plus",AD929="s"),4,0))))</f>
        <v>12</v>
      </c>
      <c r="AF929" s="6" t="s">
        <v>16</v>
      </c>
      <c r="AG929" s="5" t="str">
        <f aca="false">AF929&amp;AE929&amp;","</f>
        <v>                            12,</v>
      </c>
    </row>
    <row r="930" customFormat="false" ht="12.8" hidden="true" customHeight="false" outlineLevel="0" collapsed="false">
      <c r="A930" s="0" t="str">
        <f aca="false">LEFT(J930,4)</f>
        <v>b1i2</v>
      </c>
      <c r="B930" s="0" t="n">
        <f aca="false">IF(AND(C930&gt;97,C930&lt;103),100,IF(AND(C930&gt;110,C930&lt;116),113,IF(AND(C930&gt;122,C930&lt;128),125,IF(AND(C930&gt;135,C930&lt;141),138,150))))</f>
        <v>125</v>
      </c>
      <c r="C930" s="0" t="n">
        <f aca="false">_xlfn.NUMBERVALUE(MID(J930,6,3))</f>
        <v>124</v>
      </c>
      <c r="D930" s="0" t="str">
        <f aca="false">MID(J930,10,3)</f>
        <v>ir3</v>
      </c>
      <c r="E930" s="1" t="s">
        <v>9</v>
      </c>
      <c r="F930" s="0" t="n">
        <v>183</v>
      </c>
      <c r="G930" s="0" t="s">
        <v>10</v>
      </c>
      <c r="H930" s="0" t="s">
        <v>11</v>
      </c>
      <c r="I930" s="0" t="s">
        <v>9</v>
      </c>
      <c r="J930" s="0" t="s">
        <v>945</v>
      </c>
      <c r="K930" s="0" t="s">
        <v>9</v>
      </c>
      <c r="L930" s="0" t="str">
        <f aca="false">IF(ISBLANK(J931),"",",")</f>
        <v>,</v>
      </c>
      <c r="M930" s="0" t="str">
        <f aca="false">E930&amp;F930&amp;G930&amp;H930&amp;I930&amp;J930&amp;K930&amp;L930</f>
        <v>"183": "b1i2_124_ir3.wav",</v>
      </c>
      <c r="N930" s="0" t="str">
        <f aca="false">IF(OR(B930=113,B930=138),"probe","s")</f>
        <v>s</v>
      </c>
      <c r="O930" s="0" t="str">
        <f aca="false">IF(MID(J930,10,2)="ir","Minus","Plus")</f>
        <v>Minus</v>
      </c>
      <c r="P930" s="0" t="s">
        <v>13</v>
      </c>
      <c r="Q930" s="5" t="s">
        <v>14</v>
      </c>
      <c r="R930" s="0" t="s">
        <v>15</v>
      </c>
      <c r="S930" s="0" t="str">
        <f aca="false">P930&amp;N930&amp;O930&amp;Q930&amp;F930&amp;R930&amp;L930</f>
        <v>          {%            "class": "sMinus",%            "stim_name": "183"%          },</v>
      </c>
      <c r="AA930" s="5" t="n">
        <f aca="false">F930</f>
        <v>183</v>
      </c>
      <c r="AB930" s="5" t="s">
        <v>945</v>
      </c>
      <c r="AC930" s="5" t="str">
        <f aca="false">IF(MID(AB930,10,2)="ir","Minus","Plus")</f>
        <v>Minus</v>
      </c>
      <c r="AD930" s="5" t="str">
        <f aca="false">IF(AND(_xlfn.NUMBERVALUE(MID(AB930,6,3))&lt;141,_xlfn.NUMBERVALUE(MID(AB930,6,3))&gt;103),"s","probe")</f>
        <v>s</v>
      </c>
      <c r="AE930" s="5" t="n">
        <f aca="false">IF(AND(AC930="Minus",AD930="probe"),3,IF(AND(AC930="Plus",AD930="probe"),1,IF(AND(AC930="Minus",AD930="s"),12,IF(AND(AC930="Plus",AD930="s"),4,0))))</f>
        <v>12</v>
      </c>
      <c r="AF930" s="6" t="s">
        <v>16</v>
      </c>
      <c r="AG930" s="5" t="str">
        <f aca="false">AF930&amp;AE930&amp;","</f>
        <v>                            12,</v>
      </c>
    </row>
    <row r="931" customFormat="false" ht="12.8" hidden="true" customHeight="false" outlineLevel="0" collapsed="false">
      <c r="A931" s="0" t="str">
        <f aca="false">LEFT(J931,4)</f>
        <v>b1s1</v>
      </c>
      <c r="B931" s="0" t="n">
        <f aca="false">IF(AND(C931&gt;97,C931&lt;103),100,IF(AND(C931&gt;110,C931&lt;116),113,IF(AND(C931&gt;122,C931&lt;128),125,IF(AND(C931&gt;135,C931&lt;141),138,150))))</f>
        <v>125</v>
      </c>
      <c r="C931" s="0" t="n">
        <f aca="false">_xlfn.NUMBERVALUE(MID(J931,6,3))</f>
        <v>124</v>
      </c>
      <c r="D931" s="0" t="str">
        <f aca="false">MID(J931,10,3)</f>
        <v>ir3</v>
      </c>
      <c r="E931" s="0" t="s">
        <v>9</v>
      </c>
      <c r="F931" s="0" t="n">
        <v>308</v>
      </c>
      <c r="G931" s="0" t="s">
        <v>10</v>
      </c>
      <c r="H931" s="0" t="s">
        <v>11</v>
      </c>
      <c r="I931" s="0" t="s">
        <v>9</v>
      </c>
      <c r="J931" s="0" t="s">
        <v>946</v>
      </c>
      <c r="K931" s="0" t="s">
        <v>9</v>
      </c>
      <c r="L931" s="0" t="str">
        <f aca="false">IF(ISBLANK(J932),"",",")</f>
        <v>,</v>
      </c>
      <c r="M931" s="0" t="str">
        <f aca="false">E931&amp;F931&amp;G931&amp;H931&amp;I931&amp;J931&amp;K931&amp;L931</f>
        <v>"308": "b1s1_124_ir3.wav",</v>
      </c>
      <c r="N931" s="0" t="str">
        <f aca="false">IF(OR(B931=113,B931=138),"probe","s")</f>
        <v>s</v>
      </c>
      <c r="O931" s="0" t="str">
        <f aca="false">IF(MID(J931,10,2)="ir","Minus","Plus")</f>
        <v>Minus</v>
      </c>
      <c r="P931" s="0" t="s">
        <v>13</v>
      </c>
      <c r="Q931" s="5" t="s">
        <v>14</v>
      </c>
      <c r="R931" s="0" t="s">
        <v>15</v>
      </c>
      <c r="S931" s="0" t="str">
        <f aca="false">P931&amp;N931&amp;O931&amp;Q931&amp;F931&amp;R931&amp;L931</f>
        <v>          {%            "class": "sMinus",%            "stim_name": "308"%          },</v>
      </c>
      <c r="AA931" s="5" t="n">
        <f aca="false">F931</f>
        <v>308</v>
      </c>
      <c r="AB931" s="5" t="s">
        <v>946</v>
      </c>
      <c r="AC931" s="5" t="str">
        <f aca="false">IF(MID(AB931,10,2)="ir","Minus","Plus")</f>
        <v>Minus</v>
      </c>
      <c r="AD931" s="5" t="str">
        <f aca="false">IF(AND(_xlfn.NUMBERVALUE(MID(AB931,6,3))&lt;141,_xlfn.NUMBERVALUE(MID(AB931,6,3))&gt;103),"s","probe")</f>
        <v>s</v>
      </c>
      <c r="AE931" s="5" t="n">
        <f aca="false">IF(AND(AC931="Minus",AD931="probe"),3,IF(AND(AC931="Plus",AD931="probe"),1,IF(AND(AC931="Minus",AD931="s"),12,IF(AND(AC931="Plus",AD931="s"),4,0))))</f>
        <v>12</v>
      </c>
      <c r="AF931" s="6" t="s">
        <v>16</v>
      </c>
      <c r="AG931" s="5" t="str">
        <f aca="false">AF931&amp;AE931&amp;","</f>
        <v>                            12,</v>
      </c>
    </row>
    <row r="932" customFormat="false" ht="12.8" hidden="true" customHeight="false" outlineLevel="0" collapsed="false">
      <c r="A932" s="0" t="str">
        <f aca="false">LEFT(J932,4)</f>
        <v>b1s2</v>
      </c>
      <c r="B932" s="0" t="n">
        <f aca="false">IF(AND(C932&gt;97,C932&lt;103),100,IF(AND(C932&gt;110,C932&lt;116),113,IF(AND(C932&gt;122,C932&lt;128),125,IF(AND(C932&gt;135,C932&lt;141),138,150))))</f>
        <v>125</v>
      </c>
      <c r="C932" s="0" t="n">
        <f aca="false">_xlfn.NUMBERVALUE(MID(J932,6,3))</f>
        <v>124</v>
      </c>
      <c r="D932" s="0" t="str">
        <f aca="false">MID(J932,10,3)</f>
        <v>ir3</v>
      </c>
      <c r="E932" s="0" t="s">
        <v>9</v>
      </c>
      <c r="F932" s="0" t="n">
        <v>433</v>
      </c>
      <c r="G932" s="0" t="s">
        <v>10</v>
      </c>
      <c r="H932" s="0" t="s">
        <v>11</v>
      </c>
      <c r="I932" s="0" t="s">
        <v>9</v>
      </c>
      <c r="J932" s="0" t="s">
        <v>947</v>
      </c>
      <c r="K932" s="0" t="s">
        <v>9</v>
      </c>
      <c r="L932" s="0" t="str">
        <f aca="false">IF(ISBLANK(J933),"",",")</f>
        <v>,</v>
      </c>
      <c r="M932" s="0" t="str">
        <f aca="false">E932&amp;F932&amp;G932&amp;H932&amp;I932&amp;J932&amp;K932&amp;L932</f>
        <v>"433": "b1s2_124_ir3.wav",</v>
      </c>
      <c r="N932" s="0" t="str">
        <f aca="false">IF(OR(B932=113,B932=138),"probe","s")</f>
        <v>s</v>
      </c>
      <c r="O932" s="0" t="str">
        <f aca="false">IF(MID(J932,10,2)="ir","Minus","Plus")</f>
        <v>Minus</v>
      </c>
      <c r="P932" s="0" t="s">
        <v>13</v>
      </c>
      <c r="Q932" s="5" t="s">
        <v>14</v>
      </c>
      <c r="R932" s="0" t="s">
        <v>15</v>
      </c>
      <c r="S932" s="0" t="str">
        <f aca="false">P932&amp;N932&amp;O932&amp;Q932&amp;F932&amp;R932&amp;L932</f>
        <v>          {%            "class": "sMinus",%            "stim_name": "433"%          },</v>
      </c>
      <c r="AA932" s="5" t="n">
        <f aca="false">F932</f>
        <v>433</v>
      </c>
      <c r="AB932" s="5" t="s">
        <v>947</v>
      </c>
      <c r="AC932" s="5" t="str">
        <f aca="false">IF(MID(AB932,10,2)="ir","Minus","Plus")</f>
        <v>Minus</v>
      </c>
      <c r="AD932" s="5" t="str">
        <f aca="false">IF(AND(_xlfn.NUMBERVALUE(MID(AB932,6,3))&lt;141,_xlfn.NUMBERVALUE(MID(AB932,6,3))&gt;103),"s","probe")</f>
        <v>s</v>
      </c>
      <c r="AE932" s="5" t="n">
        <f aca="false">IF(AND(AC932="Minus",AD932="probe"),3,IF(AND(AC932="Plus",AD932="probe"),1,IF(AND(AC932="Minus",AD932="s"),12,IF(AND(AC932="Plus",AD932="s"),4,0))))</f>
        <v>12</v>
      </c>
      <c r="AF932" s="6" t="s">
        <v>16</v>
      </c>
      <c r="AG932" s="5" t="str">
        <f aca="false">AF932&amp;AE932&amp;","</f>
        <v>                            12,</v>
      </c>
    </row>
    <row r="933" customFormat="false" ht="12.8" hidden="true" customHeight="false" outlineLevel="0" collapsed="false">
      <c r="A933" s="0" t="str">
        <f aca="false">LEFT(J933,4)</f>
        <v>b2i1</v>
      </c>
      <c r="B933" s="0" t="n">
        <f aca="false">IF(AND(C933&gt;97,C933&lt;103),100,IF(AND(C933&gt;110,C933&lt;116),113,IF(AND(C933&gt;122,C933&lt;128),125,IF(AND(C933&gt;135,C933&lt;141),138,150))))</f>
        <v>125</v>
      </c>
      <c r="C933" s="0" t="n">
        <f aca="false">_xlfn.NUMBERVALUE(MID(J933,6,3))</f>
        <v>124</v>
      </c>
      <c r="D933" s="0" t="str">
        <f aca="false">MID(J933,10,3)</f>
        <v>ir3</v>
      </c>
      <c r="E933" s="0" t="s">
        <v>9</v>
      </c>
      <c r="F933" s="0" t="n">
        <v>558</v>
      </c>
      <c r="G933" s="0" t="s">
        <v>10</v>
      </c>
      <c r="H933" s="0" t="s">
        <v>11</v>
      </c>
      <c r="I933" s="0" t="s">
        <v>9</v>
      </c>
      <c r="J933" s="0" t="s">
        <v>948</v>
      </c>
      <c r="K933" s="0" t="s">
        <v>9</v>
      </c>
      <c r="L933" s="0" t="str">
        <f aca="false">IF(ISBLANK(J934),"",",")</f>
        <v>,</v>
      </c>
      <c r="M933" s="0" t="str">
        <f aca="false">E933&amp;F933&amp;G933&amp;H933&amp;I933&amp;J933&amp;K933&amp;L933</f>
        <v>"558": "b2i1_124_ir3.wav",</v>
      </c>
      <c r="N933" s="0" t="str">
        <f aca="false">IF(OR(B933=113,B933=138),"probe","s")</f>
        <v>s</v>
      </c>
      <c r="O933" s="0" t="str">
        <f aca="false">IF(MID(J933,10,2)="ir","Minus","Plus")</f>
        <v>Minus</v>
      </c>
      <c r="P933" s="0" t="s">
        <v>13</v>
      </c>
      <c r="Q933" s="5" t="s">
        <v>14</v>
      </c>
      <c r="R933" s="0" t="s">
        <v>15</v>
      </c>
      <c r="S933" s="0" t="str">
        <f aca="false">P933&amp;N933&amp;O933&amp;Q933&amp;F933&amp;R933&amp;L933</f>
        <v>          {%            "class": "sMinus",%            "stim_name": "558"%          },</v>
      </c>
      <c r="AA933" s="5" t="n">
        <f aca="false">F933</f>
        <v>558</v>
      </c>
      <c r="AB933" s="5" t="s">
        <v>948</v>
      </c>
      <c r="AC933" s="5" t="str">
        <f aca="false">IF(MID(AB933,10,2)="ir","Minus","Plus")</f>
        <v>Minus</v>
      </c>
      <c r="AD933" s="5" t="str">
        <f aca="false">IF(AND(_xlfn.NUMBERVALUE(MID(AB933,6,3))&lt;141,_xlfn.NUMBERVALUE(MID(AB933,6,3))&gt;103),"s","probe")</f>
        <v>s</v>
      </c>
      <c r="AE933" s="5" t="n">
        <f aca="false">IF(AND(AC933="Minus",AD933="probe"),3,IF(AND(AC933="Plus",AD933="probe"),1,IF(AND(AC933="Minus",AD933="s"),12,IF(AND(AC933="Plus",AD933="s"),4,0))))</f>
        <v>12</v>
      </c>
      <c r="AF933" s="6" t="s">
        <v>16</v>
      </c>
      <c r="AG933" s="5" t="str">
        <f aca="false">AF933&amp;AE933&amp;","</f>
        <v>                            12,</v>
      </c>
    </row>
    <row r="934" customFormat="false" ht="12.8" hidden="true" customHeight="false" outlineLevel="0" collapsed="false">
      <c r="A934" s="0" t="str">
        <f aca="false">LEFT(J934,4)</f>
        <v>b2i2</v>
      </c>
      <c r="B934" s="0" t="n">
        <f aca="false">IF(AND(C934&gt;97,C934&lt;103),100,IF(AND(C934&gt;110,C934&lt;116),113,IF(AND(C934&gt;122,C934&lt;128),125,IF(AND(C934&gt;135,C934&lt;141),138,150))))</f>
        <v>125</v>
      </c>
      <c r="C934" s="0" t="n">
        <f aca="false">_xlfn.NUMBERVALUE(MID(J934,6,3))</f>
        <v>124</v>
      </c>
      <c r="D934" s="0" t="str">
        <f aca="false">MID(J934,10,3)</f>
        <v>ir3</v>
      </c>
      <c r="E934" s="0" t="s">
        <v>9</v>
      </c>
      <c r="F934" s="0" t="n">
        <v>683</v>
      </c>
      <c r="G934" s="0" t="s">
        <v>10</v>
      </c>
      <c r="H934" s="0" t="s">
        <v>11</v>
      </c>
      <c r="I934" s="0" t="s">
        <v>9</v>
      </c>
      <c r="J934" s="0" t="s">
        <v>949</v>
      </c>
      <c r="K934" s="0" t="s">
        <v>9</v>
      </c>
      <c r="L934" s="0" t="str">
        <f aca="false">IF(ISBLANK(J935),"",",")</f>
        <v>,</v>
      </c>
      <c r="M934" s="0" t="str">
        <f aca="false">E934&amp;F934&amp;G934&amp;H934&amp;I934&amp;J934&amp;K934&amp;L934</f>
        <v>"683": "b2i2_124_ir3.wav",</v>
      </c>
      <c r="N934" s="0" t="str">
        <f aca="false">IF(OR(B934=113,B934=138),"probe","s")</f>
        <v>s</v>
      </c>
      <c r="O934" s="0" t="str">
        <f aca="false">IF(MID(J934,10,2)="ir","Minus","Plus")</f>
        <v>Minus</v>
      </c>
      <c r="P934" s="0" t="s">
        <v>13</v>
      </c>
      <c r="Q934" s="5" t="s">
        <v>14</v>
      </c>
      <c r="R934" s="0" t="s">
        <v>15</v>
      </c>
      <c r="S934" s="0" t="str">
        <f aca="false">P934&amp;N934&amp;O934&amp;Q934&amp;F934&amp;R934&amp;L934</f>
        <v>          {%            "class": "sMinus",%            "stim_name": "683"%          },</v>
      </c>
      <c r="AA934" s="5" t="n">
        <f aca="false">F934</f>
        <v>683</v>
      </c>
      <c r="AB934" s="5" t="s">
        <v>949</v>
      </c>
      <c r="AC934" s="5" t="str">
        <f aca="false">IF(MID(AB934,10,2)="ir","Minus","Plus")</f>
        <v>Minus</v>
      </c>
      <c r="AD934" s="5" t="str">
        <f aca="false">IF(AND(_xlfn.NUMBERVALUE(MID(AB934,6,3))&lt;141,_xlfn.NUMBERVALUE(MID(AB934,6,3))&gt;103),"s","probe")</f>
        <v>s</v>
      </c>
      <c r="AE934" s="5" t="n">
        <f aca="false">IF(AND(AC934="Minus",AD934="probe"),3,IF(AND(AC934="Plus",AD934="probe"),1,IF(AND(AC934="Minus",AD934="s"),12,IF(AND(AC934="Plus",AD934="s"),4,0))))</f>
        <v>12</v>
      </c>
      <c r="AF934" s="6" t="s">
        <v>16</v>
      </c>
      <c r="AG934" s="5" t="str">
        <f aca="false">AF934&amp;AE934&amp;","</f>
        <v>                            12,</v>
      </c>
    </row>
    <row r="935" customFormat="false" ht="12.8" hidden="false" customHeight="false" outlineLevel="0" collapsed="false">
      <c r="A935" s="0" t="str">
        <f aca="false">LEFT(J935,4)</f>
        <v>b2s1</v>
      </c>
      <c r="B935" s="0" t="n">
        <f aca="false">IF(AND(C935&gt;97,C935&lt;103),100,IF(AND(C935&gt;110,C935&lt;116),113,IF(AND(C935&gt;122,C935&lt;128),125,IF(AND(C935&gt;135,C935&lt;141),138,150))))</f>
        <v>125</v>
      </c>
      <c r="C935" s="0" t="n">
        <f aca="false">_xlfn.NUMBERVALUE(MID(J935,6,3))</f>
        <v>124</v>
      </c>
      <c r="D935" s="0" t="str">
        <f aca="false">MID(J935,10,3)</f>
        <v>ir3</v>
      </c>
      <c r="E935" s="1" t="s">
        <v>9</v>
      </c>
      <c r="F935" s="0" t="n">
        <v>808</v>
      </c>
      <c r="G935" s="0" t="s">
        <v>10</v>
      </c>
      <c r="H935" s="0" t="s">
        <v>11</v>
      </c>
      <c r="I935" s="0" t="s">
        <v>9</v>
      </c>
      <c r="J935" s="0" t="s">
        <v>950</v>
      </c>
      <c r="K935" s="0" t="s">
        <v>9</v>
      </c>
      <c r="L935" s="0" t="str">
        <f aca="false">IF(ISBLANK(J936),"",",")</f>
        <v>,</v>
      </c>
      <c r="M935" s="0" t="str">
        <f aca="false">E935&amp;J935&amp;G935&amp;E935&amp;J935&amp;E935&amp;L935</f>
        <v>"b2s1_124_ir3.wav":"b2s1_124_ir3.wav",</v>
      </c>
      <c r="N935" s="0" t="str">
        <f aca="false">IF(OR(B935=113,B935=138),"probe","s")</f>
        <v>s</v>
      </c>
      <c r="O935" s="0" t="str">
        <f aca="false">IF(MID(J935,10,2)="ir","Minus","Plus")</f>
        <v>Minus</v>
      </c>
      <c r="P935" s="0" t="s">
        <v>13</v>
      </c>
      <c r="Q935" s="5" t="s">
        <v>14</v>
      </c>
      <c r="R935" s="0" t="s">
        <v>15</v>
      </c>
      <c r="S935" s="0" t="str">
        <f aca="false">P935&amp;N935&amp;O935&amp;Q935&amp;J935&amp;R935&amp;L935</f>
        <v>          {%            "class": "sMinus",%            "stim_name": "b2s1_124_ir3.wav"%          },</v>
      </c>
      <c r="AA935" s="5" t="n">
        <f aca="false">F935</f>
        <v>808</v>
      </c>
      <c r="AB935" s="5" t="s">
        <v>950</v>
      </c>
      <c r="AC935" s="5" t="str">
        <f aca="false">IF(MID(AB935,10,2)="ir","Minus","Plus")</f>
        <v>Minus</v>
      </c>
      <c r="AD935" s="5" t="str">
        <f aca="false">IF(AND(_xlfn.NUMBERVALUE(MID(AB935,6,3))&lt;141,_xlfn.NUMBERVALUE(MID(AB935,6,3))&gt;103),"s","probe")</f>
        <v>s</v>
      </c>
      <c r="AE935" s="5" t="n">
        <f aca="false">IF(AND(AC935="Minus",AD935="probe"),3,IF(AND(AC935="Plus",AD935="probe"),1,IF(AND(AC935="Minus",AD935="s"),12,IF(AND(AC935="Plus",AD935="s"),4,0))))</f>
        <v>12</v>
      </c>
      <c r="AF935" s="6" t="s">
        <v>16</v>
      </c>
      <c r="AG935" s="5" t="str">
        <f aca="false">AF935&amp;AE935&amp;","</f>
        <v>                            12,</v>
      </c>
    </row>
    <row r="936" customFormat="false" ht="12.8" hidden="true" customHeight="false" outlineLevel="0" collapsed="false">
      <c r="A936" s="0" t="str">
        <f aca="false">LEFT(J936,4)</f>
        <v>b2s2</v>
      </c>
      <c r="B936" s="0" t="n">
        <f aca="false">IF(AND(C936&gt;97,C936&lt;103),100,IF(AND(C936&gt;110,C936&lt;116),113,IF(AND(C936&gt;122,C936&lt;128),125,IF(AND(C936&gt;135,C936&lt;141),138,150))))</f>
        <v>125</v>
      </c>
      <c r="C936" s="0" t="n">
        <f aca="false">_xlfn.NUMBERVALUE(MID(J936,6,3))</f>
        <v>124</v>
      </c>
      <c r="D936" s="0" t="str">
        <f aca="false">MID(J936,10,3)</f>
        <v>ir3</v>
      </c>
      <c r="E936" s="1" t="s">
        <v>9</v>
      </c>
      <c r="F936" s="0" t="n">
        <v>933</v>
      </c>
      <c r="G936" s="0" t="s">
        <v>10</v>
      </c>
      <c r="H936" s="0" t="s">
        <v>11</v>
      </c>
      <c r="I936" s="0" t="s">
        <v>9</v>
      </c>
      <c r="J936" s="0" t="s">
        <v>951</v>
      </c>
      <c r="K936" s="0" t="s">
        <v>9</v>
      </c>
      <c r="L936" s="0" t="str">
        <f aca="false">IF(ISBLANK(J937),"",",")</f>
        <v>,</v>
      </c>
      <c r="M936" s="0" t="str">
        <f aca="false">E936&amp;F936&amp;G936&amp;H936&amp;I936&amp;J936&amp;K936&amp;L936</f>
        <v>"933": "b2s2_124_ir3.wav",</v>
      </c>
      <c r="N936" s="0" t="str">
        <f aca="false">IF(OR(B936=113,B936=138),"probe","s")</f>
        <v>s</v>
      </c>
      <c r="O936" s="0" t="str">
        <f aca="false">IF(MID(J936,10,2)="ir","Minus","Plus")</f>
        <v>Minus</v>
      </c>
      <c r="P936" s="0" t="s">
        <v>13</v>
      </c>
      <c r="Q936" s="5" t="s">
        <v>14</v>
      </c>
      <c r="R936" s="0" t="s">
        <v>15</v>
      </c>
      <c r="S936" s="0" t="str">
        <f aca="false">P936&amp;N936&amp;O936&amp;Q936&amp;F936&amp;R936&amp;L936</f>
        <v>          {%            "class": "sMinus",%            "stim_name": "933"%          },</v>
      </c>
      <c r="AA936" s="5" t="n">
        <f aca="false">F936</f>
        <v>933</v>
      </c>
      <c r="AB936" s="5" t="s">
        <v>951</v>
      </c>
      <c r="AC936" s="5" t="str">
        <f aca="false">IF(MID(AB936,10,2)="ir","Minus","Plus")</f>
        <v>Minus</v>
      </c>
      <c r="AD936" s="5" t="str">
        <f aca="false">IF(AND(_xlfn.NUMBERVALUE(MID(AB936,6,3))&lt;141,_xlfn.NUMBERVALUE(MID(AB936,6,3))&gt;103),"s","probe")</f>
        <v>s</v>
      </c>
      <c r="AE936" s="5" t="n">
        <f aca="false">IF(AND(AC936="Minus",AD936="probe"),3,IF(AND(AC936="Plus",AD936="probe"),1,IF(AND(AC936="Minus",AD936="s"),12,IF(AND(AC936="Plus",AD936="s"),4,0))))</f>
        <v>12</v>
      </c>
      <c r="AF936" s="6" t="s">
        <v>16</v>
      </c>
      <c r="AG936" s="5" t="str">
        <f aca="false">AF936&amp;AE936&amp;","</f>
        <v>                            12,</v>
      </c>
    </row>
    <row r="937" customFormat="false" ht="12.8" hidden="true" customHeight="false" outlineLevel="0" collapsed="false">
      <c r="A937" s="0" t="str">
        <f aca="false">LEFT(J937,4)</f>
        <v>b3i1</v>
      </c>
      <c r="B937" s="0" t="n">
        <f aca="false">IF(AND(C937&gt;97,C937&lt;103),100,IF(AND(C937&gt;110,C937&lt;116),113,IF(AND(C937&gt;122,C937&lt;128),125,IF(AND(C937&gt;135,C937&lt;141),138,150))))</f>
        <v>125</v>
      </c>
      <c r="C937" s="0" t="n">
        <f aca="false">_xlfn.NUMBERVALUE(MID(J937,6,3))</f>
        <v>124</v>
      </c>
      <c r="D937" s="0" t="str">
        <f aca="false">MID(J937,10,3)</f>
        <v>ir3</v>
      </c>
      <c r="E937" s="0" t="s">
        <v>9</v>
      </c>
      <c r="F937" s="0" t="n">
        <v>1058</v>
      </c>
      <c r="G937" s="0" t="s">
        <v>10</v>
      </c>
      <c r="H937" s="0" t="s">
        <v>11</v>
      </c>
      <c r="I937" s="0" t="s">
        <v>9</v>
      </c>
      <c r="J937" s="0" t="s">
        <v>952</v>
      </c>
      <c r="K937" s="0" t="s">
        <v>9</v>
      </c>
      <c r="L937" s="0" t="str">
        <f aca="false">IF(ISBLANK(J938),"",",")</f>
        <v>,</v>
      </c>
      <c r="M937" s="0" t="str">
        <f aca="false">E937&amp;F937&amp;G937&amp;H937&amp;I937&amp;J937&amp;K937&amp;L937</f>
        <v>"1058": "b3i1_124_ir3.wav",</v>
      </c>
      <c r="N937" s="0" t="str">
        <f aca="false">IF(OR(B937=113,B937=138),"probe","s")</f>
        <v>s</v>
      </c>
      <c r="O937" s="0" t="str">
        <f aca="false">IF(MID(J937,10,2)="ir","Minus","Plus")</f>
        <v>Minus</v>
      </c>
      <c r="P937" s="0" t="s">
        <v>13</v>
      </c>
      <c r="Q937" s="5" t="s">
        <v>14</v>
      </c>
      <c r="R937" s="0" t="s">
        <v>15</v>
      </c>
      <c r="S937" s="0" t="str">
        <f aca="false">P937&amp;N937&amp;O937&amp;Q937&amp;F937&amp;R937&amp;L937</f>
        <v>          {%            "class": "sMinus",%            "stim_name": "1058"%          },</v>
      </c>
      <c r="AA937" s="5" t="n">
        <f aca="false">F937</f>
        <v>1058</v>
      </c>
      <c r="AB937" s="5" t="s">
        <v>952</v>
      </c>
      <c r="AC937" s="5" t="str">
        <f aca="false">IF(MID(AB937,10,2)="ir","Minus","Plus")</f>
        <v>Minus</v>
      </c>
      <c r="AD937" s="5" t="str">
        <f aca="false">IF(AND(_xlfn.NUMBERVALUE(MID(AB937,6,3))&lt;141,_xlfn.NUMBERVALUE(MID(AB937,6,3))&gt;103),"s","probe")</f>
        <v>s</v>
      </c>
      <c r="AE937" s="5" t="n">
        <f aca="false">IF(AND(AC937="Minus",AD937="probe"),3,IF(AND(AC937="Plus",AD937="probe"),1,IF(AND(AC937="Minus",AD937="s"),12,IF(AND(AC937="Plus",AD937="s"),4,0))))</f>
        <v>12</v>
      </c>
      <c r="AF937" s="6" t="s">
        <v>16</v>
      </c>
      <c r="AG937" s="5" t="str">
        <f aca="false">AF937&amp;AE937&amp;","</f>
        <v>                            12,</v>
      </c>
    </row>
    <row r="938" customFormat="false" ht="12.8" hidden="true" customHeight="false" outlineLevel="0" collapsed="false">
      <c r="A938" s="0" t="str">
        <f aca="false">LEFT(J938,4)</f>
        <v>b3i2</v>
      </c>
      <c r="B938" s="0" t="n">
        <f aca="false">IF(AND(C938&gt;97,C938&lt;103),100,IF(AND(C938&gt;110,C938&lt;116),113,IF(AND(C938&gt;122,C938&lt;128),125,IF(AND(C938&gt;135,C938&lt;141),138,150))))</f>
        <v>125</v>
      </c>
      <c r="C938" s="0" t="n">
        <f aca="false">_xlfn.NUMBERVALUE(MID(J938,6,3))</f>
        <v>124</v>
      </c>
      <c r="D938" s="0" t="str">
        <f aca="false">MID(J938,10,3)</f>
        <v>ir3</v>
      </c>
      <c r="E938" s="0" t="s">
        <v>9</v>
      </c>
      <c r="F938" s="0" t="n">
        <v>1183</v>
      </c>
      <c r="G938" s="0" t="s">
        <v>10</v>
      </c>
      <c r="H938" s="0" t="s">
        <v>11</v>
      </c>
      <c r="I938" s="0" t="s">
        <v>9</v>
      </c>
      <c r="J938" s="0" t="s">
        <v>953</v>
      </c>
      <c r="K938" s="0" t="s">
        <v>9</v>
      </c>
      <c r="L938" s="0" t="str">
        <f aca="false">IF(ISBLANK(J939),"",",")</f>
        <v>,</v>
      </c>
      <c r="M938" s="0" t="str">
        <f aca="false">E938&amp;F938&amp;G938&amp;H938&amp;I938&amp;J938&amp;K938&amp;L938</f>
        <v>"1183": "b3i2_124_ir3.wav",</v>
      </c>
      <c r="N938" s="0" t="str">
        <f aca="false">IF(OR(B938=113,B938=138),"probe","s")</f>
        <v>s</v>
      </c>
      <c r="O938" s="0" t="str">
        <f aca="false">IF(MID(J938,10,2)="ir","Minus","Plus")</f>
        <v>Minus</v>
      </c>
      <c r="P938" s="0" t="s">
        <v>13</v>
      </c>
      <c r="Q938" s="5" t="s">
        <v>14</v>
      </c>
      <c r="R938" s="0" t="s">
        <v>15</v>
      </c>
      <c r="S938" s="0" t="str">
        <f aca="false">P938&amp;N938&amp;O938&amp;Q938&amp;F938&amp;R938&amp;L938</f>
        <v>          {%            "class": "sMinus",%            "stim_name": "1183"%          },</v>
      </c>
      <c r="AA938" s="5" t="n">
        <f aca="false">F938</f>
        <v>1183</v>
      </c>
      <c r="AB938" s="5" t="s">
        <v>953</v>
      </c>
      <c r="AC938" s="5" t="str">
        <f aca="false">IF(MID(AB938,10,2)="ir","Minus","Plus")</f>
        <v>Minus</v>
      </c>
      <c r="AD938" s="5" t="str">
        <f aca="false">IF(AND(_xlfn.NUMBERVALUE(MID(AB938,6,3))&lt;141,_xlfn.NUMBERVALUE(MID(AB938,6,3))&gt;103),"s","probe")</f>
        <v>s</v>
      </c>
      <c r="AE938" s="5" t="n">
        <f aca="false">IF(AND(AC938="Minus",AD938="probe"),3,IF(AND(AC938="Plus",AD938="probe"),1,IF(AND(AC938="Minus",AD938="s"),12,IF(AND(AC938="Plus",AD938="s"),4,0))))</f>
        <v>12</v>
      </c>
      <c r="AF938" s="6" t="s">
        <v>16</v>
      </c>
      <c r="AG938" s="5" t="str">
        <f aca="false">AF938&amp;AE938&amp;","</f>
        <v>                            12,</v>
      </c>
    </row>
    <row r="939" customFormat="false" ht="12.8" hidden="true" customHeight="false" outlineLevel="0" collapsed="false">
      <c r="A939" s="0" t="str">
        <f aca="false">LEFT(J939,4)</f>
        <v>b3s1</v>
      </c>
      <c r="B939" s="0" t="n">
        <f aca="false">IF(AND(C939&gt;97,C939&lt;103),100,IF(AND(C939&gt;110,C939&lt;116),113,IF(AND(C939&gt;122,C939&lt;128),125,IF(AND(C939&gt;135,C939&lt;141),138,150))))</f>
        <v>125</v>
      </c>
      <c r="C939" s="0" t="n">
        <f aca="false">_xlfn.NUMBERVALUE(MID(J939,6,3))</f>
        <v>124</v>
      </c>
      <c r="D939" s="0" t="str">
        <f aca="false">MID(J939,10,3)</f>
        <v>ir3</v>
      </c>
      <c r="E939" s="0" t="s">
        <v>9</v>
      </c>
      <c r="F939" s="0" t="n">
        <v>1308</v>
      </c>
      <c r="G939" s="0" t="s">
        <v>10</v>
      </c>
      <c r="H939" s="0" t="s">
        <v>11</v>
      </c>
      <c r="I939" s="0" t="s">
        <v>9</v>
      </c>
      <c r="J939" s="0" t="s">
        <v>954</v>
      </c>
      <c r="K939" s="0" t="s">
        <v>9</v>
      </c>
      <c r="L939" s="0" t="str">
        <f aca="false">IF(ISBLANK(J940),"",",")</f>
        <v>,</v>
      </c>
      <c r="M939" s="0" t="str">
        <f aca="false">E939&amp;F939&amp;G939&amp;H939&amp;I939&amp;J939&amp;K939&amp;L939</f>
        <v>"1308": "b3s1_124_ir3.wav",</v>
      </c>
      <c r="N939" s="0" t="str">
        <f aca="false">IF(OR(B939=113,B939=138),"probe","s")</f>
        <v>s</v>
      </c>
      <c r="O939" s="0" t="str">
        <f aca="false">IF(MID(J939,10,2)="ir","Minus","Plus")</f>
        <v>Minus</v>
      </c>
      <c r="P939" s="0" t="s">
        <v>13</v>
      </c>
      <c r="Q939" s="5" t="s">
        <v>14</v>
      </c>
      <c r="R939" s="0" t="s">
        <v>15</v>
      </c>
      <c r="S939" s="0" t="str">
        <f aca="false">P939&amp;N939&amp;O939&amp;Q939&amp;F939&amp;R939&amp;L939</f>
        <v>          {%            "class": "sMinus",%            "stim_name": "1308"%          },</v>
      </c>
      <c r="AA939" s="5" t="n">
        <f aca="false">F939</f>
        <v>1308</v>
      </c>
      <c r="AB939" s="5" t="s">
        <v>954</v>
      </c>
      <c r="AC939" s="5" t="str">
        <f aca="false">IF(MID(AB939,10,2)="ir","Minus","Plus")</f>
        <v>Minus</v>
      </c>
      <c r="AD939" s="5" t="str">
        <f aca="false">IF(AND(_xlfn.NUMBERVALUE(MID(AB939,6,3))&lt;141,_xlfn.NUMBERVALUE(MID(AB939,6,3))&gt;103),"s","probe")</f>
        <v>s</v>
      </c>
      <c r="AE939" s="5" t="n">
        <f aca="false">IF(AND(AC939="Minus",AD939="probe"),3,IF(AND(AC939="Plus",AD939="probe"),1,IF(AND(AC939="Minus",AD939="s"),12,IF(AND(AC939="Plus",AD939="s"),4,0))))</f>
        <v>12</v>
      </c>
      <c r="AF939" s="6" t="s">
        <v>16</v>
      </c>
      <c r="AG939" s="5" t="str">
        <f aca="false">AF939&amp;AE939&amp;","</f>
        <v>                            12,</v>
      </c>
    </row>
    <row r="940" customFormat="false" ht="12.8" hidden="true" customHeight="false" outlineLevel="0" collapsed="false">
      <c r="A940" s="0" t="str">
        <f aca="false">LEFT(J940,4)</f>
        <v>b3s2</v>
      </c>
      <c r="B940" s="0" t="n">
        <f aca="false">IF(AND(C940&gt;97,C940&lt;103),100,IF(AND(C940&gt;110,C940&lt;116),113,IF(AND(C940&gt;122,C940&lt;128),125,IF(AND(C940&gt;135,C940&lt;141),138,150))))</f>
        <v>125</v>
      </c>
      <c r="C940" s="0" t="n">
        <f aca="false">_xlfn.NUMBERVALUE(MID(J940,6,3))</f>
        <v>124</v>
      </c>
      <c r="D940" s="0" t="str">
        <f aca="false">MID(J940,10,3)</f>
        <v>ir3</v>
      </c>
      <c r="E940" s="0" t="s">
        <v>9</v>
      </c>
      <c r="F940" s="0" t="n">
        <v>1433</v>
      </c>
      <c r="G940" s="0" t="s">
        <v>10</v>
      </c>
      <c r="H940" s="0" t="s">
        <v>11</v>
      </c>
      <c r="I940" s="0" t="s">
        <v>9</v>
      </c>
      <c r="J940" s="0" t="s">
        <v>955</v>
      </c>
      <c r="K940" s="0" t="s">
        <v>9</v>
      </c>
      <c r="L940" s="0" t="str">
        <f aca="false">IF(ISBLANK(J941),"",",")</f>
        <v>,</v>
      </c>
      <c r="M940" s="0" t="str">
        <f aca="false">E940&amp;F940&amp;G940&amp;H940&amp;I940&amp;J940&amp;K940&amp;L940</f>
        <v>"1433": "b3s2_124_ir3.wav",</v>
      </c>
      <c r="N940" s="0" t="str">
        <f aca="false">IF(OR(B940=113,B940=138),"probe","s")</f>
        <v>s</v>
      </c>
      <c r="O940" s="0" t="str">
        <f aca="false">IF(MID(J940,10,2)="ir","Minus","Plus")</f>
        <v>Minus</v>
      </c>
      <c r="P940" s="0" t="s">
        <v>13</v>
      </c>
      <c r="Q940" s="5" t="s">
        <v>14</v>
      </c>
      <c r="R940" s="0" t="s">
        <v>15</v>
      </c>
      <c r="S940" s="0" t="str">
        <f aca="false">P940&amp;N940&amp;O940&amp;Q940&amp;F940&amp;R940&amp;L940</f>
        <v>          {%            "class": "sMinus",%            "stim_name": "1433"%          },</v>
      </c>
      <c r="AA940" s="5" t="n">
        <f aca="false">F940</f>
        <v>1433</v>
      </c>
      <c r="AB940" s="5" t="s">
        <v>955</v>
      </c>
      <c r="AC940" s="5" t="str">
        <f aca="false">IF(MID(AB940,10,2)="ir","Minus","Plus")</f>
        <v>Minus</v>
      </c>
      <c r="AD940" s="5" t="str">
        <f aca="false">IF(AND(_xlfn.NUMBERVALUE(MID(AB940,6,3))&lt;141,_xlfn.NUMBERVALUE(MID(AB940,6,3))&gt;103),"s","probe")</f>
        <v>s</v>
      </c>
      <c r="AE940" s="5" t="n">
        <f aca="false">IF(AND(AC940="Minus",AD940="probe"),3,IF(AND(AC940="Plus",AD940="probe"),1,IF(AND(AC940="Minus",AD940="s"),12,IF(AND(AC940="Plus",AD940="s"),4,0))))</f>
        <v>12</v>
      </c>
      <c r="AF940" s="6" t="s">
        <v>16</v>
      </c>
      <c r="AG940" s="5" t="str">
        <f aca="false">AF940&amp;AE940&amp;","</f>
        <v>                            12,</v>
      </c>
    </row>
    <row r="941" customFormat="false" ht="12.8" hidden="true" customHeight="false" outlineLevel="0" collapsed="false">
      <c r="A941" s="0" t="str">
        <f aca="false">LEFT(J941,4)</f>
        <v>b4i1</v>
      </c>
      <c r="B941" s="0" t="n">
        <f aca="false">IF(AND(C941&gt;97,C941&lt;103),100,IF(AND(C941&gt;110,C941&lt;116),113,IF(AND(C941&gt;122,C941&lt;128),125,IF(AND(C941&gt;135,C941&lt;141),138,150))))</f>
        <v>125</v>
      </c>
      <c r="C941" s="0" t="n">
        <f aca="false">_xlfn.NUMBERVALUE(MID(J941,6,3))</f>
        <v>124</v>
      </c>
      <c r="D941" s="0" t="str">
        <f aca="false">MID(J941,10,3)</f>
        <v>ir3</v>
      </c>
      <c r="E941" s="0" t="s">
        <v>9</v>
      </c>
      <c r="F941" s="0" t="n">
        <v>1558</v>
      </c>
      <c r="G941" s="0" t="s">
        <v>10</v>
      </c>
      <c r="H941" s="0" t="s">
        <v>11</v>
      </c>
      <c r="I941" s="0" t="s">
        <v>9</v>
      </c>
      <c r="J941" s="0" t="s">
        <v>956</v>
      </c>
      <c r="K941" s="0" t="s">
        <v>9</v>
      </c>
      <c r="L941" s="0" t="str">
        <f aca="false">IF(ISBLANK(J942),"",",")</f>
        <v>,</v>
      </c>
      <c r="M941" s="0" t="str">
        <f aca="false">E941&amp;F941&amp;G941&amp;H941&amp;I941&amp;J941&amp;K941&amp;L941</f>
        <v>"1558": "b4i1_124_ir3.wav",</v>
      </c>
      <c r="N941" s="0" t="str">
        <f aca="false">IF(OR(B941=113,B941=138),"probe","s")</f>
        <v>s</v>
      </c>
      <c r="O941" s="0" t="str">
        <f aca="false">IF(MID(J941,10,2)="ir","Minus","Plus")</f>
        <v>Minus</v>
      </c>
      <c r="P941" s="0" t="s">
        <v>13</v>
      </c>
      <c r="Q941" s="5" t="s">
        <v>14</v>
      </c>
      <c r="R941" s="0" t="s">
        <v>15</v>
      </c>
      <c r="S941" s="0" t="str">
        <f aca="false">P941&amp;N941&amp;O941&amp;Q941&amp;F941&amp;R941&amp;L941</f>
        <v>          {%            "class": "sMinus",%            "stim_name": "1558"%          },</v>
      </c>
      <c r="AA941" s="5" t="n">
        <f aca="false">F941</f>
        <v>1558</v>
      </c>
      <c r="AB941" s="5" t="s">
        <v>956</v>
      </c>
      <c r="AC941" s="5" t="str">
        <f aca="false">IF(MID(AB941,10,2)="ir","Minus","Plus")</f>
        <v>Minus</v>
      </c>
      <c r="AD941" s="5" t="str">
        <f aca="false">IF(AND(_xlfn.NUMBERVALUE(MID(AB941,6,3))&lt;141,_xlfn.NUMBERVALUE(MID(AB941,6,3))&gt;103),"s","probe")</f>
        <v>s</v>
      </c>
      <c r="AE941" s="5" t="n">
        <f aca="false">IF(AND(AC941="Minus",AD941="probe"),3,IF(AND(AC941="Plus",AD941="probe"),1,IF(AND(AC941="Minus",AD941="s"),12,IF(AND(AC941="Plus",AD941="s"),4,0))))</f>
        <v>12</v>
      </c>
      <c r="AF941" s="6" t="s">
        <v>16</v>
      </c>
      <c r="AG941" s="5" t="str">
        <f aca="false">AF941&amp;AE941&amp;","</f>
        <v>                            12,</v>
      </c>
    </row>
    <row r="942" customFormat="false" ht="12.8" hidden="true" customHeight="false" outlineLevel="0" collapsed="false">
      <c r="A942" s="0" t="str">
        <f aca="false">LEFT(J942,4)</f>
        <v>b4i2</v>
      </c>
      <c r="B942" s="0" t="n">
        <f aca="false">IF(AND(C942&gt;97,C942&lt;103),100,IF(AND(C942&gt;110,C942&lt;116),113,IF(AND(C942&gt;122,C942&lt;128),125,IF(AND(C942&gt;135,C942&lt;141),138,150))))</f>
        <v>125</v>
      </c>
      <c r="C942" s="0" t="n">
        <f aca="false">_xlfn.NUMBERVALUE(MID(J942,6,3))</f>
        <v>124</v>
      </c>
      <c r="D942" s="0" t="str">
        <f aca="false">MID(J942,10,3)</f>
        <v>ir3</v>
      </c>
      <c r="E942" s="0" t="s">
        <v>9</v>
      </c>
      <c r="F942" s="0" t="n">
        <v>1683</v>
      </c>
      <c r="G942" s="0" t="s">
        <v>10</v>
      </c>
      <c r="H942" s="0" t="s">
        <v>11</v>
      </c>
      <c r="I942" s="0" t="s">
        <v>9</v>
      </c>
      <c r="J942" s="0" t="s">
        <v>957</v>
      </c>
      <c r="K942" s="0" t="s">
        <v>9</v>
      </c>
      <c r="L942" s="0" t="str">
        <f aca="false">IF(ISBLANK(J943),"",",")</f>
        <v>,</v>
      </c>
      <c r="M942" s="0" t="str">
        <f aca="false">E942&amp;F942&amp;G942&amp;H942&amp;I942&amp;J942&amp;K942&amp;L942</f>
        <v>"1683": "b4i2_124_ir3.wav",</v>
      </c>
      <c r="N942" s="0" t="str">
        <f aca="false">IF(OR(B942=113,B942=138),"probe","s")</f>
        <v>s</v>
      </c>
      <c r="O942" s="0" t="str">
        <f aca="false">IF(MID(J942,10,2)="ir","Minus","Plus")</f>
        <v>Minus</v>
      </c>
      <c r="P942" s="0" t="s">
        <v>13</v>
      </c>
      <c r="Q942" s="5" t="s">
        <v>14</v>
      </c>
      <c r="R942" s="0" t="s">
        <v>15</v>
      </c>
      <c r="S942" s="0" t="str">
        <f aca="false">P942&amp;N942&amp;O942&amp;Q942&amp;F942&amp;R942&amp;L942</f>
        <v>          {%            "class": "sMinus",%            "stim_name": "1683"%          },</v>
      </c>
      <c r="AA942" s="5" t="n">
        <f aca="false">F942</f>
        <v>1683</v>
      </c>
      <c r="AB942" s="5" t="s">
        <v>957</v>
      </c>
      <c r="AC942" s="5" t="str">
        <f aca="false">IF(MID(AB942,10,2)="ir","Minus","Plus")</f>
        <v>Minus</v>
      </c>
      <c r="AD942" s="5" t="str">
        <f aca="false">IF(AND(_xlfn.NUMBERVALUE(MID(AB942,6,3))&lt;141,_xlfn.NUMBERVALUE(MID(AB942,6,3))&gt;103),"s","probe")</f>
        <v>s</v>
      </c>
      <c r="AE942" s="5" t="n">
        <f aca="false">IF(AND(AC942="Minus",AD942="probe"),3,IF(AND(AC942="Plus",AD942="probe"),1,IF(AND(AC942="Minus",AD942="s"),12,IF(AND(AC942="Plus",AD942="s"),4,0))))</f>
        <v>12</v>
      </c>
      <c r="AF942" s="6" t="s">
        <v>16</v>
      </c>
      <c r="AG942" s="5" t="str">
        <f aca="false">AF942&amp;AE942&amp;","</f>
        <v>                            12,</v>
      </c>
    </row>
    <row r="943" customFormat="false" ht="12.8" hidden="true" customHeight="false" outlineLevel="0" collapsed="false">
      <c r="A943" s="0" t="str">
        <f aca="false">LEFT(J943,4)</f>
        <v>b4s1</v>
      </c>
      <c r="B943" s="0" t="n">
        <f aca="false">IF(AND(C943&gt;97,C943&lt;103),100,IF(AND(C943&gt;110,C943&lt;116),113,IF(AND(C943&gt;122,C943&lt;128),125,IF(AND(C943&gt;135,C943&lt;141),138,150))))</f>
        <v>125</v>
      </c>
      <c r="C943" s="0" t="n">
        <f aca="false">_xlfn.NUMBERVALUE(MID(J943,6,3))</f>
        <v>124</v>
      </c>
      <c r="D943" s="0" t="str">
        <f aca="false">MID(J943,10,3)</f>
        <v>ir3</v>
      </c>
      <c r="E943" s="0" t="s">
        <v>9</v>
      </c>
      <c r="F943" s="0" t="n">
        <v>1808</v>
      </c>
      <c r="G943" s="0" t="s">
        <v>10</v>
      </c>
      <c r="H943" s="0" t="s">
        <v>11</v>
      </c>
      <c r="I943" s="0" t="s">
        <v>9</v>
      </c>
      <c r="J943" s="0" t="s">
        <v>958</v>
      </c>
      <c r="K943" s="0" t="s">
        <v>9</v>
      </c>
      <c r="L943" s="0" t="str">
        <f aca="false">IF(ISBLANK(J944),"",",")</f>
        <v>,</v>
      </c>
      <c r="M943" s="0" t="str">
        <f aca="false">E943&amp;F943&amp;G943&amp;H943&amp;I943&amp;J943&amp;K943&amp;L943</f>
        <v>"1808": "b4s1_124_ir3.wav",</v>
      </c>
      <c r="N943" s="0" t="str">
        <f aca="false">IF(OR(B943=113,B943=138),"probe","s")</f>
        <v>s</v>
      </c>
      <c r="O943" s="0" t="str">
        <f aca="false">IF(MID(J943,10,2)="ir","Minus","Plus")</f>
        <v>Minus</v>
      </c>
      <c r="P943" s="0" t="s">
        <v>13</v>
      </c>
      <c r="Q943" s="5" t="s">
        <v>14</v>
      </c>
      <c r="R943" s="0" t="s">
        <v>15</v>
      </c>
      <c r="S943" s="0" t="str">
        <f aca="false">P943&amp;N943&amp;O943&amp;Q943&amp;F943&amp;R943&amp;L943</f>
        <v>          {%            "class": "sMinus",%            "stim_name": "1808"%          },</v>
      </c>
      <c r="AA943" s="5" t="n">
        <f aca="false">F943</f>
        <v>1808</v>
      </c>
      <c r="AB943" s="5" t="s">
        <v>958</v>
      </c>
      <c r="AC943" s="5" t="str">
        <f aca="false">IF(MID(AB943,10,2)="ir","Minus","Plus")</f>
        <v>Minus</v>
      </c>
      <c r="AD943" s="5" t="str">
        <f aca="false">IF(AND(_xlfn.NUMBERVALUE(MID(AB943,6,3))&lt;141,_xlfn.NUMBERVALUE(MID(AB943,6,3))&gt;103),"s","probe")</f>
        <v>s</v>
      </c>
      <c r="AE943" s="5" t="n">
        <f aca="false">IF(AND(AC943="Minus",AD943="probe"),3,IF(AND(AC943="Plus",AD943="probe"),1,IF(AND(AC943="Minus",AD943="s"),12,IF(AND(AC943="Plus",AD943="s"),4,0))))</f>
        <v>12</v>
      </c>
      <c r="AF943" s="6" t="s">
        <v>16</v>
      </c>
      <c r="AG943" s="5" t="str">
        <f aca="false">AF943&amp;AE943&amp;","</f>
        <v>                            12,</v>
      </c>
    </row>
    <row r="944" customFormat="false" ht="12.8" hidden="true" customHeight="false" outlineLevel="0" collapsed="false">
      <c r="A944" s="0" t="str">
        <f aca="false">LEFT(J944,4)</f>
        <v>b4s2</v>
      </c>
      <c r="B944" s="0" t="n">
        <f aca="false">IF(AND(C944&gt;97,C944&lt;103),100,IF(AND(C944&gt;110,C944&lt;116),113,IF(AND(C944&gt;122,C944&lt;128),125,IF(AND(C944&gt;135,C944&lt;141),138,150))))</f>
        <v>125</v>
      </c>
      <c r="C944" s="0" t="n">
        <f aca="false">_xlfn.NUMBERVALUE(MID(J944,6,3))</f>
        <v>124</v>
      </c>
      <c r="D944" s="0" t="str">
        <f aca="false">MID(J944,10,3)</f>
        <v>ir3</v>
      </c>
      <c r="E944" s="0" t="s">
        <v>9</v>
      </c>
      <c r="F944" s="0" t="n">
        <v>1933</v>
      </c>
      <c r="G944" s="0" t="s">
        <v>10</v>
      </c>
      <c r="H944" s="0" t="s">
        <v>11</v>
      </c>
      <c r="I944" s="0" t="s">
        <v>9</v>
      </c>
      <c r="J944" s="0" t="s">
        <v>959</v>
      </c>
      <c r="K944" s="0" t="s">
        <v>9</v>
      </c>
      <c r="L944" s="0" t="str">
        <f aca="false">IF(ISBLANK(J945),"",",")</f>
        <v>,</v>
      </c>
      <c r="M944" s="0" t="str">
        <f aca="false">E944&amp;F944&amp;G944&amp;H944&amp;I944&amp;J944&amp;K944&amp;L944</f>
        <v>"1933": "b4s2_124_ir3.wav",</v>
      </c>
      <c r="N944" s="0" t="str">
        <f aca="false">IF(OR(B944=113,B944=138),"probe","s")</f>
        <v>s</v>
      </c>
      <c r="O944" s="0" t="str">
        <f aca="false">IF(MID(J944,10,2)="ir","Minus","Plus")</f>
        <v>Minus</v>
      </c>
      <c r="P944" s="0" t="s">
        <v>13</v>
      </c>
      <c r="Q944" s="5" t="s">
        <v>14</v>
      </c>
      <c r="R944" s="0" t="s">
        <v>15</v>
      </c>
      <c r="S944" s="0" t="str">
        <f aca="false">P944&amp;N944&amp;O944&amp;Q944&amp;F944&amp;R944&amp;L944</f>
        <v>          {%            "class": "sMinus",%            "stim_name": "1933"%          },</v>
      </c>
      <c r="AA944" s="5" t="n">
        <f aca="false">F944</f>
        <v>1933</v>
      </c>
      <c r="AB944" s="5" t="s">
        <v>959</v>
      </c>
      <c r="AC944" s="5" t="str">
        <f aca="false">IF(MID(AB944,10,2)="ir","Minus","Plus")</f>
        <v>Minus</v>
      </c>
      <c r="AD944" s="5" t="str">
        <f aca="false">IF(AND(_xlfn.NUMBERVALUE(MID(AB944,6,3))&lt;141,_xlfn.NUMBERVALUE(MID(AB944,6,3))&gt;103),"s","probe")</f>
        <v>s</v>
      </c>
      <c r="AE944" s="5" t="n">
        <f aca="false">IF(AND(AC944="Minus",AD944="probe"),3,IF(AND(AC944="Plus",AD944="probe"),1,IF(AND(AC944="Minus",AD944="s"),12,IF(AND(AC944="Plus",AD944="s"),4,0))))</f>
        <v>12</v>
      </c>
      <c r="AF944" s="6" t="s">
        <v>16</v>
      </c>
      <c r="AG944" s="5" t="str">
        <f aca="false">AF944&amp;AE944&amp;","</f>
        <v>                            12,</v>
      </c>
    </row>
    <row r="945" customFormat="false" ht="12.8" hidden="true" customHeight="false" outlineLevel="0" collapsed="false">
      <c r="A945" s="0" t="str">
        <f aca="false">LEFT(J945,4)</f>
        <v>b1i1</v>
      </c>
      <c r="B945" s="0" t="n">
        <f aca="false">IF(AND(C945&gt;97,C945&lt;103),100,IF(AND(C945&gt;110,C945&lt;116),113,IF(AND(C945&gt;122,C945&lt;128),125,IF(AND(C945&gt;135,C945&lt;141),138,150))))</f>
        <v>125</v>
      </c>
      <c r="C945" s="0" t="n">
        <f aca="false">_xlfn.NUMBERVALUE(MID(J945,6,3))</f>
        <v>124</v>
      </c>
      <c r="D945" s="0" t="str">
        <f aca="false">MID(J945,10,3)</f>
        <v>ir4</v>
      </c>
      <c r="E945" s="1" t="s">
        <v>9</v>
      </c>
      <c r="F945" s="0" t="n">
        <v>59</v>
      </c>
      <c r="G945" s="0" t="s">
        <v>10</v>
      </c>
      <c r="H945" s="0" t="s">
        <v>11</v>
      </c>
      <c r="I945" s="0" t="s">
        <v>9</v>
      </c>
      <c r="J945" s="0" t="s">
        <v>960</v>
      </c>
      <c r="K945" s="0" t="s">
        <v>9</v>
      </c>
      <c r="L945" s="0" t="str">
        <f aca="false">IF(ISBLANK(J946),"",",")</f>
        <v>,</v>
      </c>
      <c r="M945" s="0" t="str">
        <f aca="false">E945&amp;F945&amp;G945&amp;H945&amp;I945&amp;J945&amp;K945&amp;L945</f>
        <v>"59": "b1i1_124_ir4.wav",</v>
      </c>
      <c r="N945" s="0" t="str">
        <f aca="false">IF(OR(B945=113,B945=138),"probe","s")</f>
        <v>s</v>
      </c>
      <c r="O945" s="0" t="str">
        <f aca="false">IF(MID(J945,10,2)="ir","Minus","Plus")</f>
        <v>Minus</v>
      </c>
      <c r="P945" s="0" t="s">
        <v>13</v>
      </c>
      <c r="Q945" s="5" t="s">
        <v>14</v>
      </c>
      <c r="R945" s="0" t="s">
        <v>15</v>
      </c>
      <c r="S945" s="0" t="str">
        <f aca="false">P945&amp;N945&amp;O945&amp;Q945&amp;F945&amp;R945&amp;L945</f>
        <v>          {%            "class": "sMinus",%            "stim_name": "59"%          },</v>
      </c>
      <c r="AA945" s="5" t="n">
        <f aca="false">F945</f>
        <v>59</v>
      </c>
      <c r="AB945" s="5" t="s">
        <v>960</v>
      </c>
      <c r="AC945" s="5" t="str">
        <f aca="false">IF(MID(AB945,10,2)="ir","Minus","Plus")</f>
        <v>Minus</v>
      </c>
      <c r="AD945" s="5" t="str">
        <f aca="false">IF(AND(_xlfn.NUMBERVALUE(MID(AB945,6,3))&lt;141,_xlfn.NUMBERVALUE(MID(AB945,6,3))&gt;103),"s","s")</f>
        <v>s</v>
      </c>
      <c r="AE945" s="5" t="n">
        <f aca="false">IF(AND(AC945="Minus",AD945="probe"),3,IF(AND(AC945="Plus",AD945="probe"),1,IF(AND(AC945="Minus",AD945="s"),12,IF(AND(AC945="Plus",AD945="s"),4,0))))</f>
        <v>12</v>
      </c>
      <c r="AF945" s="6" t="s">
        <v>16</v>
      </c>
      <c r="AG945" s="5" t="str">
        <f aca="false">AF945&amp;AE945&amp;","</f>
        <v>                            12,</v>
      </c>
    </row>
    <row r="946" customFormat="false" ht="12.8" hidden="true" customHeight="false" outlineLevel="0" collapsed="false">
      <c r="A946" s="0" t="str">
        <f aca="false">LEFT(J946,4)</f>
        <v>b1i2</v>
      </c>
      <c r="B946" s="0" t="n">
        <f aca="false">IF(AND(C946&gt;97,C946&lt;103),100,IF(AND(C946&gt;110,C946&lt;116),113,IF(AND(C946&gt;122,C946&lt;128),125,IF(AND(C946&gt;135,C946&lt;141),138,150))))</f>
        <v>125</v>
      </c>
      <c r="C946" s="0" t="n">
        <f aca="false">_xlfn.NUMBERVALUE(MID(J946,6,3))</f>
        <v>124</v>
      </c>
      <c r="D946" s="0" t="str">
        <f aca="false">MID(J946,10,3)</f>
        <v>ir4</v>
      </c>
      <c r="E946" s="1" t="s">
        <v>9</v>
      </c>
      <c r="F946" s="0" t="n">
        <v>184</v>
      </c>
      <c r="G946" s="0" t="s">
        <v>10</v>
      </c>
      <c r="H946" s="0" t="s">
        <v>11</v>
      </c>
      <c r="I946" s="0" t="s">
        <v>9</v>
      </c>
      <c r="J946" s="0" t="s">
        <v>961</v>
      </c>
      <c r="K946" s="0" t="s">
        <v>9</v>
      </c>
      <c r="L946" s="0" t="str">
        <f aca="false">IF(ISBLANK(J947),"",",")</f>
        <v>,</v>
      </c>
      <c r="M946" s="0" t="str">
        <f aca="false">E946&amp;F946&amp;G946&amp;H946&amp;I946&amp;J946&amp;K946&amp;L946</f>
        <v>"184": "b1i2_124_ir4.wav",</v>
      </c>
      <c r="N946" s="0" t="str">
        <f aca="false">IF(OR(B946=113,B946=138),"probe","s")</f>
        <v>s</v>
      </c>
      <c r="O946" s="0" t="str">
        <f aca="false">IF(MID(J946,10,2)="ir","Minus","Plus")</f>
        <v>Minus</v>
      </c>
      <c r="P946" s="0" t="s">
        <v>13</v>
      </c>
      <c r="Q946" s="5" t="s">
        <v>14</v>
      </c>
      <c r="R946" s="0" t="s">
        <v>15</v>
      </c>
      <c r="S946" s="0" t="str">
        <f aca="false">P946&amp;N946&amp;O946&amp;Q946&amp;F946&amp;R946&amp;L946</f>
        <v>          {%            "class": "sMinus",%            "stim_name": "184"%          },</v>
      </c>
      <c r="AA946" s="5" t="n">
        <f aca="false">F946</f>
        <v>184</v>
      </c>
      <c r="AB946" s="5" t="s">
        <v>961</v>
      </c>
      <c r="AC946" s="5" t="str">
        <f aca="false">IF(MID(AB946,10,2)="ir","Minus","Plus")</f>
        <v>Minus</v>
      </c>
      <c r="AD946" s="5" t="str">
        <f aca="false">IF(AND(_xlfn.NUMBERVALUE(MID(AB946,6,3))&lt;141,_xlfn.NUMBERVALUE(MID(AB946,6,3))&gt;103),"s","probe")</f>
        <v>s</v>
      </c>
      <c r="AE946" s="5" t="n">
        <f aca="false">IF(AND(AC946="Minus",AD946="probe"),3,IF(AND(AC946="Plus",AD946="probe"),1,IF(AND(AC946="Minus",AD946="s"),12,IF(AND(AC946="Plus",AD946="s"),4,0))))</f>
        <v>12</v>
      </c>
      <c r="AF946" s="6" t="s">
        <v>16</v>
      </c>
      <c r="AG946" s="5" t="str">
        <f aca="false">AF946&amp;AE946&amp;","</f>
        <v>                            12,</v>
      </c>
    </row>
    <row r="947" customFormat="false" ht="12.8" hidden="true" customHeight="false" outlineLevel="0" collapsed="false">
      <c r="A947" s="0" t="str">
        <f aca="false">LEFT(J947,4)</f>
        <v>b1s1</v>
      </c>
      <c r="B947" s="0" t="n">
        <f aca="false">IF(AND(C947&gt;97,C947&lt;103),100,IF(AND(C947&gt;110,C947&lt;116),113,IF(AND(C947&gt;122,C947&lt;128),125,IF(AND(C947&gt;135,C947&lt;141),138,150))))</f>
        <v>125</v>
      </c>
      <c r="C947" s="0" t="n">
        <f aca="false">_xlfn.NUMBERVALUE(MID(J947,6,3))</f>
        <v>124</v>
      </c>
      <c r="D947" s="0" t="str">
        <f aca="false">MID(J947,10,3)</f>
        <v>ir4</v>
      </c>
      <c r="E947" s="0" t="s">
        <v>9</v>
      </c>
      <c r="F947" s="0" t="n">
        <v>309</v>
      </c>
      <c r="G947" s="0" t="s">
        <v>10</v>
      </c>
      <c r="H947" s="0" t="s">
        <v>11</v>
      </c>
      <c r="I947" s="0" t="s">
        <v>9</v>
      </c>
      <c r="J947" s="0" t="s">
        <v>962</v>
      </c>
      <c r="K947" s="0" t="s">
        <v>9</v>
      </c>
      <c r="L947" s="0" t="str">
        <f aca="false">IF(ISBLANK(J948),"",",")</f>
        <v>,</v>
      </c>
      <c r="M947" s="0" t="str">
        <f aca="false">E947&amp;F947&amp;G947&amp;H947&amp;I947&amp;J947&amp;K947&amp;L947</f>
        <v>"309": "b1s1_124_ir4.wav",</v>
      </c>
      <c r="N947" s="0" t="str">
        <f aca="false">IF(OR(B947=113,B947=138),"probe","s")</f>
        <v>s</v>
      </c>
      <c r="O947" s="0" t="str">
        <f aca="false">IF(MID(J947,10,2)="ir","Minus","Plus")</f>
        <v>Minus</v>
      </c>
      <c r="P947" s="0" t="s">
        <v>13</v>
      </c>
      <c r="Q947" s="5" t="s">
        <v>14</v>
      </c>
      <c r="R947" s="0" t="s">
        <v>15</v>
      </c>
      <c r="S947" s="0" t="str">
        <f aca="false">P947&amp;N947&amp;O947&amp;Q947&amp;F947&amp;R947&amp;L947</f>
        <v>          {%            "class": "sMinus",%            "stim_name": "309"%          },</v>
      </c>
      <c r="AA947" s="5" t="n">
        <f aca="false">F947</f>
        <v>309</v>
      </c>
      <c r="AB947" s="5" t="s">
        <v>962</v>
      </c>
      <c r="AC947" s="5" t="str">
        <f aca="false">IF(MID(AB947,10,2)="ir","Minus","Plus")</f>
        <v>Minus</v>
      </c>
      <c r="AD947" s="5" t="str">
        <f aca="false">IF(AND(_xlfn.NUMBERVALUE(MID(AB947,6,3))&lt;141,_xlfn.NUMBERVALUE(MID(AB947,6,3))&gt;103),"s","probe")</f>
        <v>s</v>
      </c>
      <c r="AE947" s="5" t="n">
        <f aca="false">IF(AND(AC947="Minus",AD947="probe"),3,IF(AND(AC947="Plus",AD947="probe"),1,IF(AND(AC947="Minus",AD947="s"),12,IF(AND(AC947="Plus",AD947="s"),4,0))))</f>
        <v>12</v>
      </c>
      <c r="AF947" s="6" t="s">
        <v>16</v>
      </c>
      <c r="AG947" s="5" t="str">
        <f aca="false">AF947&amp;AE947&amp;","</f>
        <v>                            12,</v>
      </c>
    </row>
    <row r="948" customFormat="false" ht="12.8" hidden="true" customHeight="false" outlineLevel="0" collapsed="false">
      <c r="A948" s="0" t="str">
        <f aca="false">LEFT(J948,4)</f>
        <v>b1s2</v>
      </c>
      <c r="B948" s="0" t="n">
        <f aca="false">IF(AND(C948&gt;97,C948&lt;103),100,IF(AND(C948&gt;110,C948&lt;116),113,IF(AND(C948&gt;122,C948&lt;128),125,IF(AND(C948&gt;135,C948&lt;141),138,150))))</f>
        <v>125</v>
      </c>
      <c r="C948" s="0" t="n">
        <f aca="false">_xlfn.NUMBERVALUE(MID(J948,6,3))</f>
        <v>124</v>
      </c>
      <c r="D948" s="0" t="str">
        <f aca="false">MID(J948,10,3)</f>
        <v>ir4</v>
      </c>
      <c r="E948" s="0" t="s">
        <v>9</v>
      </c>
      <c r="F948" s="0" t="n">
        <v>434</v>
      </c>
      <c r="G948" s="0" t="s">
        <v>10</v>
      </c>
      <c r="H948" s="0" t="s">
        <v>11</v>
      </c>
      <c r="I948" s="0" t="s">
        <v>9</v>
      </c>
      <c r="J948" s="0" t="s">
        <v>963</v>
      </c>
      <c r="K948" s="0" t="s">
        <v>9</v>
      </c>
      <c r="L948" s="0" t="str">
        <f aca="false">IF(ISBLANK(J949),"",",")</f>
        <v>,</v>
      </c>
      <c r="M948" s="0" t="str">
        <f aca="false">E948&amp;F948&amp;G948&amp;H948&amp;I948&amp;J948&amp;K948&amp;L948</f>
        <v>"434": "b1s2_124_ir4.wav",</v>
      </c>
      <c r="N948" s="0" t="str">
        <f aca="false">IF(OR(B948=113,B948=138),"probe","s")</f>
        <v>s</v>
      </c>
      <c r="O948" s="0" t="str">
        <f aca="false">IF(MID(J948,10,2)="ir","Minus","Plus")</f>
        <v>Minus</v>
      </c>
      <c r="P948" s="0" t="s">
        <v>13</v>
      </c>
      <c r="Q948" s="5" t="s">
        <v>14</v>
      </c>
      <c r="R948" s="0" t="s">
        <v>15</v>
      </c>
      <c r="S948" s="0" t="str">
        <f aca="false">P948&amp;N948&amp;O948&amp;Q948&amp;F948&amp;R948&amp;L948</f>
        <v>          {%            "class": "sMinus",%            "stim_name": "434"%          },</v>
      </c>
      <c r="AA948" s="5" t="n">
        <f aca="false">F948</f>
        <v>434</v>
      </c>
      <c r="AB948" s="5" t="s">
        <v>963</v>
      </c>
      <c r="AC948" s="5" t="str">
        <f aca="false">IF(MID(AB948,10,2)="ir","Minus","Plus")</f>
        <v>Minus</v>
      </c>
      <c r="AD948" s="5" t="str">
        <f aca="false">IF(AND(_xlfn.NUMBERVALUE(MID(AB948,6,3))&lt;141,_xlfn.NUMBERVALUE(MID(AB948,6,3))&gt;103),"s","probe")</f>
        <v>s</v>
      </c>
      <c r="AE948" s="5" t="n">
        <f aca="false">IF(AND(AC948="Minus",AD948="probe"),3,IF(AND(AC948="Plus",AD948="probe"),1,IF(AND(AC948="Minus",AD948="s"),12,IF(AND(AC948="Plus",AD948="s"),4,0))))</f>
        <v>12</v>
      </c>
      <c r="AF948" s="6" t="s">
        <v>16</v>
      </c>
      <c r="AG948" s="5" t="str">
        <f aca="false">AF948&amp;AE948&amp;","</f>
        <v>                            12,</v>
      </c>
    </row>
    <row r="949" customFormat="false" ht="12.8" hidden="true" customHeight="false" outlineLevel="0" collapsed="false">
      <c r="A949" s="0" t="str">
        <f aca="false">LEFT(J949,4)</f>
        <v>b2i1</v>
      </c>
      <c r="B949" s="0" t="n">
        <f aca="false">IF(AND(C949&gt;97,C949&lt;103),100,IF(AND(C949&gt;110,C949&lt;116),113,IF(AND(C949&gt;122,C949&lt;128),125,IF(AND(C949&gt;135,C949&lt;141),138,150))))</f>
        <v>125</v>
      </c>
      <c r="C949" s="0" t="n">
        <f aca="false">_xlfn.NUMBERVALUE(MID(J949,6,3))</f>
        <v>124</v>
      </c>
      <c r="D949" s="0" t="str">
        <f aca="false">MID(J949,10,3)</f>
        <v>ir4</v>
      </c>
      <c r="E949" s="0" t="s">
        <v>9</v>
      </c>
      <c r="F949" s="0" t="n">
        <v>559</v>
      </c>
      <c r="G949" s="0" t="s">
        <v>10</v>
      </c>
      <c r="H949" s="0" t="s">
        <v>11</v>
      </c>
      <c r="I949" s="0" t="s">
        <v>9</v>
      </c>
      <c r="J949" s="0" t="s">
        <v>964</v>
      </c>
      <c r="K949" s="0" t="s">
        <v>9</v>
      </c>
      <c r="L949" s="0" t="str">
        <f aca="false">IF(ISBLANK(J950),"",",")</f>
        <v>,</v>
      </c>
      <c r="M949" s="0" t="str">
        <f aca="false">E949&amp;F949&amp;G949&amp;H949&amp;I949&amp;J949&amp;K949&amp;L949</f>
        <v>"559": "b2i1_124_ir4.wav",</v>
      </c>
      <c r="N949" s="0" t="str">
        <f aca="false">IF(OR(B949=113,B949=138),"probe","s")</f>
        <v>s</v>
      </c>
      <c r="O949" s="0" t="str">
        <f aca="false">IF(MID(J949,10,2)="ir","Minus","Plus")</f>
        <v>Minus</v>
      </c>
      <c r="P949" s="0" t="s">
        <v>13</v>
      </c>
      <c r="Q949" s="5" t="s">
        <v>14</v>
      </c>
      <c r="R949" s="0" t="s">
        <v>15</v>
      </c>
      <c r="S949" s="0" t="str">
        <f aca="false">P949&amp;N949&amp;O949&amp;Q949&amp;F949&amp;R949&amp;L949</f>
        <v>          {%            "class": "sMinus",%            "stim_name": "559"%          },</v>
      </c>
      <c r="AA949" s="5" t="n">
        <f aca="false">F949</f>
        <v>559</v>
      </c>
      <c r="AB949" s="5" t="s">
        <v>964</v>
      </c>
      <c r="AC949" s="5" t="str">
        <f aca="false">IF(MID(AB949,10,2)="ir","Minus","Plus")</f>
        <v>Minus</v>
      </c>
      <c r="AD949" s="5" t="str">
        <f aca="false">IF(AND(_xlfn.NUMBERVALUE(MID(AB949,6,3))&lt;141,_xlfn.NUMBERVALUE(MID(AB949,6,3))&gt;103),"s","probe")</f>
        <v>s</v>
      </c>
      <c r="AE949" s="5" t="n">
        <f aca="false">IF(AND(AC949="Minus",AD949="probe"),3,IF(AND(AC949="Plus",AD949="probe"),1,IF(AND(AC949="Minus",AD949="s"),12,IF(AND(AC949="Plus",AD949="s"),4,0))))</f>
        <v>12</v>
      </c>
      <c r="AF949" s="6" t="s">
        <v>16</v>
      </c>
      <c r="AG949" s="5" t="str">
        <f aca="false">AF949&amp;AE949&amp;","</f>
        <v>                            12,</v>
      </c>
    </row>
    <row r="950" customFormat="false" ht="12.8" hidden="true" customHeight="false" outlineLevel="0" collapsed="false">
      <c r="A950" s="0" t="str">
        <f aca="false">LEFT(J950,4)</f>
        <v>b2i2</v>
      </c>
      <c r="B950" s="0" t="n">
        <f aca="false">IF(AND(C950&gt;97,C950&lt;103),100,IF(AND(C950&gt;110,C950&lt;116),113,IF(AND(C950&gt;122,C950&lt;128),125,IF(AND(C950&gt;135,C950&lt;141),138,150))))</f>
        <v>125</v>
      </c>
      <c r="C950" s="0" t="n">
        <f aca="false">_xlfn.NUMBERVALUE(MID(J950,6,3))</f>
        <v>124</v>
      </c>
      <c r="D950" s="0" t="str">
        <f aca="false">MID(J950,10,3)</f>
        <v>ir4</v>
      </c>
      <c r="E950" s="0" t="s">
        <v>9</v>
      </c>
      <c r="F950" s="0" t="n">
        <v>684</v>
      </c>
      <c r="G950" s="0" t="s">
        <v>10</v>
      </c>
      <c r="H950" s="0" t="s">
        <v>11</v>
      </c>
      <c r="I950" s="0" t="s">
        <v>9</v>
      </c>
      <c r="J950" s="0" t="s">
        <v>965</v>
      </c>
      <c r="K950" s="0" t="s">
        <v>9</v>
      </c>
      <c r="L950" s="0" t="str">
        <f aca="false">IF(ISBLANK(J951),"",",")</f>
        <v>,</v>
      </c>
      <c r="M950" s="0" t="str">
        <f aca="false">E950&amp;F950&amp;G950&amp;H950&amp;I950&amp;J950&amp;K950&amp;L950</f>
        <v>"684": "b2i2_124_ir4.wav",</v>
      </c>
      <c r="N950" s="0" t="str">
        <f aca="false">IF(OR(B950=113,B950=138),"probe","s")</f>
        <v>s</v>
      </c>
      <c r="O950" s="0" t="str">
        <f aca="false">IF(MID(J950,10,2)="ir","Minus","Plus")</f>
        <v>Minus</v>
      </c>
      <c r="P950" s="0" t="s">
        <v>13</v>
      </c>
      <c r="Q950" s="5" t="s">
        <v>14</v>
      </c>
      <c r="R950" s="0" t="s">
        <v>15</v>
      </c>
      <c r="S950" s="0" t="str">
        <f aca="false">P950&amp;N950&amp;O950&amp;Q950&amp;F950&amp;R950&amp;L950</f>
        <v>          {%            "class": "sMinus",%            "stim_name": "684"%          },</v>
      </c>
      <c r="AA950" s="5" t="n">
        <f aca="false">F950</f>
        <v>684</v>
      </c>
      <c r="AB950" s="5" t="s">
        <v>965</v>
      </c>
      <c r="AC950" s="5" t="str">
        <f aca="false">IF(MID(AB950,10,2)="ir","Minus","Plus")</f>
        <v>Minus</v>
      </c>
      <c r="AD950" s="5" t="str">
        <f aca="false">IF(AND(_xlfn.NUMBERVALUE(MID(AB950,6,3))&lt;141,_xlfn.NUMBERVALUE(MID(AB950,6,3))&gt;103),"s","probe")</f>
        <v>s</v>
      </c>
      <c r="AE950" s="5" t="n">
        <f aca="false">IF(AND(AC950="Minus",AD950="probe"),3,IF(AND(AC950="Plus",AD950="probe"),1,IF(AND(AC950="Minus",AD950="s"),12,IF(AND(AC950="Plus",AD950="s"),4,0))))</f>
        <v>12</v>
      </c>
      <c r="AF950" s="6" t="s">
        <v>16</v>
      </c>
      <c r="AG950" s="5" t="str">
        <f aca="false">AF950&amp;AE950&amp;","</f>
        <v>                            12,</v>
      </c>
    </row>
    <row r="951" customFormat="false" ht="12.8" hidden="false" customHeight="false" outlineLevel="0" collapsed="false">
      <c r="A951" s="0" t="str">
        <f aca="false">LEFT(J951,4)</f>
        <v>b2s1</v>
      </c>
      <c r="B951" s="0" t="n">
        <f aca="false">IF(AND(C951&gt;97,C951&lt;103),100,IF(AND(C951&gt;110,C951&lt;116),113,IF(AND(C951&gt;122,C951&lt;128),125,IF(AND(C951&gt;135,C951&lt;141),138,150))))</f>
        <v>125</v>
      </c>
      <c r="C951" s="0" t="n">
        <f aca="false">_xlfn.NUMBERVALUE(MID(J951,6,3))</f>
        <v>124</v>
      </c>
      <c r="D951" s="0" t="str">
        <f aca="false">MID(J951,10,3)</f>
        <v>ir4</v>
      </c>
      <c r="E951" s="1" t="s">
        <v>9</v>
      </c>
      <c r="F951" s="0" t="n">
        <v>809</v>
      </c>
      <c r="G951" s="0" t="s">
        <v>10</v>
      </c>
      <c r="H951" s="0" t="s">
        <v>11</v>
      </c>
      <c r="I951" s="0" t="s">
        <v>9</v>
      </c>
      <c r="J951" s="0" t="s">
        <v>966</v>
      </c>
      <c r="K951" s="0" t="s">
        <v>9</v>
      </c>
      <c r="L951" s="0" t="str">
        <f aca="false">IF(ISBLANK(J952),"",",")</f>
        <v>,</v>
      </c>
      <c r="M951" s="0" t="str">
        <f aca="false">E951&amp;J951&amp;G951&amp;E951&amp;J951&amp;E951&amp;L951</f>
        <v>"b2s1_124_ir4.wav":"b2s1_124_ir4.wav",</v>
      </c>
      <c r="N951" s="0" t="str">
        <f aca="false">IF(OR(B951=113,B951=138),"probe","s")</f>
        <v>s</v>
      </c>
      <c r="O951" s="0" t="str">
        <f aca="false">IF(MID(J951,10,2)="ir","Minus","Plus")</f>
        <v>Minus</v>
      </c>
      <c r="P951" s="0" t="s">
        <v>13</v>
      </c>
      <c r="Q951" s="5" t="s">
        <v>14</v>
      </c>
      <c r="R951" s="0" t="s">
        <v>15</v>
      </c>
      <c r="S951" s="0" t="str">
        <f aca="false">P951&amp;N951&amp;O951&amp;Q951&amp;J951&amp;R951&amp;L951</f>
        <v>          {%            "class": "sMinus",%            "stim_name": "b2s1_124_ir4.wav"%          },</v>
      </c>
      <c r="AA951" s="5" t="n">
        <f aca="false">F951</f>
        <v>809</v>
      </c>
      <c r="AB951" s="5" t="s">
        <v>966</v>
      </c>
      <c r="AC951" s="5" t="str">
        <f aca="false">IF(MID(AB951,10,2)="ir","Minus","Plus")</f>
        <v>Minus</v>
      </c>
      <c r="AD951" s="5" t="str">
        <f aca="false">IF(AND(_xlfn.NUMBERVALUE(MID(AB951,6,3))&lt;141,_xlfn.NUMBERVALUE(MID(AB951,6,3))&gt;103),"s","probe")</f>
        <v>s</v>
      </c>
      <c r="AE951" s="5" t="n">
        <f aca="false">IF(AND(AC951="Minus",AD951="probe"),3,IF(AND(AC951="Plus",AD951="probe"),1,IF(AND(AC951="Minus",AD951="s"),12,IF(AND(AC951="Plus",AD951="s"),4,0))))</f>
        <v>12</v>
      </c>
      <c r="AF951" s="6" t="s">
        <v>16</v>
      </c>
      <c r="AG951" s="5" t="str">
        <f aca="false">AF951&amp;AE951&amp;","</f>
        <v>                            12,</v>
      </c>
    </row>
    <row r="952" customFormat="false" ht="12.8" hidden="true" customHeight="false" outlineLevel="0" collapsed="false">
      <c r="A952" s="0" t="str">
        <f aca="false">LEFT(J952,4)</f>
        <v>b2s2</v>
      </c>
      <c r="B952" s="0" t="n">
        <f aca="false">IF(AND(C952&gt;97,C952&lt;103),100,IF(AND(C952&gt;110,C952&lt;116),113,IF(AND(C952&gt;122,C952&lt;128),125,IF(AND(C952&gt;135,C952&lt;141),138,150))))</f>
        <v>125</v>
      </c>
      <c r="C952" s="0" t="n">
        <f aca="false">_xlfn.NUMBERVALUE(MID(J952,6,3))</f>
        <v>124</v>
      </c>
      <c r="D952" s="0" t="str">
        <f aca="false">MID(J952,10,3)</f>
        <v>ir4</v>
      </c>
      <c r="E952" s="1" t="s">
        <v>9</v>
      </c>
      <c r="F952" s="0" t="n">
        <v>934</v>
      </c>
      <c r="G952" s="0" t="s">
        <v>10</v>
      </c>
      <c r="H952" s="0" t="s">
        <v>11</v>
      </c>
      <c r="I952" s="0" t="s">
        <v>9</v>
      </c>
      <c r="J952" s="0" t="s">
        <v>967</v>
      </c>
      <c r="K952" s="0" t="s">
        <v>9</v>
      </c>
      <c r="L952" s="0" t="str">
        <f aca="false">IF(ISBLANK(J953),"",",")</f>
        <v>,</v>
      </c>
      <c r="M952" s="0" t="str">
        <f aca="false">E952&amp;F952&amp;G952&amp;H952&amp;I952&amp;J952&amp;K952&amp;L952</f>
        <v>"934": "b2s2_124_ir4.wav",</v>
      </c>
      <c r="N952" s="0" t="str">
        <f aca="false">IF(OR(B952=113,B952=138),"probe","s")</f>
        <v>s</v>
      </c>
      <c r="O952" s="0" t="str">
        <f aca="false">IF(MID(J952,10,2)="ir","Minus","Plus")</f>
        <v>Minus</v>
      </c>
      <c r="P952" s="0" t="s">
        <v>13</v>
      </c>
      <c r="Q952" s="5" t="s">
        <v>14</v>
      </c>
      <c r="R952" s="0" t="s">
        <v>15</v>
      </c>
      <c r="S952" s="0" t="str">
        <f aca="false">P952&amp;N952&amp;O952&amp;Q952&amp;F952&amp;R952&amp;L952</f>
        <v>          {%            "class": "sMinus",%            "stim_name": "934"%          },</v>
      </c>
      <c r="AA952" s="5" t="n">
        <f aca="false">F952</f>
        <v>934</v>
      </c>
      <c r="AB952" s="5" t="s">
        <v>967</v>
      </c>
      <c r="AC952" s="5" t="str">
        <f aca="false">IF(MID(AB952,10,2)="ir","Minus","Plus")</f>
        <v>Minus</v>
      </c>
      <c r="AD952" s="5" t="str">
        <f aca="false">IF(AND(_xlfn.NUMBERVALUE(MID(AB952,6,3))&lt;141,_xlfn.NUMBERVALUE(MID(AB952,6,3))&gt;103),"s","probe")</f>
        <v>s</v>
      </c>
      <c r="AE952" s="5" t="n">
        <f aca="false">IF(AND(AC952="Minus",AD952="probe"),3,IF(AND(AC952="Plus",AD952="probe"),1,IF(AND(AC952="Minus",AD952="s"),12,IF(AND(AC952="Plus",AD952="s"),4,0))))</f>
        <v>12</v>
      </c>
      <c r="AF952" s="6" t="s">
        <v>16</v>
      </c>
      <c r="AG952" s="5" t="str">
        <f aca="false">AF952&amp;AE952&amp;","</f>
        <v>                            12,</v>
      </c>
    </row>
    <row r="953" customFormat="false" ht="12.8" hidden="true" customHeight="false" outlineLevel="0" collapsed="false">
      <c r="A953" s="0" t="str">
        <f aca="false">LEFT(J953,4)</f>
        <v>b3i1</v>
      </c>
      <c r="B953" s="0" t="n">
        <f aca="false">IF(AND(C953&gt;97,C953&lt;103),100,IF(AND(C953&gt;110,C953&lt;116),113,IF(AND(C953&gt;122,C953&lt;128),125,IF(AND(C953&gt;135,C953&lt;141),138,150))))</f>
        <v>125</v>
      </c>
      <c r="C953" s="0" t="n">
        <f aca="false">_xlfn.NUMBERVALUE(MID(J953,6,3))</f>
        <v>124</v>
      </c>
      <c r="D953" s="0" t="str">
        <f aca="false">MID(J953,10,3)</f>
        <v>ir4</v>
      </c>
      <c r="E953" s="0" t="s">
        <v>9</v>
      </c>
      <c r="F953" s="0" t="n">
        <v>1059</v>
      </c>
      <c r="G953" s="0" t="s">
        <v>10</v>
      </c>
      <c r="H953" s="0" t="s">
        <v>11</v>
      </c>
      <c r="I953" s="0" t="s">
        <v>9</v>
      </c>
      <c r="J953" s="0" t="s">
        <v>968</v>
      </c>
      <c r="K953" s="0" t="s">
        <v>9</v>
      </c>
      <c r="L953" s="0" t="str">
        <f aca="false">IF(ISBLANK(J954),"",",")</f>
        <v>,</v>
      </c>
      <c r="M953" s="0" t="str">
        <f aca="false">E953&amp;F953&amp;G953&amp;H953&amp;I953&amp;J953&amp;K953&amp;L953</f>
        <v>"1059": "b3i1_124_ir4.wav",</v>
      </c>
      <c r="N953" s="0" t="str">
        <f aca="false">IF(OR(B953=113,B953=138),"probe","s")</f>
        <v>s</v>
      </c>
      <c r="O953" s="0" t="str">
        <f aca="false">IF(MID(J953,10,2)="ir","Minus","Plus")</f>
        <v>Minus</v>
      </c>
      <c r="P953" s="0" t="s">
        <v>13</v>
      </c>
      <c r="Q953" s="5" t="s">
        <v>14</v>
      </c>
      <c r="R953" s="0" t="s">
        <v>15</v>
      </c>
      <c r="S953" s="0" t="str">
        <f aca="false">P953&amp;N953&amp;O953&amp;Q953&amp;F953&amp;R953&amp;L953</f>
        <v>          {%            "class": "sMinus",%            "stim_name": "1059"%          },</v>
      </c>
      <c r="AA953" s="5" t="n">
        <f aca="false">F953</f>
        <v>1059</v>
      </c>
      <c r="AB953" s="5" t="s">
        <v>968</v>
      </c>
      <c r="AC953" s="5" t="str">
        <f aca="false">IF(MID(AB953,10,2)="ir","Minus","Plus")</f>
        <v>Minus</v>
      </c>
      <c r="AD953" s="5" t="str">
        <f aca="false">IF(AND(_xlfn.NUMBERVALUE(MID(AB953,6,3))&lt;141,_xlfn.NUMBERVALUE(MID(AB953,6,3))&gt;103),"s","probe")</f>
        <v>s</v>
      </c>
      <c r="AE953" s="5" t="n">
        <f aca="false">IF(AND(AC953="Minus",AD953="probe"),3,IF(AND(AC953="Plus",AD953="probe"),1,IF(AND(AC953="Minus",AD953="s"),12,IF(AND(AC953="Plus",AD953="s"),4,0))))</f>
        <v>12</v>
      </c>
      <c r="AF953" s="6" t="s">
        <v>16</v>
      </c>
      <c r="AG953" s="5" t="str">
        <f aca="false">AF953&amp;AE953&amp;","</f>
        <v>                            12,</v>
      </c>
    </row>
    <row r="954" customFormat="false" ht="12.8" hidden="true" customHeight="false" outlineLevel="0" collapsed="false">
      <c r="A954" s="0" t="str">
        <f aca="false">LEFT(J954,4)</f>
        <v>b3i2</v>
      </c>
      <c r="B954" s="0" t="n">
        <f aca="false">IF(AND(C954&gt;97,C954&lt;103),100,IF(AND(C954&gt;110,C954&lt;116),113,IF(AND(C954&gt;122,C954&lt;128),125,IF(AND(C954&gt;135,C954&lt;141),138,150))))</f>
        <v>125</v>
      </c>
      <c r="C954" s="0" t="n">
        <f aca="false">_xlfn.NUMBERVALUE(MID(J954,6,3))</f>
        <v>124</v>
      </c>
      <c r="D954" s="0" t="str">
        <f aca="false">MID(J954,10,3)</f>
        <v>ir4</v>
      </c>
      <c r="E954" s="0" t="s">
        <v>9</v>
      </c>
      <c r="F954" s="0" t="n">
        <v>1184</v>
      </c>
      <c r="G954" s="0" t="s">
        <v>10</v>
      </c>
      <c r="H954" s="0" t="s">
        <v>11</v>
      </c>
      <c r="I954" s="0" t="s">
        <v>9</v>
      </c>
      <c r="J954" s="0" t="s">
        <v>969</v>
      </c>
      <c r="K954" s="0" t="s">
        <v>9</v>
      </c>
      <c r="L954" s="0" t="str">
        <f aca="false">IF(ISBLANK(J955),"",",")</f>
        <v>,</v>
      </c>
      <c r="M954" s="0" t="str">
        <f aca="false">E954&amp;F954&amp;G954&amp;H954&amp;I954&amp;J954&amp;K954&amp;L954</f>
        <v>"1184": "b3i2_124_ir4.wav",</v>
      </c>
      <c r="N954" s="0" t="str">
        <f aca="false">IF(OR(B954=113,B954=138),"probe","s")</f>
        <v>s</v>
      </c>
      <c r="O954" s="0" t="str">
        <f aca="false">IF(MID(J954,10,2)="ir","Minus","Plus")</f>
        <v>Minus</v>
      </c>
      <c r="P954" s="0" t="s">
        <v>13</v>
      </c>
      <c r="Q954" s="5" t="s">
        <v>14</v>
      </c>
      <c r="R954" s="0" t="s">
        <v>15</v>
      </c>
      <c r="S954" s="0" t="str">
        <f aca="false">P954&amp;N954&amp;O954&amp;Q954&amp;F954&amp;R954&amp;L954</f>
        <v>          {%            "class": "sMinus",%            "stim_name": "1184"%          },</v>
      </c>
      <c r="AA954" s="5" t="n">
        <f aca="false">F954</f>
        <v>1184</v>
      </c>
      <c r="AB954" s="5" t="s">
        <v>969</v>
      </c>
      <c r="AC954" s="5" t="str">
        <f aca="false">IF(MID(AB954,10,2)="ir","Minus","Plus")</f>
        <v>Minus</v>
      </c>
      <c r="AD954" s="5" t="str">
        <f aca="false">IF(AND(_xlfn.NUMBERVALUE(MID(AB954,6,3))&lt;141,_xlfn.NUMBERVALUE(MID(AB954,6,3))&gt;103),"s","probe")</f>
        <v>s</v>
      </c>
      <c r="AE954" s="5" t="n">
        <f aca="false">IF(AND(AC954="Minus",AD954="probe"),3,IF(AND(AC954="Plus",AD954="probe"),1,IF(AND(AC954="Minus",AD954="s"),12,IF(AND(AC954="Plus",AD954="s"),4,0))))</f>
        <v>12</v>
      </c>
      <c r="AF954" s="6" t="s">
        <v>16</v>
      </c>
      <c r="AG954" s="5" t="str">
        <f aca="false">AF954&amp;AE954&amp;","</f>
        <v>                            12,</v>
      </c>
    </row>
    <row r="955" customFormat="false" ht="12.8" hidden="true" customHeight="false" outlineLevel="0" collapsed="false">
      <c r="A955" s="0" t="str">
        <f aca="false">LEFT(J955,4)</f>
        <v>b3s1</v>
      </c>
      <c r="B955" s="0" t="n">
        <f aca="false">IF(AND(C955&gt;97,C955&lt;103),100,IF(AND(C955&gt;110,C955&lt;116),113,IF(AND(C955&gt;122,C955&lt;128),125,IF(AND(C955&gt;135,C955&lt;141),138,150))))</f>
        <v>125</v>
      </c>
      <c r="C955" s="0" t="n">
        <f aca="false">_xlfn.NUMBERVALUE(MID(J955,6,3))</f>
        <v>124</v>
      </c>
      <c r="D955" s="0" t="str">
        <f aca="false">MID(J955,10,3)</f>
        <v>ir4</v>
      </c>
      <c r="E955" s="0" t="s">
        <v>9</v>
      </c>
      <c r="F955" s="0" t="n">
        <v>1309</v>
      </c>
      <c r="G955" s="0" t="s">
        <v>10</v>
      </c>
      <c r="H955" s="0" t="s">
        <v>11</v>
      </c>
      <c r="I955" s="0" t="s">
        <v>9</v>
      </c>
      <c r="J955" s="0" t="s">
        <v>970</v>
      </c>
      <c r="K955" s="0" t="s">
        <v>9</v>
      </c>
      <c r="L955" s="0" t="str">
        <f aca="false">IF(ISBLANK(J956),"",",")</f>
        <v>,</v>
      </c>
      <c r="M955" s="0" t="str">
        <f aca="false">E955&amp;F955&amp;G955&amp;H955&amp;I955&amp;J955&amp;K955&amp;L955</f>
        <v>"1309": "b3s1_124_ir4.wav",</v>
      </c>
      <c r="N955" s="0" t="str">
        <f aca="false">IF(OR(B955=113,B955=138),"probe","s")</f>
        <v>s</v>
      </c>
      <c r="O955" s="0" t="str">
        <f aca="false">IF(MID(J955,10,2)="ir","Minus","Plus")</f>
        <v>Minus</v>
      </c>
      <c r="P955" s="0" t="s">
        <v>13</v>
      </c>
      <c r="Q955" s="5" t="s">
        <v>14</v>
      </c>
      <c r="R955" s="0" t="s">
        <v>15</v>
      </c>
      <c r="S955" s="0" t="str">
        <f aca="false">P955&amp;N955&amp;O955&amp;Q955&amp;F955&amp;R955&amp;L955</f>
        <v>          {%            "class": "sMinus",%            "stim_name": "1309"%          },</v>
      </c>
      <c r="AA955" s="5" t="n">
        <f aca="false">F955</f>
        <v>1309</v>
      </c>
      <c r="AB955" s="5" t="s">
        <v>970</v>
      </c>
      <c r="AC955" s="5" t="str">
        <f aca="false">IF(MID(AB955,10,2)="ir","Minus","Plus")</f>
        <v>Minus</v>
      </c>
      <c r="AD955" s="5" t="str">
        <f aca="false">IF(AND(_xlfn.NUMBERVALUE(MID(AB955,6,3))&lt;141,_xlfn.NUMBERVALUE(MID(AB955,6,3))&gt;103),"s","probe")</f>
        <v>s</v>
      </c>
      <c r="AE955" s="5" t="n">
        <f aca="false">IF(AND(AC955="Minus",AD955="probe"),3,IF(AND(AC955="Plus",AD955="probe"),1,IF(AND(AC955="Minus",AD955="s"),12,IF(AND(AC955="Plus",AD955="s"),4,0))))</f>
        <v>12</v>
      </c>
      <c r="AF955" s="6" t="s">
        <v>16</v>
      </c>
      <c r="AG955" s="5" t="str">
        <f aca="false">AF955&amp;AE955&amp;","</f>
        <v>                            12,</v>
      </c>
    </row>
    <row r="956" customFormat="false" ht="12.8" hidden="true" customHeight="false" outlineLevel="0" collapsed="false">
      <c r="A956" s="0" t="str">
        <f aca="false">LEFT(J956,4)</f>
        <v>b3s2</v>
      </c>
      <c r="B956" s="0" t="n">
        <f aca="false">IF(AND(C956&gt;97,C956&lt;103),100,IF(AND(C956&gt;110,C956&lt;116),113,IF(AND(C956&gt;122,C956&lt;128),125,IF(AND(C956&gt;135,C956&lt;141),138,150))))</f>
        <v>125</v>
      </c>
      <c r="C956" s="0" t="n">
        <f aca="false">_xlfn.NUMBERVALUE(MID(J956,6,3))</f>
        <v>124</v>
      </c>
      <c r="D956" s="0" t="str">
        <f aca="false">MID(J956,10,3)</f>
        <v>ir4</v>
      </c>
      <c r="E956" s="0" t="s">
        <v>9</v>
      </c>
      <c r="F956" s="0" t="n">
        <v>1434</v>
      </c>
      <c r="G956" s="0" t="s">
        <v>10</v>
      </c>
      <c r="H956" s="0" t="s">
        <v>11</v>
      </c>
      <c r="I956" s="0" t="s">
        <v>9</v>
      </c>
      <c r="J956" s="0" t="s">
        <v>971</v>
      </c>
      <c r="K956" s="0" t="s">
        <v>9</v>
      </c>
      <c r="L956" s="0" t="str">
        <f aca="false">IF(ISBLANK(J957),"",",")</f>
        <v>,</v>
      </c>
      <c r="M956" s="0" t="str">
        <f aca="false">E956&amp;F956&amp;G956&amp;H956&amp;I956&amp;J956&amp;K956&amp;L956</f>
        <v>"1434": "b3s2_124_ir4.wav",</v>
      </c>
      <c r="N956" s="0" t="str">
        <f aca="false">IF(OR(B956=113,B956=138),"probe","s")</f>
        <v>s</v>
      </c>
      <c r="O956" s="0" t="str">
        <f aca="false">IF(MID(J956,10,2)="ir","Minus","Plus")</f>
        <v>Minus</v>
      </c>
      <c r="P956" s="0" t="s">
        <v>13</v>
      </c>
      <c r="Q956" s="5" t="s">
        <v>14</v>
      </c>
      <c r="R956" s="0" t="s">
        <v>15</v>
      </c>
      <c r="S956" s="0" t="str">
        <f aca="false">P956&amp;N956&amp;O956&amp;Q956&amp;F956&amp;R956&amp;L956</f>
        <v>          {%            "class": "sMinus",%            "stim_name": "1434"%          },</v>
      </c>
      <c r="AA956" s="5" t="n">
        <f aca="false">F956</f>
        <v>1434</v>
      </c>
      <c r="AB956" s="5" t="s">
        <v>971</v>
      </c>
      <c r="AC956" s="5" t="str">
        <f aca="false">IF(MID(AB956,10,2)="ir","Minus","Plus")</f>
        <v>Minus</v>
      </c>
      <c r="AD956" s="5" t="str">
        <f aca="false">IF(AND(_xlfn.NUMBERVALUE(MID(AB956,6,3))&lt;141,_xlfn.NUMBERVALUE(MID(AB956,6,3))&gt;103),"s","probe")</f>
        <v>s</v>
      </c>
      <c r="AE956" s="5" t="n">
        <f aca="false">IF(AND(AC956="Minus",AD956="probe"),3,IF(AND(AC956="Plus",AD956="probe"),1,IF(AND(AC956="Minus",AD956="s"),12,IF(AND(AC956="Plus",AD956="s"),4,0))))</f>
        <v>12</v>
      </c>
      <c r="AF956" s="6" t="s">
        <v>16</v>
      </c>
      <c r="AG956" s="5" t="str">
        <f aca="false">AF956&amp;AE956&amp;","</f>
        <v>                            12,</v>
      </c>
    </row>
    <row r="957" customFormat="false" ht="12.8" hidden="true" customHeight="false" outlineLevel="0" collapsed="false">
      <c r="A957" s="0" t="str">
        <f aca="false">LEFT(J957,4)</f>
        <v>b4i1</v>
      </c>
      <c r="B957" s="0" t="n">
        <f aca="false">IF(AND(C957&gt;97,C957&lt;103),100,IF(AND(C957&gt;110,C957&lt;116),113,IF(AND(C957&gt;122,C957&lt;128),125,IF(AND(C957&gt;135,C957&lt;141),138,150))))</f>
        <v>125</v>
      </c>
      <c r="C957" s="0" t="n">
        <f aca="false">_xlfn.NUMBERVALUE(MID(J957,6,3))</f>
        <v>124</v>
      </c>
      <c r="D957" s="0" t="str">
        <f aca="false">MID(J957,10,3)</f>
        <v>ir4</v>
      </c>
      <c r="E957" s="0" t="s">
        <v>9</v>
      </c>
      <c r="F957" s="0" t="n">
        <v>1559</v>
      </c>
      <c r="G957" s="0" t="s">
        <v>10</v>
      </c>
      <c r="H957" s="0" t="s">
        <v>11</v>
      </c>
      <c r="I957" s="0" t="s">
        <v>9</v>
      </c>
      <c r="J957" s="0" t="s">
        <v>972</v>
      </c>
      <c r="K957" s="0" t="s">
        <v>9</v>
      </c>
      <c r="L957" s="0" t="str">
        <f aca="false">IF(ISBLANK(J958),"",",")</f>
        <v>,</v>
      </c>
      <c r="M957" s="0" t="str">
        <f aca="false">E957&amp;F957&amp;G957&amp;H957&amp;I957&amp;J957&amp;K957&amp;L957</f>
        <v>"1559": "b4i1_124_ir4.wav",</v>
      </c>
      <c r="N957" s="0" t="str">
        <f aca="false">IF(OR(B957=113,B957=138),"probe","s")</f>
        <v>s</v>
      </c>
      <c r="O957" s="0" t="str">
        <f aca="false">IF(MID(J957,10,2)="ir","Minus","Plus")</f>
        <v>Minus</v>
      </c>
      <c r="P957" s="0" t="s">
        <v>13</v>
      </c>
      <c r="Q957" s="5" t="s">
        <v>14</v>
      </c>
      <c r="R957" s="0" t="s">
        <v>15</v>
      </c>
      <c r="S957" s="0" t="str">
        <f aca="false">P957&amp;N957&amp;O957&amp;Q957&amp;F957&amp;R957&amp;L957</f>
        <v>          {%            "class": "sMinus",%            "stim_name": "1559"%          },</v>
      </c>
      <c r="AA957" s="5" t="n">
        <f aca="false">F957</f>
        <v>1559</v>
      </c>
      <c r="AB957" s="5" t="s">
        <v>972</v>
      </c>
      <c r="AC957" s="5" t="str">
        <f aca="false">IF(MID(AB957,10,2)="ir","Minus","Plus")</f>
        <v>Minus</v>
      </c>
      <c r="AD957" s="5" t="str">
        <f aca="false">IF(AND(_xlfn.NUMBERVALUE(MID(AB957,6,3))&lt;141,_xlfn.NUMBERVALUE(MID(AB957,6,3))&gt;103),"s","probe")</f>
        <v>s</v>
      </c>
      <c r="AE957" s="5" t="n">
        <f aca="false">IF(AND(AC957="Minus",AD957="probe"),3,IF(AND(AC957="Plus",AD957="probe"),1,IF(AND(AC957="Minus",AD957="s"),12,IF(AND(AC957="Plus",AD957="s"),4,0))))</f>
        <v>12</v>
      </c>
      <c r="AF957" s="6" t="s">
        <v>16</v>
      </c>
      <c r="AG957" s="5" t="str">
        <f aca="false">AF957&amp;AE957&amp;","</f>
        <v>                            12,</v>
      </c>
    </row>
    <row r="958" customFormat="false" ht="12.8" hidden="true" customHeight="false" outlineLevel="0" collapsed="false">
      <c r="A958" s="0" t="str">
        <f aca="false">LEFT(J958,4)</f>
        <v>b4i2</v>
      </c>
      <c r="B958" s="0" t="n">
        <f aca="false">IF(AND(C958&gt;97,C958&lt;103),100,IF(AND(C958&gt;110,C958&lt;116),113,IF(AND(C958&gt;122,C958&lt;128),125,IF(AND(C958&gt;135,C958&lt;141),138,150))))</f>
        <v>125</v>
      </c>
      <c r="C958" s="0" t="n">
        <f aca="false">_xlfn.NUMBERVALUE(MID(J958,6,3))</f>
        <v>124</v>
      </c>
      <c r="D958" s="0" t="str">
        <f aca="false">MID(J958,10,3)</f>
        <v>ir4</v>
      </c>
      <c r="E958" s="0" t="s">
        <v>9</v>
      </c>
      <c r="F958" s="0" t="n">
        <v>1684</v>
      </c>
      <c r="G958" s="0" t="s">
        <v>10</v>
      </c>
      <c r="H958" s="0" t="s">
        <v>11</v>
      </c>
      <c r="I958" s="0" t="s">
        <v>9</v>
      </c>
      <c r="J958" s="0" t="s">
        <v>973</v>
      </c>
      <c r="K958" s="0" t="s">
        <v>9</v>
      </c>
      <c r="L958" s="0" t="str">
        <f aca="false">IF(ISBLANK(J959),"",",")</f>
        <v>,</v>
      </c>
      <c r="M958" s="0" t="str">
        <f aca="false">E958&amp;F958&amp;G958&amp;H958&amp;I958&amp;J958&amp;K958&amp;L958</f>
        <v>"1684": "b4i2_124_ir4.wav",</v>
      </c>
      <c r="N958" s="0" t="str">
        <f aca="false">IF(OR(B958=113,B958=138),"probe","s")</f>
        <v>s</v>
      </c>
      <c r="O958" s="0" t="str">
        <f aca="false">IF(MID(J958,10,2)="ir","Minus","Plus")</f>
        <v>Minus</v>
      </c>
      <c r="P958" s="0" t="s">
        <v>13</v>
      </c>
      <c r="Q958" s="5" t="s">
        <v>14</v>
      </c>
      <c r="R958" s="0" t="s">
        <v>15</v>
      </c>
      <c r="S958" s="0" t="str">
        <f aca="false">P958&amp;N958&amp;O958&amp;Q958&amp;F958&amp;R958&amp;L958</f>
        <v>          {%            "class": "sMinus",%            "stim_name": "1684"%          },</v>
      </c>
      <c r="AA958" s="5" t="n">
        <f aca="false">F958</f>
        <v>1684</v>
      </c>
      <c r="AB958" s="5" t="s">
        <v>973</v>
      </c>
      <c r="AC958" s="5" t="str">
        <f aca="false">IF(MID(AB958,10,2)="ir","Minus","Plus")</f>
        <v>Minus</v>
      </c>
      <c r="AD958" s="5" t="str">
        <f aca="false">IF(AND(_xlfn.NUMBERVALUE(MID(AB958,6,3))&lt;141,_xlfn.NUMBERVALUE(MID(AB958,6,3))&gt;103),"s","probe")</f>
        <v>s</v>
      </c>
      <c r="AE958" s="5" t="n">
        <f aca="false">IF(AND(AC958="Minus",AD958="probe"),3,IF(AND(AC958="Plus",AD958="probe"),1,IF(AND(AC958="Minus",AD958="s"),12,IF(AND(AC958="Plus",AD958="s"),4,0))))</f>
        <v>12</v>
      </c>
      <c r="AF958" s="6" t="s">
        <v>16</v>
      </c>
      <c r="AG958" s="5" t="str">
        <f aca="false">AF958&amp;AE958&amp;","</f>
        <v>                            12,</v>
      </c>
    </row>
    <row r="959" customFormat="false" ht="12.8" hidden="true" customHeight="false" outlineLevel="0" collapsed="false">
      <c r="A959" s="0" t="str">
        <f aca="false">LEFT(J959,4)</f>
        <v>b4s1</v>
      </c>
      <c r="B959" s="0" t="n">
        <f aca="false">IF(AND(C959&gt;97,C959&lt;103),100,IF(AND(C959&gt;110,C959&lt;116),113,IF(AND(C959&gt;122,C959&lt;128),125,IF(AND(C959&gt;135,C959&lt;141),138,150))))</f>
        <v>125</v>
      </c>
      <c r="C959" s="0" t="n">
        <f aca="false">_xlfn.NUMBERVALUE(MID(J959,6,3))</f>
        <v>124</v>
      </c>
      <c r="D959" s="0" t="str">
        <f aca="false">MID(J959,10,3)</f>
        <v>ir4</v>
      </c>
      <c r="E959" s="0" t="s">
        <v>9</v>
      </c>
      <c r="F959" s="0" t="n">
        <v>1809</v>
      </c>
      <c r="G959" s="0" t="s">
        <v>10</v>
      </c>
      <c r="H959" s="0" t="s">
        <v>11</v>
      </c>
      <c r="I959" s="0" t="s">
        <v>9</v>
      </c>
      <c r="J959" s="0" t="s">
        <v>974</v>
      </c>
      <c r="K959" s="0" t="s">
        <v>9</v>
      </c>
      <c r="L959" s="0" t="str">
        <f aca="false">IF(ISBLANK(J960),"",",")</f>
        <v>,</v>
      </c>
      <c r="M959" s="0" t="str">
        <f aca="false">E959&amp;F959&amp;G959&amp;H959&amp;I959&amp;J959&amp;K959&amp;L959</f>
        <v>"1809": "b4s1_124_ir4.wav",</v>
      </c>
      <c r="N959" s="0" t="str">
        <f aca="false">IF(OR(B959=113,B959=138),"probe","s")</f>
        <v>s</v>
      </c>
      <c r="O959" s="0" t="str">
        <f aca="false">IF(MID(J959,10,2)="ir","Minus","Plus")</f>
        <v>Minus</v>
      </c>
      <c r="P959" s="0" t="s">
        <v>13</v>
      </c>
      <c r="Q959" s="5" t="s">
        <v>14</v>
      </c>
      <c r="R959" s="0" t="s">
        <v>15</v>
      </c>
      <c r="S959" s="0" t="str">
        <f aca="false">P959&amp;N959&amp;O959&amp;Q959&amp;F959&amp;R959&amp;L959</f>
        <v>          {%            "class": "sMinus",%            "stim_name": "1809"%          },</v>
      </c>
      <c r="AA959" s="5" t="n">
        <f aca="false">F959</f>
        <v>1809</v>
      </c>
      <c r="AB959" s="5" t="s">
        <v>974</v>
      </c>
      <c r="AC959" s="5" t="str">
        <f aca="false">IF(MID(AB959,10,2)="ir","Minus","Plus")</f>
        <v>Minus</v>
      </c>
      <c r="AD959" s="5" t="str">
        <f aca="false">IF(AND(_xlfn.NUMBERVALUE(MID(AB959,6,3))&lt;141,_xlfn.NUMBERVALUE(MID(AB959,6,3))&gt;103),"s","probe")</f>
        <v>s</v>
      </c>
      <c r="AE959" s="5" t="n">
        <f aca="false">IF(AND(AC959="Minus",AD959="probe"),3,IF(AND(AC959="Plus",AD959="probe"),1,IF(AND(AC959="Minus",AD959="s"),12,IF(AND(AC959="Plus",AD959="s"),4,0))))</f>
        <v>12</v>
      </c>
      <c r="AF959" s="6" t="s">
        <v>16</v>
      </c>
      <c r="AG959" s="5" t="str">
        <f aca="false">AF959&amp;AE959&amp;","</f>
        <v>                            12,</v>
      </c>
    </row>
    <row r="960" customFormat="false" ht="12.8" hidden="true" customHeight="false" outlineLevel="0" collapsed="false">
      <c r="A960" s="0" t="str">
        <f aca="false">LEFT(J960,4)</f>
        <v>b4s2</v>
      </c>
      <c r="B960" s="0" t="n">
        <f aca="false">IF(AND(C960&gt;97,C960&lt;103),100,IF(AND(C960&gt;110,C960&lt;116),113,IF(AND(C960&gt;122,C960&lt;128),125,IF(AND(C960&gt;135,C960&lt;141),138,150))))</f>
        <v>125</v>
      </c>
      <c r="C960" s="0" t="n">
        <f aca="false">_xlfn.NUMBERVALUE(MID(J960,6,3))</f>
        <v>124</v>
      </c>
      <c r="D960" s="0" t="str">
        <f aca="false">MID(J960,10,3)</f>
        <v>ir4</v>
      </c>
      <c r="E960" s="0" t="s">
        <v>9</v>
      </c>
      <c r="F960" s="0" t="n">
        <v>1934</v>
      </c>
      <c r="G960" s="0" t="s">
        <v>10</v>
      </c>
      <c r="H960" s="0" t="s">
        <v>11</v>
      </c>
      <c r="I960" s="0" t="s">
        <v>9</v>
      </c>
      <c r="J960" s="0" t="s">
        <v>975</v>
      </c>
      <c r="K960" s="0" t="s">
        <v>9</v>
      </c>
      <c r="L960" s="0" t="str">
        <f aca="false">IF(ISBLANK(J961),"",",")</f>
        <v>,</v>
      </c>
      <c r="M960" s="0" t="str">
        <f aca="false">E960&amp;F960&amp;G960&amp;H960&amp;I960&amp;J960&amp;K960&amp;L960</f>
        <v>"1934": "b4s2_124_ir4.wav",</v>
      </c>
      <c r="N960" s="0" t="str">
        <f aca="false">IF(OR(B960=113,B960=138),"probe","s")</f>
        <v>s</v>
      </c>
      <c r="O960" s="0" t="str">
        <f aca="false">IF(MID(J960,10,2)="ir","Minus","Plus")</f>
        <v>Minus</v>
      </c>
      <c r="P960" s="0" t="s">
        <v>13</v>
      </c>
      <c r="Q960" s="5" t="s">
        <v>14</v>
      </c>
      <c r="R960" s="0" t="s">
        <v>15</v>
      </c>
      <c r="S960" s="0" t="str">
        <f aca="false">P960&amp;N960&amp;O960&amp;Q960&amp;F960&amp;R960&amp;L960</f>
        <v>          {%            "class": "sMinus",%            "stim_name": "1934"%          },</v>
      </c>
      <c r="AA960" s="5" t="n">
        <f aca="false">F960</f>
        <v>1934</v>
      </c>
      <c r="AB960" s="5" t="s">
        <v>975</v>
      </c>
      <c r="AC960" s="5" t="str">
        <f aca="false">IF(MID(AB960,10,2)="ir","Minus","Plus")</f>
        <v>Minus</v>
      </c>
      <c r="AD960" s="5" t="str">
        <f aca="false">IF(AND(_xlfn.NUMBERVALUE(MID(AB960,6,3))&lt;141,_xlfn.NUMBERVALUE(MID(AB960,6,3))&gt;103),"s","probe")</f>
        <v>s</v>
      </c>
      <c r="AE960" s="5" t="n">
        <f aca="false">IF(AND(AC960="Minus",AD960="probe"),3,IF(AND(AC960="Plus",AD960="probe"),1,IF(AND(AC960="Minus",AD960="s"),12,IF(AND(AC960="Plus",AD960="s"),4,0))))</f>
        <v>12</v>
      </c>
      <c r="AF960" s="6" t="s">
        <v>16</v>
      </c>
      <c r="AG960" s="5" t="str">
        <f aca="false">AF960&amp;AE960&amp;","</f>
        <v>                            12,</v>
      </c>
    </row>
    <row r="961" customFormat="false" ht="12.8" hidden="true" customHeight="false" outlineLevel="0" collapsed="false">
      <c r="A961" s="0" t="str">
        <f aca="false">LEFT(J961,4)</f>
        <v>b1i1</v>
      </c>
      <c r="B961" s="0" t="n">
        <f aca="false">IF(AND(C961&gt;97,C961&lt;103),100,IF(AND(C961&gt;110,C961&lt;116),113,IF(AND(C961&gt;122,C961&lt;128),125,IF(AND(C961&gt;135,C961&lt;141),138,150))))</f>
        <v>125</v>
      </c>
      <c r="C961" s="0" t="n">
        <f aca="false">_xlfn.NUMBERVALUE(MID(J961,6,3))</f>
        <v>124</v>
      </c>
      <c r="D961" s="0" t="str">
        <f aca="false">MID(J961,10,3)</f>
        <v>reg</v>
      </c>
      <c r="E961" s="1" t="s">
        <v>9</v>
      </c>
      <c r="F961" s="0" t="n">
        <v>60</v>
      </c>
      <c r="G961" s="0" t="s">
        <v>10</v>
      </c>
      <c r="H961" s="0" t="s">
        <v>11</v>
      </c>
      <c r="I961" s="0" t="s">
        <v>9</v>
      </c>
      <c r="J961" s="0" t="s">
        <v>976</v>
      </c>
      <c r="K961" s="0" t="s">
        <v>9</v>
      </c>
      <c r="L961" s="0" t="str">
        <f aca="false">IF(ISBLANK(J962),"",",")</f>
        <v>,</v>
      </c>
      <c r="M961" s="0" t="str">
        <f aca="false">E961&amp;F961&amp;G961&amp;H961&amp;I961&amp;J961&amp;K961&amp;L961</f>
        <v>"60": "b1i1_124_reg.wav",</v>
      </c>
      <c r="N961" s="0" t="str">
        <f aca="false">IF(OR(B961=113,B961=138),"probe","s")</f>
        <v>s</v>
      </c>
      <c r="O961" s="0" t="str">
        <f aca="false">IF(MID(J961,10,2)="ir","Minus","Plus")</f>
        <v>Plus</v>
      </c>
      <c r="P961" s="0" t="s">
        <v>13</v>
      </c>
      <c r="Q961" s="5" t="s">
        <v>14</v>
      </c>
      <c r="R961" s="0" t="s">
        <v>15</v>
      </c>
      <c r="S961" s="0" t="str">
        <f aca="false">P961&amp;N961&amp;O961&amp;Q961&amp;F961&amp;R961&amp;L961</f>
        <v>          {%            "class": "sPlus",%            "stim_name": "60"%          },</v>
      </c>
      <c r="AA961" s="5" t="n">
        <f aca="false">F961</f>
        <v>60</v>
      </c>
      <c r="AB961" s="5" t="s">
        <v>976</v>
      </c>
      <c r="AC961" s="5" t="str">
        <f aca="false">IF(MID(AB961,10,2)="ir","Minus","Plus")</f>
        <v>Plus</v>
      </c>
      <c r="AD961" s="5" t="str">
        <f aca="false">IF(AND(_xlfn.NUMBERVALUE(MID(AB961,6,3))&lt;141,_xlfn.NUMBERVALUE(MID(AB961,6,3))&gt;103),"s","s")</f>
        <v>s</v>
      </c>
      <c r="AE961" s="5" t="n">
        <f aca="false">IF(AND(AC961="Minus",AD961="probe"),3,IF(AND(AC961="Plus",AD961="probe"),1,IF(AND(AC961="Minus",AD961="s"),12,IF(AND(AC961="Plus",AD961="s"),4,0))))</f>
        <v>4</v>
      </c>
      <c r="AF961" s="6" t="s">
        <v>16</v>
      </c>
      <c r="AG961" s="5" t="str">
        <f aca="false">AF961&amp;AE961&amp;","</f>
        <v>                            4,</v>
      </c>
    </row>
    <row r="962" customFormat="false" ht="12.8" hidden="true" customHeight="false" outlineLevel="0" collapsed="false">
      <c r="A962" s="0" t="str">
        <f aca="false">LEFT(J962,4)</f>
        <v>b1i2</v>
      </c>
      <c r="B962" s="0" t="n">
        <f aca="false">IF(AND(C962&gt;97,C962&lt;103),100,IF(AND(C962&gt;110,C962&lt;116),113,IF(AND(C962&gt;122,C962&lt;128),125,IF(AND(C962&gt;135,C962&lt;141),138,150))))</f>
        <v>125</v>
      </c>
      <c r="C962" s="0" t="n">
        <f aca="false">_xlfn.NUMBERVALUE(MID(J962,6,3))</f>
        <v>124</v>
      </c>
      <c r="D962" s="0" t="str">
        <f aca="false">MID(J962,10,3)</f>
        <v>reg</v>
      </c>
      <c r="E962" s="1" t="s">
        <v>9</v>
      </c>
      <c r="F962" s="0" t="n">
        <v>185</v>
      </c>
      <c r="G962" s="0" t="s">
        <v>10</v>
      </c>
      <c r="H962" s="0" t="s">
        <v>11</v>
      </c>
      <c r="I962" s="0" t="s">
        <v>9</v>
      </c>
      <c r="J962" s="0" t="s">
        <v>977</v>
      </c>
      <c r="K962" s="0" t="s">
        <v>9</v>
      </c>
      <c r="L962" s="0" t="str">
        <f aca="false">IF(ISBLANK(J963),"",",")</f>
        <v>,</v>
      </c>
      <c r="M962" s="0" t="str">
        <f aca="false">E962&amp;F962&amp;G962&amp;H962&amp;I962&amp;J962&amp;K962&amp;L962</f>
        <v>"185": "b1i2_124_reg.wav",</v>
      </c>
      <c r="N962" s="0" t="str">
        <f aca="false">IF(OR(B962=113,B962=138),"probe","s")</f>
        <v>s</v>
      </c>
      <c r="O962" s="0" t="str">
        <f aca="false">IF(MID(J962,10,2)="ir","Minus","Plus")</f>
        <v>Plus</v>
      </c>
      <c r="P962" s="0" t="s">
        <v>13</v>
      </c>
      <c r="Q962" s="5" t="s">
        <v>14</v>
      </c>
      <c r="R962" s="0" t="s">
        <v>15</v>
      </c>
      <c r="S962" s="0" t="str">
        <f aca="false">P962&amp;N962&amp;O962&amp;Q962&amp;F962&amp;R962&amp;L962</f>
        <v>          {%            "class": "sPlus",%            "stim_name": "185"%          },</v>
      </c>
      <c r="AA962" s="5" t="n">
        <f aca="false">F962</f>
        <v>185</v>
      </c>
      <c r="AB962" s="5" t="s">
        <v>977</v>
      </c>
      <c r="AC962" s="5" t="str">
        <f aca="false">IF(MID(AB962,10,2)="ir","Minus","Plus")</f>
        <v>Plus</v>
      </c>
      <c r="AD962" s="5" t="str">
        <f aca="false">IF(AND(_xlfn.NUMBERVALUE(MID(AB962,6,3))&lt;141,_xlfn.NUMBERVALUE(MID(AB962,6,3))&gt;103),"s","probe")</f>
        <v>s</v>
      </c>
      <c r="AE962" s="5" t="n">
        <f aca="false">IF(AND(AC962="Minus",AD962="probe"),3,IF(AND(AC962="Plus",AD962="probe"),1,IF(AND(AC962="Minus",AD962="s"),12,IF(AND(AC962="Plus",AD962="s"),4,0))))</f>
        <v>4</v>
      </c>
      <c r="AF962" s="6" t="s">
        <v>16</v>
      </c>
      <c r="AG962" s="5" t="str">
        <f aca="false">AF962&amp;AE962&amp;","</f>
        <v>                            4,</v>
      </c>
    </row>
    <row r="963" customFormat="false" ht="12.8" hidden="true" customHeight="false" outlineLevel="0" collapsed="false">
      <c r="A963" s="0" t="str">
        <f aca="false">LEFT(J963,4)</f>
        <v>b1s1</v>
      </c>
      <c r="B963" s="0" t="n">
        <f aca="false">IF(AND(C963&gt;97,C963&lt;103),100,IF(AND(C963&gt;110,C963&lt;116),113,IF(AND(C963&gt;122,C963&lt;128),125,IF(AND(C963&gt;135,C963&lt;141),138,150))))</f>
        <v>125</v>
      </c>
      <c r="C963" s="0" t="n">
        <f aca="false">_xlfn.NUMBERVALUE(MID(J963,6,3))</f>
        <v>124</v>
      </c>
      <c r="D963" s="0" t="str">
        <f aca="false">MID(J963,10,3)</f>
        <v>reg</v>
      </c>
      <c r="E963" s="0" t="s">
        <v>9</v>
      </c>
      <c r="F963" s="0" t="n">
        <v>310</v>
      </c>
      <c r="G963" s="0" t="s">
        <v>10</v>
      </c>
      <c r="H963" s="0" t="s">
        <v>11</v>
      </c>
      <c r="I963" s="0" t="s">
        <v>9</v>
      </c>
      <c r="J963" s="0" t="s">
        <v>978</v>
      </c>
      <c r="K963" s="0" t="s">
        <v>9</v>
      </c>
      <c r="L963" s="0" t="str">
        <f aca="false">IF(ISBLANK(J964),"",",")</f>
        <v>,</v>
      </c>
      <c r="M963" s="0" t="str">
        <f aca="false">E963&amp;F963&amp;G963&amp;H963&amp;I963&amp;J963&amp;K963&amp;L963</f>
        <v>"310": "b1s1_124_reg.wav",</v>
      </c>
      <c r="N963" s="0" t="str">
        <f aca="false">IF(OR(B963=113,B963=138),"probe","s")</f>
        <v>s</v>
      </c>
      <c r="O963" s="0" t="str">
        <f aca="false">IF(MID(J963,10,2)="ir","Minus","Plus")</f>
        <v>Plus</v>
      </c>
      <c r="P963" s="0" t="s">
        <v>13</v>
      </c>
      <c r="Q963" s="5" t="s">
        <v>14</v>
      </c>
      <c r="R963" s="0" t="s">
        <v>15</v>
      </c>
      <c r="S963" s="0" t="str">
        <f aca="false">P963&amp;N963&amp;O963&amp;Q963&amp;F963&amp;R963&amp;L963</f>
        <v>          {%            "class": "sPlus",%            "stim_name": "310"%          },</v>
      </c>
      <c r="AA963" s="5" t="n">
        <f aca="false">F963</f>
        <v>310</v>
      </c>
      <c r="AB963" s="5" t="s">
        <v>978</v>
      </c>
      <c r="AC963" s="5" t="str">
        <f aca="false">IF(MID(AB963,10,2)="ir","Minus","Plus")</f>
        <v>Plus</v>
      </c>
      <c r="AD963" s="5" t="str">
        <f aca="false">IF(AND(_xlfn.NUMBERVALUE(MID(AB963,6,3))&lt;141,_xlfn.NUMBERVALUE(MID(AB963,6,3))&gt;103),"s","probe")</f>
        <v>s</v>
      </c>
      <c r="AE963" s="5" t="n">
        <f aca="false">IF(AND(AC963="Minus",AD963="probe"),3,IF(AND(AC963="Plus",AD963="probe"),1,IF(AND(AC963="Minus",AD963="s"),12,IF(AND(AC963="Plus",AD963="s"),4,0))))</f>
        <v>4</v>
      </c>
      <c r="AF963" s="6" t="s">
        <v>16</v>
      </c>
      <c r="AG963" s="5" t="str">
        <f aca="false">AF963&amp;AE963&amp;","</f>
        <v>                            4,</v>
      </c>
    </row>
    <row r="964" customFormat="false" ht="12.8" hidden="true" customHeight="false" outlineLevel="0" collapsed="false">
      <c r="A964" s="0" t="str">
        <f aca="false">LEFT(J964,4)</f>
        <v>b1s2</v>
      </c>
      <c r="B964" s="0" t="n">
        <f aca="false">IF(AND(C964&gt;97,C964&lt;103),100,IF(AND(C964&gt;110,C964&lt;116),113,IF(AND(C964&gt;122,C964&lt;128),125,IF(AND(C964&gt;135,C964&lt;141),138,150))))</f>
        <v>125</v>
      </c>
      <c r="C964" s="0" t="n">
        <f aca="false">_xlfn.NUMBERVALUE(MID(J964,6,3))</f>
        <v>124</v>
      </c>
      <c r="D964" s="0" t="str">
        <f aca="false">MID(J964,10,3)</f>
        <v>reg</v>
      </c>
      <c r="E964" s="0" t="s">
        <v>9</v>
      </c>
      <c r="F964" s="0" t="n">
        <v>435</v>
      </c>
      <c r="G964" s="0" t="s">
        <v>10</v>
      </c>
      <c r="H964" s="0" t="s">
        <v>11</v>
      </c>
      <c r="I964" s="0" t="s">
        <v>9</v>
      </c>
      <c r="J964" s="0" t="s">
        <v>979</v>
      </c>
      <c r="K964" s="0" t="s">
        <v>9</v>
      </c>
      <c r="L964" s="0" t="str">
        <f aca="false">IF(ISBLANK(J965),"",",")</f>
        <v>,</v>
      </c>
      <c r="M964" s="0" t="str">
        <f aca="false">E964&amp;F964&amp;G964&amp;H964&amp;I964&amp;J964&amp;K964&amp;L964</f>
        <v>"435": "b1s2_124_reg.wav",</v>
      </c>
      <c r="N964" s="0" t="str">
        <f aca="false">IF(OR(B964=113,B964=138),"probe","s")</f>
        <v>s</v>
      </c>
      <c r="O964" s="0" t="str">
        <f aca="false">IF(MID(J964,10,2)="ir","Minus","Plus")</f>
        <v>Plus</v>
      </c>
      <c r="P964" s="0" t="s">
        <v>13</v>
      </c>
      <c r="Q964" s="5" t="s">
        <v>14</v>
      </c>
      <c r="R964" s="0" t="s">
        <v>15</v>
      </c>
      <c r="S964" s="0" t="str">
        <f aca="false">P964&amp;N964&amp;O964&amp;Q964&amp;F964&amp;R964&amp;L964</f>
        <v>          {%            "class": "sPlus",%            "stim_name": "435"%          },</v>
      </c>
      <c r="AA964" s="5" t="n">
        <f aca="false">F964</f>
        <v>435</v>
      </c>
      <c r="AB964" s="5" t="s">
        <v>979</v>
      </c>
      <c r="AC964" s="5" t="str">
        <f aca="false">IF(MID(AB964,10,2)="ir","Minus","Plus")</f>
        <v>Plus</v>
      </c>
      <c r="AD964" s="5" t="str">
        <f aca="false">IF(AND(_xlfn.NUMBERVALUE(MID(AB964,6,3))&lt;141,_xlfn.NUMBERVALUE(MID(AB964,6,3))&gt;103),"s","probe")</f>
        <v>s</v>
      </c>
      <c r="AE964" s="5" t="n">
        <f aca="false">IF(AND(AC964="Minus",AD964="probe"),3,IF(AND(AC964="Plus",AD964="probe"),1,IF(AND(AC964="Minus",AD964="s"),12,IF(AND(AC964="Plus",AD964="s"),4,0))))</f>
        <v>4</v>
      </c>
      <c r="AF964" s="6" t="s">
        <v>16</v>
      </c>
      <c r="AG964" s="5" t="str">
        <f aca="false">AF964&amp;AE964&amp;","</f>
        <v>                            4,</v>
      </c>
    </row>
    <row r="965" customFormat="false" ht="12.8" hidden="true" customHeight="false" outlineLevel="0" collapsed="false">
      <c r="A965" s="0" t="str">
        <f aca="false">LEFT(J965,4)</f>
        <v>b2i1</v>
      </c>
      <c r="B965" s="0" t="n">
        <f aca="false">IF(AND(C965&gt;97,C965&lt;103),100,IF(AND(C965&gt;110,C965&lt;116),113,IF(AND(C965&gt;122,C965&lt;128),125,IF(AND(C965&gt;135,C965&lt;141),138,150))))</f>
        <v>125</v>
      </c>
      <c r="C965" s="0" t="n">
        <f aca="false">_xlfn.NUMBERVALUE(MID(J965,6,3))</f>
        <v>124</v>
      </c>
      <c r="D965" s="0" t="str">
        <f aca="false">MID(J965,10,3)</f>
        <v>reg</v>
      </c>
      <c r="E965" s="0" t="s">
        <v>9</v>
      </c>
      <c r="F965" s="0" t="n">
        <v>560</v>
      </c>
      <c r="G965" s="0" t="s">
        <v>10</v>
      </c>
      <c r="H965" s="0" t="s">
        <v>11</v>
      </c>
      <c r="I965" s="0" t="s">
        <v>9</v>
      </c>
      <c r="J965" s="0" t="s">
        <v>980</v>
      </c>
      <c r="K965" s="0" t="s">
        <v>9</v>
      </c>
      <c r="L965" s="0" t="str">
        <f aca="false">IF(ISBLANK(J966),"",",")</f>
        <v>,</v>
      </c>
      <c r="M965" s="0" t="str">
        <f aca="false">E965&amp;F965&amp;G965&amp;H965&amp;I965&amp;J965&amp;K965&amp;L965</f>
        <v>"560": "b2i1_124_reg.wav",</v>
      </c>
      <c r="N965" s="0" t="str">
        <f aca="false">IF(OR(B965=113,B965=138),"probe","s")</f>
        <v>s</v>
      </c>
      <c r="O965" s="0" t="str">
        <f aca="false">IF(MID(J965,10,2)="ir","Minus","Plus")</f>
        <v>Plus</v>
      </c>
      <c r="P965" s="0" t="s">
        <v>13</v>
      </c>
      <c r="Q965" s="5" t="s">
        <v>14</v>
      </c>
      <c r="R965" s="0" t="s">
        <v>15</v>
      </c>
      <c r="S965" s="0" t="str">
        <f aca="false">P965&amp;N965&amp;O965&amp;Q965&amp;F965&amp;R965&amp;L965</f>
        <v>          {%            "class": "sPlus",%            "stim_name": "560"%          },</v>
      </c>
      <c r="AA965" s="5" t="n">
        <f aca="false">F965</f>
        <v>560</v>
      </c>
      <c r="AB965" s="5" t="s">
        <v>980</v>
      </c>
      <c r="AC965" s="5" t="str">
        <f aca="false">IF(MID(AB965,10,2)="ir","Minus","Plus")</f>
        <v>Plus</v>
      </c>
      <c r="AD965" s="5" t="str">
        <f aca="false">IF(AND(_xlfn.NUMBERVALUE(MID(AB965,6,3))&lt;141,_xlfn.NUMBERVALUE(MID(AB965,6,3))&gt;103),"s","probe")</f>
        <v>s</v>
      </c>
      <c r="AE965" s="5" t="n">
        <f aca="false">IF(AND(AC965="Minus",AD965="probe"),3,IF(AND(AC965="Plus",AD965="probe"),1,IF(AND(AC965="Minus",AD965="s"),12,IF(AND(AC965="Plus",AD965="s"),4,0))))</f>
        <v>4</v>
      </c>
      <c r="AF965" s="6" t="s">
        <v>16</v>
      </c>
      <c r="AG965" s="5" t="str">
        <f aca="false">AF965&amp;AE965&amp;","</f>
        <v>                            4,</v>
      </c>
    </row>
    <row r="966" customFormat="false" ht="12.8" hidden="true" customHeight="false" outlineLevel="0" collapsed="false">
      <c r="A966" s="0" t="str">
        <f aca="false">LEFT(J966,4)</f>
        <v>b2i2</v>
      </c>
      <c r="B966" s="0" t="n">
        <f aca="false">IF(AND(C966&gt;97,C966&lt;103),100,IF(AND(C966&gt;110,C966&lt;116),113,IF(AND(C966&gt;122,C966&lt;128),125,IF(AND(C966&gt;135,C966&lt;141),138,150))))</f>
        <v>125</v>
      </c>
      <c r="C966" s="0" t="n">
        <f aca="false">_xlfn.NUMBERVALUE(MID(J966,6,3))</f>
        <v>124</v>
      </c>
      <c r="D966" s="0" t="str">
        <f aca="false">MID(J966,10,3)</f>
        <v>reg</v>
      </c>
      <c r="E966" s="0" t="s">
        <v>9</v>
      </c>
      <c r="F966" s="0" t="n">
        <v>685</v>
      </c>
      <c r="G966" s="0" t="s">
        <v>10</v>
      </c>
      <c r="H966" s="0" t="s">
        <v>11</v>
      </c>
      <c r="I966" s="0" t="s">
        <v>9</v>
      </c>
      <c r="J966" s="0" t="s">
        <v>981</v>
      </c>
      <c r="K966" s="0" t="s">
        <v>9</v>
      </c>
      <c r="L966" s="0" t="str">
        <f aca="false">IF(ISBLANK(J967),"",",")</f>
        <v>,</v>
      </c>
      <c r="M966" s="0" t="str">
        <f aca="false">E966&amp;F966&amp;G966&amp;H966&amp;I966&amp;J966&amp;K966&amp;L966</f>
        <v>"685": "b2i2_124_reg.wav",</v>
      </c>
      <c r="N966" s="0" t="str">
        <f aca="false">IF(OR(B966=113,B966=138),"probe","s")</f>
        <v>s</v>
      </c>
      <c r="O966" s="0" t="str">
        <f aca="false">IF(MID(J966,10,2)="ir","Minus","Plus")</f>
        <v>Plus</v>
      </c>
      <c r="P966" s="0" t="s">
        <v>13</v>
      </c>
      <c r="Q966" s="5" t="s">
        <v>14</v>
      </c>
      <c r="R966" s="0" t="s">
        <v>15</v>
      </c>
      <c r="S966" s="0" t="str">
        <f aca="false">P966&amp;N966&amp;O966&amp;Q966&amp;F966&amp;R966&amp;L966</f>
        <v>          {%            "class": "sPlus",%            "stim_name": "685"%          },</v>
      </c>
      <c r="AA966" s="5" t="n">
        <f aca="false">F966</f>
        <v>685</v>
      </c>
      <c r="AB966" s="5" t="s">
        <v>981</v>
      </c>
      <c r="AC966" s="5" t="str">
        <f aca="false">IF(MID(AB966,10,2)="ir","Minus","Plus")</f>
        <v>Plus</v>
      </c>
      <c r="AD966" s="5" t="str">
        <f aca="false">IF(AND(_xlfn.NUMBERVALUE(MID(AB966,6,3))&lt;141,_xlfn.NUMBERVALUE(MID(AB966,6,3))&gt;103),"s","probe")</f>
        <v>s</v>
      </c>
      <c r="AE966" s="5" t="n">
        <f aca="false">IF(AND(AC966="Minus",AD966="probe"),3,IF(AND(AC966="Plus",AD966="probe"),1,IF(AND(AC966="Minus",AD966="s"),12,IF(AND(AC966="Plus",AD966="s"),4,0))))</f>
        <v>4</v>
      </c>
      <c r="AF966" s="6" t="s">
        <v>16</v>
      </c>
      <c r="AG966" s="5" t="str">
        <f aca="false">AF966&amp;AE966&amp;","</f>
        <v>                            4,</v>
      </c>
    </row>
    <row r="967" customFormat="false" ht="12.8" hidden="false" customHeight="false" outlineLevel="0" collapsed="false">
      <c r="A967" s="0" t="str">
        <f aca="false">LEFT(J967,4)</f>
        <v>b2s1</v>
      </c>
      <c r="B967" s="0" t="n">
        <f aca="false">IF(AND(C967&gt;97,C967&lt;103),100,IF(AND(C967&gt;110,C967&lt;116),113,IF(AND(C967&gt;122,C967&lt;128),125,IF(AND(C967&gt;135,C967&lt;141),138,150))))</f>
        <v>125</v>
      </c>
      <c r="C967" s="0" t="n">
        <f aca="false">_xlfn.NUMBERVALUE(MID(J967,6,3))</f>
        <v>124</v>
      </c>
      <c r="D967" s="0" t="str">
        <f aca="false">MID(J967,10,3)</f>
        <v>reg</v>
      </c>
      <c r="E967" s="1" t="s">
        <v>9</v>
      </c>
      <c r="F967" s="0" t="n">
        <v>810</v>
      </c>
      <c r="G967" s="0" t="s">
        <v>10</v>
      </c>
      <c r="H967" s="0" t="s">
        <v>11</v>
      </c>
      <c r="I967" s="0" t="s">
        <v>9</v>
      </c>
      <c r="J967" s="0" t="s">
        <v>982</v>
      </c>
      <c r="K967" s="0" t="s">
        <v>9</v>
      </c>
      <c r="L967" s="0" t="str">
        <f aca="false">IF(ISBLANK(J968),"",",")</f>
        <v>,</v>
      </c>
      <c r="M967" s="0" t="str">
        <f aca="false">E967&amp;J967&amp;G967&amp;E967&amp;J967&amp;E967&amp;L967</f>
        <v>"b2s1_124_reg.wav":"b2s1_124_reg.wav",</v>
      </c>
      <c r="N967" s="0" t="str">
        <f aca="false">IF(OR(B967=113,B967=138),"probe","s")</f>
        <v>s</v>
      </c>
      <c r="O967" s="0" t="str">
        <f aca="false">IF(MID(J967,10,2)="ir","Minus","Plus")</f>
        <v>Plus</v>
      </c>
      <c r="P967" s="0" t="s">
        <v>13</v>
      </c>
      <c r="Q967" s="5" t="s">
        <v>14</v>
      </c>
      <c r="R967" s="0" t="s">
        <v>15</v>
      </c>
      <c r="S967" s="0" t="str">
        <f aca="false">P967&amp;N967&amp;O967&amp;Q967&amp;J967&amp;R967&amp;L967</f>
        <v>          {%            "class": "sPlus",%            "stim_name": "b2s1_124_reg.wav"%          },</v>
      </c>
      <c r="AA967" s="5" t="n">
        <f aca="false">F967</f>
        <v>810</v>
      </c>
      <c r="AB967" s="5" t="s">
        <v>982</v>
      </c>
      <c r="AC967" s="5" t="str">
        <f aca="false">IF(MID(AB967,10,2)="ir","Minus","Plus")</f>
        <v>Plus</v>
      </c>
      <c r="AD967" s="5" t="str">
        <f aca="false">IF(AND(_xlfn.NUMBERVALUE(MID(AB967,6,3))&lt;141,_xlfn.NUMBERVALUE(MID(AB967,6,3))&gt;103),"s","probe")</f>
        <v>s</v>
      </c>
      <c r="AE967" s="5" t="n">
        <f aca="false">IF(AND(AC967="Minus",AD967="probe"),3,IF(AND(AC967="Plus",AD967="probe"),1,IF(AND(AC967="Minus",AD967="s"),12,IF(AND(AC967="Plus",AD967="s"),4,0))))</f>
        <v>4</v>
      </c>
      <c r="AF967" s="6" t="s">
        <v>16</v>
      </c>
      <c r="AG967" s="5" t="str">
        <f aca="false">AF967&amp;AE967&amp;","</f>
        <v>                            4,</v>
      </c>
    </row>
    <row r="968" customFormat="false" ht="12.8" hidden="true" customHeight="false" outlineLevel="0" collapsed="false">
      <c r="A968" s="0" t="str">
        <f aca="false">LEFT(J968,4)</f>
        <v>b2s2</v>
      </c>
      <c r="B968" s="0" t="n">
        <f aca="false">IF(AND(C968&gt;97,C968&lt;103),100,IF(AND(C968&gt;110,C968&lt;116),113,IF(AND(C968&gt;122,C968&lt;128),125,IF(AND(C968&gt;135,C968&lt;141),138,150))))</f>
        <v>125</v>
      </c>
      <c r="C968" s="0" t="n">
        <f aca="false">_xlfn.NUMBERVALUE(MID(J968,6,3))</f>
        <v>124</v>
      </c>
      <c r="D968" s="0" t="str">
        <f aca="false">MID(J968,10,3)</f>
        <v>reg</v>
      </c>
      <c r="E968" s="1" t="s">
        <v>9</v>
      </c>
      <c r="F968" s="0" t="n">
        <v>935</v>
      </c>
      <c r="G968" s="0" t="s">
        <v>10</v>
      </c>
      <c r="H968" s="0" t="s">
        <v>11</v>
      </c>
      <c r="I968" s="0" t="s">
        <v>9</v>
      </c>
      <c r="J968" s="0" t="s">
        <v>983</v>
      </c>
      <c r="K968" s="0" t="s">
        <v>9</v>
      </c>
      <c r="L968" s="0" t="str">
        <f aca="false">IF(ISBLANK(J969),"",",")</f>
        <v>,</v>
      </c>
      <c r="M968" s="0" t="str">
        <f aca="false">E968&amp;F968&amp;G968&amp;H968&amp;I968&amp;J968&amp;K968&amp;L968</f>
        <v>"935": "b2s2_124_reg.wav",</v>
      </c>
      <c r="N968" s="0" t="str">
        <f aca="false">IF(OR(B968=113,B968=138),"probe","s")</f>
        <v>s</v>
      </c>
      <c r="O968" s="0" t="str">
        <f aca="false">IF(MID(J968,10,2)="ir","Minus","Plus")</f>
        <v>Plus</v>
      </c>
      <c r="P968" s="0" t="s">
        <v>13</v>
      </c>
      <c r="Q968" s="5" t="s">
        <v>14</v>
      </c>
      <c r="R968" s="0" t="s">
        <v>15</v>
      </c>
      <c r="S968" s="0" t="str">
        <f aca="false">P968&amp;N968&amp;O968&amp;Q968&amp;F968&amp;R968&amp;L968</f>
        <v>          {%            "class": "sPlus",%            "stim_name": "935"%          },</v>
      </c>
      <c r="AA968" s="5" t="n">
        <f aca="false">F968</f>
        <v>935</v>
      </c>
      <c r="AB968" s="5" t="s">
        <v>983</v>
      </c>
      <c r="AC968" s="5" t="str">
        <f aca="false">IF(MID(AB968,10,2)="ir","Minus","Plus")</f>
        <v>Plus</v>
      </c>
      <c r="AD968" s="5" t="str">
        <f aca="false">IF(AND(_xlfn.NUMBERVALUE(MID(AB968,6,3))&lt;141,_xlfn.NUMBERVALUE(MID(AB968,6,3))&gt;103),"s","probe")</f>
        <v>s</v>
      </c>
      <c r="AE968" s="5" t="n">
        <f aca="false">IF(AND(AC968="Minus",AD968="probe"),3,IF(AND(AC968="Plus",AD968="probe"),1,IF(AND(AC968="Minus",AD968="s"),12,IF(AND(AC968="Plus",AD968="s"),4,0))))</f>
        <v>4</v>
      </c>
      <c r="AF968" s="6" t="s">
        <v>16</v>
      </c>
      <c r="AG968" s="5" t="str">
        <f aca="false">AF968&amp;AE968&amp;","</f>
        <v>                            4,</v>
      </c>
    </row>
    <row r="969" customFormat="false" ht="12.8" hidden="true" customHeight="false" outlineLevel="0" collapsed="false">
      <c r="A969" s="0" t="str">
        <f aca="false">LEFT(J969,4)</f>
        <v>b3i1</v>
      </c>
      <c r="B969" s="0" t="n">
        <f aca="false">IF(AND(C969&gt;97,C969&lt;103),100,IF(AND(C969&gt;110,C969&lt;116),113,IF(AND(C969&gt;122,C969&lt;128),125,IF(AND(C969&gt;135,C969&lt;141),138,150))))</f>
        <v>125</v>
      </c>
      <c r="C969" s="0" t="n">
        <f aca="false">_xlfn.NUMBERVALUE(MID(J969,6,3))</f>
        <v>124</v>
      </c>
      <c r="D969" s="0" t="str">
        <f aca="false">MID(J969,10,3)</f>
        <v>reg</v>
      </c>
      <c r="E969" s="0" t="s">
        <v>9</v>
      </c>
      <c r="F969" s="0" t="n">
        <v>1060</v>
      </c>
      <c r="G969" s="0" t="s">
        <v>10</v>
      </c>
      <c r="H969" s="0" t="s">
        <v>11</v>
      </c>
      <c r="I969" s="0" t="s">
        <v>9</v>
      </c>
      <c r="J969" s="0" t="s">
        <v>984</v>
      </c>
      <c r="K969" s="0" t="s">
        <v>9</v>
      </c>
      <c r="L969" s="0" t="str">
        <f aca="false">IF(ISBLANK(J970),"",",")</f>
        <v>,</v>
      </c>
      <c r="M969" s="0" t="str">
        <f aca="false">E969&amp;F969&amp;G969&amp;H969&amp;I969&amp;J969&amp;K969&amp;L969</f>
        <v>"1060": "b3i1_124_reg.wav",</v>
      </c>
      <c r="N969" s="0" t="str">
        <f aca="false">IF(OR(B969=113,B969=138),"probe","s")</f>
        <v>s</v>
      </c>
      <c r="O969" s="0" t="str">
        <f aca="false">IF(MID(J969,10,2)="ir","Minus","Plus")</f>
        <v>Plus</v>
      </c>
      <c r="P969" s="0" t="s">
        <v>13</v>
      </c>
      <c r="Q969" s="5" t="s">
        <v>14</v>
      </c>
      <c r="R969" s="0" t="s">
        <v>15</v>
      </c>
      <c r="S969" s="0" t="str">
        <f aca="false">P969&amp;N969&amp;O969&amp;Q969&amp;F969&amp;R969&amp;L969</f>
        <v>          {%            "class": "sPlus",%            "stim_name": "1060"%          },</v>
      </c>
      <c r="AA969" s="5" t="n">
        <f aca="false">F969</f>
        <v>1060</v>
      </c>
      <c r="AB969" s="5" t="s">
        <v>984</v>
      </c>
      <c r="AC969" s="5" t="str">
        <f aca="false">IF(MID(AB969,10,2)="ir","Minus","Plus")</f>
        <v>Plus</v>
      </c>
      <c r="AD969" s="5" t="str">
        <f aca="false">IF(AND(_xlfn.NUMBERVALUE(MID(AB969,6,3))&lt;141,_xlfn.NUMBERVALUE(MID(AB969,6,3))&gt;103),"s","probe")</f>
        <v>s</v>
      </c>
      <c r="AE969" s="5" t="n">
        <f aca="false">IF(AND(AC969="Minus",AD969="probe"),3,IF(AND(AC969="Plus",AD969="probe"),1,IF(AND(AC969="Minus",AD969="s"),12,IF(AND(AC969="Plus",AD969="s"),4,0))))</f>
        <v>4</v>
      </c>
      <c r="AF969" s="6" t="s">
        <v>16</v>
      </c>
      <c r="AG969" s="5" t="str">
        <f aca="false">AF969&amp;AE969&amp;","</f>
        <v>                            4,</v>
      </c>
    </row>
    <row r="970" customFormat="false" ht="12.8" hidden="true" customHeight="false" outlineLevel="0" collapsed="false">
      <c r="A970" s="0" t="str">
        <f aca="false">LEFT(J970,4)</f>
        <v>b3i2</v>
      </c>
      <c r="B970" s="0" t="n">
        <f aca="false">IF(AND(C970&gt;97,C970&lt;103),100,IF(AND(C970&gt;110,C970&lt;116),113,IF(AND(C970&gt;122,C970&lt;128),125,IF(AND(C970&gt;135,C970&lt;141),138,150))))</f>
        <v>125</v>
      </c>
      <c r="C970" s="0" t="n">
        <f aca="false">_xlfn.NUMBERVALUE(MID(J970,6,3))</f>
        <v>124</v>
      </c>
      <c r="D970" s="0" t="str">
        <f aca="false">MID(J970,10,3)</f>
        <v>reg</v>
      </c>
      <c r="E970" s="0" t="s">
        <v>9</v>
      </c>
      <c r="F970" s="0" t="n">
        <v>1185</v>
      </c>
      <c r="G970" s="0" t="s">
        <v>10</v>
      </c>
      <c r="H970" s="0" t="s">
        <v>11</v>
      </c>
      <c r="I970" s="0" t="s">
        <v>9</v>
      </c>
      <c r="J970" s="0" t="s">
        <v>985</v>
      </c>
      <c r="K970" s="0" t="s">
        <v>9</v>
      </c>
      <c r="L970" s="0" t="str">
        <f aca="false">IF(ISBLANK(J971),"",",")</f>
        <v>,</v>
      </c>
      <c r="M970" s="0" t="str">
        <f aca="false">E970&amp;F970&amp;G970&amp;H970&amp;I970&amp;J970&amp;K970&amp;L970</f>
        <v>"1185": "b3i2_124_reg.wav",</v>
      </c>
      <c r="N970" s="0" t="str">
        <f aca="false">IF(OR(B970=113,B970=138),"probe","s")</f>
        <v>s</v>
      </c>
      <c r="O970" s="0" t="str">
        <f aca="false">IF(MID(J970,10,2)="ir","Minus","Plus")</f>
        <v>Plus</v>
      </c>
      <c r="P970" s="0" t="s">
        <v>13</v>
      </c>
      <c r="Q970" s="5" t="s">
        <v>14</v>
      </c>
      <c r="R970" s="0" t="s">
        <v>15</v>
      </c>
      <c r="S970" s="0" t="str">
        <f aca="false">P970&amp;N970&amp;O970&amp;Q970&amp;F970&amp;R970&amp;L970</f>
        <v>          {%            "class": "sPlus",%            "stim_name": "1185"%          },</v>
      </c>
      <c r="AA970" s="5" t="n">
        <f aca="false">F970</f>
        <v>1185</v>
      </c>
      <c r="AB970" s="5" t="s">
        <v>985</v>
      </c>
      <c r="AC970" s="5" t="str">
        <f aca="false">IF(MID(AB970,10,2)="ir","Minus","Plus")</f>
        <v>Plus</v>
      </c>
      <c r="AD970" s="5" t="str">
        <f aca="false">IF(AND(_xlfn.NUMBERVALUE(MID(AB970,6,3))&lt;141,_xlfn.NUMBERVALUE(MID(AB970,6,3))&gt;103),"s","probe")</f>
        <v>s</v>
      </c>
      <c r="AE970" s="5" t="n">
        <f aca="false">IF(AND(AC970="Minus",AD970="probe"),3,IF(AND(AC970="Plus",AD970="probe"),1,IF(AND(AC970="Minus",AD970="s"),12,IF(AND(AC970="Plus",AD970="s"),4,0))))</f>
        <v>4</v>
      </c>
      <c r="AF970" s="6" t="s">
        <v>16</v>
      </c>
      <c r="AG970" s="5" t="str">
        <f aca="false">AF970&amp;AE970&amp;","</f>
        <v>                            4,</v>
      </c>
    </row>
    <row r="971" customFormat="false" ht="12.8" hidden="true" customHeight="false" outlineLevel="0" collapsed="false">
      <c r="A971" s="0" t="str">
        <f aca="false">LEFT(J971,4)</f>
        <v>b3s1</v>
      </c>
      <c r="B971" s="0" t="n">
        <f aca="false">IF(AND(C971&gt;97,C971&lt;103),100,IF(AND(C971&gt;110,C971&lt;116),113,IF(AND(C971&gt;122,C971&lt;128),125,IF(AND(C971&gt;135,C971&lt;141),138,150))))</f>
        <v>125</v>
      </c>
      <c r="C971" s="0" t="n">
        <f aca="false">_xlfn.NUMBERVALUE(MID(J971,6,3))</f>
        <v>124</v>
      </c>
      <c r="D971" s="0" t="str">
        <f aca="false">MID(J971,10,3)</f>
        <v>reg</v>
      </c>
      <c r="E971" s="0" t="s">
        <v>9</v>
      </c>
      <c r="F971" s="0" t="n">
        <v>1310</v>
      </c>
      <c r="G971" s="0" t="s">
        <v>10</v>
      </c>
      <c r="H971" s="0" t="s">
        <v>11</v>
      </c>
      <c r="I971" s="0" t="s">
        <v>9</v>
      </c>
      <c r="J971" s="0" t="s">
        <v>986</v>
      </c>
      <c r="K971" s="0" t="s">
        <v>9</v>
      </c>
      <c r="L971" s="0" t="str">
        <f aca="false">IF(ISBLANK(J972),"",",")</f>
        <v>,</v>
      </c>
      <c r="M971" s="0" t="str">
        <f aca="false">E971&amp;F971&amp;G971&amp;H971&amp;I971&amp;J971&amp;K971&amp;L971</f>
        <v>"1310": "b3s1_124_reg.wav",</v>
      </c>
      <c r="N971" s="0" t="str">
        <f aca="false">IF(OR(B971=113,B971=138),"probe","s")</f>
        <v>s</v>
      </c>
      <c r="O971" s="0" t="str">
        <f aca="false">IF(MID(J971,10,2)="ir","Minus","Plus")</f>
        <v>Plus</v>
      </c>
      <c r="P971" s="0" t="s">
        <v>13</v>
      </c>
      <c r="Q971" s="5" t="s">
        <v>14</v>
      </c>
      <c r="R971" s="0" t="s">
        <v>15</v>
      </c>
      <c r="S971" s="0" t="str">
        <f aca="false">P971&amp;N971&amp;O971&amp;Q971&amp;F971&amp;R971&amp;L971</f>
        <v>          {%            "class": "sPlus",%            "stim_name": "1310"%          },</v>
      </c>
      <c r="AA971" s="5" t="n">
        <f aca="false">F971</f>
        <v>1310</v>
      </c>
      <c r="AB971" s="5" t="s">
        <v>986</v>
      </c>
      <c r="AC971" s="5" t="str">
        <f aca="false">IF(MID(AB971,10,2)="ir","Minus","Plus")</f>
        <v>Plus</v>
      </c>
      <c r="AD971" s="5" t="str">
        <f aca="false">IF(AND(_xlfn.NUMBERVALUE(MID(AB971,6,3))&lt;141,_xlfn.NUMBERVALUE(MID(AB971,6,3))&gt;103),"s","probe")</f>
        <v>s</v>
      </c>
      <c r="AE971" s="5" t="n">
        <f aca="false">IF(AND(AC971="Minus",AD971="probe"),3,IF(AND(AC971="Plus",AD971="probe"),1,IF(AND(AC971="Minus",AD971="s"),12,IF(AND(AC971="Plus",AD971="s"),4,0))))</f>
        <v>4</v>
      </c>
      <c r="AF971" s="6" t="s">
        <v>16</v>
      </c>
      <c r="AG971" s="5" t="str">
        <f aca="false">AF971&amp;AE971&amp;","</f>
        <v>                            4,</v>
      </c>
    </row>
    <row r="972" customFormat="false" ht="12.8" hidden="true" customHeight="false" outlineLevel="0" collapsed="false">
      <c r="A972" s="0" t="str">
        <f aca="false">LEFT(J972,4)</f>
        <v>b3s2</v>
      </c>
      <c r="B972" s="0" t="n">
        <f aca="false">IF(AND(C972&gt;97,C972&lt;103),100,IF(AND(C972&gt;110,C972&lt;116),113,IF(AND(C972&gt;122,C972&lt;128),125,IF(AND(C972&gt;135,C972&lt;141),138,150))))</f>
        <v>125</v>
      </c>
      <c r="C972" s="0" t="n">
        <f aca="false">_xlfn.NUMBERVALUE(MID(J972,6,3))</f>
        <v>124</v>
      </c>
      <c r="D972" s="0" t="str">
        <f aca="false">MID(J972,10,3)</f>
        <v>reg</v>
      </c>
      <c r="E972" s="0" t="s">
        <v>9</v>
      </c>
      <c r="F972" s="0" t="n">
        <v>1435</v>
      </c>
      <c r="G972" s="0" t="s">
        <v>10</v>
      </c>
      <c r="H972" s="0" t="s">
        <v>11</v>
      </c>
      <c r="I972" s="0" t="s">
        <v>9</v>
      </c>
      <c r="J972" s="0" t="s">
        <v>987</v>
      </c>
      <c r="K972" s="0" t="s">
        <v>9</v>
      </c>
      <c r="L972" s="0" t="str">
        <f aca="false">IF(ISBLANK(J973),"",",")</f>
        <v>,</v>
      </c>
      <c r="M972" s="0" t="str">
        <f aca="false">E972&amp;F972&amp;G972&amp;H972&amp;I972&amp;J972&amp;K972&amp;L972</f>
        <v>"1435": "b3s2_124_reg.wav",</v>
      </c>
      <c r="N972" s="0" t="str">
        <f aca="false">IF(OR(B972=113,B972=138),"probe","s")</f>
        <v>s</v>
      </c>
      <c r="O972" s="0" t="str">
        <f aca="false">IF(MID(J972,10,2)="ir","Minus","Plus")</f>
        <v>Plus</v>
      </c>
      <c r="P972" s="0" t="s">
        <v>13</v>
      </c>
      <c r="Q972" s="5" t="s">
        <v>14</v>
      </c>
      <c r="R972" s="0" t="s">
        <v>15</v>
      </c>
      <c r="S972" s="0" t="str">
        <f aca="false">P972&amp;N972&amp;O972&amp;Q972&amp;F972&amp;R972&amp;L972</f>
        <v>          {%            "class": "sPlus",%            "stim_name": "1435"%          },</v>
      </c>
      <c r="AA972" s="5" t="n">
        <f aca="false">F972</f>
        <v>1435</v>
      </c>
      <c r="AB972" s="5" t="s">
        <v>987</v>
      </c>
      <c r="AC972" s="5" t="str">
        <f aca="false">IF(MID(AB972,10,2)="ir","Minus","Plus")</f>
        <v>Plus</v>
      </c>
      <c r="AD972" s="5" t="str">
        <f aca="false">IF(AND(_xlfn.NUMBERVALUE(MID(AB972,6,3))&lt;141,_xlfn.NUMBERVALUE(MID(AB972,6,3))&gt;103),"s","probe")</f>
        <v>s</v>
      </c>
      <c r="AE972" s="5" t="n">
        <f aca="false">IF(AND(AC972="Minus",AD972="probe"),3,IF(AND(AC972="Plus",AD972="probe"),1,IF(AND(AC972="Minus",AD972="s"),12,IF(AND(AC972="Plus",AD972="s"),4,0))))</f>
        <v>4</v>
      </c>
      <c r="AF972" s="6" t="s">
        <v>16</v>
      </c>
      <c r="AG972" s="5" t="str">
        <f aca="false">AF972&amp;AE972&amp;","</f>
        <v>                            4,</v>
      </c>
    </row>
    <row r="973" customFormat="false" ht="12.8" hidden="true" customHeight="false" outlineLevel="0" collapsed="false">
      <c r="A973" s="0" t="str">
        <f aca="false">LEFT(J973,4)</f>
        <v>b4i1</v>
      </c>
      <c r="B973" s="0" t="n">
        <f aca="false">IF(AND(C973&gt;97,C973&lt;103),100,IF(AND(C973&gt;110,C973&lt;116),113,IF(AND(C973&gt;122,C973&lt;128),125,IF(AND(C973&gt;135,C973&lt;141),138,150))))</f>
        <v>125</v>
      </c>
      <c r="C973" s="0" t="n">
        <f aca="false">_xlfn.NUMBERVALUE(MID(J973,6,3))</f>
        <v>124</v>
      </c>
      <c r="D973" s="0" t="str">
        <f aca="false">MID(J973,10,3)</f>
        <v>reg</v>
      </c>
      <c r="E973" s="0" t="s">
        <v>9</v>
      </c>
      <c r="F973" s="0" t="n">
        <v>1560</v>
      </c>
      <c r="G973" s="0" t="s">
        <v>10</v>
      </c>
      <c r="H973" s="0" t="s">
        <v>11</v>
      </c>
      <c r="I973" s="0" t="s">
        <v>9</v>
      </c>
      <c r="J973" s="0" t="s">
        <v>988</v>
      </c>
      <c r="K973" s="0" t="s">
        <v>9</v>
      </c>
      <c r="L973" s="0" t="str">
        <f aca="false">IF(ISBLANK(J974),"",",")</f>
        <v>,</v>
      </c>
      <c r="M973" s="0" t="str">
        <f aca="false">E973&amp;F973&amp;G973&amp;H973&amp;I973&amp;J973&amp;K973&amp;L973</f>
        <v>"1560": "b4i1_124_reg.wav",</v>
      </c>
      <c r="N973" s="0" t="str">
        <f aca="false">IF(OR(B973=113,B973=138),"probe","s")</f>
        <v>s</v>
      </c>
      <c r="O973" s="0" t="str">
        <f aca="false">IF(MID(J973,10,2)="ir","Minus","Plus")</f>
        <v>Plus</v>
      </c>
      <c r="P973" s="0" t="s">
        <v>13</v>
      </c>
      <c r="Q973" s="5" t="s">
        <v>14</v>
      </c>
      <c r="R973" s="0" t="s">
        <v>15</v>
      </c>
      <c r="S973" s="0" t="str">
        <f aca="false">P973&amp;N973&amp;O973&amp;Q973&amp;F973&amp;R973&amp;L973</f>
        <v>          {%            "class": "sPlus",%            "stim_name": "1560"%          },</v>
      </c>
      <c r="AA973" s="5" t="n">
        <f aca="false">F973</f>
        <v>1560</v>
      </c>
      <c r="AB973" s="5" t="s">
        <v>988</v>
      </c>
      <c r="AC973" s="5" t="str">
        <f aca="false">IF(MID(AB973,10,2)="ir","Minus","Plus")</f>
        <v>Plus</v>
      </c>
      <c r="AD973" s="5" t="str">
        <f aca="false">IF(AND(_xlfn.NUMBERVALUE(MID(AB973,6,3))&lt;141,_xlfn.NUMBERVALUE(MID(AB973,6,3))&gt;103),"s","probe")</f>
        <v>s</v>
      </c>
      <c r="AE973" s="5" t="n">
        <f aca="false">IF(AND(AC973="Minus",AD973="probe"),3,IF(AND(AC973="Plus",AD973="probe"),1,IF(AND(AC973="Minus",AD973="s"),12,IF(AND(AC973="Plus",AD973="s"),4,0))))</f>
        <v>4</v>
      </c>
      <c r="AF973" s="6" t="s">
        <v>16</v>
      </c>
      <c r="AG973" s="5" t="str">
        <f aca="false">AF973&amp;AE973&amp;","</f>
        <v>                            4,</v>
      </c>
    </row>
    <row r="974" customFormat="false" ht="12.8" hidden="true" customHeight="false" outlineLevel="0" collapsed="false">
      <c r="A974" s="0" t="str">
        <f aca="false">LEFT(J974,4)</f>
        <v>b4i2</v>
      </c>
      <c r="B974" s="0" t="n">
        <f aca="false">IF(AND(C974&gt;97,C974&lt;103),100,IF(AND(C974&gt;110,C974&lt;116),113,IF(AND(C974&gt;122,C974&lt;128),125,IF(AND(C974&gt;135,C974&lt;141),138,150))))</f>
        <v>125</v>
      </c>
      <c r="C974" s="0" t="n">
        <f aca="false">_xlfn.NUMBERVALUE(MID(J974,6,3))</f>
        <v>124</v>
      </c>
      <c r="D974" s="0" t="str">
        <f aca="false">MID(J974,10,3)</f>
        <v>reg</v>
      </c>
      <c r="E974" s="0" t="s">
        <v>9</v>
      </c>
      <c r="F974" s="0" t="n">
        <v>1685</v>
      </c>
      <c r="G974" s="0" t="s">
        <v>10</v>
      </c>
      <c r="H974" s="0" t="s">
        <v>11</v>
      </c>
      <c r="I974" s="0" t="s">
        <v>9</v>
      </c>
      <c r="J974" s="0" t="s">
        <v>989</v>
      </c>
      <c r="K974" s="0" t="s">
        <v>9</v>
      </c>
      <c r="L974" s="0" t="str">
        <f aca="false">IF(ISBLANK(J975),"",",")</f>
        <v>,</v>
      </c>
      <c r="M974" s="0" t="str">
        <f aca="false">E974&amp;F974&amp;G974&amp;H974&amp;I974&amp;J974&amp;K974&amp;L974</f>
        <v>"1685": "b4i2_124_reg.wav",</v>
      </c>
      <c r="N974" s="0" t="str">
        <f aca="false">IF(OR(B974=113,B974=138),"probe","s")</f>
        <v>s</v>
      </c>
      <c r="O974" s="0" t="str">
        <f aca="false">IF(MID(J974,10,2)="ir","Minus","Plus")</f>
        <v>Plus</v>
      </c>
      <c r="P974" s="0" t="s">
        <v>13</v>
      </c>
      <c r="Q974" s="5" t="s">
        <v>14</v>
      </c>
      <c r="R974" s="0" t="s">
        <v>15</v>
      </c>
      <c r="S974" s="0" t="str">
        <f aca="false">P974&amp;N974&amp;O974&amp;Q974&amp;F974&amp;R974&amp;L974</f>
        <v>          {%            "class": "sPlus",%            "stim_name": "1685"%          },</v>
      </c>
      <c r="AA974" s="5" t="n">
        <f aca="false">F974</f>
        <v>1685</v>
      </c>
      <c r="AB974" s="5" t="s">
        <v>989</v>
      </c>
      <c r="AC974" s="5" t="str">
        <f aca="false">IF(MID(AB974,10,2)="ir","Minus","Plus")</f>
        <v>Plus</v>
      </c>
      <c r="AD974" s="5" t="str">
        <f aca="false">IF(AND(_xlfn.NUMBERVALUE(MID(AB974,6,3))&lt;141,_xlfn.NUMBERVALUE(MID(AB974,6,3))&gt;103),"s","probe")</f>
        <v>s</v>
      </c>
      <c r="AE974" s="5" t="n">
        <f aca="false">IF(AND(AC974="Minus",AD974="probe"),3,IF(AND(AC974="Plus",AD974="probe"),1,IF(AND(AC974="Minus",AD974="s"),12,IF(AND(AC974="Plus",AD974="s"),4,0))))</f>
        <v>4</v>
      </c>
      <c r="AF974" s="6" t="s">
        <v>16</v>
      </c>
      <c r="AG974" s="5" t="str">
        <f aca="false">AF974&amp;AE974&amp;","</f>
        <v>                            4,</v>
      </c>
    </row>
    <row r="975" customFormat="false" ht="12.8" hidden="true" customHeight="false" outlineLevel="0" collapsed="false">
      <c r="A975" s="0" t="str">
        <f aca="false">LEFT(J975,4)</f>
        <v>b4s1</v>
      </c>
      <c r="B975" s="0" t="n">
        <f aca="false">IF(AND(C975&gt;97,C975&lt;103),100,IF(AND(C975&gt;110,C975&lt;116),113,IF(AND(C975&gt;122,C975&lt;128),125,IF(AND(C975&gt;135,C975&lt;141),138,150))))</f>
        <v>125</v>
      </c>
      <c r="C975" s="0" t="n">
        <f aca="false">_xlfn.NUMBERVALUE(MID(J975,6,3))</f>
        <v>124</v>
      </c>
      <c r="D975" s="0" t="str">
        <f aca="false">MID(J975,10,3)</f>
        <v>reg</v>
      </c>
      <c r="E975" s="0" t="s">
        <v>9</v>
      </c>
      <c r="F975" s="0" t="n">
        <v>1810</v>
      </c>
      <c r="G975" s="0" t="s">
        <v>10</v>
      </c>
      <c r="H975" s="0" t="s">
        <v>11</v>
      </c>
      <c r="I975" s="0" t="s">
        <v>9</v>
      </c>
      <c r="J975" s="0" t="s">
        <v>990</v>
      </c>
      <c r="K975" s="0" t="s">
        <v>9</v>
      </c>
      <c r="L975" s="0" t="str">
        <f aca="false">IF(ISBLANK(J976),"",",")</f>
        <v>,</v>
      </c>
      <c r="M975" s="0" t="str">
        <f aca="false">E975&amp;F975&amp;G975&amp;H975&amp;I975&amp;J975&amp;K975&amp;L975</f>
        <v>"1810": "b4s1_124_reg.wav",</v>
      </c>
      <c r="N975" s="0" t="str">
        <f aca="false">IF(OR(B975=113,B975=138),"probe","s")</f>
        <v>s</v>
      </c>
      <c r="O975" s="0" t="str">
        <f aca="false">IF(MID(J975,10,2)="ir","Minus","Plus")</f>
        <v>Plus</v>
      </c>
      <c r="P975" s="0" t="s">
        <v>13</v>
      </c>
      <c r="Q975" s="5" t="s">
        <v>14</v>
      </c>
      <c r="R975" s="0" t="s">
        <v>15</v>
      </c>
      <c r="S975" s="0" t="str">
        <f aca="false">P975&amp;N975&amp;O975&amp;Q975&amp;F975&amp;R975&amp;L975</f>
        <v>          {%            "class": "sPlus",%            "stim_name": "1810"%          },</v>
      </c>
      <c r="AA975" s="5" t="n">
        <f aca="false">F975</f>
        <v>1810</v>
      </c>
      <c r="AB975" s="5" t="s">
        <v>990</v>
      </c>
      <c r="AC975" s="5" t="str">
        <f aca="false">IF(MID(AB975,10,2)="ir","Minus","Plus")</f>
        <v>Plus</v>
      </c>
      <c r="AD975" s="5" t="str">
        <f aca="false">IF(AND(_xlfn.NUMBERVALUE(MID(AB975,6,3))&lt;141,_xlfn.NUMBERVALUE(MID(AB975,6,3))&gt;103),"s","probe")</f>
        <v>s</v>
      </c>
      <c r="AE975" s="5" t="n">
        <f aca="false">IF(AND(AC975="Minus",AD975="probe"),3,IF(AND(AC975="Plus",AD975="probe"),1,IF(AND(AC975="Minus",AD975="s"),12,IF(AND(AC975="Plus",AD975="s"),4,0))))</f>
        <v>4</v>
      </c>
      <c r="AF975" s="6" t="s">
        <v>16</v>
      </c>
      <c r="AG975" s="5" t="str">
        <f aca="false">AF975&amp;AE975&amp;","</f>
        <v>                            4,</v>
      </c>
    </row>
    <row r="976" customFormat="false" ht="12.8" hidden="true" customHeight="false" outlineLevel="0" collapsed="false">
      <c r="A976" s="0" t="str">
        <f aca="false">LEFT(J976,4)</f>
        <v>b4s2</v>
      </c>
      <c r="B976" s="0" t="n">
        <f aca="false">IF(AND(C976&gt;97,C976&lt;103),100,IF(AND(C976&gt;110,C976&lt;116),113,IF(AND(C976&gt;122,C976&lt;128),125,IF(AND(C976&gt;135,C976&lt;141),138,150))))</f>
        <v>125</v>
      </c>
      <c r="C976" s="0" t="n">
        <f aca="false">_xlfn.NUMBERVALUE(MID(J976,6,3))</f>
        <v>124</v>
      </c>
      <c r="D976" s="0" t="str">
        <f aca="false">MID(J976,10,3)</f>
        <v>reg</v>
      </c>
      <c r="E976" s="0" t="s">
        <v>9</v>
      </c>
      <c r="F976" s="0" t="n">
        <v>1935</v>
      </c>
      <c r="G976" s="0" t="s">
        <v>10</v>
      </c>
      <c r="H976" s="0" t="s">
        <v>11</v>
      </c>
      <c r="I976" s="0" t="s">
        <v>9</v>
      </c>
      <c r="J976" s="0" t="s">
        <v>991</v>
      </c>
      <c r="K976" s="0" t="s">
        <v>9</v>
      </c>
      <c r="L976" s="0" t="str">
        <f aca="false">IF(ISBLANK(J977),"",",")</f>
        <v>,</v>
      </c>
      <c r="M976" s="0" t="str">
        <f aca="false">E976&amp;F976&amp;G976&amp;H976&amp;I976&amp;J976&amp;K976&amp;L976</f>
        <v>"1935": "b4s2_124_reg.wav",</v>
      </c>
      <c r="N976" s="0" t="str">
        <f aca="false">IF(OR(B976=113,B976=138),"probe","s")</f>
        <v>s</v>
      </c>
      <c r="O976" s="0" t="str">
        <f aca="false">IF(MID(J976,10,2)="ir","Minus","Plus")</f>
        <v>Plus</v>
      </c>
      <c r="P976" s="0" t="s">
        <v>13</v>
      </c>
      <c r="Q976" s="5" t="s">
        <v>14</v>
      </c>
      <c r="R976" s="0" t="s">
        <v>15</v>
      </c>
      <c r="S976" s="0" t="str">
        <f aca="false">P976&amp;N976&amp;O976&amp;Q976&amp;F976&amp;R976&amp;L976</f>
        <v>          {%            "class": "sPlus",%            "stim_name": "1935"%          },</v>
      </c>
      <c r="AA976" s="5" t="n">
        <f aca="false">F976</f>
        <v>1935</v>
      </c>
      <c r="AB976" s="5" t="s">
        <v>991</v>
      </c>
      <c r="AC976" s="5" t="str">
        <f aca="false">IF(MID(AB976,10,2)="ir","Minus","Plus")</f>
        <v>Plus</v>
      </c>
      <c r="AD976" s="5" t="str">
        <f aca="false">IF(AND(_xlfn.NUMBERVALUE(MID(AB976,6,3))&lt;141,_xlfn.NUMBERVALUE(MID(AB976,6,3))&gt;103),"s","probe")</f>
        <v>s</v>
      </c>
      <c r="AE976" s="5" t="n">
        <f aca="false">IF(AND(AC976="Minus",AD976="probe"),3,IF(AND(AC976="Plus",AD976="probe"),1,IF(AND(AC976="Minus",AD976="s"),12,IF(AND(AC976="Plus",AD976="s"),4,0))))</f>
        <v>4</v>
      </c>
      <c r="AF976" s="6" t="s">
        <v>16</v>
      </c>
      <c r="AG976" s="5" t="str">
        <f aca="false">AF976&amp;AE976&amp;","</f>
        <v>                            4,</v>
      </c>
    </row>
    <row r="977" customFormat="false" ht="12.8" hidden="true" customHeight="false" outlineLevel="0" collapsed="false">
      <c r="A977" s="0" t="str">
        <f aca="false">LEFT(J977,4)</f>
        <v>b1i1</v>
      </c>
      <c r="B977" s="0" t="n">
        <f aca="false">IF(AND(C977&gt;97,C977&lt;103),100,IF(AND(C977&gt;110,C977&lt;116),113,IF(AND(C977&gt;122,C977&lt;128),125,IF(AND(C977&gt;135,C977&lt;141),138,150))))</f>
        <v>125</v>
      </c>
      <c r="C977" s="0" t="n">
        <f aca="false">_xlfn.NUMBERVALUE(MID(J977,6,3))</f>
        <v>125</v>
      </c>
      <c r="D977" s="0" t="str">
        <f aca="false">MID(J977,10,3)</f>
        <v>ir1</v>
      </c>
      <c r="E977" s="1" t="s">
        <v>9</v>
      </c>
      <c r="F977" s="0" t="n">
        <v>61</v>
      </c>
      <c r="G977" s="0" t="s">
        <v>10</v>
      </c>
      <c r="H977" s="0" t="s">
        <v>11</v>
      </c>
      <c r="I977" s="0" t="s">
        <v>9</v>
      </c>
      <c r="J977" s="0" t="s">
        <v>992</v>
      </c>
      <c r="K977" s="0" t="s">
        <v>9</v>
      </c>
      <c r="L977" s="0" t="str">
        <f aca="false">IF(ISBLANK(J978),"",",")</f>
        <v>,</v>
      </c>
      <c r="M977" s="0" t="str">
        <f aca="false">E977&amp;F977&amp;G977&amp;H977&amp;I977&amp;J977&amp;K977&amp;L977</f>
        <v>"61": "b1i1_125_ir1.wav",</v>
      </c>
      <c r="N977" s="0" t="str">
        <f aca="false">IF(OR(B977=113,B977=138),"probe","s")</f>
        <v>s</v>
      </c>
      <c r="O977" s="0" t="str">
        <f aca="false">IF(MID(J977,10,2)="ir","Minus","Plus")</f>
        <v>Minus</v>
      </c>
      <c r="P977" s="0" t="s">
        <v>13</v>
      </c>
      <c r="Q977" s="5" t="s">
        <v>14</v>
      </c>
      <c r="R977" s="0" t="s">
        <v>15</v>
      </c>
      <c r="S977" s="0" t="str">
        <f aca="false">P977&amp;N977&amp;O977&amp;Q977&amp;F977&amp;R977&amp;L977</f>
        <v>          {%            "class": "sMinus",%            "stim_name": "61"%          },</v>
      </c>
      <c r="AA977" s="5" t="n">
        <f aca="false">F977</f>
        <v>61</v>
      </c>
      <c r="AB977" s="5" t="s">
        <v>992</v>
      </c>
      <c r="AC977" s="5" t="str">
        <f aca="false">IF(MID(AB977,10,2)="ir","Minus","Plus")</f>
        <v>Minus</v>
      </c>
      <c r="AD977" s="5" t="str">
        <f aca="false">IF(AND(_xlfn.NUMBERVALUE(MID(AB977,6,3))&lt;141,_xlfn.NUMBERVALUE(MID(AB977,6,3))&gt;103),"s","s")</f>
        <v>s</v>
      </c>
      <c r="AE977" s="5" t="n">
        <f aca="false">IF(AND(AC977="Minus",AD977="probe"),3,IF(AND(AC977="Plus",AD977="probe"),1,IF(AND(AC977="Minus",AD977="s"),12,IF(AND(AC977="Plus",AD977="s"),4,0))))</f>
        <v>12</v>
      </c>
      <c r="AF977" s="6" t="s">
        <v>16</v>
      </c>
      <c r="AG977" s="5" t="str">
        <f aca="false">AF977&amp;AE977&amp;","</f>
        <v>                            12,</v>
      </c>
    </row>
    <row r="978" customFormat="false" ht="12.8" hidden="true" customHeight="false" outlineLevel="0" collapsed="false">
      <c r="A978" s="0" t="str">
        <f aca="false">LEFT(J978,4)</f>
        <v>b1i2</v>
      </c>
      <c r="B978" s="0" t="n">
        <f aca="false">IF(AND(C978&gt;97,C978&lt;103),100,IF(AND(C978&gt;110,C978&lt;116),113,IF(AND(C978&gt;122,C978&lt;128),125,IF(AND(C978&gt;135,C978&lt;141),138,150))))</f>
        <v>125</v>
      </c>
      <c r="C978" s="0" t="n">
        <f aca="false">_xlfn.NUMBERVALUE(MID(J978,6,3))</f>
        <v>125</v>
      </c>
      <c r="D978" s="0" t="str">
        <f aca="false">MID(J978,10,3)</f>
        <v>ir1</v>
      </c>
      <c r="E978" s="1" t="s">
        <v>9</v>
      </c>
      <c r="F978" s="0" t="n">
        <v>186</v>
      </c>
      <c r="G978" s="0" t="s">
        <v>10</v>
      </c>
      <c r="H978" s="0" t="s">
        <v>11</v>
      </c>
      <c r="I978" s="0" t="s">
        <v>9</v>
      </c>
      <c r="J978" s="0" t="s">
        <v>993</v>
      </c>
      <c r="K978" s="0" t="s">
        <v>9</v>
      </c>
      <c r="L978" s="0" t="str">
        <f aca="false">IF(ISBLANK(J979),"",",")</f>
        <v>,</v>
      </c>
      <c r="M978" s="0" t="str">
        <f aca="false">E978&amp;F978&amp;G978&amp;H978&amp;I978&amp;J978&amp;K978&amp;L978</f>
        <v>"186": "b1i2_125_ir1.wav",</v>
      </c>
      <c r="N978" s="0" t="str">
        <f aca="false">IF(OR(B978=113,B978=138),"probe","s")</f>
        <v>s</v>
      </c>
      <c r="O978" s="0" t="str">
        <f aca="false">IF(MID(J978,10,2)="ir","Minus","Plus")</f>
        <v>Minus</v>
      </c>
      <c r="P978" s="0" t="s">
        <v>13</v>
      </c>
      <c r="Q978" s="5" t="s">
        <v>14</v>
      </c>
      <c r="R978" s="0" t="s">
        <v>15</v>
      </c>
      <c r="S978" s="0" t="str">
        <f aca="false">P978&amp;N978&amp;O978&amp;Q978&amp;F978&amp;R978&amp;L978</f>
        <v>          {%            "class": "sMinus",%            "stim_name": "186"%          },</v>
      </c>
      <c r="AA978" s="5" t="n">
        <f aca="false">F978</f>
        <v>186</v>
      </c>
      <c r="AB978" s="5" t="s">
        <v>993</v>
      </c>
      <c r="AC978" s="5" t="str">
        <f aca="false">IF(MID(AB978,10,2)="ir","Minus","Plus")</f>
        <v>Minus</v>
      </c>
      <c r="AD978" s="5" t="str">
        <f aca="false">IF(AND(_xlfn.NUMBERVALUE(MID(AB978,6,3))&lt;141,_xlfn.NUMBERVALUE(MID(AB978,6,3))&gt;103),"s","probe")</f>
        <v>s</v>
      </c>
      <c r="AE978" s="5" t="n">
        <f aca="false">IF(AND(AC978="Minus",AD978="probe"),3,IF(AND(AC978="Plus",AD978="probe"),1,IF(AND(AC978="Minus",AD978="s"),12,IF(AND(AC978="Plus",AD978="s"),4,0))))</f>
        <v>12</v>
      </c>
      <c r="AF978" s="6" t="s">
        <v>16</v>
      </c>
      <c r="AG978" s="5" t="str">
        <f aca="false">AF978&amp;AE978&amp;","</f>
        <v>                            12,</v>
      </c>
    </row>
    <row r="979" customFormat="false" ht="12.8" hidden="true" customHeight="false" outlineLevel="0" collapsed="false">
      <c r="A979" s="0" t="str">
        <f aca="false">LEFT(J979,4)</f>
        <v>b1s1</v>
      </c>
      <c r="B979" s="0" t="n">
        <f aca="false">IF(AND(C979&gt;97,C979&lt;103),100,IF(AND(C979&gt;110,C979&lt;116),113,IF(AND(C979&gt;122,C979&lt;128),125,IF(AND(C979&gt;135,C979&lt;141),138,150))))</f>
        <v>125</v>
      </c>
      <c r="C979" s="0" t="n">
        <f aca="false">_xlfn.NUMBERVALUE(MID(J979,6,3))</f>
        <v>125</v>
      </c>
      <c r="D979" s="0" t="str">
        <f aca="false">MID(J979,10,3)</f>
        <v>ir1</v>
      </c>
      <c r="E979" s="0" t="s">
        <v>9</v>
      </c>
      <c r="F979" s="0" t="n">
        <v>311</v>
      </c>
      <c r="G979" s="0" t="s">
        <v>10</v>
      </c>
      <c r="H979" s="0" t="s">
        <v>11</v>
      </c>
      <c r="I979" s="0" t="s">
        <v>9</v>
      </c>
      <c r="J979" s="0" t="s">
        <v>994</v>
      </c>
      <c r="K979" s="0" t="s">
        <v>9</v>
      </c>
      <c r="L979" s="0" t="str">
        <f aca="false">IF(ISBLANK(J980),"",",")</f>
        <v>,</v>
      </c>
      <c r="M979" s="0" t="str">
        <f aca="false">E979&amp;F979&amp;G979&amp;H979&amp;I979&amp;J979&amp;K979&amp;L979</f>
        <v>"311": "b1s1_125_ir1.wav",</v>
      </c>
      <c r="N979" s="0" t="str">
        <f aca="false">IF(OR(B979=113,B979=138),"probe","s")</f>
        <v>s</v>
      </c>
      <c r="O979" s="0" t="str">
        <f aca="false">IF(MID(J979,10,2)="ir","Minus","Plus")</f>
        <v>Minus</v>
      </c>
      <c r="P979" s="0" t="s">
        <v>13</v>
      </c>
      <c r="Q979" s="5" t="s">
        <v>14</v>
      </c>
      <c r="R979" s="0" t="s">
        <v>15</v>
      </c>
      <c r="S979" s="0" t="str">
        <f aca="false">P979&amp;N979&amp;O979&amp;Q979&amp;F979&amp;R979&amp;L979</f>
        <v>          {%            "class": "sMinus",%            "stim_name": "311"%          },</v>
      </c>
      <c r="AA979" s="5" t="n">
        <f aca="false">F979</f>
        <v>311</v>
      </c>
      <c r="AB979" s="5" t="s">
        <v>994</v>
      </c>
      <c r="AC979" s="5" t="str">
        <f aca="false">IF(MID(AB979,10,2)="ir","Minus","Plus")</f>
        <v>Minus</v>
      </c>
      <c r="AD979" s="5" t="str">
        <f aca="false">IF(AND(_xlfn.NUMBERVALUE(MID(AB979,6,3))&lt;141,_xlfn.NUMBERVALUE(MID(AB979,6,3))&gt;103),"s","probe")</f>
        <v>s</v>
      </c>
      <c r="AE979" s="5" t="n">
        <f aca="false">IF(AND(AC979="Minus",AD979="probe"),3,IF(AND(AC979="Plus",AD979="probe"),1,IF(AND(AC979="Minus",AD979="s"),12,IF(AND(AC979="Plus",AD979="s"),4,0))))</f>
        <v>12</v>
      </c>
      <c r="AF979" s="6" t="s">
        <v>16</v>
      </c>
      <c r="AG979" s="5" t="str">
        <f aca="false">AF979&amp;AE979&amp;","</f>
        <v>                            12,</v>
      </c>
    </row>
    <row r="980" customFormat="false" ht="12.8" hidden="true" customHeight="false" outlineLevel="0" collapsed="false">
      <c r="A980" s="0" t="str">
        <f aca="false">LEFT(J980,4)</f>
        <v>b1s2</v>
      </c>
      <c r="B980" s="0" t="n">
        <f aca="false">IF(AND(C980&gt;97,C980&lt;103),100,IF(AND(C980&gt;110,C980&lt;116),113,IF(AND(C980&gt;122,C980&lt;128),125,IF(AND(C980&gt;135,C980&lt;141),138,150))))</f>
        <v>125</v>
      </c>
      <c r="C980" s="0" t="n">
        <f aca="false">_xlfn.NUMBERVALUE(MID(J980,6,3))</f>
        <v>125</v>
      </c>
      <c r="D980" s="0" t="str">
        <f aca="false">MID(J980,10,3)</f>
        <v>ir1</v>
      </c>
      <c r="E980" s="0" t="s">
        <v>9</v>
      </c>
      <c r="F980" s="0" t="n">
        <v>436</v>
      </c>
      <c r="G980" s="0" t="s">
        <v>10</v>
      </c>
      <c r="H980" s="0" t="s">
        <v>11</v>
      </c>
      <c r="I980" s="0" t="s">
        <v>9</v>
      </c>
      <c r="J980" s="0" t="s">
        <v>995</v>
      </c>
      <c r="K980" s="0" t="s">
        <v>9</v>
      </c>
      <c r="L980" s="0" t="str">
        <f aca="false">IF(ISBLANK(J981),"",",")</f>
        <v>,</v>
      </c>
      <c r="M980" s="0" t="str">
        <f aca="false">E980&amp;F980&amp;G980&amp;H980&amp;I980&amp;J980&amp;K980&amp;L980</f>
        <v>"436": "b1s2_125_ir1.wav",</v>
      </c>
      <c r="N980" s="0" t="str">
        <f aca="false">IF(OR(B980=113,B980=138),"probe","s")</f>
        <v>s</v>
      </c>
      <c r="O980" s="0" t="str">
        <f aca="false">IF(MID(J980,10,2)="ir","Minus","Plus")</f>
        <v>Minus</v>
      </c>
      <c r="P980" s="0" t="s">
        <v>13</v>
      </c>
      <c r="Q980" s="5" t="s">
        <v>14</v>
      </c>
      <c r="R980" s="0" t="s">
        <v>15</v>
      </c>
      <c r="S980" s="0" t="str">
        <f aca="false">P980&amp;N980&amp;O980&amp;Q980&amp;F980&amp;R980&amp;L980</f>
        <v>          {%            "class": "sMinus",%            "stim_name": "436"%          },</v>
      </c>
      <c r="AA980" s="5" t="n">
        <f aca="false">F980</f>
        <v>436</v>
      </c>
      <c r="AB980" s="5" t="s">
        <v>995</v>
      </c>
      <c r="AC980" s="5" t="str">
        <f aca="false">IF(MID(AB980,10,2)="ir","Minus","Plus")</f>
        <v>Minus</v>
      </c>
      <c r="AD980" s="5" t="str">
        <f aca="false">IF(AND(_xlfn.NUMBERVALUE(MID(AB980,6,3))&lt;141,_xlfn.NUMBERVALUE(MID(AB980,6,3))&gt;103),"s","probe")</f>
        <v>s</v>
      </c>
      <c r="AE980" s="5" t="n">
        <f aca="false">IF(AND(AC980="Minus",AD980="probe"),3,IF(AND(AC980="Plus",AD980="probe"),1,IF(AND(AC980="Minus",AD980="s"),12,IF(AND(AC980="Plus",AD980="s"),4,0))))</f>
        <v>12</v>
      </c>
      <c r="AF980" s="6" t="s">
        <v>16</v>
      </c>
      <c r="AG980" s="5" t="str">
        <f aca="false">AF980&amp;AE980&amp;","</f>
        <v>                            12,</v>
      </c>
    </row>
    <row r="981" customFormat="false" ht="12.8" hidden="true" customHeight="false" outlineLevel="0" collapsed="false">
      <c r="A981" s="0" t="str">
        <f aca="false">LEFT(J981,4)</f>
        <v>b2i1</v>
      </c>
      <c r="B981" s="0" t="n">
        <f aca="false">IF(AND(C981&gt;97,C981&lt;103),100,IF(AND(C981&gt;110,C981&lt;116),113,IF(AND(C981&gt;122,C981&lt;128),125,IF(AND(C981&gt;135,C981&lt;141),138,150))))</f>
        <v>125</v>
      </c>
      <c r="C981" s="0" t="n">
        <f aca="false">_xlfn.NUMBERVALUE(MID(J981,6,3))</f>
        <v>125</v>
      </c>
      <c r="D981" s="0" t="str">
        <f aca="false">MID(J981,10,3)</f>
        <v>ir1</v>
      </c>
      <c r="E981" s="0" t="s">
        <v>9</v>
      </c>
      <c r="F981" s="0" t="n">
        <v>561</v>
      </c>
      <c r="G981" s="0" t="s">
        <v>10</v>
      </c>
      <c r="H981" s="0" t="s">
        <v>11</v>
      </c>
      <c r="I981" s="0" t="s">
        <v>9</v>
      </c>
      <c r="J981" s="0" t="s">
        <v>996</v>
      </c>
      <c r="K981" s="0" t="s">
        <v>9</v>
      </c>
      <c r="L981" s="0" t="str">
        <f aca="false">IF(ISBLANK(J982),"",",")</f>
        <v>,</v>
      </c>
      <c r="M981" s="0" t="str">
        <f aca="false">E981&amp;F981&amp;G981&amp;H981&amp;I981&amp;J981&amp;K981&amp;L981</f>
        <v>"561": "b2i1_125_ir1.wav",</v>
      </c>
      <c r="N981" s="0" t="str">
        <f aca="false">IF(OR(B981=113,B981=138),"probe","s")</f>
        <v>s</v>
      </c>
      <c r="O981" s="0" t="str">
        <f aca="false">IF(MID(J981,10,2)="ir","Minus","Plus")</f>
        <v>Minus</v>
      </c>
      <c r="P981" s="0" t="s">
        <v>13</v>
      </c>
      <c r="Q981" s="5" t="s">
        <v>14</v>
      </c>
      <c r="R981" s="0" t="s">
        <v>15</v>
      </c>
      <c r="S981" s="0" t="str">
        <f aca="false">P981&amp;N981&amp;O981&amp;Q981&amp;F981&amp;R981&amp;L981</f>
        <v>          {%            "class": "sMinus",%            "stim_name": "561"%          },</v>
      </c>
      <c r="AA981" s="5" t="n">
        <f aca="false">F981</f>
        <v>561</v>
      </c>
      <c r="AB981" s="5" t="s">
        <v>996</v>
      </c>
      <c r="AC981" s="5" t="str">
        <f aca="false">IF(MID(AB981,10,2)="ir","Minus","Plus")</f>
        <v>Minus</v>
      </c>
      <c r="AD981" s="5" t="str">
        <f aca="false">IF(AND(_xlfn.NUMBERVALUE(MID(AB981,6,3))&lt;141,_xlfn.NUMBERVALUE(MID(AB981,6,3))&gt;103),"s","probe")</f>
        <v>s</v>
      </c>
      <c r="AE981" s="5" t="n">
        <f aca="false">IF(AND(AC981="Minus",AD981="probe"),3,IF(AND(AC981="Plus",AD981="probe"),1,IF(AND(AC981="Minus",AD981="s"),12,IF(AND(AC981="Plus",AD981="s"),4,0))))</f>
        <v>12</v>
      </c>
      <c r="AF981" s="6" t="s">
        <v>16</v>
      </c>
      <c r="AG981" s="5" t="str">
        <f aca="false">AF981&amp;AE981&amp;","</f>
        <v>                            12,</v>
      </c>
    </row>
    <row r="982" customFormat="false" ht="12.8" hidden="true" customHeight="false" outlineLevel="0" collapsed="false">
      <c r="A982" s="0" t="str">
        <f aca="false">LEFT(J982,4)</f>
        <v>b2i2</v>
      </c>
      <c r="B982" s="0" t="n">
        <f aca="false">IF(AND(C982&gt;97,C982&lt;103),100,IF(AND(C982&gt;110,C982&lt;116),113,IF(AND(C982&gt;122,C982&lt;128),125,IF(AND(C982&gt;135,C982&lt;141),138,150))))</f>
        <v>125</v>
      </c>
      <c r="C982" s="0" t="n">
        <f aca="false">_xlfn.NUMBERVALUE(MID(J982,6,3))</f>
        <v>125</v>
      </c>
      <c r="D982" s="0" t="str">
        <f aca="false">MID(J982,10,3)</f>
        <v>ir1</v>
      </c>
      <c r="E982" s="0" t="s">
        <v>9</v>
      </c>
      <c r="F982" s="0" t="n">
        <v>686</v>
      </c>
      <c r="G982" s="0" t="s">
        <v>10</v>
      </c>
      <c r="H982" s="0" t="s">
        <v>11</v>
      </c>
      <c r="I982" s="0" t="s">
        <v>9</v>
      </c>
      <c r="J982" s="0" t="s">
        <v>997</v>
      </c>
      <c r="K982" s="0" t="s">
        <v>9</v>
      </c>
      <c r="L982" s="0" t="str">
        <f aca="false">IF(ISBLANK(J983),"",",")</f>
        <v>,</v>
      </c>
      <c r="M982" s="0" t="str">
        <f aca="false">E982&amp;F982&amp;G982&amp;H982&amp;I982&amp;J982&amp;K982&amp;L982</f>
        <v>"686": "b2i2_125_ir1.wav",</v>
      </c>
      <c r="N982" s="0" t="str">
        <f aca="false">IF(OR(B982=113,B982=138),"probe","s")</f>
        <v>s</v>
      </c>
      <c r="O982" s="0" t="str">
        <f aca="false">IF(MID(J982,10,2)="ir","Minus","Plus")</f>
        <v>Minus</v>
      </c>
      <c r="P982" s="0" t="s">
        <v>13</v>
      </c>
      <c r="Q982" s="5" t="s">
        <v>14</v>
      </c>
      <c r="R982" s="0" t="s">
        <v>15</v>
      </c>
      <c r="S982" s="0" t="str">
        <f aca="false">P982&amp;N982&amp;O982&amp;Q982&amp;F982&amp;R982&amp;L982</f>
        <v>          {%            "class": "sMinus",%            "stim_name": "686"%          },</v>
      </c>
      <c r="AA982" s="5" t="n">
        <f aca="false">F982</f>
        <v>686</v>
      </c>
      <c r="AB982" s="5" t="s">
        <v>997</v>
      </c>
      <c r="AC982" s="5" t="str">
        <f aca="false">IF(MID(AB982,10,2)="ir","Minus","Plus")</f>
        <v>Minus</v>
      </c>
      <c r="AD982" s="5" t="str">
        <f aca="false">IF(AND(_xlfn.NUMBERVALUE(MID(AB982,6,3))&lt;141,_xlfn.NUMBERVALUE(MID(AB982,6,3))&gt;103),"s","probe")</f>
        <v>s</v>
      </c>
      <c r="AE982" s="5" t="n">
        <f aca="false">IF(AND(AC982="Minus",AD982="probe"),3,IF(AND(AC982="Plus",AD982="probe"),1,IF(AND(AC982="Minus",AD982="s"),12,IF(AND(AC982="Plus",AD982="s"),4,0))))</f>
        <v>12</v>
      </c>
      <c r="AF982" s="6" t="s">
        <v>16</v>
      </c>
      <c r="AG982" s="5" t="str">
        <f aca="false">AF982&amp;AE982&amp;","</f>
        <v>                            12,</v>
      </c>
    </row>
    <row r="983" customFormat="false" ht="12.8" hidden="false" customHeight="false" outlineLevel="0" collapsed="false">
      <c r="A983" s="0" t="str">
        <f aca="false">LEFT(J983,4)</f>
        <v>b2s1</v>
      </c>
      <c r="B983" s="0" t="n">
        <f aca="false">IF(AND(C983&gt;97,C983&lt;103),100,IF(AND(C983&gt;110,C983&lt;116),113,IF(AND(C983&gt;122,C983&lt;128),125,IF(AND(C983&gt;135,C983&lt;141),138,150))))</f>
        <v>125</v>
      </c>
      <c r="C983" s="0" t="n">
        <f aca="false">_xlfn.NUMBERVALUE(MID(J983,6,3))</f>
        <v>125</v>
      </c>
      <c r="D983" s="0" t="str">
        <f aca="false">MID(J983,10,3)</f>
        <v>ir1</v>
      </c>
      <c r="E983" s="1" t="s">
        <v>9</v>
      </c>
      <c r="F983" s="0" t="n">
        <v>811</v>
      </c>
      <c r="G983" s="0" t="s">
        <v>10</v>
      </c>
      <c r="H983" s="0" t="s">
        <v>11</v>
      </c>
      <c r="I983" s="0" t="s">
        <v>9</v>
      </c>
      <c r="J983" s="0" t="s">
        <v>998</v>
      </c>
      <c r="K983" s="0" t="s">
        <v>9</v>
      </c>
      <c r="L983" s="0" t="str">
        <f aca="false">IF(ISBLANK(J984),"",",")</f>
        <v>,</v>
      </c>
      <c r="M983" s="0" t="str">
        <f aca="false">E983&amp;J983&amp;G983&amp;E983&amp;J983&amp;E983&amp;L983</f>
        <v>"b2s1_125_ir1.wav":"b2s1_125_ir1.wav",</v>
      </c>
      <c r="N983" s="0" t="str">
        <f aca="false">IF(OR(B983=113,B983=138),"probe","s")</f>
        <v>s</v>
      </c>
      <c r="O983" s="0" t="str">
        <f aca="false">IF(MID(J983,10,2)="ir","Minus","Plus")</f>
        <v>Minus</v>
      </c>
      <c r="P983" s="0" t="s">
        <v>13</v>
      </c>
      <c r="Q983" s="5" t="s">
        <v>14</v>
      </c>
      <c r="R983" s="0" t="s">
        <v>15</v>
      </c>
      <c r="S983" s="0" t="str">
        <f aca="false">P983&amp;N983&amp;O983&amp;Q983&amp;J983&amp;R983&amp;L983</f>
        <v>          {%            "class": "sMinus",%            "stim_name": "b2s1_125_ir1.wav"%          },</v>
      </c>
      <c r="AA983" s="5" t="n">
        <f aca="false">F983</f>
        <v>811</v>
      </c>
      <c r="AB983" s="5" t="s">
        <v>998</v>
      </c>
      <c r="AC983" s="5" t="str">
        <f aca="false">IF(MID(AB983,10,2)="ir","Minus","Plus")</f>
        <v>Minus</v>
      </c>
      <c r="AD983" s="5" t="str">
        <f aca="false">IF(AND(_xlfn.NUMBERVALUE(MID(AB983,6,3))&lt;141,_xlfn.NUMBERVALUE(MID(AB983,6,3))&gt;103),"s","probe")</f>
        <v>s</v>
      </c>
      <c r="AE983" s="5" t="n">
        <f aca="false">IF(AND(AC983="Minus",AD983="probe"),3,IF(AND(AC983="Plus",AD983="probe"),1,IF(AND(AC983="Minus",AD983="s"),12,IF(AND(AC983="Plus",AD983="s"),4,0))))</f>
        <v>12</v>
      </c>
      <c r="AF983" s="6" t="s">
        <v>16</v>
      </c>
      <c r="AG983" s="5" t="str">
        <f aca="false">AF983&amp;AE983&amp;","</f>
        <v>                            12,</v>
      </c>
    </row>
    <row r="984" customFormat="false" ht="12.8" hidden="true" customHeight="false" outlineLevel="0" collapsed="false">
      <c r="A984" s="0" t="str">
        <f aca="false">LEFT(J984,4)</f>
        <v>b2s2</v>
      </c>
      <c r="B984" s="0" t="n">
        <f aca="false">IF(AND(C984&gt;97,C984&lt;103),100,IF(AND(C984&gt;110,C984&lt;116),113,IF(AND(C984&gt;122,C984&lt;128),125,IF(AND(C984&gt;135,C984&lt;141),138,150))))</f>
        <v>125</v>
      </c>
      <c r="C984" s="0" t="n">
        <f aca="false">_xlfn.NUMBERVALUE(MID(J984,6,3))</f>
        <v>125</v>
      </c>
      <c r="D984" s="0" t="str">
        <f aca="false">MID(J984,10,3)</f>
        <v>ir1</v>
      </c>
      <c r="E984" s="1" t="s">
        <v>9</v>
      </c>
      <c r="F984" s="0" t="n">
        <v>936</v>
      </c>
      <c r="G984" s="0" t="s">
        <v>10</v>
      </c>
      <c r="H984" s="0" t="s">
        <v>11</v>
      </c>
      <c r="I984" s="0" t="s">
        <v>9</v>
      </c>
      <c r="J984" s="0" t="s">
        <v>999</v>
      </c>
      <c r="K984" s="0" t="s">
        <v>9</v>
      </c>
      <c r="L984" s="0" t="str">
        <f aca="false">IF(ISBLANK(J985),"",",")</f>
        <v>,</v>
      </c>
      <c r="M984" s="0" t="str">
        <f aca="false">E984&amp;F984&amp;G984&amp;H984&amp;I984&amp;J984&amp;K984&amp;L984</f>
        <v>"936": "b2s2_125_ir1.wav",</v>
      </c>
      <c r="N984" s="0" t="str">
        <f aca="false">IF(OR(B984=113,B984=138),"probe","s")</f>
        <v>s</v>
      </c>
      <c r="O984" s="0" t="str">
        <f aca="false">IF(MID(J984,10,2)="ir","Minus","Plus")</f>
        <v>Minus</v>
      </c>
      <c r="P984" s="0" t="s">
        <v>13</v>
      </c>
      <c r="Q984" s="5" t="s">
        <v>14</v>
      </c>
      <c r="R984" s="0" t="s">
        <v>15</v>
      </c>
      <c r="S984" s="0" t="str">
        <f aca="false">P984&amp;N984&amp;O984&amp;Q984&amp;F984&amp;R984&amp;L984</f>
        <v>          {%            "class": "sMinus",%            "stim_name": "936"%          },</v>
      </c>
      <c r="AA984" s="5" t="n">
        <f aca="false">F984</f>
        <v>936</v>
      </c>
      <c r="AB984" s="5" t="s">
        <v>999</v>
      </c>
      <c r="AC984" s="5" t="str">
        <f aca="false">IF(MID(AB984,10,2)="ir","Minus","Plus")</f>
        <v>Minus</v>
      </c>
      <c r="AD984" s="5" t="str">
        <f aca="false">IF(AND(_xlfn.NUMBERVALUE(MID(AB984,6,3))&lt;141,_xlfn.NUMBERVALUE(MID(AB984,6,3))&gt;103),"s","probe")</f>
        <v>s</v>
      </c>
      <c r="AE984" s="5" t="n">
        <f aca="false">IF(AND(AC984="Minus",AD984="probe"),3,IF(AND(AC984="Plus",AD984="probe"),1,IF(AND(AC984="Minus",AD984="s"),12,IF(AND(AC984="Plus",AD984="s"),4,0))))</f>
        <v>12</v>
      </c>
      <c r="AF984" s="6" t="s">
        <v>16</v>
      </c>
      <c r="AG984" s="5" t="str">
        <f aca="false">AF984&amp;AE984&amp;","</f>
        <v>                            12,</v>
      </c>
    </row>
    <row r="985" customFormat="false" ht="12.8" hidden="true" customHeight="false" outlineLevel="0" collapsed="false">
      <c r="A985" s="0" t="str">
        <f aca="false">LEFT(J985,4)</f>
        <v>b3i1</v>
      </c>
      <c r="B985" s="0" t="n">
        <f aca="false">IF(AND(C985&gt;97,C985&lt;103),100,IF(AND(C985&gt;110,C985&lt;116),113,IF(AND(C985&gt;122,C985&lt;128),125,IF(AND(C985&gt;135,C985&lt;141),138,150))))</f>
        <v>125</v>
      </c>
      <c r="C985" s="0" t="n">
        <f aca="false">_xlfn.NUMBERVALUE(MID(J985,6,3))</f>
        <v>125</v>
      </c>
      <c r="D985" s="0" t="str">
        <f aca="false">MID(J985,10,3)</f>
        <v>ir1</v>
      </c>
      <c r="E985" s="0" t="s">
        <v>9</v>
      </c>
      <c r="F985" s="0" t="n">
        <v>1061</v>
      </c>
      <c r="G985" s="0" t="s">
        <v>10</v>
      </c>
      <c r="H985" s="0" t="s">
        <v>11</v>
      </c>
      <c r="I985" s="0" t="s">
        <v>9</v>
      </c>
      <c r="J985" s="0" t="s">
        <v>1000</v>
      </c>
      <c r="K985" s="0" t="s">
        <v>9</v>
      </c>
      <c r="L985" s="0" t="str">
        <f aca="false">IF(ISBLANK(J986),"",",")</f>
        <v>,</v>
      </c>
      <c r="M985" s="0" t="str">
        <f aca="false">E985&amp;F985&amp;G985&amp;H985&amp;I985&amp;J985&amp;K985&amp;L985</f>
        <v>"1061": "b3i1_125_ir1.wav",</v>
      </c>
      <c r="N985" s="0" t="str">
        <f aca="false">IF(OR(B985=113,B985=138),"probe","s")</f>
        <v>s</v>
      </c>
      <c r="O985" s="0" t="str">
        <f aca="false">IF(MID(J985,10,2)="ir","Minus","Plus")</f>
        <v>Minus</v>
      </c>
      <c r="P985" s="0" t="s">
        <v>13</v>
      </c>
      <c r="Q985" s="5" t="s">
        <v>14</v>
      </c>
      <c r="R985" s="0" t="s">
        <v>15</v>
      </c>
      <c r="S985" s="0" t="str">
        <f aca="false">P985&amp;N985&amp;O985&amp;Q985&amp;F985&amp;R985&amp;L985</f>
        <v>          {%            "class": "sMinus",%            "stim_name": "1061"%          },</v>
      </c>
      <c r="AA985" s="5" t="n">
        <f aca="false">F985</f>
        <v>1061</v>
      </c>
      <c r="AB985" s="5" t="s">
        <v>1000</v>
      </c>
      <c r="AC985" s="5" t="str">
        <f aca="false">IF(MID(AB985,10,2)="ir","Minus","Plus")</f>
        <v>Minus</v>
      </c>
      <c r="AD985" s="5" t="str">
        <f aca="false">IF(AND(_xlfn.NUMBERVALUE(MID(AB985,6,3))&lt;141,_xlfn.NUMBERVALUE(MID(AB985,6,3))&gt;103),"s","probe")</f>
        <v>s</v>
      </c>
      <c r="AE985" s="5" t="n">
        <f aca="false">IF(AND(AC985="Minus",AD985="probe"),3,IF(AND(AC985="Plus",AD985="probe"),1,IF(AND(AC985="Minus",AD985="s"),12,IF(AND(AC985="Plus",AD985="s"),4,0))))</f>
        <v>12</v>
      </c>
      <c r="AF985" s="6" t="s">
        <v>16</v>
      </c>
      <c r="AG985" s="5" t="str">
        <f aca="false">AF985&amp;AE985&amp;","</f>
        <v>                            12,</v>
      </c>
    </row>
    <row r="986" customFormat="false" ht="12.8" hidden="true" customHeight="false" outlineLevel="0" collapsed="false">
      <c r="A986" s="0" t="str">
        <f aca="false">LEFT(J986,4)</f>
        <v>b3i2</v>
      </c>
      <c r="B986" s="0" t="n">
        <f aca="false">IF(AND(C986&gt;97,C986&lt;103),100,IF(AND(C986&gt;110,C986&lt;116),113,IF(AND(C986&gt;122,C986&lt;128),125,IF(AND(C986&gt;135,C986&lt;141),138,150))))</f>
        <v>125</v>
      </c>
      <c r="C986" s="0" t="n">
        <f aca="false">_xlfn.NUMBERVALUE(MID(J986,6,3))</f>
        <v>125</v>
      </c>
      <c r="D986" s="0" t="str">
        <f aca="false">MID(J986,10,3)</f>
        <v>ir1</v>
      </c>
      <c r="E986" s="0" t="s">
        <v>9</v>
      </c>
      <c r="F986" s="0" t="n">
        <v>1186</v>
      </c>
      <c r="G986" s="0" t="s">
        <v>10</v>
      </c>
      <c r="H986" s="0" t="s">
        <v>11</v>
      </c>
      <c r="I986" s="0" t="s">
        <v>9</v>
      </c>
      <c r="J986" s="0" t="s">
        <v>1001</v>
      </c>
      <c r="K986" s="0" t="s">
        <v>9</v>
      </c>
      <c r="L986" s="0" t="str">
        <f aca="false">IF(ISBLANK(J987),"",",")</f>
        <v>,</v>
      </c>
      <c r="M986" s="0" t="str">
        <f aca="false">E986&amp;F986&amp;G986&amp;H986&amp;I986&amp;J986&amp;K986&amp;L986</f>
        <v>"1186": "b3i2_125_ir1.wav",</v>
      </c>
      <c r="N986" s="0" t="str">
        <f aca="false">IF(OR(B986=113,B986=138),"probe","s")</f>
        <v>s</v>
      </c>
      <c r="O986" s="0" t="str">
        <f aca="false">IF(MID(J986,10,2)="ir","Minus","Plus")</f>
        <v>Minus</v>
      </c>
      <c r="P986" s="0" t="s">
        <v>13</v>
      </c>
      <c r="Q986" s="5" t="s">
        <v>14</v>
      </c>
      <c r="R986" s="0" t="s">
        <v>15</v>
      </c>
      <c r="S986" s="0" t="str">
        <f aca="false">P986&amp;N986&amp;O986&amp;Q986&amp;F986&amp;R986&amp;L986</f>
        <v>          {%            "class": "sMinus",%            "stim_name": "1186"%          },</v>
      </c>
      <c r="AA986" s="5" t="n">
        <f aca="false">F986</f>
        <v>1186</v>
      </c>
      <c r="AB986" s="5" t="s">
        <v>1001</v>
      </c>
      <c r="AC986" s="5" t="str">
        <f aca="false">IF(MID(AB986,10,2)="ir","Minus","Plus")</f>
        <v>Minus</v>
      </c>
      <c r="AD986" s="5" t="str">
        <f aca="false">IF(AND(_xlfn.NUMBERVALUE(MID(AB986,6,3))&lt;141,_xlfn.NUMBERVALUE(MID(AB986,6,3))&gt;103),"s","probe")</f>
        <v>s</v>
      </c>
      <c r="AE986" s="5" t="n">
        <f aca="false">IF(AND(AC986="Minus",AD986="probe"),3,IF(AND(AC986="Plus",AD986="probe"),1,IF(AND(AC986="Minus",AD986="s"),12,IF(AND(AC986="Plus",AD986="s"),4,0))))</f>
        <v>12</v>
      </c>
      <c r="AF986" s="6" t="s">
        <v>16</v>
      </c>
      <c r="AG986" s="5" t="str">
        <f aca="false">AF986&amp;AE986&amp;","</f>
        <v>                            12,</v>
      </c>
    </row>
    <row r="987" customFormat="false" ht="12.8" hidden="true" customHeight="false" outlineLevel="0" collapsed="false">
      <c r="A987" s="0" t="str">
        <f aca="false">LEFT(J987,4)</f>
        <v>b3s1</v>
      </c>
      <c r="B987" s="0" t="n">
        <f aca="false">IF(AND(C987&gt;97,C987&lt;103),100,IF(AND(C987&gt;110,C987&lt;116),113,IF(AND(C987&gt;122,C987&lt;128),125,IF(AND(C987&gt;135,C987&lt;141),138,150))))</f>
        <v>125</v>
      </c>
      <c r="C987" s="0" t="n">
        <f aca="false">_xlfn.NUMBERVALUE(MID(J987,6,3))</f>
        <v>125</v>
      </c>
      <c r="D987" s="0" t="str">
        <f aca="false">MID(J987,10,3)</f>
        <v>ir1</v>
      </c>
      <c r="E987" s="0" t="s">
        <v>9</v>
      </c>
      <c r="F987" s="0" t="n">
        <v>1311</v>
      </c>
      <c r="G987" s="0" t="s">
        <v>10</v>
      </c>
      <c r="H987" s="0" t="s">
        <v>11</v>
      </c>
      <c r="I987" s="0" t="s">
        <v>9</v>
      </c>
      <c r="J987" s="0" t="s">
        <v>1002</v>
      </c>
      <c r="K987" s="0" t="s">
        <v>9</v>
      </c>
      <c r="L987" s="0" t="str">
        <f aca="false">IF(ISBLANK(J988),"",",")</f>
        <v>,</v>
      </c>
      <c r="M987" s="0" t="str">
        <f aca="false">E987&amp;F987&amp;G987&amp;H987&amp;I987&amp;J987&amp;K987&amp;L987</f>
        <v>"1311": "b3s1_125_ir1.wav",</v>
      </c>
      <c r="N987" s="0" t="str">
        <f aca="false">IF(OR(B987=113,B987=138),"probe","s")</f>
        <v>s</v>
      </c>
      <c r="O987" s="0" t="str">
        <f aca="false">IF(MID(J987,10,2)="ir","Minus","Plus")</f>
        <v>Minus</v>
      </c>
      <c r="P987" s="0" t="s">
        <v>13</v>
      </c>
      <c r="Q987" s="5" t="s">
        <v>14</v>
      </c>
      <c r="R987" s="0" t="s">
        <v>15</v>
      </c>
      <c r="S987" s="0" t="str">
        <f aca="false">P987&amp;N987&amp;O987&amp;Q987&amp;F987&amp;R987&amp;L987</f>
        <v>          {%            "class": "sMinus",%            "stim_name": "1311"%          },</v>
      </c>
      <c r="AA987" s="5" t="n">
        <f aca="false">F987</f>
        <v>1311</v>
      </c>
      <c r="AB987" s="5" t="s">
        <v>1002</v>
      </c>
      <c r="AC987" s="5" t="str">
        <f aca="false">IF(MID(AB987,10,2)="ir","Minus","Plus")</f>
        <v>Minus</v>
      </c>
      <c r="AD987" s="5" t="str">
        <f aca="false">IF(AND(_xlfn.NUMBERVALUE(MID(AB987,6,3))&lt;141,_xlfn.NUMBERVALUE(MID(AB987,6,3))&gt;103),"s","probe")</f>
        <v>s</v>
      </c>
      <c r="AE987" s="5" t="n">
        <f aca="false">IF(AND(AC987="Minus",AD987="probe"),3,IF(AND(AC987="Plus",AD987="probe"),1,IF(AND(AC987="Minus",AD987="s"),12,IF(AND(AC987="Plus",AD987="s"),4,0))))</f>
        <v>12</v>
      </c>
      <c r="AF987" s="6" t="s">
        <v>16</v>
      </c>
      <c r="AG987" s="5" t="str">
        <f aca="false">AF987&amp;AE987&amp;","</f>
        <v>                            12,</v>
      </c>
    </row>
    <row r="988" customFormat="false" ht="12.8" hidden="true" customHeight="false" outlineLevel="0" collapsed="false">
      <c r="A988" s="0" t="str">
        <f aca="false">LEFT(J988,4)</f>
        <v>b3s2</v>
      </c>
      <c r="B988" s="0" t="n">
        <f aca="false">IF(AND(C988&gt;97,C988&lt;103),100,IF(AND(C988&gt;110,C988&lt;116),113,IF(AND(C988&gt;122,C988&lt;128),125,IF(AND(C988&gt;135,C988&lt;141),138,150))))</f>
        <v>125</v>
      </c>
      <c r="C988" s="0" t="n">
        <f aca="false">_xlfn.NUMBERVALUE(MID(J988,6,3))</f>
        <v>125</v>
      </c>
      <c r="D988" s="0" t="str">
        <f aca="false">MID(J988,10,3)</f>
        <v>ir1</v>
      </c>
      <c r="E988" s="0" t="s">
        <v>9</v>
      </c>
      <c r="F988" s="0" t="n">
        <v>1436</v>
      </c>
      <c r="G988" s="0" t="s">
        <v>10</v>
      </c>
      <c r="H988" s="0" t="s">
        <v>11</v>
      </c>
      <c r="I988" s="0" t="s">
        <v>9</v>
      </c>
      <c r="J988" s="0" t="s">
        <v>1003</v>
      </c>
      <c r="K988" s="0" t="s">
        <v>9</v>
      </c>
      <c r="L988" s="0" t="str">
        <f aca="false">IF(ISBLANK(J989),"",",")</f>
        <v>,</v>
      </c>
      <c r="M988" s="0" t="str">
        <f aca="false">E988&amp;F988&amp;G988&amp;H988&amp;I988&amp;J988&amp;K988&amp;L988</f>
        <v>"1436": "b3s2_125_ir1.wav",</v>
      </c>
      <c r="N988" s="0" t="str">
        <f aca="false">IF(OR(B988=113,B988=138),"probe","s")</f>
        <v>s</v>
      </c>
      <c r="O988" s="0" t="str">
        <f aca="false">IF(MID(J988,10,2)="ir","Minus","Plus")</f>
        <v>Minus</v>
      </c>
      <c r="P988" s="0" t="s">
        <v>13</v>
      </c>
      <c r="Q988" s="5" t="s">
        <v>14</v>
      </c>
      <c r="R988" s="0" t="s">
        <v>15</v>
      </c>
      <c r="S988" s="0" t="str">
        <f aca="false">P988&amp;N988&amp;O988&amp;Q988&amp;F988&amp;R988&amp;L988</f>
        <v>          {%            "class": "sMinus",%            "stim_name": "1436"%          },</v>
      </c>
      <c r="AA988" s="5" t="n">
        <f aca="false">F988</f>
        <v>1436</v>
      </c>
      <c r="AB988" s="5" t="s">
        <v>1003</v>
      </c>
      <c r="AC988" s="5" t="str">
        <f aca="false">IF(MID(AB988,10,2)="ir","Minus","Plus")</f>
        <v>Minus</v>
      </c>
      <c r="AD988" s="5" t="str">
        <f aca="false">IF(AND(_xlfn.NUMBERVALUE(MID(AB988,6,3))&lt;141,_xlfn.NUMBERVALUE(MID(AB988,6,3))&gt;103),"s","probe")</f>
        <v>s</v>
      </c>
      <c r="AE988" s="5" t="n">
        <f aca="false">IF(AND(AC988="Minus",AD988="probe"),3,IF(AND(AC988="Plus",AD988="probe"),1,IF(AND(AC988="Minus",AD988="s"),12,IF(AND(AC988="Plus",AD988="s"),4,0))))</f>
        <v>12</v>
      </c>
      <c r="AF988" s="6" t="s">
        <v>16</v>
      </c>
      <c r="AG988" s="5" t="str">
        <f aca="false">AF988&amp;AE988&amp;","</f>
        <v>                            12,</v>
      </c>
    </row>
    <row r="989" customFormat="false" ht="12.8" hidden="true" customHeight="false" outlineLevel="0" collapsed="false">
      <c r="A989" s="0" t="str">
        <f aca="false">LEFT(J989,4)</f>
        <v>b4i1</v>
      </c>
      <c r="B989" s="0" t="n">
        <f aca="false">IF(AND(C989&gt;97,C989&lt;103),100,IF(AND(C989&gt;110,C989&lt;116),113,IF(AND(C989&gt;122,C989&lt;128),125,IF(AND(C989&gt;135,C989&lt;141),138,150))))</f>
        <v>125</v>
      </c>
      <c r="C989" s="0" t="n">
        <f aca="false">_xlfn.NUMBERVALUE(MID(J989,6,3))</f>
        <v>125</v>
      </c>
      <c r="D989" s="0" t="str">
        <f aca="false">MID(J989,10,3)</f>
        <v>ir1</v>
      </c>
      <c r="E989" s="0" t="s">
        <v>9</v>
      </c>
      <c r="F989" s="0" t="n">
        <v>1561</v>
      </c>
      <c r="G989" s="0" t="s">
        <v>10</v>
      </c>
      <c r="H989" s="0" t="s">
        <v>11</v>
      </c>
      <c r="I989" s="0" t="s">
        <v>9</v>
      </c>
      <c r="J989" s="0" t="s">
        <v>1004</v>
      </c>
      <c r="K989" s="0" t="s">
        <v>9</v>
      </c>
      <c r="L989" s="0" t="str">
        <f aca="false">IF(ISBLANK(J990),"",",")</f>
        <v>,</v>
      </c>
      <c r="M989" s="0" t="str">
        <f aca="false">E989&amp;F989&amp;G989&amp;H989&amp;I989&amp;J989&amp;K989&amp;L989</f>
        <v>"1561": "b4i1_125_ir1.wav",</v>
      </c>
      <c r="N989" s="0" t="str">
        <f aca="false">IF(OR(B989=113,B989=138),"probe","s")</f>
        <v>s</v>
      </c>
      <c r="O989" s="0" t="str">
        <f aca="false">IF(MID(J989,10,2)="ir","Minus","Plus")</f>
        <v>Minus</v>
      </c>
      <c r="P989" s="0" t="s">
        <v>13</v>
      </c>
      <c r="Q989" s="5" t="s">
        <v>14</v>
      </c>
      <c r="R989" s="0" t="s">
        <v>15</v>
      </c>
      <c r="S989" s="0" t="str">
        <f aca="false">P989&amp;N989&amp;O989&amp;Q989&amp;F989&amp;R989&amp;L989</f>
        <v>          {%            "class": "sMinus",%            "stim_name": "1561"%          },</v>
      </c>
      <c r="AA989" s="5" t="n">
        <f aca="false">F989</f>
        <v>1561</v>
      </c>
      <c r="AB989" s="5" t="s">
        <v>1004</v>
      </c>
      <c r="AC989" s="5" t="str">
        <f aca="false">IF(MID(AB989,10,2)="ir","Minus","Plus")</f>
        <v>Minus</v>
      </c>
      <c r="AD989" s="5" t="str">
        <f aca="false">IF(AND(_xlfn.NUMBERVALUE(MID(AB989,6,3))&lt;141,_xlfn.NUMBERVALUE(MID(AB989,6,3))&gt;103),"s","probe")</f>
        <v>s</v>
      </c>
      <c r="AE989" s="5" t="n">
        <f aca="false">IF(AND(AC989="Minus",AD989="probe"),3,IF(AND(AC989="Plus",AD989="probe"),1,IF(AND(AC989="Minus",AD989="s"),12,IF(AND(AC989="Plus",AD989="s"),4,0))))</f>
        <v>12</v>
      </c>
      <c r="AF989" s="6" t="s">
        <v>16</v>
      </c>
      <c r="AG989" s="5" t="str">
        <f aca="false">AF989&amp;AE989&amp;","</f>
        <v>                            12,</v>
      </c>
    </row>
    <row r="990" customFormat="false" ht="12.8" hidden="true" customHeight="false" outlineLevel="0" collapsed="false">
      <c r="A990" s="0" t="str">
        <f aca="false">LEFT(J990,4)</f>
        <v>b4i2</v>
      </c>
      <c r="B990" s="0" t="n">
        <f aca="false">IF(AND(C990&gt;97,C990&lt;103),100,IF(AND(C990&gt;110,C990&lt;116),113,IF(AND(C990&gt;122,C990&lt;128),125,IF(AND(C990&gt;135,C990&lt;141),138,150))))</f>
        <v>125</v>
      </c>
      <c r="C990" s="0" t="n">
        <f aca="false">_xlfn.NUMBERVALUE(MID(J990,6,3))</f>
        <v>125</v>
      </c>
      <c r="D990" s="0" t="str">
        <f aca="false">MID(J990,10,3)</f>
        <v>ir1</v>
      </c>
      <c r="E990" s="0" t="s">
        <v>9</v>
      </c>
      <c r="F990" s="0" t="n">
        <v>1686</v>
      </c>
      <c r="G990" s="0" t="s">
        <v>10</v>
      </c>
      <c r="H990" s="0" t="s">
        <v>11</v>
      </c>
      <c r="I990" s="0" t="s">
        <v>9</v>
      </c>
      <c r="J990" s="0" t="s">
        <v>1005</v>
      </c>
      <c r="K990" s="0" t="s">
        <v>9</v>
      </c>
      <c r="L990" s="0" t="str">
        <f aca="false">IF(ISBLANK(J991),"",",")</f>
        <v>,</v>
      </c>
      <c r="M990" s="0" t="str">
        <f aca="false">E990&amp;F990&amp;G990&amp;H990&amp;I990&amp;J990&amp;K990&amp;L990</f>
        <v>"1686": "b4i2_125_ir1.wav",</v>
      </c>
      <c r="N990" s="0" t="str">
        <f aca="false">IF(OR(B990=113,B990=138),"probe","s")</f>
        <v>s</v>
      </c>
      <c r="O990" s="0" t="str">
        <f aca="false">IF(MID(J990,10,2)="ir","Minus","Plus")</f>
        <v>Minus</v>
      </c>
      <c r="P990" s="0" t="s">
        <v>13</v>
      </c>
      <c r="Q990" s="5" t="s">
        <v>14</v>
      </c>
      <c r="R990" s="0" t="s">
        <v>15</v>
      </c>
      <c r="S990" s="0" t="str">
        <f aca="false">P990&amp;N990&amp;O990&amp;Q990&amp;F990&amp;R990&amp;L990</f>
        <v>          {%            "class": "sMinus",%            "stim_name": "1686"%          },</v>
      </c>
      <c r="AA990" s="5" t="n">
        <f aca="false">F990</f>
        <v>1686</v>
      </c>
      <c r="AB990" s="5" t="s">
        <v>1005</v>
      </c>
      <c r="AC990" s="5" t="str">
        <f aca="false">IF(MID(AB990,10,2)="ir","Minus","Plus")</f>
        <v>Minus</v>
      </c>
      <c r="AD990" s="5" t="str">
        <f aca="false">IF(AND(_xlfn.NUMBERVALUE(MID(AB990,6,3))&lt;141,_xlfn.NUMBERVALUE(MID(AB990,6,3))&gt;103),"s","probe")</f>
        <v>s</v>
      </c>
      <c r="AE990" s="5" t="n">
        <f aca="false">IF(AND(AC990="Minus",AD990="probe"),3,IF(AND(AC990="Plus",AD990="probe"),1,IF(AND(AC990="Minus",AD990="s"),12,IF(AND(AC990="Plus",AD990="s"),4,0))))</f>
        <v>12</v>
      </c>
      <c r="AF990" s="6" t="s">
        <v>16</v>
      </c>
      <c r="AG990" s="5" t="str">
        <f aca="false">AF990&amp;AE990&amp;","</f>
        <v>                            12,</v>
      </c>
    </row>
    <row r="991" customFormat="false" ht="12.8" hidden="true" customHeight="false" outlineLevel="0" collapsed="false">
      <c r="A991" s="0" t="str">
        <f aca="false">LEFT(J991,4)</f>
        <v>b4s1</v>
      </c>
      <c r="B991" s="0" t="n">
        <f aca="false">IF(AND(C991&gt;97,C991&lt;103),100,IF(AND(C991&gt;110,C991&lt;116),113,IF(AND(C991&gt;122,C991&lt;128),125,IF(AND(C991&gt;135,C991&lt;141),138,150))))</f>
        <v>125</v>
      </c>
      <c r="C991" s="0" t="n">
        <f aca="false">_xlfn.NUMBERVALUE(MID(J991,6,3))</f>
        <v>125</v>
      </c>
      <c r="D991" s="0" t="str">
        <f aca="false">MID(J991,10,3)</f>
        <v>ir1</v>
      </c>
      <c r="E991" s="0" t="s">
        <v>9</v>
      </c>
      <c r="F991" s="0" t="n">
        <v>1811</v>
      </c>
      <c r="G991" s="0" t="s">
        <v>10</v>
      </c>
      <c r="H991" s="0" t="s">
        <v>11</v>
      </c>
      <c r="I991" s="0" t="s">
        <v>9</v>
      </c>
      <c r="J991" s="0" t="s">
        <v>1006</v>
      </c>
      <c r="K991" s="0" t="s">
        <v>9</v>
      </c>
      <c r="L991" s="0" t="str">
        <f aca="false">IF(ISBLANK(J992),"",",")</f>
        <v>,</v>
      </c>
      <c r="M991" s="0" t="str">
        <f aca="false">E991&amp;F991&amp;G991&amp;H991&amp;I991&amp;J991&amp;K991&amp;L991</f>
        <v>"1811": "b4s1_125_ir1.wav",</v>
      </c>
      <c r="N991" s="0" t="str">
        <f aca="false">IF(OR(B991=113,B991=138),"probe","s")</f>
        <v>s</v>
      </c>
      <c r="O991" s="0" t="str">
        <f aca="false">IF(MID(J991,10,2)="ir","Minus","Plus")</f>
        <v>Minus</v>
      </c>
      <c r="P991" s="0" t="s">
        <v>13</v>
      </c>
      <c r="Q991" s="5" t="s">
        <v>14</v>
      </c>
      <c r="R991" s="0" t="s">
        <v>15</v>
      </c>
      <c r="S991" s="0" t="str">
        <f aca="false">P991&amp;N991&amp;O991&amp;Q991&amp;F991&amp;R991&amp;L991</f>
        <v>          {%            "class": "sMinus",%            "stim_name": "1811"%          },</v>
      </c>
      <c r="AA991" s="5" t="n">
        <f aca="false">F991</f>
        <v>1811</v>
      </c>
      <c r="AB991" s="5" t="s">
        <v>1006</v>
      </c>
      <c r="AC991" s="5" t="str">
        <f aca="false">IF(MID(AB991,10,2)="ir","Minus","Plus")</f>
        <v>Minus</v>
      </c>
      <c r="AD991" s="5" t="str">
        <f aca="false">IF(AND(_xlfn.NUMBERVALUE(MID(AB991,6,3))&lt;141,_xlfn.NUMBERVALUE(MID(AB991,6,3))&gt;103),"s","probe")</f>
        <v>s</v>
      </c>
      <c r="AE991" s="5" t="n">
        <f aca="false">IF(AND(AC991="Minus",AD991="probe"),3,IF(AND(AC991="Plus",AD991="probe"),1,IF(AND(AC991="Minus",AD991="s"),12,IF(AND(AC991="Plus",AD991="s"),4,0))))</f>
        <v>12</v>
      </c>
      <c r="AF991" s="6" t="s">
        <v>16</v>
      </c>
      <c r="AG991" s="5" t="str">
        <f aca="false">AF991&amp;AE991&amp;","</f>
        <v>                            12,</v>
      </c>
    </row>
    <row r="992" customFormat="false" ht="12.8" hidden="true" customHeight="false" outlineLevel="0" collapsed="false">
      <c r="A992" s="0" t="str">
        <f aca="false">LEFT(J992,4)</f>
        <v>b4s2</v>
      </c>
      <c r="B992" s="0" t="n">
        <f aca="false">IF(AND(C992&gt;97,C992&lt;103),100,IF(AND(C992&gt;110,C992&lt;116),113,IF(AND(C992&gt;122,C992&lt;128),125,IF(AND(C992&gt;135,C992&lt;141),138,150))))</f>
        <v>125</v>
      </c>
      <c r="C992" s="0" t="n">
        <f aca="false">_xlfn.NUMBERVALUE(MID(J992,6,3))</f>
        <v>125</v>
      </c>
      <c r="D992" s="0" t="str">
        <f aca="false">MID(J992,10,3)</f>
        <v>ir1</v>
      </c>
      <c r="E992" s="0" t="s">
        <v>9</v>
      </c>
      <c r="F992" s="0" t="n">
        <v>1936</v>
      </c>
      <c r="G992" s="0" t="s">
        <v>10</v>
      </c>
      <c r="H992" s="0" t="s">
        <v>11</v>
      </c>
      <c r="I992" s="0" t="s">
        <v>9</v>
      </c>
      <c r="J992" s="0" t="s">
        <v>1007</v>
      </c>
      <c r="K992" s="0" t="s">
        <v>9</v>
      </c>
      <c r="L992" s="0" t="str">
        <f aca="false">IF(ISBLANK(J993),"",",")</f>
        <v>,</v>
      </c>
      <c r="M992" s="0" t="str">
        <f aca="false">E992&amp;F992&amp;G992&amp;H992&amp;I992&amp;J992&amp;K992&amp;L992</f>
        <v>"1936": "b4s2_125_ir1.wav",</v>
      </c>
      <c r="N992" s="0" t="str">
        <f aca="false">IF(OR(B992=113,B992=138),"probe","s")</f>
        <v>s</v>
      </c>
      <c r="O992" s="0" t="str">
        <f aca="false">IF(MID(J992,10,2)="ir","Minus","Plus")</f>
        <v>Minus</v>
      </c>
      <c r="P992" s="0" t="s">
        <v>13</v>
      </c>
      <c r="Q992" s="5" t="s">
        <v>14</v>
      </c>
      <c r="R992" s="0" t="s">
        <v>15</v>
      </c>
      <c r="S992" s="0" t="str">
        <f aca="false">P992&amp;N992&amp;O992&amp;Q992&amp;F992&amp;R992&amp;L992</f>
        <v>          {%            "class": "sMinus",%            "stim_name": "1936"%          },</v>
      </c>
      <c r="AA992" s="5" t="n">
        <f aca="false">F992</f>
        <v>1936</v>
      </c>
      <c r="AB992" s="5" t="s">
        <v>1007</v>
      </c>
      <c r="AC992" s="5" t="str">
        <f aca="false">IF(MID(AB992,10,2)="ir","Minus","Plus")</f>
        <v>Minus</v>
      </c>
      <c r="AD992" s="5" t="str">
        <f aca="false">IF(AND(_xlfn.NUMBERVALUE(MID(AB992,6,3))&lt;141,_xlfn.NUMBERVALUE(MID(AB992,6,3))&gt;103),"s","probe")</f>
        <v>s</v>
      </c>
      <c r="AE992" s="5" t="n">
        <f aca="false">IF(AND(AC992="Minus",AD992="probe"),3,IF(AND(AC992="Plus",AD992="probe"),1,IF(AND(AC992="Minus",AD992="s"),12,IF(AND(AC992="Plus",AD992="s"),4,0))))</f>
        <v>12</v>
      </c>
      <c r="AF992" s="6" t="s">
        <v>16</v>
      </c>
      <c r="AG992" s="5" t="str">
        <f aca="false">AF992&amp;AE992&amp;","</f>
        <v>                            12,</v>
      </c>
    </row>
    <row r="993" customFormat="false" ht="12.8" hidden="true" customHeight="false" outlineLevel="0" collapsed="false">
      <c r="A993" s="0" t="str">
        <f aca="false">LEFT(J993,4)</f>
        <v>b1i1</v>
      </c>
      <c r="B993" s="0" t="n">
        <f aca="false">IF(AND(C993&gt;97,C993&lt;103),100,IF(AND(C993&gt;110,C993&lt;116),113,IF(AND(C993&gt;122,C993&lt;128),125,IF(AND(C993&gt;135,C993&lt;141),138,150))))</f>
        <v>125</v>
      </c>
      <c r="C993" s="0" t="n">
        <f aca="false">_xlfn.NUMBERVALUE(MID(J993,6,3))</f>
        <v>125</v>
      </c>
      <c r="D993" s="0" t="str">
        <f aca="false">MID(J993,10,3)</f>
        <v>ir2</v>
      </c>
      <c r="E993" s="1" t="s">
        <v>9</v>
      </c>
      <c r="F993" s="0" t="n">
        <v>62</v>
      </c>
      <c r="G993" s="0" t="s">
        <v>10</v>
      </c>
      <c r="H993" s="0" t="s">
        <v>11</v>
      </c>
      <c r="I993" s="0" t="s">
        <v>9</v>
      </c>
      <c r="J993" s="0" t="s">
        <v>1008</v>
      </c>
      <c r="K993" s="0" t="s">
        <v>9</v>
      </c>
      <c r="L993" s="0" t="str">
        <f aca="false">IF(ISBLANK(J994),"",",")</f>
        <v>,</v>
      </c>
      <c r="M993" s="0" t="str">
        <f aca="false">E993&amp;F993&amp;G993&amp;H993&amp;I993&amp;J993&amp;K993&amp;L993</f>
        <v>"62": "b1i1_125_ir2.wav",</v>
      </c>
      <c r="N993" s="0" t="str">
        <f aca="false">IF(OR(B993=113,B993=138),"probe","s")</f>
        <v>s</v>
      </c>
      <c r="O993" s="0" t="str">
        <f aca="false">IF(MID(J993,10,2)="ir","Minus","Plus")</f>
        <v>Minus</v>
      </c>
      <c r="P993" s="0" t="s">
        <v>13</v>
      </c>
      <c r="Q993" s="5" t="s">
        <v>14</v>
      </c>
      <c r="R993" s="0" t="s">
        <v>15</v>
      </c>
      <c r="S993" s="0" t="str">
        <f aca="false">P993&amp;N993&amp;O993&amp;Q993&amp;F993&amp;R993&amp;L993</f>
        <v>          {%            "class": "sMinus",%            "stim_name": "62"%          },</v>
      </c>
      <c r="AA993" s="5" t="n">
        <f aca="false">F993</f>
        <v>62</v>
      </c>
      <c r="AB993" s="5" t="s">
        <v>1008</v>
      </c>
      <c r="AC993" s="5" t="str">
        <f aca="false">IF(MID(AB993,10,2)="ir","Minus","Plus")</f>
        <v>Minus</v>
      </c>
      <c r="AD993" s="5" t="str">
        <f aca="false">IF(AND(_xlfn.NUMBERVALUE(MID(AB993,6,3))&lt;141,_xlfn.NUMBERVALUE(MID(AB993,6,3))&gt;103),"s","s")</f>
        <v>s</v>
      </c>
      <c r="AE993" s="5" t="n">
        <f aca="false">IF(AND(AC993="Minus",AD993="probe"),3,IF(AND(AC993="Plus",AD993="probe"),1,IF(AND(AC993="Minus",AD993="s"),12,IF(AND(AC993="Plus",AD993="s"),4,0))))</f>
        <v>12</v>
      </c>
      <c r="AF993" s="6" t="s">
        <v>16</v>
      </c>
      <c r="AG993" s="5" t="str">
        <f aca="false">AF993&amp;AE993&amp;","</f>
        <v>                            12,</v>
      </c>
    </row>
    <row r="994" customFormat="false" ht="12.8" hidden="true" customHeight="false" outlineLevel="0" collapsed="false">
      <c r="A994" s="0" t="str">
        <f aca="false">LEFT(J994,4)</f>
        <v>b1i2</v>
      </c>
      <c r="B994" s="0" t="n">
        <f aca="false">IF(AND(C994&gt;97,C994&lt;103),100,IF(AND(C994&gt;110,C994&lt;116),113,IF(AND(C994&gt;122,C994&lt;128),125,IF(AND(C994&gt;135,C994&lt;141),138,150))))</f>
        <v>125</v>
      </c>
      <c r="C994" s="0" t="n">
        <f aca="false">_xlfn.NUMBERVALUE(MID(J994,6,3))</f>
        <v>125</v>
      </c>
      <c r="D994" s="0" t="str">
        <f aca="false">MID(J994,10,3)</f>
        <v>ir2</v>
      </c>
      <c r="E994" s="1" t="s">
        <v>9</v>
      </c>
      <c r="F994" s="0" t="n">
        <v>187</v>
      </c>
      <c r="G994" s="0" t="s">
        <v>10</v>
      </c>
      <c r="H994" s="0" t="s">
        <v>11</v>
      </c>
      <c r="I994" s="0" t="s">
        <v>9</v>
      </c>
      <c r="J994" s="0" t="s">
        <v>1009</v>
      </c>
      <c r="K994" s="0" t="s">
        <v>9</v>
      </c>
      <c r="L994" s="0" t="str">
        <f aca="false">IF(ISBLANK(J995),"",",")</f>
        <v>,</v>
      </c>
      <c r="M994" s="0" t="str">
        <f aca="false">E994&amp;F994&amp;G994&amp;H994&amp;I994&amp;J994&amp;K994&amp;L994</f>
        <v>"187": "b1i2_125_ir2.wav",</v>
      </c>
      <c r="N994" s="0" t="str">
        <f aca="false">IF(OR(B994=113,B994=138),"probe","s")</f>
        <v>s</v>
      </c>
      <c r="O994" s="0" t="str">
        <f aca="false">IF(MID(J994,10,2)="ir","Minus","Plus")</f>
        <v>Minus</v>
      </c>
      <c r="P994" s="0" t="s">
        <v>13</v>
      </c>
      <c r="Q994" s="5" t="s">
        <v>14</v>
      </c>
      <c r="R994" s="0" t="s">
        <v>15</v>
      </c>
      <c r="S994" s="0" t="str">
        <f aca="false">P994&amp;N994&amp;O994&amp;Q994&amp;F994&amp;R994&amp;L994</f>
        <v>          {%            "class": "sMinus",%            "stim_name": "187"%          },</v>
      </c>
      <c r="AA994" s="5" t="n">
        <f aca="false">F994</f>
        <v>187</v>
      </c>
      <c r="AB994" s="5" t="s">
        <v>1009</v>
      </c>
      <c r="AC994" s="5" t="str">
        <f aca="false">IF(MID(AB994,10,2)="ir","Minus","Plus")</f>
        <v>Minus</v>
      </c>
      <c r="AD994" s="5" t="str">
        <f aca="false">IF(AND(_xlfn.NUMBERVALUE(MID(AB994,6,3))&lt;141,_xlfn.NUMBERVALUE(MID(AB994,6,3))&gt;103),"s","probe")</f>
        <v>s</v>
      </c>
      <c r="AE994" s="5" t="n">
        <f aca="false">IF(AND(AC994="Minus",AD994="probe"),3,IF(AND(AC994="Plus",AD994="probe"),1,IF(AND(AC994="Minus",AD994="s"),12,IF(AND(AC994="Plus",AD994="s"),4,0))))</f>
        <v>12</v>
      </c>
      <c r="AF994" s="6" t="s">
        <v>16</v>
      </c>
      <c r="AG994" s="5" t="str">
        <f aca="false">AF994&amp;AE994&amp;","</f>
        <v>                            12,</v>
      </c>
    </row>
    <row r="995" customFormat="false" ht="12.8" hidden="true" customHeight="false" outlineLevel="0" collapsed="false">
      <c r="A995" s="0" t="str">
        <f aca="false">LEFT(J995,4)</f>
        <v>b1s1</v>
      </c>
      <c r="B995" s="0" t="n">
        <f aca="false">IF(AND(C995&gt;97,C995&lt;103),100,IF(AND(C995&gt;110,C995&lt;116),113,IF(AND(C995&gt;122,C995&lt;128),125,IF(AND(C995&gt;135,C995&lt;141),138,150))))</f>
        <v>125</v>
      </c>
      <c r="C995" s="0" t="n">
        <f aca="false">_xlfn.NUMBERVALUE(MID(J995,6,3))</f>
        <v>125</v>
      </c>
      <c r="D995" s="0" t="str">
        <f aca="false">MID(J995,10,3)</f>
        <v>ir2</v>
      </c>
      <c r="E995" s="0" t="s">
        <v>9</v>
      </c>
      <c r="F995" s="0" t="n">
        <v>312</v>
      </c>
      <c r="G995" s="0" t="s">
        <v>10</v>
      </c>
      <c r="H995" s="0" t="s">
        <v>11</v>
      </c>
      <c r="I995" s="0" t="s">
        <v>9</v>
      </c>
      <c r="J995" s="0" t="s">
        <v>1010</v>
      </c>
      <c r="K995" s="0" t="s">
        <v>9</v>
      </c>
      <c r="L995" s="0" t="str">
        <f aca="false">IF(ISBLANK(J996),"",",")</f>
        <v>,</v>
      </c>
      <c r="M995" s="0" t="str">
        <f aca="false">E995&amp;F995&amp;G995&amp;H995&amp;I995&amp;J995&amp;K995&amp;L995</f>
        <v>"312": "b1s1_125_ir2.wav",</v>
      </c>
      <c r="N995" s="0" t="str">
        <f aca="false">IF(OR(B995=113,B995=138),"probe","s")</f>
        <v>s</v>
      </c>
      <c r="O995" s="0" t="str">
        <f aca="false">IF(MID(J995,10,2)="ir","Minus","Plus")</f>
        <v>Minus</v>
      </c>
      <c r="P995" s="0" t="s">
        <v>13</v>
      </c>
      <c r="Q995" s="5" t="s">
        <v>14</v>
      </c>
      <c r="R995" s="0" t="s">
        <v>15</v>
      </c>
      <c r="S995" s="0" t="str">
        <f aca="false">P995&amp;N995&amp;O995&amp;Q995&amp;F995&amp;R995&amp;L995</f>
        <v>          {%            "class": "sMinus",%            "stim_name": "312"%          },</v>
      </c>
      <c r="AA995" s="5" t="n">
        <f aca="false">F995</f>
        <v>312</v>
      </c>
      <c r="AB995" s="5" t="s">
        <v>1010</v>
      </c>
      <c r="AC995" s="5" t="str">
        <f aca="false">IF(MID(AB995,10,2)="ir","Minus","Plus")</f>
        <v>Minus</v>
      </c>
      <c r="AD995" s="5" t="str">
        <f aca="false">IF(AND(_xlfn.NUMBERVALUE(MID(AB995,6,3))&lt;141,_xlfn.NUMBERVALUE(MID(AB995,6,3))&gt;103),"s","probe")</f>
        <v>s</v>
      </c>
      <c r="AE995" s="5" t="n">
        <f aca="false">IF(AND(AC995="Minus",AD995="probe"),3,IF(AND(AC995="Plus",AD995="probe"),1,IF(AND(AC995="Minus",AD995="s"),12,IF(AND(AC995="Plus",AD995="s"),4,0))))</f>
        <v>12</v>
      </c>
      <c r="AF995" s="6" t="s">
        <v>16</v>
      </c>
      <c r="AG995" s="5" t="str">
        <f aca="false">AF995&amp;AE995&amp;","</f>
        <v>                            12,</v>
      </c>
    </row>
    <row r="996" customFormat="false" ht="12.8" hidden="true" customHeight="false" outlineLevel="0" collapsed="false">
      <c r="A996" s="0" t="str">
        <f aca="false">LEFT(J996,4)</f>
        <v>b1s2</v>
      </c>
      <c r="B996" s="0" t="n">
        <f aca="false">IF(AND(C996&gt;97,C996&lt;103),100,IF(AND(C996&gt;110,C996&lt;116),113,IF(AND(C996&gt;122,C996&lt;128),125,IF(AND(C996&gt;135,C996&lt;141),138,150))))</f>
        <v>125</v>
      </c>
      <c r="C996" s="0" t="n">
        <f aca="false">_xlfn.NUMBERVALUE(MID(J996,6,3))</f>
        <v>125</v>
      </c>
      <c r="D996" s="0" t="str">
        <f aca="false">MID(J996,10,3)</f>
        <v>ir2</v>
      </c>
      <c r="E996" s="0" t="s">
        <v>9</v>
      </c>
      <c r="F996" s="0" t="n">
        <v>437</v>
      </c>
      <c r="G996" s="0" t="s">
        <v>10</v>
      </c>
      <c r="H996" s="0" t="s">
        <v>11</v>
      </c>
      <c r="I996" s="0" t="s">
        <v>9</v>
      </c>
      <c r="J996" s="0" t="s">
        <v>1011</v>
      </c>
      <c r="K996" s="0" t="s">
        <v>9</v>
      </c>
      <c r="L996" s="0" t="str">
        <f aca="false">IF(ISBLANK(J997),"",",")</f>
        <v>,</v>
      </c>
      <c r="M996" s="0" t="str">
        <f aca="false">E996&amp;F996&amp;G996&amp;H996&amp;I996&amp;J996&amp;K996&amp;L996</f>
        <v>"437": "b1s2_125_ir2.wav",</v>
      </c>
      <c r="N996" s="0" t="str">
        <f aca="false">IF(OR(B996=113,B996=138),"probe","s")</f>
        <v>s</v>
      </c>
      <c r="O996" s="0" t="str">
        <f aca="false">IF(MID(J996,10,2)="ir","Minus","Plus")</f>
        <v>Minus</v>
      </c>
      <c r="P996" s="0" t="s">
        <v>13</v>
      </c>
      <c r="Q996" s="5" t="s">
        <v>14</v>
      </c>
      <c r="R996" s="0" t="s">
        <v>15</v>
      </c>
      <c r="S996" s="0" t="str">
        <f aca="false">P996&amp;N996&amp;O996&amp;Q996&amp;F996&amp;R996&amp;L996</f>
        <v>          {%            "class": "sMinus",%            "stim_name": "437"%          },</v>
      </c>
      <c r="AA996" s="5" t="n">
        <f aca="false">F996</f>
        <v>437</v>
      </c>
      <c r="AB996" s="5" t="s">
        <v>1011</v>
      </c>
      <c r="AC996" s="5" t="str">
        <f aca="false">IF(MID(AB996,10,2)="ir","Minus","Plus")</f>
        <v>Minus</v>
      </c>
      <c r="AD996" s="5" t="str">
        <f aca="false">IF(AND(_xlfn.NUMBERVALUE(MID(AB996,6,3))&lt;141,_xlfn.NUMBERVALUE(MID(AB996,6,3))&gt;103),"s","probe")</f>
        <v>s</v>
      </c>
      <c r="AE996" s="5" t="n">
        <f aca="false">IF(AND(AC996="Minus",AD996="probe"),3,IF(AND(AC996="Plus",AD996="probe"),1,IF(AND(AC996="Minus",AD996="s"),12,IF(AND(AC996="Plus",AD996="s"),4,0))))</f>
        <v>12</v>
      </c>
      <c r="AF996" s="6" t="s">
        <v>16</v>
      </c>
      <c r="AG996" s="5" t="str">
        <f aca="false">AF996&amp;AE996&amp;","</f>
        <v>                            12,</v>
      </c>
    </row>
    <row r="997" customFormat="false" ht="12.8" hidden="true" customHeight="false" outlineLevel="0" collapsed="false">
      <c r="A997" s="0" t="str">
        <f aca="false">LEFT(J997,4)</f>
        <v>b2i1</v>
      </c>
      <c r="B997" s="0" t="n">
        <f aca="false">IF(AND(C997&gt;97,C997&lt;103),100,IF(AND(C997&gt;110,C997&lt;116),113,IF(AND(C997&gt;122,C997&lt;128),125,IF(AND(C997&gt;135,C997&lt;141),138,150))))</f>
        <v>125</v>
      </c>
      <c r="C997" s="0" t="n">
        <f aca="false">_xlfn.NUMBERVALUE(MID(J997,6,3))</f>
        <v>125</v>
      </c>
      <c r="D997" s="0" t="str">
        <f aca="false">MID(J997,10,3)</f>
        <v>ir2</v>
      </c>
      <c r="E997" s="0" t="s">
        <v>9</v>
      </c>
      <c r="F997" s="0" t="n">
        <v>562</v>
      </c>
      <c r="G997" s="0" t="s">
        <v>10</v>
      </c>
      <c r="H997" s="0" t="s">
        <v>11</v>
      </c>
      <c r="I997" s="0" t="s">
        <v>9</v>
      </c>
      <c r="J997" s="0" t="s">
        <v>1012</v>
      </c>
      <c r="K997" s="0" t="s">
        <v>9</v>
      </c>
      <c r="L997" s="0" t="str">
        <f aca="false">IF(ISBLANK(J998),"",",")</f>
        <v>,</v>
      </c>
      <c r="M997" s="0" t="str">
        <f aca="false">E997&amp;F997&amp;G997&amp;H997&amp;I997&amp;J997&amp;K997&amp;L997</f>
        <v>"562": "b2i1_125_ir2.wav",</v>
      </c>
      <c r="N997" s="0" t="str">
        <f aca="false">IF(OR(B997=113,B997=138),"probe","s")</f>
        <v>s</v>
      </c>
      <c r="O997" s="0" t="str">
        <f aca="false">IF(MID(J997,10,2)="ir","Minus","Plus")</f>
        <v>Minus</v>
      </c>
      <c r="P997" s="0" t="s">
        <v>13</v>
      </c>
      <c r="Q997" s="5" t="s">
        <v>14</v>
      </c>
      <c r="R997" s="0" t="s">
        <v>15</v>
      </c>
      <c r="S997" s="0" t="str">
        <f aca="false">P997&amp;N997&amp;O997&amp;Q997&amp;F997&amp;R997&amp;L997</f>
        <v>          {%            "class": "sMinus",%            "stim_name": "562"%          },</v>
      </c>
      <c r="AA997" s="5" t="n">
        <f aca="false">F997</f>
        <v>562</v>
      </c>
      <c r="AB997" s="5" t="s">
        <v>1012</v>
      </c>
      <c r="AC997" s="5" t="str">
        <f aca="false">IF(MID(AB997,10,2)="ir","Minus","Plus")</f>
        <v>Minus</v>
      </c>
      <c r="AD997" s="5" t="str">
        <f aca="false">IF(AND(_xlfn.NUMBERVALUE(MID(AB997,6,3))&lt;141,_xlfn.NUMBERVALUE(MID(AB997,6,3))&gt;103),"s","probe")</f>
        <v>s</v>
      </c>
      <c r="AE997" s="5" t="n">
        <f aca="false">IF(AND(AC997="Minus",AD997="probe"),3,IF(AND(AC997="Plus",AD997="probe"),1,IF(AND(AC997="Minus",AD997="s"),12,IF(AND(AC997="Plus",AD997="s"),4,0))))</f>
        <v>12</v>
      </c>
      <c r="AF997" s="6" t="s">
        <v>16</v>
      </c>
      <c r="AG997" s="5" t="str">
        <f aca="false">AF997&amp;AE997&amp;","</f>
        <v>                            12,</v>
      </c>
    </row>
    <row r="998" customFormat="false" ht="12.8" hidden="true" customHeight="false" outlineLevel="0" collapsed="false">
      <c r="A998" s="0" t="str">
        <f aca="false">LEFT(J998,4)</f>
        <v>b2i2</v>
      </c>
      <c r="B998" s="0" t="n">
        <f aca="false">IF(AND(C998&gt;97,C998&lt;103),100,IF(AND(C998&gt;110,C998&lt;116),113,IF(AND(C998&gt;122,C998&lt;128),125,IF(AND(C998&gt;135,C998&lt;141),138,150))))</f>
        <v>125</v>
      </c>
      <c r="C998" s="0" t="n">
        <f aca="false">_xlfn.NUMBERVALUE(MID(J998,6,3))</f>
        <v>125</v>
      </c>
      <c r="D998" s="0" t="str">
        <f aca="false">MID(J998,10,3)</f>
        <v>ir2</v>
      </c>
      <c r="E998" s="0" t="s">
        <v>9</v>
      </c>
      <c r="F998" s="0" t="n">
        <v>687</v>
      </c>
      <c r="G998" s="0" t="s">
        <v>10</v>
      </c>
      <c r="H998" s="0" t="s">
        <v>11</v>
      </c>
      <c r="I998" s="0" t="s">
        <v>9</v>
      </c>
      <c r="J998" s="0" t="s">
        <v>1013</v>
      </c>
      <c r="K998" s="0" t="s">
        <v>9</v>
      </c>
      <c r="L998" s="0" t="str">
        <f aca="false">IF(ISBLANK(J999),"",",")</f>
        <v>,</v>
      </c>
      <c r="M998" s="0" t="str">
        <f aca="false">E998&amp;F998&amp;G998&amp;H998&amp;I998&amp;J998&amp;K998&amp;L998</f>
        <v>"687": "b2i2_125_ir2.wav",</v>
      </c>
      <c r="N998" s="0" t="str">
        <f aca="false">IF(OR(B998=113,B998=138),"probe","s")</f>
        <v>s</v>
      </c>
      <c r="O998" s="0" t="str">
        <f aca="false">IF(MID(J998,10,2)="ir","Minus","Plus")</f>
        <v>Minus</v>
      </c>
      <c r="P998" s="0" t="s">
        <v>13</v>
      </c>
      <c r="Q998" s="5" t="s">
        <v>14</v>
      </c>
      <c r="R998" s="0" t="s">
        <v>15</v>
      </c>
      <c r="S998" s="0" t="str">
        <f aca="false">P998&amp;N998&amp;O998&amp;Q998&amp;F998&amp;R998&amp;L998</f>
        <v>          {%            "class": "sMinus",%            "stim_name": "687"%          },</v>
      </c>
      <c r="AA998" s="5" t="n">
        <f aca="false">F998</f>
        <v>687</v>
      </c>
      <c r="AB998" s="5" t="s">
        <v>1013</v>
      </c>
      <c r="AC998" s="5" t="str">
        <f aca="false">IF(MID(AB998,10,2)="ir","Minus","Plus")</f>
        <v>Minus</v>
      </c>
      <c r="AD998" s="5" t="str">
        <f aca="false">IF(AND(_xlfn.NUMBERVALUE(MID(AB998,6,3))&lt;141,_xlfn.NUMBERVALUE(MID(AB998,6,3))&gt;103),"s","probe")</f>
        <v>s</v>
      </c>
      <c r="AE998" s="5" t="n">
        <f aca="false">IF(AND(AC998="Minus",AD998="probe"),3,IF(AND(AC998="Plus",AD998="probe"),1,IF(AND(AC998="Minus",AD998="s"),12,IF(AND(AC998="Plus",AD998="s"),4,0))))</f>
        <v>12</v>
      </c>
      <c r="AF998" s="6" t="s">
        <v>16</v>
      </c>
      <c r="AG998" s="5" t="str">
        <f aca="false">AF998&amp;AE998&amp;","</f>
        <v>                            12,</v>
      </c>
    </row>
    <row r="999" customFormat="false" ht="12.8" hidden="false" customHeight="false" outlineLevel="0" collapsed="false">
      <c r="A999" s="0" t="str">
        <f aca="false">LEFT(J999,4)</f>
        <v>b2s1</v>
      </c>
      <c r="B999" s="0" t="n">
        <f aca="false">IF(AND(C999&gt;97,C999&lt;103),100,IF(AND(C999&gt;110,C999&lt;116),113,IF(AND(C999&gt;122,C999&lt;128),125,IF(AND(C999&gt;135,C999&lt;141),138,150))))</f>
        <v>125</v>
      </c>
      <c r="C999" s="0" t="n">
        <f aca="false">_xlfn.NUMBERVALUE(MID(J999,6,3))</f>
        <v>125</v>
      </c>
      <c r="D999" s="0" t="str">
        <f aca="false">MID(J999,10,3)</f>
        <v>ir2</v>
      </c>
      <c r="E999" s="1" t="s">
        <v>9</v>
      </c>
      <c r="F999" s="0" t="n">
        <v>812</v>
      </c>
      <c r="G999" s="0" t="s">
        <v>10</v>
      </c>
      <c r="H999" s="0" t="s">
        <v>11</v>
      </c>
      <c r="I999" s="0" t="s">
        <v>9</v>
      </c>
      <c r="J999" s="0" t="s">
        <v>1014</v>
      </c>
      <c r="K999" s="0" t="s">
        <v>9</v>
      </c>
      <c r="L999" s="0" t="str">
        <f aca="false">IF(ISBLANK(J1000),"",",")</f>
        <v>,</v>
      </c>
      <c r="M999" s="0" t="str">
        <f aca="false">E999&amp;J999&amp;G999&amp;E999&amp;J999&amp;E999&amp;L999</f>
        <v>"b2s1_125_ir2.wav":"b2s1_125_ir2.wav",</v>
      </c>
      <c r="N999" s="0" t="str">
        <f aca="false">IF(OR(B999=113,B999=138),"probe","s")</f>
        <v>s</v>
      </c>
      <c r="O999" s="0" t="str">
        <f aca="false">IF(MID(J999,10,2)="ir","Minus","Plus")</f>
        <v>Minus</v>
      </c>
      <c r="P999" s="0" t="s">
        <v>13</v>
      </c>
      <c r="Q999" s="5" t="s">
        <v>14</v>
      </c>
      <c r="R999" s="0" t="s">
        <v>15</v>
      </c>
      <c r="S999" s="0" t="str">
        <f aca="false">P999&amp;N999&amp;O999&amp;Q999&amp;J999&amp;R999&amp;L999</f>
        <v>          {%            "class": "sMinus",%            "stim_name": "b2s1_125_ir2.wav"%          },</v>
      </c>
      <c r="AA999" s="5" t="n">
        <f aca="false">F999</f>
        <v>812</v>
      </c>
      <c r="AB999" s="5" t="s">
        <v>1014</v>
      </c>
      <c r="AC999" s="5" t="str">
        <f aca="false">IF(MID(AB999,10,2)="ir","Minus","Plus")</f>
        <v>Minus</v>
      </c>
      <c r="AD999" s="5" t="str">
        <f aca="false">IF(AND(_xlfn.NUMBERVALUE(MID(AB999,6,3))&lt;141,_xlfn.NUMBERVALUE(MID(AB999,6,3))&gt;103),"s","probe")</f>
        <v>s</v>
      </c>
      <c r="AE999" s="5" t="n">
        <f aca="false">IF(AND(AC999="Minus",AD999="probe"),3,IF(AND(AC999="Plus",AD999="probe"),1,IF(AND(AC999="Minus",AD999="s"),12,IF(AND(AC999="Plus",AD999="s"),4,0))))</f>
        <v>12</v>
      </c>
      <c r="AF999" s="6" t="s">
        <v>16</v>
      </c>
      <c r="AG999" s="5" t="str">
        <f aca="false">AF999&amp;AE999&amp;","</f>
        <v>                            12,</v>
      </c>
    </row>
    <row r="1000" customFormat="false" ht="12.8" hidden="true" customHeight="false" outlineLevel="0" collapsed="false">
      <c r="A1000" s="0" t="str">
        <f aca="false">LEFT(J1000,4)</f>
        <v>b2s2</v>
      </c>
      <c r="B1000" s="0" t="n">
        <f aca="false">IF(AND(C1000&gt;97,C1000&lt;103),100,IF(AND(C1000&gt;110,C1000&lt;116),113,IF(AND(C1000&gt;122,C1000&lt;128),125,IF(AND(C1000&gt;135,C1000&lt;141),138,150))))</f>
        <v>125</v>
      </c>
      <c r="C1000" s="0" t="n">
        <f aca="false">_xlfn.NUMBERVALUE(MID(J1000,6,3))</f>
        <v>125</v>
      </c>
      <c r="D1000" s="0" t="str">
        <f aca="false">MID(J1000,10,3)</f>
        <v>ir2</v>
      </c>
      <c r="E1000" s="1" t="s">
        <v>9</v>
      </c>
      <c r="F1000" s="0" t="n">
        <v>937</v>
      </c>
      <c r="G1000" s="0" t="s">
        <v>10</v>
      </c>
      <c r="H1000" s="0" t="s">
        <v>11</v>
      </c>
      <c r="I1000" s="0" t="s">
        <v>9</v>
      </c>
      <c r="J1000" s="0" t="s">
        <v>1015</v>
      </c>
      <c r="K1000" s="0" t="s">
        <v>9</v>
      </c>
      <c r="L1000" s="0" t="str">
        <f aca="false">IF(ISBLANK(J1001),"",",")</f>
        <v>,</v>
      </c>
      <c r="M1000" s="0" t="str">
        <f aca="false">E1000&amp;F1000&amp;G1000&amp;H1000&amp;I1000&amp;J1000&amp;K1000&amp;L1000</f>
        <v>"937": "b2s2_125_ir2.wav",</v>
      </c>
      <c r="N1000" s="0" t="str">
        <f aca="false">IF(OR(B1000=113,B1000=138),"probe","s")</f>
        <v>s</v>
      </c>
      <c r="O1000" s="0" t="str">
        <f aca="false">IF(MID(J1000,10,2)="ir","Minus","Plus")</f>
        <v>Minus</v>
      </c>
      <c r="P1000" s="0" t="s">
        <v>13</v>
      </c>
      <c r="Q1000" s="5" t="s">
        <v>14</v>
      </c>
      <c r="R1000" s="0" t="s">
        <v>15</v>
      </c>
      <c r="S1000" s="0" t="str">
        <f aca="false">P1000&amp;N1000&amp;O1000&amp;Q1000&amp;F1000&amp;R1000&amp;L1000</f>
        <v>          {%            "class": "sMinus",%            "stim_name": "937"%          },</v>
      </c>
      <c r="AA1000" s="5" t="n">
        <f aca="false">F1000</f>
        <v>937</v>
      </c>
      <c r="AB1000" s="5" t="s">
        <v>1015</v>
      </c>
      <c r="AC1000" s="5" t="str">
        <f aca="false">IF(MID(AB1000,10,2)="ir","Minus","Plus")</f>
        <v>Minus</v>
      </c>
      <c r="AD1000" s="5" t="str">
        <f aca="false">IF(AND(_xlfn.NUMBERVALUE(MID(AB1000,6,3))&lt;141,_xlfn.NUMBERVALUE(MID(AB1000,6,3))&gt;103),"s","probe")</f>
        <v>s</v>
      </c>
      <c r="AE1000" s="5" t="n">
        <f aca="false">IF(AND(AC1000="Minus",AD1000="probe"),3,IF(AND(AC1000="Plus",AD1000="probe"),1,IF(AND(AC1000="Minus",AD1000="s"),12,IF(AND(AC1000="Plus",AD1000="s"),4,0))))</f>
        <v>12</v>
      </c>
      <c r="AF1000" s="6" t="s">
        <v>16</v>
      </c>
      <c r="AG1000" s="5" t="str">
        <f aca="false">AF1000&amp;AE1000&amp;","</f>
        <v>                            12,</v>
      </c>
    </row>
    <row r="1001" customFormat="false" ht="12.8" hidden="true" customHeight="false" outlineLevel="0" collapsed="false">
      <c r="A1001" s="0" t="str">
        <f aca="false">LEFT(J1001,4)</f>
        <v>b3i1</v>
      </c>
      <c r="B1001" s="0" t="n">
        <f aca="false">IF(AND(C1001&gt;97,C1001&lt;103),100,IF(AND(C1001&gt;110,C1001&lt;116),113,IF(AND(C1001&gt;122,C1001&lt;128),125,IF(AND(C1001&gt;135,C1001&lt;141),138,150))))</f>
        <v>125</v>
      </c>
      <c r="C1001" s="0" t="n">
        <f aca="false">_xlfn.NUMBERVALUE(MID(J1001,6,3))</f>
        <v>125</v>
      </c>
      <c r="D1001" s="0" t="str">
        <f aca="false">MID(J1001,10,3)</f>
        <v>ir2</v>
      </c>
      <c r="E1001" s="0" t="s">
        <v>9</v>
      </c>
      <c r="F1001" s="0" t="n">
        <v>1062</v>
      </c>
      <c r="G1001" s="0" t="s">
        <v>10</v>
      </c>
      <c r="H1001" s="0" t="s">
        <v>11</v>
      </c>
      <c r="I1001" s="0" t="s">
        <v>9</v>
      </c>
      <c r="J1001" s="0" t="s">
        <v>1016</v>
      </c>
      <c r="K1001" s="0" t="s">
        <v>9</v>
      </c>
      <c r="L1001" s="0" t="str">
        <f aca="false">IF(ISBLANK(J1002),"",",")</f>
        <v>,</v>
      </c>
      <c r="M1001" s="0" t="str">
        <f aca="false">E1001&amp;F1001&amp;G1001&amp;H1001&amp;I1001&amp;J1001&amp;K1001&amp;L1001</f>
        <v>"1062": "b3i1_125_ir2.wav",</v>
      </c>
      <c r="N1001" s="0" t="str">
        <f aca="false">IF(OR(B1001=113,B1001=138),"probe","s")</f>
        <v>s</v>
      </c>
      <c r="O1001" s="0" t="str">
        <f aca="false">IF(MID(J1001,10,2)="ir","Minus","Plus")</f>
        <v>Minus</v>
      </c>
      <c r="P1001" s="0" t="s">
        <v>13</v>
      </c>
      <c r="Q1001" s="5" t="s">
        <v>14</v>
      </c>
      <c r="R1001" s="0" t="s">
        <v>15</v>
      </c>
      <c r="S1001" s="0" t="str">
        <f aca="false">P1001&amp;N1001&amp;O1001&amp;Q1001&amp;F1001&amp;R1001&amp;L1001</f>
        <v>          {%            "class": "sMinus",%            "stim_name": "1062"%          },</v>
      </c>
      <c r="AA1001" s="5" t="n">
        <f aca="false">F1001</f>
        <v>1062</v>
      </c>
      <c r="AB1001" s="5" t="s">
        <v>1016</v>
      </c>
      <c r="AC1001" s="5" t="str">
        <f aca="false">IF(MID(AB1001,10,2)="ir","Minus","Plus")</f>
        <v>Minus</v>
      </c>
      <c r="AD1001" s="5" t="str">
        <f aca="false">IF(AND(_xlfn.NUMBERVALUE(MID(AB1001,6,3))&lt;141,_xlfn.NUMBERVALUE(MID(AB1001,6,3))&gt;103),"s","probe")</f>
        <v>s</v>
      </c>
      <c r="AE1001" s="5" t="n">
        <f aca="false">IF(AND(AC1001="Minus",AD1001="probe"),3,IF(AND(AC1001="Plus",AD1001="probe"),1,IF(AND(AC1001="Minus",AD1001="s"),12,IF(AND(AC1001="Plus",AD1001="s"),4,0))))</f>
        <v>12</v>
      </c>
      <c r="AF1001" s="6" t="s">
        <v>16</v>
      </c>
      <c r="AG1001" s="5" t="str">
        <f aca="false">AF1001&amp;AE1001&amp;","</f>
        <v>                            12,</v>
      </c>
    </row>
    <row r="1002" customFormat="false" ht="12.8" hidden="true" customHeight="false" outlineLevel="0" collapsed="false">
      <c r="A1002" s="0" t="str">
        <f aca="false">LEFT(J1002,4)</f>
        <v>b3i2</v>
      </c>
      <c r="B1002" s="0" t="n">
        <f aca="false">IF(AND(C1002&gt;97,C1002&lt;103),100,IF(AND(C1002&gt;110,C1002&lt;116),113,IF(AND(C1002&gt;122,C1002&lt;128),125,IF(AND(C1002&gt;135,C1002&lt;141),138,150))))</f>
        <v>125</v>
      </c>
      <c r="C1002" s="0" t="n">
        <f aca="false">_xlfn.NUMBERVALUE(MID(J1002,6,3))</f>
        <v>125</v>
      </c>
      <c r="D1002" s="0" t="str">
        <f aca="false">MID(J1002,10,3)</f>
        <v>ir2</v>
      </c>
      <c r="E1002" s="0" t="s">
        <v>9</v>
      </c>
      <c r="F1002" s="0" t="n">
        <v>1187</v>
      </c>
      <c r="G1002" s="0" t="s">
        <v>10</v>
      </c>
      <c r="H1002" s="0" t="s">
        <v>11</v>
      </c>
      <c r="I1002" s="0" t="s">
        <v>9</v>
      </c>
      <c r="J1002" s="0" t="s">
        <v>1017</v>
      </c>
      <c r="K1002" s="0" t="s">
        <v>9</v>
      </c>
      <c r="L1002" s="0" t="str">
        <f aca="false">IF(ISBLANK(J1003),"",",")</f>
        <v>,</v>
      </c>
      <c r="M1002" s="0" t="str">
        <f aca="false">E1002&amp;F1002&amp;G1002&amp;H1002&amp;I1002&amp;J1002&amp;K1002&amp;L1002</f>
        <v>"1187": "b3i2_125_ir2.wav",</v>
      </c>
      <c r="N1002" s="0" t="str">
        <f aca="false">IF(OR(B1002=113,B1002=138),"probe","s")</f>
        <v>s</v>
      </c>
      <c r="O1002" s="0" t="str">
        <f aca="false">IF(MID(J1002,10,2)="ir","Minus","Plus")</f>
        <v>Minus</v>
      </c>
      <c r="P1002" s="0" t="s">
        <v>13</v>
      </c>
      <c r="Q1002" s="5" t="s">
        <v>14</v>
      </c>
      <c r="R1002" s="0" t="s">
        <v>15</v>
      </c>
      <c r="S1002" s="0" t="str">
        <f aca="false">P1002&amp;N1002&amp;O1002&amp;Q1002&amp;F1002&amp;R1002&amp;L1002</f>
        <v>          {%            "class": "sMinus",%            "stim_name": "1187"%          },</v>
      </c>
      <c r="AA1002" s="5" t="n">
        <f aca="false">F1002</f>
        <v>1187</v>
      </c>
      <c r="AB1002" s="5" t="s">
        <v>1017</v>
      </c>
      <c r="AC1002" s="5" t="str">
        <f aca="false">IF(MID(AB1002,10,2)="ir","Minus","Plus")</f>
        <v>Minus</v>
      </c>
      <c r="AD1002" s="5" t="str">
        <f aca="false">IF(AND(_xlfn.NUMBERVALUE(MID(AB1002,6,3))&lt;141,_xlfn.NUMBERVALUE(MID(AB1002,6,3))&gt;103),"s","probe")</f>
        <v>s</v>
      </c>
      <c r="AE1002" s="5" t="n">
        <f aca="false">IF(AND(AC1002="Minus",AD1002="probe"),3,IF(AND(AC1002="Plus",AD1002="probe"),1,IF(AND(AC1002="Minus",AD1002="s"),12,IF(AND(AC1002="Plus",AD1002="s"),4,0))))</f>
        <v>12</v>
      </c>
      <c r="AF1002" s="6" t="s">
        <v>16</v>
      </c>
      <c r="AG1002" s="5" t="str">
        <f aca="false">AF1002&amp;AE1002&amp;","</f>
        <v>                            12,</v>
      </c>
    </row>
    <row r="1003" customFormat="false" ht="12.8" hidden="true" customHeight="false" outlineLevel="0" collapsed="false">
      <c r="A1003" s="0" t="str">
        <f aca="false">LEFT(J1003,4)</f>
        <v>b3s1</v>
      </c>
      <c r="B1003" s="0" t="n">
        <f aca="false">IF(AND(C1003&gt;97,C1003&lt;103),100,IF(AND(C1003&gt;110,C1003&lt;116),113,IF(AND(C1003&gt;122,C1003&lt;128),125,IF(AND(C1003&gt;135,C1003&lt;141),138,150))))</f>
        <v>125</v>
      </c>
      <c r="C1003" s="0" t="n">
        <f aca="false">_xlfn.NUMBERVALUE(MID(J1003,6,3))</f>
        <v>125</v>
      </c>
      <c r="D1003" s="0" t="str">
        <f aca="false">MID(J1003,10,3)</f>
        <v>ir2</v>
      </c>
      <c r="E1003" s="0" t="s">
        <v>9</v>
      </c>
      <c r="F1003" s="0" t="n">
        <v>1312</v>
      </c>
      <c r="G1003" s="0" t="s">
        <v>10</v>
      </c>
      <c r="H1003" s="0" t="s">
        <v>11</v>
      </c>
      <c r="I1003" s="0" t="s">
        <v>9</v>
      </c>
      <c r="J1003" s="0" t="s">
        <v>1018</v>
      </c>
      <c r="K1003" s="0" t="s">
        <v>9</v>
      </c>
      <c r="L1003" s="0" t="str">
        <f aca="false">IF(ISBLANK(J1004),"",",")</f>
        <v>,</v>
      </c>
      <c r="M1003" s="0" t="str">
        <f aca="false">E1003&amp;F1003&amp;G1003&amp;H1003&amp;I1003&amp;J1003&amp;K1003&amp;L1003</f>
        <v>"1312": "b3s1_125_ir2.wav",</v>
      </c>
      <c r="N1003" s="0" t="str">
        <f aca="false">IF(OR(B1003=113,B1003=138),"probe","s")</f>
        <v>s</v>
      </c>
      <c r="O1003" s="0" t="str">
        <f aca="false">IF(MID(J1003,10,2)="ir","Minus","Plus")</f>
        <v>Minus</v>
      </c>
      <c r="P1003" s="0" t="s">
        <v>13</v>
      </c>
      <c r="Q1003" s="5" t="s">
        <v>14</v>
      </c>
      <c r="R1003" s="0" t="s">
        <v>15</v>
      </c>
      <c r="S1003" s="0" t="str">
        <f aca="false">P1003&amp;N1003&amp;O1003&amp;Q1003&amp;F1003&amp;R1003&amp;L1003</f>
        <v>          {%            "class": "sMinus",%            "stim_name": "1312"%          },</v>
      </c>
      <c r="AA1003" s="5" t="n">
        <f aca="false">F1003</f>
        <v>1312</v>
      </c>
      <c r="AB1003" s="5" t="s">
        <v>1018</v>
      </c>
      <c r="AC1003" s="5" t="str">
        <f aca="false">IF(MID(AB1003,10,2)="ir","Minus","Plus")</f>
        <v>Minus</v>
      </c>
      <c r="AD1003" s="5" t="str">
        <f aca="false">IF(AND(_xlfn.NUMBERVALUE(MID(AB1003,6,3))&lt;141,_xlfn.NUMBERVALUE(MID(AB1003,6,3))&gt;103),"s","probe")</f>
        <v>s</v>
      </c>
      <c r="AE1003" s="5" t="n">
        <f aca="false">IF(AND(AC1003="Minus",AD1003="probe"),3,IF(AND(AC1003="Plus",AD1003="probe"),1,IF(AND(AC1003="Minus",AD1003="s"),12,IF(AND(AC1003="Plus",AD1003="s"),4,0))))</f>
        <v>12</v>
      </c>
      <c r="AF1003" s="6" t="s">
        <v>16</v>
      </c>
      <c r="AG1003" s="5" t="str">
        <f aca="false">AF1003&amp;AE1003&amp;","</f>
        <v>                            12,</v>
      </c>
    </row>
    <row r="1004" customFormat="false" ht="12.8" hidden="true" customHeight="false" outlineLevel="0" collapsed="false">
      <c r="A1004" s="0" t="str">
        <f aca="false">LEFT(J1004,4)</f>
        <v>b3s2</v>
      </c>
      <c r="B1004" s="0" t="n">
        <f aca="false">IF(AND(C1004&gt;97,C1004&lt;103),100,IF(AND(C1004&gt;110,C1004&lt;116),113,IF(AND(C1004&gt;122,C1004&lt;128),125,IF(AND(C1004&gt;135,C1004&lt;141),138,150))))</f>
        <v>125</v>
      </c>
      <c r="C1004" s="0" t="n">
        <f aca="false">_xlfn.NUMBERVALUE(MID(J1004,6,3))</f>
        <v>125</v>
      </c>
      <c r="D1004" s="0" t="str">
        <f aca="false">MID(J1004,10,3)</f>
        <v>ir2</v>
      </c>
      <c r="E1004" s="0" t="s">
        <v>9</v>
      </c>
      <c r="F1004" s="0" t="n">
        <v>1437</v>
      </c>
      <c r="G1004" s="0" t="s">
        <v>10</v>
      </c>
      <c r="H1004" s="0" t="s">
        <v>11</v>
      </c>
      <c r="I1004" s="0" t="s">
        <v>9</v>
      </c>
      <c r="J1004" s="0" t="s">
        <v>1019</v>
      </c>
      <c r="K1004" s="0" t="s">
        <v>9</v>
      </c>
      <c r="L1004" s="0" t="str">
        <f aca="false">IF(ISBLANK(J1005),"",",")</f>
        <v>,</v>
      </c>
      <c r="M1004" s="0" t="str">
        <f aca="false">E1004&amp;F1004&amp;G1004&amp;H1004&amp;I1004&amp;J1004&amp;K1004&amp;L1004</f>
        <v>"1437": "b3s2_125_ir2.wav",</v>
      </c>
      <c r="N1004" s="0" t="str">
        <f aca="false">IF(OR(B1004=113,B1004=138),"probe","s")</f>
        <v>s</v>
      </c>
      <c r="O1004" s="0" t="str">
        <f aca="false">IF(MID(J1004,10,2)="ir","Minus","Plus")</f>
        <v>Minus</v>
      </c>
      <c r="P1004" s="0" t="s">
        <v>13</v>
      </c>
      <c r="Q1004" s="5" t="s">
        <v>14</v>
      </c>
      <c r="R1004" s="0" t="s">
        <v>15</v>
      </c>
      <c r="S1004" s="0" t="str">
        <f aca="false">P1004&amp;N1004&amp;O1004&amp;Q1004&amp;F1004&amp;R1004&amp;L1004</f>
        <v>          {%            "class": "sMinus",%            "stim_name": "1437"%          },</v>
      </c>
      <c r="AA1004" s="5" t="n">
        <f aca="false">F1004</f>
        <v>1437</v>
      </c>
      <c r="AB1004" s="5" t="s">
        <v>1019</v>
      </c>
      <c r="AC1004" s="5" t="str">
        <f aca="false">IF(MID(AB1004,10,2)="ir","Minus","Plus")</f>
        <v>Minus</v>
      </c>
      <c r="AD1004" s="5" t="str">
        <f aca="false">IF(AND(_xlfn.NUMBERVALUE(MID(AB1004,6,3))&lt;141,_xlfn.NUMBERVALUE(MID(AB1004,6,3))&gt;103),"s","probe")</f>
        <v>s</v>
      </c>
      <c r="AE1004" s="5" t="n">
        <f aca="false">IF(AND(AC1004="Minus",AD1004="probe"),3,IF(AND(AC1004="Plus",AD1004="probe"),1,IF(AND(AC1004="Minus",AD1004="s"),12,IF(AND(AC1004="Plus",AD1004="s"),4,0))))</f>
        <v>12</v>
      </c>
      <c r="AF1004" s="6" t="s">
        <v>16</v>
      </c>
      <c r="AG1004" s="5" t="str">
        <f aca="false">AF1004&amp;AE1004&amp;","</f>
        <v>                            12,</v>
      </c>
    </row>
    <row r="1005" customFormat="false" ht="12.8" hidden="true" customHeight="false" outlineLevel="0" collapsed="false">
      <c r="A1005" s="0" t="str">
        <f aca="false">LEFT(J1005,4)</f>
        <v>b4i1</v>
      </c>
      <c r="B1005" s="0" t="n">
        <f aca="false">IF(AND(C1005&gt;97,C1005&lt;103),100,IF(AND(C1005&gt;110,C1005&lt;116),113,IF(AND(C1005&gt;122,C1005&lt;128),125,IF(AND(C1005&gt;135,C1005&lt;141),138,150))))</f>
        <v>125</v>
      </c>
      <c r="C1005" s="0" t="n">
        <f aca="false">_xlfn.NUMBERVALUE(MID(J1005,6,3))</f>
        <v>125</v>
      </c>
      <c r="D1005" s="0" t="str">
        <f aca="false">MID(J1005,10,3)</f>
        <v>ir2</v>
      </c>
      <c r="E1005" s="0" t="s">
        <v>9</v>
      </c>
      <c r="F1005" s="0" t="n">
        <v>1562</v>
      </c>
      <c r="G1005" s="0" t="s">
        <v>10</v>
      </c>
      <c r="H1005" s="0" t="s">
        <v>11</v>
      </c>
      <c r="I1005" s="0" t="s">
        <v>9</v>
      </c>
      <c r="J1005" s="0" t="s">
        <v>1020</v>
      </c>
      <c r="K1005" s="0" t="s">
        <v>9</v>
      </c>
      <c r="L1005" s="0" t="str">
        <f aca="false">IF(ISBLANK(J1006),"",",")</f>
        <v>,</v>
      </c>
      <c r="M1005" s="0" t="str">
        <f aca="false">E1005&amp;F1005&amp;G1005&amp;H1005&amp;I1005&amp;J1005&amp;K1005&amp;L1005</f>
        <v>"1562": "b4i1_125_ir2.wav",</v>
      </c>
      <c r="N1005" s="0" t="str">
        <f aca="false">IF(OR(B1005=113,B1005=138),"probe","s")</f>
        <v>s</v>
      </c>
      <c r="O1005" s="0" t="str">
        <f aca="false">IF(MID(J1005,10,2)="ir","Minus","Plus")</f>
        <v>Minus</v>
      </c>
      <c r="P1005" s="0" t="s">
        <v>13</v>
      </c>
      <c r="Q1005" s="5" t="s">
        <v>14</v>
      </c>
      <c r="R1005" s="0" t="s">
        <v>15</v>
      </c>
      <c r="S1005" s="0" t="str">
        <f aca="false">P1005&amp;N1005&amp;O1005&amp;Q1005&amp;F1005&amp;R1005&amp;L1005</f>
        <v>          {%            "class": "sMinus",%            "stim_name": "1562"%          },</v>
      </c>
      <c r="AA1005" s="5" t="n">
        <f aca="false">F1005</f>
        <v>1562</v>
      </c>
      <c r="AB1005" s="5" t="s">
        <v>1020</v>
      </c>
      <c r="AC1005" s="5" t="str">
        <f aca="false">IF(MID(AB1005,10,2)="ir","Minus","Plus")</f>
        <v>Minus</v>
      </c>
      <c r="AD1005" s="5" t="str">
        <f aca="false">IF(AND(_xlfn.NUMBERVALUE(MID(AB1005,6,3))&lt;141,_xlfn.NUMBERVALUE(MID(AB1005,6,3))&gt;103),"s","probe")</f>
        <v>s</v>
      </c>
      <c r="AE1005" s="5" t="n">
        <f aca="false">IF(AND(AC1005="Minus",AD1005="probe"),3,IF(AND(AC1005="Plus",AD1005="probe"),1,IF(AND(AC1005="Minus",AD1005="s"),12,IF(AND(AC1005="Plus",AD1005="s"),4,0))))</f>
        <v>12</v>
      </c>
      <c r="AF1005" s="6" t="s">
        <v>16</v>
      </c>
      <c r="AG1005" s="5" t="str">
        <f aca="false">AF1005&amp;AE1005&amp;","</f>
        <v>                            12,</v>
      </c>
    </row>
    <row r="1006" customFormat="false" ht="12.8" hidden="true" customHeight="false" outlineLevel="0" collapsed="false">
      <c r="A1006" s="0" t="str">
        <f aca="false">LEFT(J1006,4)</f>
        <v>b4i2</v>
      </c>
      <c r="B1006" s="0" t="n">
        <f aca="false">IF(AND(C1006&gt;97,C1006&lt;103),100,IF(AND(C1006&gt;110,C1006&lt;116),113,IF(AND(C1006&gt;122,C1006&lt;128),125,IF(AND(C1006&gt;135,C1006&lt;141),138,150))))</f>
        <v>125</v>
      </c>
      <c r="C1006" s="0" t="n">
        <f aca="false">_xlfn.NUMBERVALUE(MID(J1006,6,3))</f>
        <v>125</v>
      </c>
      <c r="D1006" s="0" t="str">
        <f aca="false">MID(J1006,10,3)</f>
        <v>ir2</v>
      </c>
      <c r="E1006" s="0" t="s">
        <v>9</v>
      </c>
      <c r="F1006" s="0" t="n">
        <v>1687</v>
      </c>
      <c r="G1006" s="0" t="s">
        <v>10</v>
      </c>
      <c r="H1006" s="0" t="s">
        <v>11</v>
      </c>
      <c r="I1006" s="0" t="s">
        <v>9</v>
      </c>
      <c r="J1006" s="0" t="s">
        <v>1021</v>
      </c>
      <c r="K1006" s="0" t="s">
        <v>9</v>
      </c>
      <c r="L1006" s="0" t="str">
        <f aca="false">IF(ISBLANK(J1007),"",",")</f>
        <v>,</v>
      </c>
      <c r="M1006" s="0" t="str">
        <f aca="false">E1006&amp;F1006&amp;G1006&amp;H1006&amp;I1006&amp;J1006&amp;K1006&amp;L1006</f>
        <v>"1687": "b4i2_125_ir2.wav",</v>
      </c>
      <c r="N1006" s="0" t="str">
        <f aca="false">IF(OR(B1006=113,B1006=138),"probe","s")</f>
        <v>s</v>
      </c>
      <c r="O1006" s="0" t="str">
        <f aca="false">IF(MID(J1006,10,2)="ir","Minus","Plus")</f>
        <v>Minus</v>
      </c>
      <c r="P1006" s="0" t="s">
        <v>13</v>
      </c>
      <c r="Q1006" s="5" t="s">
        <v>14</v>
      </c>
      <c r="R1006" s="0" t="s">
        <v>15</v>
      </c>
      <c r="S1006" s="0" t="str">
        <f aca="false">P1006&amp;N1006&amp;O1006&amp;Q1006&amp;F1006&amp;R1006&amp;L1006</f>
        <v>          {%            "class": "sMinus",%            "stim_name": "1687"%          },</v>
      </c>
      <c r="AA1006" s="5" t="n">
        <f aca="false">F1006</f>
        <v>1687</v>
      </c>
      <c r="AB1006" s="5" t="s">
        <v>1021</v>
      </c>
      <c r="AC1006" s="5" t="str">
        <f aca="false">IF(MID(AB1006,10,2)="ir","Minus","Plus")</f>
        <v>Minus</v>
      </c>
      <c r="AD1006" s="5" t="str">
        <f aca="false">IF(AND(_xlfn.NUMBERVALUE(MID(AB1006,6,3))&lt;141,_xlfn.NUMBERVALUE(MID(AB1006,6,3))&gt;103),"s","probe")</f>
        <v>s</v>
      </c>
      <c r="AE1006" s="5" t="n">
        <f aca="false">IF(AND(AC1006="Minus",AD1006="probe"),3,IF(AND(AC1006="Plus",AD1006="probe"),1,IF(AND(AC1006="Minus",AD1006="s"),12,IF(AND(AC1006="Plus",AD1006="s"),4,0))))</f>
        <v>12</v>
      </c>
      <c r="AF1006" s="6" t="s">
        <v>16</v>
      </c>
      <c r="AG1006" s="5" t="str">
        <f aca="false">AF1006&amp;AE1006&amp;","</f>
        <v>                            12,</v>
      </c>
    </row>
    <row r="1007" customFormat="false" ht="12.8" hidden="true" customHeight="false" outlineLevel="0" collapsed="false">
      <c r="A1007" s="0" t="str">
        <f aca="false">LEFT(J1007,4)</f>
        <v>b4s1</v>
      </c>
      <c r="B1007" s="0" t="n">
        <f aca="false">IF(AND(C1007&gt;97,C1007&lt;103),100,IF(AND(C1007&gt;110,C1007&lt;116),113,IF(AND(C1007&gt;122,C1007&lt;128),125,IF(AND(C1007&gt;135,C1007&lt;141),138,150))))</f>
        <v>125</v>
      </c>
      <c r="C1007" s="0" t="n">
        <f aca="false">_xlfn.NUMBERVALUE(MID(J1007,6,3))</f>
        <v>125</v>
      </c>
      <c r="D1007" s="0" t="str">
        <f aca="false">MID(J1007,10,3)</f>
        <v>ir2</v>
      </c>
      <c r="E1007" s="0" t="s">
        <v>9</v>
      </c>
      <c r="F1007" s="0" t="n">
        <v>1812</v>
      </c>
      <c r="G1007" s="0" t="s">
        <v>10</v>
      </c>
      <c r="H1007" s="0" t="s">
        <v>11</v>
      </c>
      <c r="I1007" s="0" t="s">
        <v>9</v>
      </c>
      <c r="J1007" s="0" t="s">
        <v>1022</v>
      </c>
      <c r="K1007" s="0" t="s">
        <v>9</v>
      </c>
      <c r="L1007" s="0" t="str">
        <f aca="false">IF(ISBLANK(J1008),"",",")</f>
        <v>,</v>
      </c>
      <c r="M1007" s="0" t="str">
        <f aca="false">E1007&amp;F1007&amp;G1007&amp;H1007&amp;I1007&amp;J1007&amp;K1007&amp;L1007</f>
        <v>"1812": "b4s1_125_ir2.wav",</v>
      </c>
      <c r="N1007" s="0" t="str">
        <f aca="false">IF(OR(B1007=113,B1007=138),"probe","s")</f>
        <v>s</v>
      </c>
      <c r="O1007" s="0" t="str">
        <f aca="false">IF(MID(J1007,10,2)="ir","Minus","Plus")</f>
        <v>Minus</v>
      </c>
      <c r="P1007" s="0" t="s">
        <v>13</v>
      </c>
      <c r="Q1007" s="5" t="s">
        <v>14</v>
      </c>
      <c r="R1007" s="0" t="s">
        <v>15</v>
      </c>
      <c r="S1007" s="0" t="str">
        <f aca="false">P1007&amp;N1007&amp;O1007&amp;Q1007&amp;F1007&amp;R1007&amp;L1007</f>
        <v>          {%            "class": "sMinus",%            "stim_name": "1812"%          },</v>
      </c>
      <c r="AA1007" s="5" t="n">
        <f aca="false">F1007</f>
        <v>1812</v>
      </c>
      <c r="AB1007" s="5" t="s">
        <v>1022</v>
      </c>
      <c r="AC1007" s="5" t="str">
        <f aca="false">IF(MID(AB1007,10,2)="ir","Minus","Plus")</f>
        <v>Minus</v>
      </c>
      <c r="AD1007" s="5" t="str">
        <f aca="false">IF(AND(_xlfn.NUMBERVALUE(MID(AB1007,6,3))&lt;141,_xlfn.NUMBERVALUE(MID(AB1007,6,3))&gt;103),"s","probe")</f>
        <v>s</v>
      </c>
      <c r="AE1007" s="5" t="n">
        <f aca="false">IF(AND(AC1007="Minus",AD1007="probe"),3,IF(AND(AC1007="Plus",AD1007="probe"),1,IF(AND(AC1007="Minus",AD1007="s"),12,IF(AND(AC1007="Plus",AD1007="s"),4,0))))</f>
        <v>12</v>
      </c>
      <c r="AF1007" s="6" t="s">
        <v>16</v>
      </c>
      <c r="AG1007" s="5" t="str">
        <f aca="false">AF1007&amp;AE1007&amp;","</f>
        <v>                            12,</v>
      </c>
    </row>
    <row r="1008" customFormat="false" ht="12.8" hidden="true" customHeight="false" outlineLevel="0" collapsed="false">
      <c r="A1008" s="0" t="str">
        <f aca="false">LEFT(J1008,4)</f>
        <v>b4s2</v>
      </c>
      <c r="B1008" s="0" t="n">
        <f aca="false">IF(AND(C1008&gt;97,C1008&lt;103),100,IF(AND(C1008&gt;110,C1008&lt;116),113,IF(AND(C1008&gt;122,C1008&lt;128),125,IF(AND(C1008&gt;135,C1008&lt;141),138,150))))</f>
        <v>125</v>
      </c>
      <c r="C1008" s="0" t="n">
        <f aca="false">_xlfn.NUMBERVALUE(MID(J1008,6,3))</f>
        <v>125</v>
      </c>
      <c r="D1008" s="0" t="str">
        <f aca="false">MID(J1008,10,3)</f>
        <v>ir2</v>
      </c>
      <c r="E1008" s="0" t="s">
        <v>9</v>
      </c>
      <c r="F1008" s="0" t="n">
        <v>1937</v>
      </c>
      <c r="G1008" s="0" t="s">
        <v>10</v>
      </c>
      <c r="H1008" s="0" t="s">
        <v>11</v>
      </c>
      <c r="I1008" s="0" t="s">
        <v>9</v>
      </c>
      <c r="J1008" s="0" t="s">
        <v>1023</v>
      </c>
      <c r="K1008" s="0" t="s">
        <v>9</v>
      </c>
      <c r="L1008" s="0" t="str">
        <f aca="false">IF(ISBLANK(J1009),"",",")</f>
        <v>,</v>
      </c>
      <c r="M1008" s="0" t="str">
        <f aca="false">E1008&amp;F1008&amp;G1008&amp;H1008&amp;I1008&amp;J1008&amp;K1008&amp;L1008</f>
        <v>"1937": "b4s2_125_ir2.wav",</v>
      </c>
      <c r="N1008" s="0" t="str">
        <f aca="false">IF(OR(B1008=113,B1008=138),"probe","s")</f>
        <v>s</v>
      </c>
      <c r="O1008" s="0" t="str">
        <f aca="false">IF(MID(J1008,10,2)="ir","Minus","Plus")</f>
        <v>Minus</v>
      </c>
      <c r="P1008" s="0" t="s">
        <v>13</v>
      </c>
      <c r="Q1008" s="5" t="s">
        <v>14</v>
      </c>
      <c r="R1008" s="0" t="s">
        <v>15</v>
      </c>
      <c r="S1008" s="0" t="str">
        <f aca="false">P1008&amp;N1008&amp;O1008&amp;Q1008&amp;F1008&amp;R1008&amp;L1008</f>
        <v>          {%            "class": "sMinus",%            "stim_name": "1937"%          },</v>
      </c>
      <c r="AA1008" s="5" t="n">
        <f aca="false">F1008</f>
        <v>1937</v>
      </c>
      <c r="AB1008" s="5" t="s">
        <v>1023</v>
      </c>
      <c r="AC1008" s="5" t="str">
        <f aca="false">IF(MID(AB1008,10,2)="ir","Minus","Plus")</f>
        <v>Minus</v>
      </c>
      <c r="AD1008" s="5" t="str">
        <f aca="false">IF(AND(_xlfn.NUMBERVALUE(MID(AB1008,6,3))&lt;141,_xlfn.NUMBERVALUE(MID(AB1008,6,3))&gt;103),"s","probe")</f>
        <v>s</v>
      </c>
      <c r="AE1008" s="5" t="n">
        <f aca="false">IF(AND(AC1008="Minus",AD1008="probe"),3,IF(AND(AC1008="Plus",AD1008="probe"),1,IF(AND(AC1008="Minus",AD1008="s"),12,IF(AND(AC1008="Plus",AD1008="s"),4,0))))</f>
        <v>12</v>
      </c>
      <c r="AF1008" s="6" t="s">
        <v>16</v>
      </c>
      <c r="AG1008" s="5" t="str">
        <f aca="false">AF1008&amp;AE1008&amp;","</f>
        <v>                            12,</v>
      </c>
    </row>
    <row r="1009" customFormat="false" ht="12.8" hidden="true" customHeight="false" outlineLevel="0" collapsed="false">
      <c r="A1009" s="0" t="str">
        <f aca="false">LEFT(J1009,4)</f>
        <v>b1i1</v>
      </c>
      <c r="B1009" s="0" t="n">
        <f aca="false">IF(AND(C1009&gt;97,C1009&lt;103),100,IF(AND(C1009&gt;110,C1009&lt;116),113,IF(AND(C1009&gt;122,C1009&lt;128),125,IF(AND(C1009&gt;135,C1009&lt;141),138,150))))</f>
        <v>125</v>
      </c>
      <c r="C1009" s="0" t="n">
        <f aca="false">_xlfn.NUMBERVALUE(MID(J1009,6,3))</f>
        <v>125</v>
      </c>
      <c r="D1009" s="0" t="str">
        <f aca="false">MID(J1009,10,3)</f>
        <v>ir3</v>
      </c>
      <c r="E1009" s="1" t="s">
        <v>9</v>
      </c>
      <c r="F1009" s="0" t="n">
        <v>63</v>
      </c>
      <c r="G1009" s="0" t="s">
        <v>10</v>
      </c>
      <c r="H1009" s="0" t="s">
        <v>11</v>
      </c>
      <c r="I1009" s="0" t="s">
        <v>9</v>
      </c>
      <c r="J1009" s="0" t="s">
        <v>1024</v>
      </c>
      <c r="K1009" s="0" t="s">
        <v>9</v>
      </c>
      <c r="L1009" s="0" t="str">
        <f aca="false">IF(ISBLANK(J1010),"",",")</f>
        <v>,</v>
      </c>
      <c r="M1009" s="0" t="str">
        <f aca="false">E1009&amp;F1009&amp;G1009&amp;H1009&amp;I1009&amp;J1009&amp;K1009&amp;L1009</f>
        <v>"63": "b1i1_125_ir3.wav",</v>
      </c>
      <c r="N1009" s="0" t="str">
        <f aca="false">IF(OR(B1009=113,B1009=138),"probe","s")</f>
        <v>s</v>
      </c>
      <c r="O1009" s="0" t="str">
        <f aca="false">IF(MID(J1009,10,2)="ir","Minus","Plus")</f>
        <v>Minus</v>
      </c>
      <c r="P1009" s="0" t="s">
        <v>13</v>
      </c>
      <c r="Q1009" s="5" t="s">
        <v>14</v>
      </c>
      <c r="R1009" s="0" t="s">
        <v>15</v>
      </c>
      <c r="S1009" s="0" t="str">
        <f aca="false">P1009&amp;N1009&amp;O1009&amp;Q1009&amp;F1009&amp;R1009&amp;L1009</f>
        <v>          {%            "class": "sMinus",%            "stim_name": "63"%          },</v>
      </c>
      <c r="AA1009" s="5" t="n">
        <f aca="false">F1009</f>
        <v>63</v>
      </c>
      <c r="AB1009" s="5" t="s">
        <v>1024</v>
      </c>
      <c r="AC1009" s="5" t="str">
        <f aca="false">IF(MID(AB1009,10,2)="ir","Minus","Plus")</f>
        <v>Minus</v>
      </c>
      <c r="AD1009" s="5" t="str">
        <f aca="false">IF(AND(_xlfn.NUMBERVALUE(MID(AB1009,6,3))&lt;141,_xlfn.NUMBERVALUE(MID(AB1009,6,3))&gt;103),"s","s")</f>
        <v>s</v>
      </c>
      <c r="AE1009" s="5" t="n">
        <f aca="false">IF(AND(AC1009="Minus",AD1009="probe"),3,IF(AND(AC1009="Plus",AD1009="probe"),1,IF(AND(AC1009="Minus",AD1009="s"),12,IF(AND(AC1009="Plus",AD1009="s"),4,0))))</f>
        <v>12</v>
      </c>
      <c r="AF1009" s="6" t="s">
        <v>16</v>
      </c>
      <c r="AG1009" s="5" t="str">
        <f aca="false">AF1009&amp;AE1009&amp;","</f>
        <v>                            12,</v>
      </c>
    </row>
    <row r="1010" customFormat="false" ht="12.8" hidden="true" customHeight="false" outlineLevel="0" collapsed="false">
      <c r="A1010" s="0" t="str">
        <f aca="false">LEFT(J1010,4)</f>
        <v>b1i2</v>
      </c>
      <c r="B1010" s="0" t="n">
        <f aca="false">IF(AND(C1010&gt;97,C1010&lt;103),100,IF(AND(C1010&gt;110,C1010&lt;116),113,IF(AND(C1010&gt;122,C1010&lt;128),125,IF(AND(C1010&gt;135,C1010&lt;141),138,150))))</f>
        <v>125</v>
      </c>
      <c r="C1010" s="0" t="n">
        <f aca="false">_xlfn.NUMBERVALUE(MID(J1010,6,3))</f>
        <v>125</v>
      </c>
      <c r="D1010" s="0" t="str">
        <f aca="false">MID(J1010,10,3)</f>
        <v>ir3</v>
      </c>
      <c r="E1010" s="1" t="s">
        <v>9</v>
      </c>
      <c r="F1010" s="0" t="n">
        <v>188</v>
      </c>
      <c r="G1010" s="0" t="s">
        <v>10</v>
      </c>
      <c r="H1010" s="0" t="s">
        <v>11</v>
      </c>
      <c r="I1010" s="0" t="s">
        <v>9</v>
      </c>
      <c r="J1010" s="0" t="s">
        <v>1025</v>
      </c>
      <c r="K1010" s="0" t="s">
        <v>9</v>
      </c>
      <c r="L1010" s="0" t="str">
        <f aca="false">IF(ISBLANK(J1011),"",",")</f>
        <v>,</v>
      </c>
      <c r="M1010" s="0" t="str">
        <f aca="false">E1010&amp;F1010&amp;G1010&amp;H1010&amp;I1010&amp;J1010&amp;K1010&amp;L1010</f>
        <v>"188": "b1i2_125_ir3.wav",</v>
      </c>
      <c r="N1010" s="0" t="str">
        <f aca="false">IF(OR(B1010=113,B1010=138),"probe","s")</f>
        <v>s</v>
      </c>
      <c r="O1010" s="0" t="str">
        <f aca="false">IF(MID(J1010,10,2)="ir","Minus","Plus")</f>
        <v>Minus</v>
      </c>
      <c r="P1010" s="0" t="s">
        <v>13</v>
      </c>
      <c r="Q1010" s="5" t="s">
        <v>14</v>
      </c>
      <c r="R1010" s="0" t="s">
        <v>15</v>
      </c>
      <c r="S1010" s="0" t="str">
        <f aca="false">P1010&amp;N1010&amp;O1010&amp;Q1010&amp;F1010&amp;R1010&amp;L1010</f>
        <v>          {%            "class": "sMinus",%            "stim_name": "188"%          },</v>
      </c>
      <c r="AA1010" s="5" t="n">
        <f aca="false">F1010</f>
        <v>188</v>
      </c>
      <c r="AB1010" s="5" t="s">
        <v>1025</v>
      </c>
      <c r="AC1010" s="5" t="str">
        <f aca="false">IF(MID(AB1010,10,2)="ir","Minus","Plus")</f>
        <v>Minus</v>
      </c>
      <c r="AD1010" s="5" t="str">
        <f aca="false">IF(AND(_xlfn.NUMBERVALUE(MID(AB1010,6,3))&lt;141,_xlfn.NUMBERVALUE(MID(AB1010,6,3))&gt;103),"s","probe")</f>
        <v>s</v>
      </c>
      <c r="AE1010" s="5" t="n">
        <f aca="false">IF(AND(AC1010="Minus",AD1010="probe"),3,IF(AND(AC1010="Plus",AD1010="probe"),1,IF(AND(AC1010="Minus",AD1010="s"),12,IF(AND(AC1010="Plus",AD1010="s"),4,0))))</f>
        <v>12</v>
      </c>
      <c r="AF1010" s="6" t="s">
        <v>16</v>
      </c>
      <c r="AG1010" s="5" t="str">
        <f aca="false">AF1010&amp;AE1010&amp;","</f>
        <v>                            12,</v>
      </c>
    </row>
    <row r="1011" customFormat="false" ht="12.8" hidden="true" customHeight="false" outlineLevel="0" collapsed="false">
      <c r="A1011" s="0" t="str">
        <f aca="false">LEFT(J1011,4)</f>
        <v>b1s1</v>
      </c>
      <c r="B1011" s="0" t="n">
        <f aca="false">IF(AND(C1011&gt;97,C1011&lt;103),100,IF(AND(C1011&gt;110,C1011&lt;116),113,IF(AND(C1011&gt;122,C1011&lt;128),125,IF(AND(C1011&gt;135,C1011&lt;141),138,150))))</f>
        <v>125</v>
      </c>
      <c r="C1011" s="0" t="n">
        <f aca="false">_xlfn.NUMBERVALUE(MID(J1011,6,3))</f>
        <v>125</v>
      </c>
      <c r="D1011" s="0" t="str">
        <f aca="false">MID(J1011,10,3)</f>
        <v>ir3</v>
      </c>
      <c r="E1011" s="0" t="s">
        <v>9</v>
      </c>
      <c r="F1011" s="0" t="n">
        <v>313</v>
      </c>
      <c r="G1011" s="0" t="s">
        <v>10</v>
      </c>
      <c r="H1011" s="0" t="s">
        <v>11</v>
      </c>
      <c r="I1011" s="0" t="s">
        <v>9</v>
      </c>
      <c r="J1011" s="0" t="s">
        <v>1026</v>
      </c>
      <c r="K1011" s="0" t="s">
        <v>9</v>
      </c>
      <c r="L1011" s="0" t="str">
        <f aca="false">IF(ISBLANK(J1012),"",",")</f>
        <v>,</v>
      </c>
      <c r="M1011" s="0" t="str">
        <f aca="false">E1011&amp;F1011&amp;G1011&amp;H1011&amp;I1011&amp;J1011&amp;K1011&amp;L1011</f>
        <v>"313": "b1s1_125_ir3.wav",</v>
      </c>
      <c r="N1011" s="0" t="str">
        <f aca="false">IF(OR(B1011=113,B1011=138),"probe","s")</f>
        <v>s</v>
      </c>
      <c r="O1011" s="0" t="str">
        <f aca="false">IF(MID(J1011,10,2)="ir","Minus","Plus")</f>
        <v>Minus</v>
      </c>
      <c r="P1011" s="0" t="s">
        <v>13</v>
      </c>
      <c r="Q1011" s="5" t="s">
        <v>14</v>
      </c>
      <c r="R1011" s="0" t="s">
        <v>15</v>
      </c>
      <c r="S1011" s="0" t="str">
        <f aca="false">P1011&amp;N1011&amp;O1011&amp;Q1011&amp;F1011&amp;R1011&amp;L1011</f>
        <v>          {%            "class": "sMinus",%            "stim_name": "313"%          },</v>
      </c>
      <c r="AA1011" s="5" t="n">
        <f aca="false">F1011</f>
        <v>313</v>
      </c>
      <c r="AB1011" s="5" t="s">
        <v>1026</v>
      </c>
      <c r="AC1011" s="5" t="str">
        <f aca="false">IF(MID(AB1011,10,2)="ir","Minus","Plus")</f>
        <v>Minus</v>
      </c>
      <c r="AD1011" s="5" t="str">
        <f aca="false">IF(AND(_xlfn.NUMBERVALUE(MID(AB1011,6,3))&lt;141,_xlfn.NUMBERVALUE(MID(AB1011,6,3))&gt;103),"s","probe")</f>
        <v>s</v>
      </c>
      <c r="AE1011" s="5" t="n">
        <f aca="false">IF(AND(AC1011="Minus",AD1011="probe"),3,IF(AND(AC1011="Plus",AD1011="probe"),1,IF(AND(AC1011="Minus",AD1011="s"),12,IF(AND(AC1011="Plus",AD1011="s"),4,0))))</f>
        <v>12</v>
      </c>
      <c r="AF1011" s="6" t="s">
        <v>16</v>
      </c>
      <c r="AG1011" s="5" t="str">
        <f aca="false">AF1011&amp;AE1011&amp;","</f>
        <v>                            12,</v>
      </c>
    </row>
    <row r="1012" customFormat="false" ht="12.8" hidden="true" customHeight="false" outlineLevel="0" collapsed="false">
      <c r="A1012" s="0" t="str">
        <f aca="false">LEFT(J1012,4)</f>
        <v>b1s2</v>
      </c>
      <c r="B1012" s="0" t="n">
        <f aca="false">IF(AND(C1012&gt;97,C1012&lt;103),100,IF(AND(C1012&gt;110,C1012&lt;116),113,IF(AND(C1012&gt;122,C1012&lt;128),125,IF(AND(C1012&gt;135,C1012&lt;141),138,150))))</f>
        <v>125</v>
      </c>
      <c r="C1012" s="0" t="n">
        <f aca="false">_xlfn.NUMBERVALUE(MID(J1012,6,3))</f>
        <v>125</v>
      </c>
      <c r="D1012" s="0" t="str">
        <f aca="false">MID(J1012,10,3)</f>
        <v>ir3</v>
      </c>
      <c r="E1012" s="0" t="s">
        <v>9</v>
      </c>
      <c r="F1012" s="0" t="n">
        <v>438</v>
      </c>
      <c r="G1012" s="0" t="s">
        <v>10</v>
      </c>
      <c r="H1012" s="0" t="s">
        <v>11</v>
      </c>
      <c r="I1012" s="0" t="s">
        <v>9</v>
      </c>
      <c r="J1012" s="0" t="s">
        <v>1027</v>
      </c>
      <c r="K1012" s="0" t="s">
        <v>9</v>
      </c>
      <c r="L1012" s="0" t="str">
        <f aca="false">IF(ISBLANK(J1013),"",",")</f>
        <v>,</v>
      </c>
      <c r="M1012" s="0" t="str">
        <f aca="false">E1012&amp;F1012&amp;G1012&amp;H1012&amp;I1012&amp;J1012&amp;K1012&amp;L1012</f>
        <v>"438": "b1s2_125_ir3.wav",</v>
      </c>
      <c r="N1012" s="0" t="str">
        <f aca="false">IF(OR(B1012=113,B1012=138),"probe","s")</f>
        <v>s</v>
      </c>
      <c r="O1012" s="0" t="str">
        <f aca="false">IF(MID(J1012,10,2)="ir","Minus","Plus")</f>
        <v>Minus</v>
      </c>
      <c r="P1012" s="0" t="s">
        <v>13</v>
      </c>
      <c r="Q1012" s="5" t="s">
        <v>14</v>
      </c>
      <c r="R1012" s="0" t="s">
        <v>15</v>
      </c>
      <c r="S1012" s="0" t="str">
        <f aca="false">P1012&amp;N1012&amp;O1012&amp;Q1012&amp;F1012&amp;R1012&amp;L1012</f>
        <v>          {%            "class": "sMinus",%            "stim_name": "438"%          },</v>
      </c>
      <c r="AA1012" s="5" t="n">
        <f aca="false">F1012</f>
        <v>438</v>
      </c>
      <c r="AB1012" s="5" t="s">
        <v>1027</v>
      </c>
      <c r="AC1012" s="5" t="str">
        <f aca="false">IF(MID(AB1012,10,2)="ir","Minus","Plus")</f>
        <v>Minus</v>
      </c>
      <c r="AD1012" s="5" t="str">
        <f aca="false">IF(AND(_xlfn.NUMBERVALUE(MID(AB1012,6,3))&lt;141,_xlfn.NUMBERVALUE(MID(AB1012,6,3))&gt;103),"s","probe")</f>
        <v>s</v>
      </c>
      <c r="AE1012" s="5" t="n">
        <f aca="false">IF(AND(AC1012="Minus",AD1012="probe"),3,IF(AND(AC1012="Plus",AD1012="probe"),1,IF(AND(AC1012="Minus",AD1012="s"),12,IF(AND(AC1012="Plus",AD1012="s"),4,0))))</f>
        <v>12</v>
      </c>
      <c r="AF1012" s="6" t="s">
        <v>16</v>
      </c>
      <c r="AG1012" s="5" t="str">
        <f aca="false">AF1012&amp;AE1012&amp;","</f>
        <v>                            12,</v>
      </c>
    </row>
    <row r="1013" customFormat="false" ht="12.8" hidden="true" customHeight="false" outlineLevel="0" collapsed="false">
      <c r="A1013" s="0" t="str">
        <f aca="false">LEFT(J1013,4)</f>
        <v>b2i1</v>
      </c>
      <c r="B1013" s="0" t="n">
        <f aca="false">IF(AND(C1013&gt;97,C1013&lt;103),100,IF(AND(C1013&gt;110,C1013&lt;116),113,IF(AND(C1013&gt;122,C1013&lt;128),125,IF(AND(C1013&gt;135,C1013&lt;141),138,150))))</f>
        <v>125</v>
      </c>
      <c r="C1013" s="0" t="n">
        <f aca="false">_xlfn.NUMBERVALUE(MID(J1013,6,3))</f>
        <v>125</v>
      </c>
      <c r="D1013" s="0" t="str">
        <f aca="false">MID(J1013,10,3)</f>
        <v>ir3</v>
      </c>
      <c r="E1013" s="0" t="s">
        <v>9</v>
      </c>
      <c r="F1013" s="0" t="n">
        <v>563</v>
      </c>
      <c r="G1013" s="0" t="s">
        <v>10</v>
      </c>
      <c r="H1013" s="0" t="s">
        <v>11</v>
      </c>
      <c r="I1013" s="0" t="s">
        <v>9</v>
      </c>
      <c r="J1013" s="0" t="s">
        <v>1028</v>
      </c>
      <c r="K1013" s="0" t="s">
        <v>9</v>
      </c>
      <c r="L1013" s="0" t="str">
        <f aca="false">IF(ISBLANK(J1014),"",",")</f>
        <v>,</v>
      </c>
      <c r="M1013" s="0" t="str">
        <f aca="false">E1013&amp;F1013&amp;G1013&amp;H1013&amp;I1013&amp;J1013&amp;K1013&amp;L1013</f>
        <v>"563": "b2i1_125_ir3.wav",</v>
      </c>
      <c r="N1013" s="0" t="str">
        <f aca="false">IF(OR(B1013=113,B1013=138),"probe","s")</f>
        <v>s</v>
      </c>
      <c r="O1013" s="0" t="str">
        <f aca="false">IF(MID(J1013,10,2)="ir","Minus","Plus")</f>
        <v>Minus</v>
      </c>
      <c r="P1013" s="0" t="s">
        <v>13</v>
      </c>
      <c r="Q1013" s="5" t="s">
        <v>14</v>
      </c>
      <c r="R1013" s="0" t="s">
        <v>15</v>
      </c>
      <c r="S1013" s="0" t="str">
        <f aca="false">P1013&amp;N1013&amp;O1013&amp;Q1013&amp;F1013&amp;R1013&amp;L1013</f>
        <v>          {%            "class": "sMinus",%            "stim_name": "563"%          },</v>
      </c>
      <c r="AA1013" s="5" t="n">
        <f aca="false">F1013</f>
        <v>563</v>
      </c>
      <c r="AB1013" s="5" t="s">
        <v>1028</v>
      </c>
      <c r="AC1013" s="5" t="str">
        <f aca="false">IF(MID(AB1013,10,2)="ir","Minus","Plus")</f>
        <v>Minus</v>
      </c>
      <c r="AD1013" s="5" t="str">
        <f aca="false">IF(AND(_xlfn.NUMBERVALUE(MID(AB1013,6,3))&lt;141,_xlfn.NUMBERVALUE(MID(AB1013,6,3))&gt;103),"s","probe")</f>
        <v>s</v>
      </c>
      <c r="AE1013" s="5" t="n">
        <f aca="false">IF(AND(AC1013="Minus",AD1013="probe"),3,IF(AND(AC1013="Plus",AD1013="probe"),1,IF(AND(AC1013="Minus",AD1013="s"),12,IF(AND(AC1013="Plus",AD1013="s"),4,0))))</f>
        <v>12</v>
      </c>
      <c r="AF1013" s="6" t="s">
        <v>16</v>
      </c>
      <c r="AG1013" s="5" t="str">
        <f aca="false">AF1013&amp;AE1013&amp;","</f>
        <v>                            12,</v>
      </c>
    </row>
    <row r="1014" customFormat="false" ht="12.8" hidden="true" customHeight="false" outlineLevel="0" collapsed="false">
      <c r="A1014" s="0" t="str">
        <f aca="false">LEFT(J1014,4)</f>
        <v>b2i2</v>
      </c>
      <c r="B1014" s="0" t="n">
        <f aca="false">IF(AND(C1014&gt;97,C1014&lt;103),100,IF(AND(C1014&gt;110,C1014&lt;116),113,IF(AND(C1014&gt;122,C1014&lt;128),125,IF(AND(C1014&gt;135,C1014&lt;141),138,150))))</f>
        <v>125</v>
      </c>
      <c r="C1014" s="0" t="n">
        <f aca="false">_xlfn.NUMBERVALUE(MID(J1014,6,3))</f>
        <v>125</v>
      </c>
      <c r="D1014" s="0" t="str">
        <f aca="false">MID(J1014,10,3)</f>
        <v>ir3</v>
      </c>
      <c r="E1014" s="0" t="s">
        <v>9</v>
      </c>
      <c r="F1014" s="0" t="n">
        <v>688</v>
      </c>
      <c r="G1014" s="0" t="s">
        <v>10</v>
      </c>
      <c r="H1014" s="0" t="s">
        <v>11</v>
      </c>
      <c r="I1014" s="0" t="s">
        <v>9</v>
      </c>
      <c r="J1014" s="0" t="s">
        <v>1029</v>
      </c>
      <c r="K1014" s="0" t="s">
        <v>9</v>
      </c>
      <c r="L1014" s="0" t="str">
        <f aca="false">IF(ISBLANK(J1015),"",",")</f>
        <v>,</v>
      </c>
      <c r="M1014" s="0" t="str">
        <f aca="false">E1014&amp;F1014&amp;G1014&amp;H1014&amp;I1014&amp;J1014&amp;K1014&amp;L1014</f>
        <v>"688": "b2i2_125_ir3.wav",</v>
      </c>
      <c r="N1014" s="0" t="str">
        <f aca="false">IF(OR(B1014=113,B1014=138),"probe","s")</f>
        <v>s</v>
      </c>
      <c r="O1014" s="0" t="str">
        <f aca="false">IF(MID(J1014,10,2)="ir","Minus","Plus")</f>
        <v>Minus</v>
      </c>
      <c r="P1014" s="0" t="s">
        <v>13</v>
      </c>
      <c r="Q1014" s="5" t="s">
        <v>14</v>
      </c>
      <c r="R1014" s="0" t="s">
        <v>15</v>
      </c>
      <c r="S1014" s="0" t="str">
        <f aca="false">P1014&amp;N1014&amp;O1014&amp;Q1014&amp;F1014&amp;R1014&amp;L1014</f>
        <v>          {%            "class": "sMinus",%            "stim_name": "688"%          },</v>
      </c>
      <c r="AA1014" s="5" t="n">
        <f aca="false">F1014</f>
        <v>688</v>
      </c>
      <c r="AB1014" s="5" t="s">
        <v>1029</v>
      </c>
      <c r="AC1014" s="5" t="str">
        <f aca="false">IF(MID(AB1014,10,2)="ir","Minus","Plus")</f>
        <v>Minus</v>
      </c>
      <c r="AD1014" s="5" t="str">
        <f aca="false">IF(AND(_xlfn.NUMBERVALUE(MID(AB1014,6,3))&lt;141,_xlfn.NUMBERVALUE(MID(AB1014,6,3))&gt;103),"s","probe")</f>
        <v>s</v>
      </c>
      <c r="AE1014" s="5" t="n">
        <f aca="false">IF(AND(AC1014="Minus",AD1014="probe"),3,IF(AND(AC1014="Plus",AD1014="probe"),1,IF(AND(AC1014="Minus",AD1014="s"),12,IF(AND(AC1014="Plus",AD1014="s"),4,0))))</f>
        <v>12</v>
      </c>
      <c r="AF1014" s="6" t="s">
        <v>16</v>
      </c>
      <c r="AG1014" s="5" t="str">
        <f aca="false">AF1014&amp;AE1014&amp;","</f>
        <v>                            12,</v>
      </c>
    </row>
    <row r="1015" customFormat="false" ht="12.8" hidden="false" customHeight="false" outlineLevel="0" collapsed="false">
      <c r="A1015" s="0" t="str">
        <f aca="false">LEFT(J1015,4)</f>
        <v>b2s1</v>
      </c>
      <c r="B1015" s="0" t="n">
        <f aca="false">IF(AND(C1015&gt;97,C1015&lt;103),100,IF(AND(C1015&gt;110,C1015&lt;116),113,IF(AND(C1015&gt;122,C1015&lt;128),125,IF(AND(C1015&gt;135,C1015&lt;141),138,150))))</f>
        <v>125</v>
      </c>
      <c r="C1015" s="0" t="n">
        <f aca="false">_xlfn.NUMBERVALUE(MID(J1015,6,3))</f>
        <v>125</v>
      </c>
      <c r="D1015" s="0" t="str">
        <f aca="false">MID(J1015,10,3)</f>
        <v>ir3</v>
      </c>
      <c r="E1015" s="1" t="s">
        <v>9</v>
      </c>
      <c r="F1015" s="0" t="n">
        <v>813</v>
      </c>
      <c r="G1015" s="0" t="s">
        <v>10</v>
      </c>
      <c r="H1015" s="0" t="s">
        <v>11</v>
      </c>
      <c r="I1015" s="0" t="s">
        <v>9</v>
      </c>
      <c r="J1015" s="0" t="s">
        <v>1030</v>
      </c>
      <c r="K1015" s="0" t="s">
        <v>9</v>
      </c>
      <c r="L1015" s="0" t="str">
        <f aca="false">IF(ISBLANK(J1016),"",",")</f>
        <v>,</v>
      </c>
      <c r="M1015" s="0" t="str">
        <f aca="false">E1015&amp;J1015&amp;G1015&amp;E1015&amp;J1015&amp;E1015&amp;L1015</f>
        <v>"b2s1_125_ir3.wav":"b2s1_125_ir3.wav",</v>
      </c>
      <c r="N1015" s="0" t="str">
        <f aca="false">IF(OR(B1015=113,B1015=138),"probe","s")</f>
        <v>s</v>
      </c>
      <c r="O1015" s="0" t="str">
        <f aca="false">IF(MID(J1015,10,2)="ir","Minus","Plus")</f>
        <v>Minus</v>
      </c>
      <c r="P1015" s="0" t="s">
        <v>13</v>
      </c>
      <c r="Q1015" s="5" t="s">
        <v>14</v>
      </c>
      <c r="R1015" s="0" t="s">
        <v>15</v>
      </c>
      <c r="S1015" s="0" t="str">
        <f aca="false">P1015&amp;N1015&amp;O1015&amp;Q1015&amp;J1015&amp;R1015&amp;L1015</f>
        <v>          {%            "class": "sMinus",%            "stim_name": "b2s1_125_ir3.wav"%          },</v>
      </c>
      <c r="AA1015" s="5" t="n">
        <f aca="false">F1015</f>
        <v>813</v>
      </c>
      <c r="AB1015" s="5" t="s">
        <v>1030</v>
      </c>
      <c r="AC1015" s="5" t="str">
        <f aca="false">IF(MID(AB1015,10,2)="ir","Minus","Plus")</f>
        <v>Minus</v>
      </c>
      <c r="AD1015" s="5" t="str">
        <f aca="false">IF(AND(_xlfn.NUMBERVALUE(MID(AB1015,6,3))&lt;141,_xlfn.NUMBERVALUE(MID(AB1015,6,3))&gt;103),"s","probe")</f>
        <v>s</v>
      </c>
      <c r="AE1015" s="5" t="n">
        <f aca="false">IF(AND(AC1015="Minus",AD1015="probe"),3,IF(AND(AC1015="Plus",AD1015="probe"),1,IF(AND(AC1015="Minus",AD1015="s"),12,IF(AND(AC1015="Plus",AD1015="s"),4,0))))</f>
        <v>12</v>
      </c>
      <c r="AF1015" s="6" t="s">
        <v>16</v>
      </c>
      <c r="AG1015" s="5" t="str">
        <f aca="false">AF1015&amp;AE1015&amp;","</f>
        <v>                            12,</v>
      </c>
    </row>
    <row r="1016" customFormat="false" ht="12.8" hidden="true" customHeight="false" outlineLevel="0" collapsed="false">
      <c r="A1016" s="0" t="str">
        <f aca="false">LEFT(J1016,4)</f>
        <v>b2s2</v>
      </c>
      <c r="B1016" s="0" t="n">
        <f aca="false">IF(AND(C1016&gt;97,C1016&lt;103),100,IF(AND(C1016&gt;110,C1016&lt;116),113,IF(AND(C1016&gt;122,C1016&lt;128),125,IF(AND(C1016&gt;135,C1016&lt;141),138,150))))</f>
        <v>125</v>
      </c>
      <c r="C1016" s="0" t="n">
        <f aca="false">_xlfn.NUMBERVALUE(MID(J1016,6,3))</f>
        <v>125</v>
      </c>
      <c r="D1016" s="0" t="str">
        <f aca="false">MID(J1016,10,3)</f>
        <v>ir3</v>
      </c>
      <c r="E1016" s="1" t="s">
        <v>9</v>
      </c>
      <c r="F1016" s="0" t="n">
        <v>938</v>
      </c>
      <c r="G1016" s="0" t="s">
        <v>10</v>
      </c>
      <c r="H1016" s="0" t="s">
        <v>11</v>
      </c>
      <c r="I1016" s="0" t="s">
        <v>9</v>
      </c>
      <c r="J1016" s="0" t="s">
        <v>1031</v>
      </c>
      <c r="K1016" s="0" t="s">
        <v>9</v>
      </c>
      <c r="L1016" s="0" t="str">
        <f aca="false">IF(ISBLANK(J1017),"",",")</f>
        <v>,</v>
      </c>
      <c r="M1016" s="0" t="str">
        <f aca="false">E1016&amp;F1016&amp;G1016&amp;H1016&amp;I1016&amp;J1016&amp;K1016&amp;L1016</f>
        <v>"938": "b2s2_125_ir3.wav",</v>
      </c>
      <c r="N1016" s="0" t="str">
        <f aca="false">IF(OR(B1016=113,B1016=138),"probe","s")</f>
        <v>s</v>
      </c>
      <c r="O1016" s="0" t="str">
        <f aca="false">IF(MID(J1016,10,2)="ir","Minus","Plus")</f>
        <v>Minus</v>
      </c>
      <c r="P1016" s="0" t="s">
        <v>13</v>
      </c>
      <c r="Q1016" s="5" t="s">
        <v>14</v>
      </c>
      <c r="R1016" s="0" t="s">
        <v>15</v>
      </c>
      <c r="S1016" s="0" t="str">
        <f aca="false">P1016&amp;N1016&amp;O1016&amp;Q1016&amp;F1016&amp;R1016&amp;L1016</f>
        <v>          {%            "class": "sMinus",%            "stim_name": "938"%          },</v>
      </c>
      <c r="AA1016" s="5" t="n">
        <f aca="false">F1016</f>
        <v>938</v>
      </c>
      <c r="AB1016" s="5" t="s">
        <v>1031</v>
      </c>
      <c r="AC1016" s="5" t="str">
        <f aca="false">IF(MID(AB1016,10,2)="ir","Minus","Plus")</f>
        <v>Minus</v>
      </c>
      <c r="AD1016" s="5" t="str">
        <f aca="false">IF(AND(_xlfn.NUMBERVALUE(MID(AB1016,6,3))&lt;141,_xlfn.NUMBERVALUE(MID(AB1016,6,3))&gt;103),"s","probe")</f>
        <v>s</v>
      </c>
      <c r="AE1016" s="5" t="n">
        <f aca="false">IF(AND(AC1016="Minus",AD1016="probe"),3,IF(AND(AC1016="Plus",AD1016="probe"),1,IF(AND(AC1016="Minus",AD1016="s"),12,IF(AND(AC1016="Plus",AD1016="s"),4,0))))</f>
        <v>12</v>
      </c>
      <c r="AF1016" s="6" t="s">
        <v>16</v>
      </c>
      <c r="AG1016" s="5" t="str">
        <f aca="false">AF1016&amp;AE1016&amp;","</f>
        <v>                            12,</v>
      </c>
    </row>
    <row r="1017" customFormat="false" ht="12.8" hidden="true" customHeight="false" outlineLevel="0" collapsed="false">
      <c r="A1017" s="0" t="str">
        <f aca="false">LEFT(J1017,4)</f>
        <v>b3i1</v>
      </c>
      <c r="B1017" s="0" t="n">
        <f aca="false">IF(AND(C1017&gt;97,C1017&lt;103),100,IF(AND(C1017&gt;110,C1017&lt;116),113,IF(AND(C1017&gt;122,C1017&lt;128),125,IF(AND(C1017&gt;135,C1017&lt;141),138,150))))</f>
        <v>125</v>
      </c>
      <c r="C1017" s="0" t="n">
        <f aca="false">_xlfn.NUMBERVALUE(MID(J1017,6,3))</f>
        <v>125</v>
      </c>
      <c r="D1017" s="0" t="str">
        <f aca="false">MID(J1017,10,3)</f>
        <v>ir3</v>
      </c>
      <c r="E1017" s="0" t="s">
        <v>9</v>
      </c>
      <c r="F1017" s="0" t="n">
        <v>1063</v>
      </c>
      <c r="G1017" s="0" t="s">
        <v>10</v>
      </c>
      <c r="H1017" s="0" t="s">
        <v>11</v>
      </c>
      <c r="I1017" s="0" t="s">
        <v>9</v>
      </c>
      <c r="J1017" s="0" t="s">
        <v>1032</v>
      </c>
      <c r="K1017" s="0" t="s">
        <v>9</v>
      </c>
      <c r="L1017" s="0" t="str">
        <f aca="false">IF(ISBLANK(J1018),"",",")</f>
        <v>,</v>
      </c>
      <c r="M1017" s="0" t="str">
        <f aca="false">E1017&amp;F1017&amp;G1017&amp;H1017&amp;I1017&amp;J1017&amp;K1017&amp;L1017</f>
        <v>"1063": "b3i1_125_ir3.wav",</v>
      </c>
      <c r="N1017" s="0" t="str">
        <f aca="false">IF(OR(B1017=113,B1017=138),"probe","s")</f>
        <v>s</v>
      </c>
      <c r="O1017" s="0" t="str">
        <f aca="false">IF(MID(J1017,10,2)="ir","Minus","Plus")</f>
        <v>Minus</v>
      </c>
      <c r="P1017" s="0" t="s">
        <v>13</v>
      </c>
      <c r="Q1017" s="5" t="s">
        <v>14</v>
      </c>
      <c r="R1017" s="0" t="s">
        <v>15</v>
      </c>
      <c r="S1017" s="0" t="str">
        <f aca="false">P1017&amp;N1017&amp;O1017&amp;Q1017&amp;F1017&amp;R1017&amp;L1017</f>
        <v>          {%            "class": "sMinus",%            "stim_name": "1063"%          },</v>
      </c>
      <c r="AA1017" s="5" t="n">
        <f aca="false">F1017</f>
        <v>1063</v>
      </c>
      <c r="AB1017" s="5" t="s">
        <v>1032</v>
      </c>
      <c r="AC1017" s="5" t="str">
        <f aca="false">IF(MID(AB1017,10,2)="ir","Minus","Plus")</f>
        <v>Minus</v>
      </c>
      <c r="AD1017" s="5" t="str">
        <f aca="false">IF(AND(_xlfn.NUMBERVALUE(MID(AB1017,6,3))&lt;141,_xlfn.NUMBERVALUE(MID(AB1017,6,3))&gt;103),"s","probe")</f>
        <v>s</v>
      </c>
      <c r="AE1017" s="5" t="n">
        <f aca="false">IF(AND(AC1017="Minus",AD1017="probe"),3,IF(AND(AC1017="Plus",AD1017="probe"),1,IF(AND(AC1017="Minus",AD1017="s"),12,IF(AND(AC1017="Plus",AD1017="s"),4,0))))</f>
        <v>12</v>
      </c>
      <c r="AF1017" s="6" t="s">
        <v>16</v>
      </c>
      <c r="AG1017" s="5" t="str">
        <f aca="false">AF1017&amp;AE1017&amp;","</f>
        <v>                            12,</v>
      </c>
    </row>
    <row r="1018" customFormat="false" ht="12.8" hidden="true" customHeight="false" outlineLevel="0" collapsed="false">
      <c r="A1018" s="0" t="str">
        <f aca="false">LEFT(J1018,4)</f>
        <v>b3i2</v>
      </c>
      <c r="B1018" s="0" t="n">
        <f aca="false">IF(AND(C1018&gt;97,C1018&lt;103),100,IF(AND(C1018&gt;110,C1018&lt;116),113,IF(AND(C1018&gt;122,C1018&lt;128),125,IF(AND(C1018&gt;135,C1018&lt;141),138,150))))</f>
        <v>125</v>
      </c>
      <c r="C1018" s="0" t="n">
        <f aca="false">_xlfn.NUMBERVALUE(MID(J1018,6,3))</f>
        <v>125</v>
      </c>
      <c r="D1018" s="0" t="str">
        <f aca="false">MID(J1018,10,3)</f>
        <v>ir3</v>
      </c>
      <c r="E1018" s="0" t="s">
        <v>9</v>
      </c>
      <c r="F1018" s="0" t="n">
        <v>1188</v>
      </c>
      <c r="G1018" s="0" t="s">
        <v>10</v>
      </c>
      <c r="H1018" s="0" t="s">
        <v>11</v>
      </c>
      <c r="I1018" s="0" t="s">
        <v>9</v>
      </c>
      <c r="J1018" s="0" t="s">
        <v>1033</v>
      </c>
      <c r="K1018" s="0" t="s">
        <v>9</v>
      </c>
      <c r="L1018" s="0" t="str">
        <f aca="false">IF(ISBLANK(J1019),"",",")</f>
        <v>,</v>
      </c>
      <c r="M1018" s="0" t="str">
        <f aca="false">E1018&amp;F1018&amp;G1018&amp;H1018&amp;I1018&amp;J1018&amp;K1018&amp;L1018</f>
        <v>"1188": "b3i2_125_ir3.wav",</v>
      </c>
      <c r="N1018" s="0" t="str">
        <f aca="false">IF(OR(B1018=113,B1018=138),"probe","s")</f>
        <v>s</v>
      </c>
      <c r="O1018" s="0" t="str">
        <f aca="false">IF(MID(J1018,10,2)="ir","Minus","Plus")</f>
        <v>Minus</v>
      </c>
      <c r="P1018" s="0" t="s">
        <v>13</v>
      </c>
      <c r="Q1018" s="5" t="s">
        <v>14</v>
      </c>
      <c r="R1018" s="0" t="s">
        <v>15</v>
      </c>
      <c r="S1018" s="0" t="str">
        <f aca="false">P1018&amp;N1018&amp;O1018&amp;Q1018&amp;F1018&amp;R1018&amp;L1018</f>
        <v>          {%            "class": "sMinus",%            "stim_name": "1188"%          },</v>
      </c>
      <c r="AA1018" s="5" t="n">
        <f aca="false">F1018</f>
        <v>1188</v>
      </c>
      <c r="AB1018" s="5" t="s">
        <v>1033</v>
      </c>
      <c r="AC1018" s="5" t="str">
        <f aca="false">IF(MID(AB1018,10,2)="ir","Minus","Plus")</f>
        <v>Minus</v>
      </c>
      <c r="AD1018" s="5" t="str">
        <f aca="false">IF(AND(_xlfn.NUMBERVALUE(MID(AB1018,6,3))&lt;141,_xlfn.NUMBERVALUE(MID(AB1018,6,3))&gt;103),"s","probe")</f>
        <v>s</v>
      </c>
      <c r="AE1018" s="5" t="n">
        <f aca="false">IF(AND(AC1018="Minus",AD1018="probe"),3,IF(AND(AC1018="Plus",AD1018="probe"),1,IF(AND(AC1018="Minus",AD1018="s"),12,IF(AND(AC1018="Plus",AD1018="s"),4,0))))</f>
        <v>12</v>
      </c>
      <c r="AF1018" s="6" t="s">
        <v>16</v>
      </c>
      <c r="AG1018" s="5" t="str">
        <f aca="false">AF1018&amp;AE1018&amp;","</f>
        <v>                            12,</v>
      </c>
    </row>
    <row r="1019" customFormat="false" ht="12.8" hidden="true" customHeight="false" outlineLevel="0" collapsed="false">
      <c r="A1019" s="0" t="str">
        <f aca="false">LEFT(J1019,4)</f>
        <v>b3s1</v>
      </c>
      <c r="B1019" s="0" t="n">
        <f aca="false">IF(AND(C1019&gt;97,C1019&lt;103),100,IF(AND(C1019&gt;110,C1019&lt;116),113,IF(AND(C1019&gt;122,C1019&lt;128),125,IF(AND(C1019&gt;135,C1019&lt;141),138,150))))</f>
        <v>125</v>
      </c>
      <c r="C1019" s="0" t="n">
        <f aca="false">_xlfn.NUMBERVALUE(MID(J1019,6,3))</f>
        <v>125</v>
      </c>
      <c r="D1019" s="0" t="str">
        <f aca="false">MID(J1019,10,3)</f>
        <v>ir3</v>
      </c>
      <c r="E1019" s="0" t="s">
        <v>9</v>
      </c>
      <c r="F1019" s="0" t="n">
        <v>1313</v>
      </c>
      <c r="G1019" s="0" t="s">
        <v>10</v>
      </c>
      <c r="H1019" s="0" t="s">
        <v>11</v>
      </c>
      <c r="I1019" s="0" t="s">
        <v>9</v>
      </c>
      <c r="J1019" s="0" t="s">
        <v>1034</v>
      </c>
      <c r="K1019" s="0" t="s">
        <v>9</v>
      </c>
      <c r="L1019" s="0" t="str">
        <f aca="false">IF(ISBLANK(J1020),"",",")</f>
        <v>,</v>
      </c>
      <c r="M1019" s="0" t="str">
        <f aca="false">E1019&amp;F1019&amp;G1019&amp;H1019&amp;I1019&amp;J1019&amp;K1019&amp;L1019</f>
        <v>"1313": "b3s1_125_ir3.wav",</v>
      </c>
      <c r="N1019" s="0" t="str">
        <f aca="false">IF(OR(B1019=113,B1019=138),"probe","s")</f>
        <v>s</v>
      </c>
      <c r="O1019" s="0" t="str">
        <f aca="false">IF(MID(J1019,10,2)="ir","Minus","Plus")</f>
        <v>Minus</v>
      </c>
      <c r="P1019" s="0" t="s">
        <v>13</v>
      </c>
      <c r="Q1019" s="5" t="s">
        <v>14</v>
      </c>
      <c r="R1019" s="0" t="s">
        <v>15</v>
      </c>
      <c r="S1019" s="0" t="str">
        <f aca="false">P1019&amp;N1019&amp;O1019&amp;Q1019&amp;F1019&amp;R1019&amp;L1019</f>
        <v>          {%            "class": "sMinus",%            "stim_name": "1313"%          },</v>
      </c>
      <c r="AA1019" s="5" t="n">
        <f aca="false">F1019</f>
        <v>1313</v>
      </c>
      <c r="AB1019" s="5" t="s">
        <v>1034</v>
      </c>
      <c r="AC1019" s="5" t="str">
        <f aca="false">IF(MID(AB1019,10,2)="ir","Minus","Plus")</f>
        <v>Minus</v>
      </c>
      <c r="AD1019" s="5" t="str">
        <f aca="false">IF(AND(_xlfn.NUMBERVALUE(MID(AB1019,6,3))&lt;141,_xlfn.NUMBERVALUE(MID(AB1019,6,3))&gt;103),"s","probe")</f>
        <v>s</v>
      </c>
      <c r="AE1019" s="5" t="n">
        <f aca="false">IF(AND(AC1019="Minus",AD1019="probe"),3,IF(AND(AC1019="Plus",AD1019="probe"),1,IF(AND(AC1019="Minus",AD1019="s"),12,IF(AND(AC1019="Plus",AD1019="s"),4,0))))</f>
        <v>12</v>
      </c>
      <c r="AF1019" s="6" t="s">
        <v>16</v>
      </c>
      <c r="AG1019" s="5" t="str">
        <f aca="false">AF1019&amp;AE1019&amp;","</f>
        <v>                            12,</v>
      </c>
    </row>
    <row r="1020" customFormat="false" ht="12.8" hidden="true" customHeight="false" outlineLevel="0" collapsed="false">
      <c r="A1020" s="0" t="str">
        <f aca="false">LEFT(J1020,4)</f>
        <v>b3s2</v>
      </c>
      <c r="B1020" s="0" t="n">
        <f aca="false">IF(AND(C1020&gt;97,C1020&lt;103),100,IF(AND(C1020&gt;110,C1020&lt;116),113,IF(AND(C1020&gt;122,C1020&lt;128),125,IF(AND(C1020&gt;135,C1020&lt;141),138,150))))</f>
        <v>125</v>
      </c>
      <c r="C1020" s="0" t="n">
        <f aca="false">_xlfn.NUMBERVALUE(MID(J1020,6,3))</f>
        <v>125</v>
      </c>
      <c r="D1020" s="0" t="str">
        <f aca="false">MID(J1020,10,3)</f>
        <v>ir3</v>
      </c>
      <c r="E1020" s="0" t="s">
        <v>9</v>
      </c>
      <c r="F1020" s="0" t="n">
        <v>1438</v>
      </c>
      <c r="G1020" s="0" t="s">
        <v>10</v>
      </c>
      <c r="H1020" s="0" t="s">
        <v>11</v>
      </c>
      <c r="I1020" s="0" t="s">
        <v>9</v>
      </c>
      <c r="J1020" s="0" t="s">
        <v>1035</v>
      </c>
      <c r="K1020" s="0" t="s">
        <v>9</v>
      </c>
      <c r="L1020" s="0" t="str">
        <f aca="false">IF(ISBLANK(J1021),"",",")</f>
        <v>,</v>
      </c>
      <c r="M1020" s="0" t="str">
        <f aca="false">E1020&amp;F1020&amp;G1020&amp;H1020&amp;I1020&amp;J1020&amp;K1020&amp;L1020</f>
        <v>"1438": "b3s2_125_ir3.wav",</v>
      </c>
      <c r="N1020" s="0" t="str">
        <f aca="false">IF(OR(B1020=113,B1020=138),"probe","s")</f>
        <v>s</v>
      </c>
      <c r="O1020" s="0" t="str">
        <f aca="false">IF(MID(J1020,10,2)="ir","Minus","Plus")</f>
        <v>Minus</v>
      </c>
      <c r="P1020" s="0" t="s">
        <v>13</v>
      </c>
      <c r="Q1020" s="5" t="s">
        <v>14</v>
      </c>
      <c r="R1020" s="0" t="s">
        <v>15</v>
      </c>
      <c r="S1020" s="0" t="str">
        <f aca="false">P1020&amp;N1020&amp;O1020&amp;Q1020&amp;F1020&amp;R1020&amp;L1020</f>
        <v>          {%            "class": "sMinus",%            "stim_name": "1438"%          },</v>
      </c>
      <c r="AA1020" s="5" t="n">
        <f aca="false">F1020</f>
        <v>1438</v>
      </c>
      <c r="AB1020" s="5" t="s">
        <v>1035</v>
      </c>
      <c r="AC1020" s="5" t="str">
        <f aca="false">IF(MID(AB1020,10,2)="ir","Minus","Plus")</f>
        <v>Minus</v>
      </c>
      <c r="AD1020" s="5" t="str">
        <f aca="false">IF(AND(_xlfn.NUMBERVALUE(MID(AB1020,6,3))&lt;141,_xlfn.NUMBERVALUE(MID(AB1020,6,3))&gt;103),"s","probe")</f>
        <v>s</v>
      </c>
      <c r="AE1020" s="5" t="n">
        <f aca="false">IF(AND(AC1020="Minus",AD1020="probe"),3,IF(AND(AC1020="Plus",AD1020="probe"),1,IF(AND(AC1020="Minus",AD1020="s"),12,IF(AND(AC1020="Plus",AD1020="s"),4,0))))</f>
        <v>12</v>
      </c>
      <c r="AF1020" s="6" t="s">
        <v>16</v>
      </c>
      <c r="AG1020" s="5" t="str">
        <f aca="false">AF1020&amp;AE1020&amp;","</f>
        <v>                            12,</v>
      </c>
    </row>
    <row r="1021" customFormat="false" ht="12.8" hidden="true" customHeight="false" outlineLevel="0" collapsed="false">
      <c r="A1021" s="0" t="str">
        <f aca="false">LEFT(J1021,4)</f>
        <v>b4i1</v>
      </c>
      <c r="B1021" s="0" t="n">
        <f aca="false">IF(AND(C1021&gt;97,C1021&lt;103),100,IF(AND(C1021&gt;110,C1021&lt;116),113,IF(AND(C1021&gt;122,C1021&lt;128),125,IF(AND(C1021&gt;135,C1021&lt;141),138,150))))</f>
        <v>125</v>
      </c>
      <c r="C1021" s="0" t="n">
        <f aca="false">_xlfn.NUMBERVALUE(MID(J1021,6,3))</f>
        <v>125</v>
      </c>
      <c r="D1021" s="0" t="str">
        <f aca="false">MID(J1021,10,3)</f>
        <v>ir3</v>
      </c>
      <c r="E1021" s="0" t="s">
        <v>9</v>
      </c>
      <c r="F1021" s="0" t="n">
        <v>1563</v>
      </c>
      <c r="G1021" s="0" t="s">
        <v>10</v>
      </c>
      <c r="H1021" s="0" t="s">
        <v>11</v>
      </c>
      <c r="I1021" s="0" t="s">
        <v>9</v>
      </c>
      <c r="J1021" s="0" t="s">
        <v>1036</v>
      </c>
      <c r="K1021" s="0" t="s">
        <v>9</v>
      </c>
      <c r="L1021" s="0" t="str">
        <f aca="false">IF(ISBLANK(J1022),"",",")</f>
        <v>,</v>
      </c>
      <c r="M1021" s="0" t="str">
        <f aca="false">E1021&amp;F1021&amp;G1021&amp;H1021&amp;I1021&amp;J1021&amp;K1021&amp;L1021</f>
        <v>"1563": "b4i1_125_ir3.wav",</v>
      </c>
      <c r="N1021" s="0" t="str">
        <f aca="false">IF(OR(B1021=113,B1021=138),"probe","s")</f>
        <v>s</v>
      </c>
      <c r="O1021" s="0" t="str">
        <f aca="false">IF(MID(J1021,10,2)="ir","Minus","Plus")</f>
        <v>Minus</v>
      </c>
      <c r="P1021" s="0" t="s">
        <v>13</v>
      </c>
      <c r="Q1021" s="5" t="s">
        <v>14</v>
      </c>
      <c r="R1021" s="0" t="s">
        <v>15</v>
      </c>
      <c r="S1021" s="0" t="str">
        <f aca="false">P1021&amp;N1021&amp;O1021&amp;Q1021&amp;F1021&amp;R1021&amp;L1021</f>
        <v>          {%            "class": "sMinus",%            "stim_name": "1563"%          },</v>
      </c>
      <c r="AA1021" s="5" t="n">
        <f aca="false">F1021</f>
        <v>1563</v>
      </c>
      <c r="AB1021" s="5" t="s">
        <v>1036</v>
      </c>
      <c r="AC1021" s="5" t="str">
        <f aca="false">IF(MID(AB1021,10,2)="ir","Minus","Plus")</f>
        <v>Minus</v>
      </c>
      <c r="AD1021" s="5" t="str">
        <f aca="false">IF(AND(_xlfn.NUMBERVALUE(MID(AB1021,6,3))&lt;141,_xlfn.NUMBERVALUE(MID(AB1021,6,3))&gt;103),"s","probe")</f>
        <v>s</v>
      </c>
      <c r="AE1021" s="5" t="n">
        <f aca="false">IF(AND(AC1021="Minus",AD1021="probe"),3,IF(AND(AC1021="Plus",AD1021="probe"),1,IF(AND(AC1021="Minus",AD1021="s"),12,IF(AND(AC1021="Plus",AD1021="s"),4,0))))</f>
        <v>12</v>
      </c>
      <c r="AF1021" s="6" t="s">
        <v>16</v>
      </c>
      <c r="AG1021" s="5" t="str">
        <f aca="false">AF1021&amp;AE1021&amp;","</f>
        <v>                            12,</v>
      </c>
    </row>
    <row r="1022" customFormat="false" ht="12.8" hidden="true" customHeight="false" outlineLevel="0" collapsed="false">
      <c r="A1022" s="0" t="str">
        <f aca="false">LEFT(J1022,4)</f>
        <v>b4i2</v>
      </c>
      <c r="B1022" s="0" t="n">
        <f aca="false">IF(AND(C1022&gt;97,C1022&lt;103),100,IF(AND(C1022&gt;110,C1022&lt;116),113,IF(AND(C1022&gt;122,C1022&lt;128),125,IF(AND(C1022&gt;135,C1022&lt;141),138,150))))</f>
        <v>125</v>
      </c>
      <c r="C1022" s="0" t="n">
        <f aca="false">_xlfn.NUMBERVALUE(MID(J1022,6,3))</f>
        <v>125</v>
      </c>
      <c r="D1022" s="0" t="str">
        <f aca="false">MID(J1022,10,3)</f>
        <v>ir3</v>
      </c>
      <c r="E1022" s="0" t="s">
        <v>9</v>
      </c>
      <c r="F1022" s="0" t="n">
        <v>1688</v>
      </c>
      <c r="G1022" s="0" t="s">
        <v>10</v>
      </c>
      <c r="H1022" s="0" t="s">
        <v>11</v>
      </c>
      <c r="I1022" s="0" t="s">
        <v>9</v>
      </c>
      <c r="J1022" s="0" t="s">
        <v>1037</v>
      </c>
      <c r="K1022" s="0" t="s">
        <v>9</v>
      </c>
      <c r="L1022" s="0" t="str">
        <f aca="false">IF(ISBLANK(J1023),"",",")</f>
        <v>,</v>
      </c>
      <c r="M1022" s="0" t="str">
        <f aca="false">E1022&amp;F1022&amp;G1022&amp;H1022&amp;I1022&amp;J1022&amp;K1022&amp;L1022</f>
        <v>"1688": "b4i2_125_ir3.wav",</v>
      </c>
      <c r="N1022" s="0" t="str">
        <f aca="false">IF(OR(B1022=113,B1022=138),"probe","s")</f>
        <v>s</v>
      </c>
      <c r="O1022" s="0" t="str">
        <f aca="false">IF(MID(J1022,10,2)="ir","Minus","Plus")</f>
        <v>Minus</v>
      </c>
      <c r="P1022" s="0" t="s">
        <v>13</v>
      </c>
      <c r="Q1022" s="5" t="s">
        <v>14</v>
      </c>
      <c r="R1022" s="0" t="s">
        <v>15</v>
      </c>
      <c r="S1022" s="0" t="str">
        <f aca="false">P1022&amp;N1022&amp;O1022&amp;Q1022&amp;F1022&amp;R1022&amp;L1022</f>
        <v>          {%            "class": "sMinus",%            "stim_name": "1688"%          },</v>
      </c>
      <c r="AA1022" s="5" t="n">
        <f aca="false">F1022</f>
        <v>1688</v>
      </c>
      <c r="AB1022" s="5" t="s">
        <v>1037</v>
      </c>
      <c r="AC1022" s="5" t="str">
        <f aca="false">IF(MID(AB1022,10,2)="ir","Minus","Plus")</f>
        <v>Minus</v>
      </c>
      <c r="AD1022" s="5" t="str">
        <f aca="false">IF(AND(_xlfn.NUMBERVALUE(MID(AB1022,6,3))&lt;141,_xlfn.NUMBERVALUE(MID(AB1022,6,3))&gt;103),"s","probe")</f>
        <v>s</v>
      </c>
      <c r="AE1022" s="5" t="n">
        <f aca="false">IF(AND(AC1022="Minus",AD1022="probe"),3,IF(AND(AC1022="Plus",AD1022="probe"),1,IF(AND(AC1022="Minus",AD1022="s"),12,IF(AND(AC1022="Plus",AD1022="s"),4,0))))</f>
        <v>12</v>
      </c>
      <c r="AF1022" s="6" t="s">
        <v>16</v>
      </c>
      <c r="AG1022" s="5" t="str">
        <f aca="false">AF1022&amp;AE1022&amp;","</f>
        <v>                            12,</v>
      </c>
    </row>
    <row r="1023" customFormat="false" ht="12.8" hidden="true" customHeight="false" outlineLevel="0" collapsed="false">
      <c r="A1023" s="0" t="str">
        <f aca="false">LEFT(J1023,4)</f>
        <v>b4s1</v>
      </c>
      <c r="B1023" s="0" t="n">
        <f aca="false">IF(AND(C1023&gt;97,C1023&lt;103),100,IF(AND(C1023&gt;110,C1023&lt;116),113,IF(AND(C1023&gt;122,C1023&lt;128),125,IF(AND(C1023&gt;135,C1023&lt;141),138,150))))</f>
        <v>125</v>
      </c>
      <c r="C1023" s="0" t="n">
        <f aca="false">_xlfn.NUMBERVALUE(MID(J1023,6,3))</f>
        <v>125</v>
      </c>
      <c r="D1023" s="0" t="str">
        <f aca="false">MID(J1023,10,3)</f>
        <v>ir3</v>
      </c>
      <c r="E1023" s="0" t="s">
        <v>9</v>
      </c>
      <c r="F1023" s="0" t="n">
        <v>1813</v>
      </c>
      <c r="G1023" s="0" t="s">
        <v>10</v>
      </c>
      <c r="H1023" s="0" t="s">
        <v>11</v>
      </c>
      <c r="I1023" s="0" t="s">
        <v>9</v>
      </c>
      <c r="J1023" s="0" t="s">
        <v>1038</v>
      </c>
      <c r="K1023" s="0" t="s">
        <v>9</v>
      </c>
      <c r="L1023" s="0" t="str">
        <f aca="false">IF(ISBLANK(J1024),"",",")</f>
        <v>,</v>
      </c>
      <c r="M1023" s="0" t="str">
        <f aca="false">E1023&amp;F1023&amp;G1023&amp;H1023&amp;I1023&amp;J1023&amp;K1023&amp;L1023</f>
        <v>"1813": "b4s1_125_ir3.wav",</v>
      </c>
      <c r="N1023" s="0" t="str">
        <f aca="false">IF(OR(B1023=113,B1023=138),"probe","s")</f>
        <v>s</v>
      </c>
      <c r="O1023" s="0" t="str">
        <f aca="false">IF(MID(J1023,10,2)="ir","Minus","Plus")</f>
        <v>Minus</v>
      </c>
      <c r="P1023" s="0" t="s">
        <v>13</v>
      </c>
      <c r="Q1023" s="5" t="s">
        <v>14</v>
      </c>
      <c r="R1023" s="0" t="s">
        <v>15</v>
      </c>
      <c r="S1023" s="0" t="str">
        <f aca="false">P1023&amp;N1023&amp;O1023&amp;Q1023&amp;F1023&amp;R1023&amp;L1023</f>
        <v>          {%            "class": "sMinus",%            "stim_name": "1813"%          },</v>
      </c>
      <c r="AA1023" s="5" t="n">
        <f aca="false">F1023</f>
        <v>1813</v>
      </c>
      <c r="AB1023" s="5" t="s">
        <v>1038</v>
      </c>
      <c r="AC1023" s="5" t="str">
        <f aca="false">IF(MID(AB1023,10,2)="ir","Minus","Plus")</f>
        <v>Minus</v>
      </c>
      <c r="AD1023" s="5" t="str">
        <f aca="false">IF(AND(_xlfn.NUMBERVALUE(MID(AB1023,6,3))&lt;141,_xlfn.NUMBERVALUE(MID(AB1023,6,3))&gt;103),"s","probe")</f>
        <v>s</v>
      </c>
      <c r="AE1023" s="5" t="n">
        <f aca="false">IF(AND(AC1023="Minus",AD1023="probe"),3,IF(AND(AC1023="Plus",AD1023="probe"),1,IF(AND(AC1023="Minus",AD1023="s"),12,IF(AND(AC1023="Plus",AD1023="s"),4,0))))</f>
        <v>12</v>
      </c>
      <c r="AF1023" s="6" t="s">
        <v>16</v>
      </c>
      <c r="AG1023" s="5" t="str">
        <f aca="false">AF1023&amp;AE1023&amp;","</f>
        <v>                            12,</v>
      </c>
    </row>
    <row r="1024" customFormat="false" ht="12.8" hidden="true" customHeight="false" outlineLevel="0" collapsed="false">
      <c r="A1024" s="0" t="str">
        <f aca="false">LEFT(J1024,4)</f>
        <v>b4s2</v>
      </c>
      <c r="B1024" s="0" t="n">
        <f aca="false">IF(AND(C1024&gt;97,C1024&lt;103),100,IF(AND(C1024&gt;110,C1024&lt;116),113,IF(AND(C1024&gt;122,C1024&lt;128),125,IF(AND(C1024&gt;135,C1024&lt;141),138,150))))</f>
        <v>125</v>
      </c>
      <c r="C1024" s="0" t="n">
        <f aca="false">_xlfn.NUMBERVALUE(MID(J1024,6,3))</f>
        <v>125</v>
      </c>
      <c r="D1024" s="0" t="str">
        <f aca="false">MID(J1024,10,3)</f>
        <v>ir3</v>
      </c>
      <c r="E1024" s="0" t="s">
        <v>9</v>
      </c>
      <c r="F1024" s="0" t="n">
        <v>1938</v>
      </c>
      <c r="G1024" s="0" t="s">
        <v>10</v>
      </c>
      <c r="H1024" s="0" t="s">
        <v>11</v>
      </c>
      <c r="I1024" s="0" t="s">
        <v>9</v>
      </c>
      <c r="J1024" s="0" t="s">
        <v>1039</v>
      </c>
      <c r="K1024" s="0" t="s">
        <v>9</v>
      </c>
      <c r="L1024" s="0" t="str">
        <f aca="false">IF(ISBLANK(J1025),"",",")</f>
        <v>,</v>
      </c>
      <c r="M1024" s="0" t="str">
        <f aca="false">E1024&amp;F1024&amp;G1024&amp;H1024&amp;I1024&amp;J1024&amp;K1024&amp;L1024</f>
        <v>"1938": "b4s2_125_ir3.wav",</v>
      </c>
      <c r="N1024" s="0" t="str">
        <f aca="false">IF(OR(B1024=113,B1024=138),"probe","s")</f>
        <v>s</v>
      </c>
      <c r="O1024" s="0" t="str">
        <f aca="false">IF(MID(J1024,10,2)="ir","Minus","Plus")</f>
        <v>Minus</v>
      </c>
      <c r="P1024" s="0" t="s">
        <v>13</v>
      </c>
      <c r="Q1024" s="5" t="s">
        <v>14</v>
      </c>
      <c r="R1024" s="0" t="s">
        <v>15</v>
      </c>
      <c r="S1024" s="0" t="str">
        <f aca="false">P1024&amp;N1024&amp;O1024&amp;Q1024&amp;F1024&amp;R1024&amp;L1024</f>
        <v>          {%            "class": "sMinus",%            "stim_name": "1938"%          },</v>
      </c>
      <c r="AA1024" s="5" t="n">
        <f aca="false">F1024</f>
        <v>1938</v>
      </c>
      <c r="AB1024" s="5" t="s">
        <v>1039</v>
      </c>
      <c r="AC1024" s="5" t="str">
        <f aca="false">IF(MID(AB1024,10,2)="ir","Minus","Plus")</f>
        <v>Minus</v>
      </c>
      <c r="AD1024" s="5" t="str">
        <f aca="false">IF(AND(_xlfn.NUMBERVALUE(MID(AB1024,6,3))&lt;141,_xlfn.NUMBERVALUE(MID(AB1024,6,3))&gt;103),"s","probe")</f>
        <v>s</v>
      </c>
      <c r="AE1024" s="5" t="n">
        <f aca="false">IF(AND(AC1024="Minus",AD1024="probe"),3,IF(AND(AC1024="Plus",AD1024="probe"),1,IF(AND(AC1024="Minus",AD1024="s"),12,IF(AND(AC1024="Plus",AD1024="s"),4,0))))</f>
        <v>12</v>
      </c>
      <c r="AF1024" s="6" t="s">
        <v>16</v>
      </c>
      <c r="AG1024" s="5" t="str">
        <f aca="false">AF1024&amp;AE1024&amp;","</f>
        <v>                            12,</v>
      </c>
    </row>
    <row r="1025" customFormat="false" ht="12.8" hidden="true" customHeight="false" outlineLevel="0" collapsed="false">
      <c r="A1025" s="0" t="str">
        <f aca="false">LEFT(J1025,4)</f>
        <v>b1i1</v>
      </c>
      <c r="B1025" s="0" t="n">
        <f aca="false">IF(AND(C1025&gt;97,C1025&lt;103),100,IF(AND(C1025&gt;110,C1025&lt;116),113,IF(AND(C1025&gt;122,C1025&lt;128),125,IF(AND(C1025&gt;135,C1025&lt;141),138,150))))</f>
        <v>125</v>
      </c>
      <c r="C1025" s="0" t="n">
        <f aca="false">_xlfn.NUMBERVALUE(MID(J1025,6,3))</f>
        <v>125</v>
      </c>
      <c r="D1025" s="0" t="str">
        <f aca="false">MID(J1025,10,3)</f>
        <v>ir4</v>
      </c>
      <c r="E1025" s="1" t="s">
        <v>9</v>
      </c>
      <c r="F1025" s="0" t="n">
        <v>64</v>
      </c>
      <c r="G1025" s="0" t="s">
        <v>10</v>
      </c>
      <c r="H1025" s="0" t="s">
        <v>11</v>
      </c>
      <c r="I1025" s="0" t="s">
        <v>9</v>
      </c>
      <c r="J1025" s="0" t="s">
        <v>1040</v>
      </c>
      <c r="K1025" s="0" t="s">
        <v>9</v>
      </c>
      <c r="L1025" s="0" t="str">
        <f aca="false">IF(ISBLANK(J1026),"",",")</f>
        <v>,</v>
      </c>
      <c r="M1025" s="0" t="str">
        <f aca="false">E1025&amp;F1025&amp;G1025&amp;H1025&amp;I1025&amp;J1025&amp;K1025&amp;L1025</f>
        <v>"64": "b1i1_125_ir4.wav",</v>
      </c>
      <c r="N1025" s="0" t="str">
        <f aca="false">IF(OR(B1025=113,B1025=138),"probe","s")</f>
        <v>s</v>
      </c>
      <c r="O1025" s="0" t="str">
        <f aca="false">IF(MID(J1025,10,2)="ir","Minus","Plus")</f>
        <v>Minus</v>
      </c>
      <c r="P1025" s="0" t="s">
        <v>13</v>
      </c>
      <c r="Q1025" s="5" t="s">
        <v>14</v>
      </c>
      <c r="R1025" s="0" t="s">
        <v>15</v>
      </c>
      <c r="S1025" s="0" t="str">
        <f aca="false">P1025&amp;N1025&amp;O1025&amp;Q1025&amp;F1025&amp;R1025&amp;L1025</f>
        <v>          {%            "class": "sMinus",%            "stim_name": "64"%          },</v>
      </c>
      <c r="AA1025" s="5" t="n">
        <f aca="false">F1025</f>
        <v>64</v>
      </c>
      <c r="AB1025" s="5" t="s">
        <v>1040</v>
      </c>
      <c r="AC1025" s="5" t="str">
        <f aca="false">IF(MID(AB1025,10,2)="ir","Minus","Plus")</f>
        <v>Minus</v>
      </c>
      <c r="AD1025" s="5" t="str">
        <f aca="false">IF(AND(_xlfn.NUMBERVALUE(MID(AB1025,6,3))&lt;141,_xlfn.NUMBERVALUE(MID(AB1025,6,3))&gt;103),"s","s")</f>
        <v>s</v>
      </c>
      <c r="AE1025" s="5" t="n">
        <f aca="false">IF(AND(AC1025="Minus",AD1025="probe"),3,IF(AND(AC1025="Plus",AD1025="probe"),1,IF(AND(AC1025="Minus",AD1025="s"),12,IF(AND(AC1025="Plus",AD1025="s"),4,0))))</f>
        <v>12</v>
      </c>
      <c r="AF1025" s="6" t="s">
        <v>16</v>
      </c>
      <c r="AG1025" s="5" t="str">
        <f aca="false">AF1025&amp;AE1025&amp;","</f>
        <v>                            12,</v>
      </c>
    </row>
    <row r="1026" customFormat="false" ht="12.8" hidden="true" customHeight="false" outlineLevel="0" collapsed="false">
      <c r="A1026" s="0" t="str">
        <f aca="false">LEFT(J1026,4)</f>
        <v>b1i2</v>
      </c>
      <c r="B1026" s="0" t="n">
        <f aca="false">IF(AND(C1026&gt;97,C1026&lt;103),100,IF(AND(C1026&gt;110,C1026&lt;116),113,IF(AND(C1026&gt;122,C1026&lt;128),125,IF(AND(C1026&gt;135,C1026&lt;141),138,150))))</f>
        <v>125</v>
      </c>
      <c r="C1026" s="0" t="n">
        <f aca="false">_xlfn.NUMBERVALUE(MID(J1026,6,3))</f>
        <v>125</v>
      </c>
      <c r="D1026" s="0" t="str">
        <f aca="false">MID(J1026,10,3)</f>
        <v>ir4</v>
      </c>
      <c r="E1026" s="1" t="s">
        <v>9</v>
      </c>
      <c r="F1026" s="0" t="n">
        <v>189</v>
      </c>
      <c r="G1026" s="0" t="s">
        <v>10</v>
      </c>
      <c r="H1026" s="0" t="s">
        <v>11</v>
      </c>
      <c r="I1026" s="0" t="s">
        <v>9</v>
      </c>
      <c r="J1026" s="0" t="s">
        <v>1041</v>
      </c>
      <c r="K1026" s="0" t="s">
        <v>9</v>
      </c>
      <c r="L1026" s="0" t="str">
        <f aca="false">IF(ISBLANK(J1027),"",",")</f>
        <v>,</v>
      </c>
      <c r="M1026" s="0" t="str">
        <f aca="false">E1026&amp;F1026&amp;G1026&amp;H1026&amp;I1026&amp;J1026&amp;K1026&amp;L1026</f>
        <v>"189": "b1i2_125_ir4.wav",</v>
      </c>
      <c r="N1026" s="0" t="str">
        <f aca="false">IF(OR(B1026=113,B1026=138),"probe","s")</f>
        <v>s</v>
      </c>
      <c r="O1026" s="0" t="str">
        <f aca="false">IF(MID(J1026,10,2)="ir","Minus","Plus")</f>
        <v>Minus</v>
      </c>
      <c r="P1026" s="0" t="s">
        <v>13</v>
      </c>
      <c r="Q1026" s="5" t="s">
        <v>14</v>
      </c>
      <c r="R1026" s="0" t="s">
        <v>15</v>
      </c>
      <c r="S1026" s="0" t="str">
        <f aca="false">P1026&amp;N1026&amp;O1026&amp;Q1026&amp;F1026&amp;R1026&amp;L1026</f>
        <v>          {%            "class": "sMinus",%            "stim_name": "189"%          },</v>
      </c>
      <c r="AA1026" s="5" t="n">
        <f aca="false">F1026</f>
        <v>189</v>
      </c>
      <c r="AB1026" s="5" t="s">
        <v>1041</v>
      </c>
      <c r="AC1026" s="5" t="str">
        <f aca="false">IF(MID(AB1026,10,2)="ir","Minus","Plus")</f>
        <v>Minus</v>
      </c>
      <c r="AD1026" s="5" t="str">
        <f aca="false">IF(AND(_xlfn.NUMBERVALUE(MID(AB1026,6,3))&lt;141,_xlfn.NUMBERVALUE(MID(AB1026,6,3))&gt;103),"s","probe")</f>
        <v>s</v>
      </c>
      <c r="AE1026" s="5" t="n">
        <f aca="false">IF(AND(AC1026="Minus",AD1026="probe"),3,IF(AND(AC1026="Plus",AD1026="probe"),1,IF(AND(AC1026="Minus",AD1026="s"),12,IF(AND(AC1026="Plus",AD1026="s"),4,0))))</f>
        <v>12</v>
      </c>
      <c r="AF1026" s="6" t="s">
        <v>16</v>
      </c>
      <c r="AG1026" s="5" t="str">
        <f aca="false">AF1026&amp;AE1026&amp;","</f>
        <v>                            12,</v>
      </c>
    </row>
    <row r="1027" customFormat="false" ht="12.8" hidden="true" customHeight="false" outlineLevel="0" collapsed="false">
      <c r="A1027" s="0" t="str">
        <f aca="false">LEFT(J1027,4)</f>
        <v>b1s1</v>
      </c>
      <c r="B1027" s="0" t="n">
        <f aca="false">IF(AND(C1027&gt;97,C1027&lt;103),100,IF(AND(C1027&gt;110,C1027&lt;116),113,IF(AND(C1027&gt;122,C1027&lt;128),125,IF(AND(C1027&gt;135,C1027&lt;141),138,150))))</f>
        <v>125</v>
      </c>
      <c r="C1027" s="0" t="n">
        <f aca="false">_xlfn.NUMBERVALUE(MID(J1027,6,3))</f>
        <v>125</v>
      </c>
      <c r="D1027" s="0" t="str">
        <f aca="false">MID(J1027,10,3)</f>
        <v>ir4</v>
      </c>
      <c r="E1027" s="0" t="s">
        <v>9</v>
      </c>
      <c r="F1027" s="0" t="n">
        <v>314</v>
      </c>
      <c r="G1027" s="0" t="s">
        <v>10</v>
      </c>
      <c r="H1027" s="0" t="s">
        <v>11</v>
      </c>
      <c r="I1027" s="0" t="s">
        <v>9</v>
      </c>
      <c r="J1027" s="0" t="s">
        <v>1042</v>
      </c>
      <c r="K1027" s="0" t="s">
        <v>9</v>
      </c>
      <c r="L1027" s="0" t="str">
        <f aca="false">IF(ISBLANK(J1028),"",",")</f>
        <v>,</v>
      </c>
      <c r="M1027" s="0" t="str">
        <f aca="false">E1027&amp;F1027&amp;G1027&amp;H1027&amp;I1027&amp;J1027&amp;K1027&amp;L1027</f>
        <v>"314": "b1s1_125_ir4.wav",</v>
      </c>
      <c r="N1027" s="0" t="str">
        <f aca="false">IF(OR(B1027=113,B1027=138),"probe","s")</f>
        <v>s</v>
      </c>
      <c r="O1027" s="0" t="str">
        <f aca="false">IF(MID(J1027,10,2)="ir","Minus","Plus")</f>
        <v>Minus</v>
      </c>
      <c r="P1027" s="0" t="s">
        <v>13</v>
      </c>
      <c r="Q1027" s="5" t="s">
        <v>14</v>
      </c>
      <c r="R1027" s="0" t="s">
        <v>15</v>
      </c>
      <c r="S1027" s="0" t="str">
        <f aca="false">P1027&amp;N1027&amp;O1027&amp;Q1027&amp;F1027&amp;R1027&amp;L1027</f>
        <v>          {%            "class": "sMinus",%            "stim_name": "314"%          },</v>
      </c>
      <c r="AA1027" s="5" t="n">
        <f aca="false">F1027</f>
        <v>314</v>
      </c>
      <c r="AB1027" s="5" t="s">
        <v>1042</v>
      </c>
      <c r="AC1027" s="5" t="str">
        <f aca="false">IF(MID(AB1027,10,2)="ir","Minus","Plus")</f>
        <v>Minus</v>
      </c>
      <c r="AD1027" s="5" t="str">
        <f aca="false">IF(AND(_xlfn.NUMBERVALUE(MID(AB1027,6,3))&lt;141,_xlfn.NUMBERVALUE(MID(AB1027,6,3))&gt;103),"s","probe")</f>
        <v>s</v>
      </c>
      <c r="AE1027" s="5" t="n">
        <f aca="false">IF(AND(AC1027="Minus",AD1027="probe"),3,IF(AND(AC1027="Plus",AD1027="probe"),1,IF(AND(AC1027="Minus",AD1027="s"),12,IF(AND(AC1027="Plus",AD1027="s"),4,0))))</f>
        <v>12</v>
      </c>
      <c r="AF1027" s="6" t="s">
        <v>16</v>
      </c>
      <c r="AG1027" s="5" t="str">
        <f aca="false">AF1027&amp;AE1027&amp;","</f>
        <v>                            12,</v>
      </c>
    </row>
    <row r="1028" customFormat="false" ht="12.8" hidden="true" customHeight="false" outlineLevel="0" collapsed="false">
      <c r="A1028" s="0" t="str">
        <f aca="false">LEFT(J1028,4)</f>
        <v>b1s2</v>
      </c>
      <c r="B1028" s="0" t="n">
        <f aca="false">IF(AND(C1028&gt;97,C1028&lt;103),100,IF(AND(C1028&gt;110,C1028&lt;116),113,IF(AND(C1028&gt;122,C1028&lt;128),125,IF(AND(C1028&gt;135,C1028&lt;141),138,150))))</f>
        <v>125</v>
      </c>
      <c r="C1028" s="0" t="n">
        <f aca="false">_xlfn.NUMBERVALUE(MID(J1028,6,3))</f>
        <v>125</v>
      </c>
      <c r="D1028" s="0" t="str">
        <f aca="false">MID(J1028,10,3)</f>
        <v>ir4</v>
      </c>
      <c r="E1028" s="0" t="s">
        <v>9</v>
      </c>
      <c r="F1028" s="0" t="n">
        <v>439</v>
      </c>
      <c r="G1028" s="0" t="s">
        <v>10</v>
      </c>
      <c r="H1028" s="0" t="s">
        <v>11</v>
      </c>
      <c r="I1028" s="0" t="s">
        <v>9</v>
      </c>
      <c r="J1028" s="0" t="s">
        <v>1043</v>
      </c>
      <c r="K1028" s="0" t="s">
        <v>9</v>
      </c>
      <c r="L1028" s="0" t="str">
        <f aca="false">IF(ISBLANK(J1029),"",",")</f>
        <v>,</v>
      </c>
      <c r="M1028" s="0" t="str">
        <f aca="false">E1028&amp;F1028&amp;G1028&amp;H1028&amp;I1028&amp;J1028&amp;K1028&amp;L1028</f>
        <v>"439": "b1s2_125_ir4.wav",</v>
      </c>
      <c r="N1028" s="0" t="str">
        <f aca="false">IF(OR(B1028=113,B1028=138),"probe","s")</f>
        <v>s</v>
      </c>
      <c r="O1028" s="0" t="str">
        <f aca="false">IF(MID(J1028,10,2)="ir","Minus","Plus")</f>
        <v>Minus</v>
      </c>
      <c r="P1028" s="0" t="s">
        <v>13</v>
      </c>
      <c r="Q1028" s="5" t="s">
        <v>14</v>
      </c>
      <c r="R1028" s="0" t="s">
        <v>15</v>
      </c>
      <c r="S1028" s="0" t="str">
        <f aca="false">P1028&amp;N1028&amp;O1028&amp;Q1028&amp;F1028&amp;R1028&amp;L1028</f>
        <v>          {%            "class": "sMinus",%            "stim_name": "439"%          },</v>
      </c>
      <c r="AA1028" s="5" t="n">
        <f aca="false">F1028</f>
        <v>439</v>
      </c>
      <c r="AB1028" s="5" t="s">
        <v>1043</v>
      </c>
      <c r="AC1028" s="5" t="str">
        <f aca="false">IF(MID(AB1028,10,2)="ir","Minus","Plus")</f>
        <v>Minus</v>
      </c>
      <c r="AD1028" s="5" t="str">
        <f aca="false">IF(AND(_xlfn.NUMBERVALUE(MID(AB1028,6,3))&lt;141,_xlfn.NUMBERVALUE(MID(AB1028,6,3))&gt;103),"s","probe")</f>
        <v>s</v>
      </c>
      <c r="AE1028" s="5" t="n">
        <f aca="false">IF(AND(AC1028="Minus",AD1028="probe"),3,IF(AND(AC1028="Plus",AD1028="probe"),1,IF(AND(AC1028="Minus",AD1028="s"),12,IF(AND(AC1028="Plus",AD1028="s"),4,0))))</f>
        <v>12</v>
      </c>
      <c r="AF1028" s="6" t="s">
        <v>16</v>
      </c>
      <c r="AG1028" s="5" t="str">
        <f aca="false">AF1028&amp;AE1028&amp;","</f>
        <v>                            12,</v>
      </c>
    </row>
    <row r="1029" customFormat="false" ht="12.8" hidden="true" customHeight="false" outlineLevel="0" collapsed="false">
      <c r="A1029" s="0" t="str">
        <f aca="false">LEFT(J1029,4)</f>
        <v>b2i1</v>
      </c>
      <c r="B1029" s="0" t="n">
        <f aca="false">IF(AND(C1029&gt;97,C1029&lt;103),100,IF(AND(C1029&gt;110,C1029&lt;116),113,IF(AND(C1029&gt;122,C1029&lt;128),125,IF(AND(C1029&gt;135,C1029&lt;141),138,150))))</f>
        <v>125</v>
      </c>
      <c r="C1029" s="0" t="n">
        <f aca="false">_xlfn.NUMBERVALUE(MID(J1029,6,3))</f>
        <v>125</v>
      </c>
      <c r="D1029" s="0" t="str">
        <f aca="false">MID(J1029,10,3)</f>
        <v>ir4</v>
      </c>
      <c r="E1029" s="0" t="s">
        <v>9</v>
      </c>
      <c r="F1029" s="0" t="n">
        <v>564</v>
      </c>
      <c r="G1029" s="0" t="s">
        <v>10</v>
      </c>
      <c r="H1029" s="0" t="s">
        <v>11</v>
      </c>
      <c r="I1029" s="0" t="s">
        <v>9</v>
      </c>
      <c r="J1029" s="0" t="s">
        <v>1044</v>
      </c>
      <c r="K1029" s="0" t="s">
        <v>9</v>
      </c>
      <c r="L1029" s="0" t="str">
        <f aca="false">IF(ISBLANK(J1030),"",",")</f>
        <v>,</v>
      </c>
      <c r="M1029" s="0" t="str">
        <f aca="false">E1029&amp;F1029&amp;G1029&amp;H1029&amp;I1029&amp;J1029&amp;K1029&amp;L1029</f>
        <v>"564": "b2i1_125_ir4.wav",</v>
      </c>
      <c r="N1029" s="0" t="str">
        <f aca="false">IF(OR(B1029=113,B1029=138),"probe","s")</f>
        <v>s</v>
      </c>
      <c r="O1029" s="0" t="str">
        <f aca="false">IF(MID(J1029,10,2)="ir","Minus","Plus")</f>
        <v>Minus</v>
      </c>
      <c r="P1029" s="0" t="s">
        <v>13</v>
      </c>
      <c r="Q1029" s="5" t="s">
        <v>14</v>
      </c>
      <c r="R1029" s="0" t="s">
        <v>15</v>
      </c>
      <c r="S1029" s="0" t="str">
        <f aca="false">P1029&amp;N1029&amp;O1029&amp;Q1029&amp;F1029&amp;R1029&amp;L1029</f>
        <v>          {%            "class": "sMinus",%            "stim_name": "564"%          },</v>
      </c>
      <c r="AA1029" s="5" t="n">
        <f aca="false">F1029</f>
        <v>564</v>
      </c>
      <c r="AB1029" s="5" t="s">
        <v>1044</v>
      </c>
      <c r="AC1029" s="5" t="str">
        <f aca="false">IF(MID(AB1029,10,2)="ir","Minus","Plus")</f>
        <v>Minus</v>
      </c>
      <c r="AD1029" s="5" t="str">
        <f aca="false">IF(AND(_xlfn.NUMBERVALUE(MID(AB1029,6,3))&lt;141,_xlfn.NUMBERVALUE(MID(AB1029,6,3))&gt;103),"s","probe")</f>
        <v>s</v>
      </c>
      <c r="AE1029" s="5" t="n">
        <f aca="false">IF(AND(AC1029="Minus",AD1029="probe"),3,IF(AND(AC1029="Plus",AD1029="probe"),1,IF(AND(AC1029="Minus",AD1029="s"),12,IF(AND(AC1029="Plus",AD1029="s"),4,0))))</f>
        <v>12</v>
      </c>
      <c r="AF1029" s="6" t="s">
        <v>16</v>
      </c>
      <c r="AG1029" s="5" t="str">
        <f aca="false">AF1029&amp;AE1029&amp;","</f>
        <v>                            12,</v>
      </c>
    </row>
    <row r="1030" customFormat="false" ht="12.8" hidden="true" customHeight="false" outlineLevel="0" collapsed="false">
      <c r="A1030" s="0" t="str">
        <f aca="false">LEFT(J1030,4)</f>
        <v>b2i2</v>
      </c>
      <c r="B1030" s="0" t="n">
        <f aca="false">IF(AND(C1030&gt;97,C1030&lt;103),100,IF(AND(C1030&gt;110,C1030&lt;116),113,IF(AND(C1030&gt;122,C1030&lt;128),125,IF(AND(C1030&gt;135,C1030&lt;141),138,150))))</f>
        <v>125</v>
      </c>
      <c r="C1030" s="0" t="n">
        <f aca="false">_xlfn.NUMBERVALUE(MID(J1030,6,3))</f>
        <v>125</v>
      </c>
      <c r="D1030" s="0" t="str">
        <f aca="false">MID(J1030,10,3)</f>
        <v>ir4</v>
      </c>
      <c r="E1030" s="0" t="s">
        <v>9</v>
      </c>
      <c r="F1030" s="0" t="n">
        <v>689</v>
      </c>
      <c r="G1030" s="0" t="s">
        <v>10</v>
      </c>
      <c r="H1030" s="0" t="s">
        <v>11</v>
      </c>
      <c r="I1030" s="0" t="s">
        <v>9</v>
      </c>
      <c r="J1030" s="0" t="s">
        <v>1045</v>
      </c>
      <c r="K1030" s="0" t="s">
        <v>9</v>
      </c>
      <c r="L1030" s="0" t="str">
        <f aca="false">IF(ISBLANK(J1031),"",",")</f>
        <v>,</v>
      </c>
      <c r="M1030" s="0" t="str">
        <f aca="false">E1030&amp;F1030&amp;G1030&amp;H1030&amp;I1030&amp;J1030&amp;K1030&amp;L1030</f>
        <v>"689": "b2i2_125_ir4.wav",</v>
      </c>
      <c r="N1030" s="0" t="str">
        <f aca="false">IF(OR(B1030=113,B1030=138),"probe","s")</f>
        <v>s</v>
      </c>
      <c r="O1030" s="0" t="str">
        <f aca="false">IF(MID(J1030,10,2)="ir","Minus","Plus")</f>
        <v>Minus</v>
      </c>
      <c r="P1030" s="0" t="s">
        <v>13</v>
      </c>
      <c r="Q1030" s="5" t="s">
        <v>14</v>
      </c>
      <c r="R1030" s="0" t="s">
        <v>15</v>
      </c>
      <c r="S1030" s="0" t="str">
        <f aca="false">P1030&amp;N1030&amp;O1030&amp;Q1030&amp;F1030&amp;R1030&amp;L1030</f>
        <v>          {%            "class": "sMinus",%            "stim_name": "689"%          },</v>
      </c>
      <c r="AA1030" s="5" t="n">
        <f aca="false">F1030</f>
        <v>689</v>
      </c>
      <c r="AB1030" s="5" t="s">
        <v>1045</v>
      </c>
      <c r="AC1030" s="5" t="str">
        <f aca="false">IF(MID(AB1030,10,2)="ir","Minus","Plus")</f>
        <v>Minus</v>
      </c>
      <c r="AD1030" s="5" t="str">
        <f aca="false">IF(AND(_xlfn.NUMBERVALUE(MID(AB1030,6,3))&lt;141,_xlfn.NUMBERVALUE(MID(AB1030,6,3))&gt;103),"s","probe")</f>
        <v>s</v>
      </c>
      <c r="AE1030" s="5" t="n">
        <f aca="false">IF(AND(AC1030="Minus",AD1030="probe"),3,IF(AND(AC1030="Plus",AD1030="probe"),1,IF(AND(AC1030="Minus",AD1030="s"),12,IF(AND(AC1030="Plus",AD1030="s"),4,0))))</f>
        <v>12</v>
      </c>
      <c r="AF1030" s="6" t="s">
        <v>16</v>
      </c>
      <c r="AG1030" s="5" t="str">
        <f aca="false">AF1030&amp;AE1030&amp;","</f>
        <v>                            12,</v>
      </c>
    </row>
    <row r="1031" customFormat="false" ht="12.8" hidden="false" customHeight="false" outlineLevel="0" collapsed="false">
      <c r="A1031" s="0" t="str">
        <f aca="false">LEFT(J1031,4)</f>
        <v>b2s1</v>
      </c>
      <c r="B1031" s="0" t="n">
        <f aca="false">IF(AND(C1031&gt;97,C1031&lt;103),100,IF(AND(C1031&gt;110,C1031&lt;116),113,IF(AND(C1031&gt;122,C1031&lt;128),125,IF(AND(C1031&gt;135,C1031&lt;141),138,150))))</f>
        <v>125</v>
      </c>
      <c r="C1031" s="0" t="n">
        <f aca="false">_xlfn.NUMBERVALUE(MID(J1031,6,3))</f>
        <v>125</v>
      </c>
      <c r="D1031" s="0" t="str">
        <f aca="false">MID(J1031,10,3)</f>
        <v>ir4</v>
      </c>
      <c r="E1031" s="1" t="s">
        <v>9</v>
      </c>
      <c r="F1031" s="0" t="n">
        <v>814</v>
      </c>
      <c r="G1031" s="0" t="s">
        <v>10</v>
      </c>
      <c r="H1031" s="0" t="s">
        <v>11</v>
      </c>
      <c r="I1031" s="0" t="s">
        <v>9</v>
      </c>
      <c r="J1031" s="0" t="s">
        <v>1046</v>
      </c>
      <c r="K1031" s="0" t="s">
        <v>9</v>
      </c>
      <c r="L1031" s="0" t="str">
        <f aca="false">IF(ISBLANK(J1032),"",",")</f>
        <v>,</v>
      </c>
      <c r="M1031" s="0" t="str">
        <f aca="false">E1031&amp;J1031&amp;G1031&amp;E1031&amp;J1031&amp;E1031&amp;L1031</f>
        <v>"b2s1_125_ir4.wav":"b2s1_125_ir4.wav",</v>
      </c>
      <c r="N1031" s="0" t="str">
        <f aca="false">IF(OR(B1031=113,B1031=138),"probe","s")</f>
        <v>s</v>
      </c>
      <c r="O1031" s="0" t="str">
        <f aca="false">IF(MID(J1031,10,2)="ir","Minus","Plus")</f>
        <v>Minus</v>
      </c>
      <c r="P1031" s="0" t="s">
        <v>13</v>
      </c>
      <c r="Q1031" s="5" t="s">
        <v>14</v>
      </c>
      <c r="R1031" s="0" t="s">
        <v>15</v>
      </c>
      <c r="S1031" s="0" t="str">
        <f aca="false">P1031&amp;N1031&amp;O1031&amp;Q1031&amp;J1031&amp;R1031&amp;L1031</f>
        <v>          {%            "class": "sMinus",%            "stim_name": "b2s1_125_ir4.wav"%          },</v>
      </c>
      <c r="AA1031" s="5" t="n">
        <f aca="false">F1031</f>
        <v>814</v>
      </c>
      <c r="AB1031" s="5" t="s">
        <v>1046</v>
      </c>
      <c r="AC1031" s="5" t="str">
        <f aca="false">IF(MID(AB1031,10,2)="ir","Minus","Plus")</f>
        <v>Minus</v>
      </c>
      <c r="AD1031" s="5" t="str">
        <f aca="false">IF(AND(_xlfn.NUMBERVALUE(MID(AB1031,6,3))&lt;141,_xlfn.NUMBERVALUE(MID(AB1031,6,3))&gt;103),"s","probe")</f>
        <v>s</v>
      </c>
      <c r="AE1031" s="5" t="n">
        <f aca="false">IF(AND(AC1031="Minus",AD1031="probe"),3,IF(AND(AC1031="Plus",AD1031="probe"),1,IF(AND(AC1031="Minus",AD1031="s"),12,IF(AND(AC1031="Plus",AD1031="s"),4,0))))</f>
        <v>12</v>
      </c>
      <c r="AF1031" s="6" t="s">
        <v>16</v>
      </c>
      <c r="AG1031" s="5" t="str">
        <f aca="false">AF1031&amp;AE1031&amp;","</f>
        <v>                            12,</v>
      </c>
    </row>
    <row r="1032" customFormat="false" ht="12.8" hidden="true" customHeight="false" outlineLevel="0" collapsed="false">
      <c r="A1032" s="0" t="str">
        <f aca="false">LEFT(J1032,4)</f>
        <v>b2s2</v>
      </c>
      <c r="B1032" s="0" t="n">
        <f aca="false">IF(AND(C1032&gt;97,C1032&lt;103),100,IF(AND(C1032&gt;110,C1032&lt;116),113,IF(AND(C1032&gt;122,C1032&lt;128),125,IF(AND(C1032&gt;135,C1032&lt;141),138,150))))</f>
        <v>125</v>
      </c>
      <c r="C1032" s="0" t="n">
        <f aca="false">_xlfn.NUMBERVALUE(MID(J1032,6,3))</f>
        <v>125</v>
      </c>
      <c r="D1032" s="0" t="str">
        <f aca="false">MID(J1032,10,3)</f>
        <v>ir4</v>
      </c>
      <c r="E1032" s="1" t="s">
        <v>9</v>
      </c>
      <c r="F1032" s="0" t="n">
        <v>939</v>
      </c>
      <c r="G1032" s="0" t="s">
        <v>10</v>
      </c>
      <c r="H1032" s="0" t="s">
        <v>11</v>
      </c>
      <c r="I1032" s="0" t="s">
        <v>9</v>
      </c>
      <c r="J1032" s="0" t="s">
        <v>1047</v>
      </c>
      <c r="K1032" s="0" t="s">
        <v>9</v>
      </c>
      <c r="L1032" s="0" t="str">
        <f aca="false">IF(ISBLANK(J1033),"",",")</f>
        <v>,</v>
      </c>
      <c r="M1032" s="0" t="str">
        <f aca="false">E1032&amp;F1032&amp;G1032&amp;H1032&amp;I1032&amp;J1032&amp;K1032&amp;L1032</f>
        <v>"939": "b2s2_125_ir4.wav",</v>
      </c>
      <c r="N1032" s="0" t="str">
        <f aca="false">IF(OR(B1032=113,B1032=138),"probe","s")</f>
        <v>s</v>
      </c>
      <c r="O1032" s="0" t="str">
        <f aca="false">IF(MID(J1032,10,2)="ir","Minus","Plus")</f>
        <v>Minus</v>
      </c>
      <c r="P1032" s="0" t="s">
        <v>13</v>
      </c>
      <c r="Q1032" s="5" t="s">
        <v>14</v>
      </c>
      <c r="R1032" s="0" t="s">
        <v>15</v>
      </c>
      <c r="S1032" s="0" t="str">
        <f aca="false">P1032&amp;N1032&amp;O1032&amp;Q1032&amp;F1032&amp;R1032&amp;L1032</f>
        <v>          {%            "class": "sMinus",%            "stim_name": "939"%          },</v>
      </c>
      <c r="AA1032" s="5" t="n">
        <f aca="false">F1032</f>
        <v>939</v>
      </c>
      <c r="AB1032" s="5" t="s">
        <v>1047</v>
      </c>
      <c r="AC1032" s="5" t="str">
        <f aca="false">IF(MID(AB1032,10,2)="ir","Minus","Plus")</f>
        <v>Minus</v>
      </c>
      <c r="AD1032" s="5" t="str">
        <f aca="false">IF(AND(_xlfn.NUMBERVALUE(MID(AB1032,6,3))&lt;141,_xlfn.NUMBERVALUE(MID(AB1032,6,3))&gt;103),"s","probe")</f>
        <v>s</v>
      </c>
      <c r="AE1032" s="5" t="n">
        <f aca="false">IF(AND(AC1032="Minus",AD1032="probe"),3,IF(AND(AC1032="Plus",AD1032="probe"),1,IF(AND(AC1032="Minus",AD1032="s"),12,IF(AND(AC1032="Plus",AD1032="s"),4,0))))</f>
        <v>12</v>
      </c>
      <c r="AF1032" s="6" t="s">
        <v>16</v>
      </c>
      <c r="AG1032" s="5" t="str">
        <f aca="false">AF1032&amp;AE1032&amp;","</f>
        <v>                            12,</v>
      </c>
    </row>
    <row r="1033" customFormat="false" ht="12.8" hidden="true" customHeight="false" outlineLevel="0" collapsed="false">
      <c r="A1033" s="0" t="str">
        <f aca="false">LEFT(J1033,4)</f>
        <v>b3i1</v>
      </c>
      <c r="B1033" s="0" t="n">
        <f aca="false">IF(AND(C1033&gt;97,C1033&lt;103),100,IF(AND(C1033&gt;110,C1033&lt;116),113,IF(AND(C1033&gt;122,C1033&lt;128),125,IF(AND(C1033&gt;135,C1033&lt;141),138,150))))</f>
        <v>125</v>
      </c>
      <c r="C1033" s="0" t="n">
        <f aca="false">_xlfn.NUMBERVALUE(MID(J1033,6,3))</f>
        <v>125</v>
      </c>
      <c r="D1033" s="0" t="str">
        <f aca="false">MID(J1033,10,3)</f>
        <v>ir4</v>
      </c>
      <c r="E1033" s="0" t="s">
        <v>9</v>
      </c>
      <c r="F1033" s="0" t="n">
        <v>1064</v>
      </c>
      <c r="G1033" s="0" t="s">
        <v>10</v>
      </c>
      <c r="H1033" s="0" t="s">
        <v>11</v>
      </c>
      <c r="I1033" s="0" t="s">
        <v>9</v>
      </c>
      <c r="J1033" s="0" t="s">
        <v>1048</v>
      </c>
      <c r="K1033" s="0" t="s">
        <v>9</v>
      </c>
      <c r="L1033" s="0" t="str">
        <f aca="false">IF(ISBLANK(J1034),"",",")</f>
        <v>,</v>
      </c>
      <c r="M1033" s="0" t="str">
        <f aca="false">E1033&amp;F1033&amp;G1033&amp;H1033&amp;I1033&amp;J1033&amp;K1033&amp;L1033</f>
        <v>"1064": "b3i1_125_ir4.wav",</v>
      </c>
      <c r="N1033" s="0" t="str">
        <f aca="false">IF(OR(B1033=113,B1033=138),"probe","s")</f>
        <v>s</v>
      </c>
      <c r="O1033" s="0" t="str">
        <f aca="false">IF(MID(J1033,10,2)="ir","Minus","Plus")</f>
        <v>Minus</v>
      </c>
      <c r="P1033" s="0" t="s">
        <v>13</v>
      </c>
      <c r="Q1033" s="5" t="s">
        <v>14</v>
      </c>
      <c r="R1033" s="0" t="s">
        <v>15</v>
      </c>
      <c r="S1033" s="0" t="str">
        <f aca="false">P1033&amp;N1033&amp;O1033&amp;Q1033&amp;F1033&amp;R1033&amp;L1033</f>
        <v>          {%            "class": "sMinus",%            "stim_name": "1064"%          },</v>
      </c>
      <c r="AA1033" s="5" t="n">
        <f aca="false">F1033</f>
        <v>1064</v>
      </c>
      <c r="AB1033" s="5" t="s">
        <v>1048</v>
      </c>
      <c r="AC1033" s="5" t="str">
        <f aca="false">IF(MID(AB1033,10,2)="ir","Minus","Plus")</f>
        <v>Minus</v>
      </c>
      <c r="AD1033" s="5" t="str">
        <f aca="false">IF(AND(_xlfn.NUMBERVALUE(MID(AB1033,6,3))&lt;141,_xlfn.NUMBERVALUE(MID(AB1033,6,3))&gt;103),"s","probe")</f>
        <v>s</v>
      </c>
      <c r="AE1033" s="5" t="n">
        <f aca="false">IF(AND(AC1033="Minus",AD1033="probe"),3,IF(AND(AC1033="Plus",AD1033="probe"),1,IF(AND(AC1033="Minus",AD1033="s"),12,IF(AND(AC1033="Plus",AD1033="s"),4,0))))</f>
        <v>12</v>
      </c>
      <c r="AF1033" s="6" t="s">
        <v>16</v>
      </c>
      <c r="AG1033" s="5" t="str">
        <f aca="false">AF1033&amp;AE1033&amp;","</f>
        <v>                            12,</v>
      </c>
    </row>
    <row r="1034" customFormat="false" ht="12.8" hidden="true" customHeight="false" outlineLevel="0" collapsed="false">
      <c r="A1034" s="0" t="str">
        <f aca="false">LEFT(J1034,4)</f>
        <v>b3i2</v>
      </c>
      <c r="B1034" s="0" t="n">
        <f aca="false">IF(AND(C1034&gt;97,C1034&lt;103),100,IF(AND(C1034&gt;110,C1034&lt;116),113,IF(AND(C1034&gt;122,C1034&lt;128),125,IF(AND(C1034&gt;135,C1034&lt;141),138,150))))</f>
        <v>125</v>
      </c>
      <c r="C1034" s="0" t="n">
        <f aca="false">_xlfn.NUMBERVALUE(MID(J1034,6,3))</f>
        <v>125</v>
      </c>
      <c r="D1034" s="0" t="str">
        <f aca="false">MID(J1034,10,3)</f>
        <v>ir4</v>
      </c>
      <c r="E1034" s="0" t="s">
        <v>9</v>
      </c>
      <c r="F1034" s="0" t="n">
        <v>1189</v>
      </c>
      <c r="G1034" s="0" t="s">
        <v>10</v>
      </c>
      <c r="H1034" s="0" t="s">
        <v>11</v>
      </c>
      <c r="I1034" s="0" t="s">
        <v>9</v>
      </c>
      <c r="J1034" s="0" t="s">
        <v>1049</v>
      </c>
      <c r="K1034" s="0" t="s">
        <v>9</v>
      </c>
      <c r="L1034" s="0" t="str">
        <f aca="false">IF(ISBLANK(J1035),"",",")</f>
        <v>,</v>
      </c>
      <c r="M1034" s="0" t="str">
        <f aca="false">E1034&amp;F1034&amp;G1034&amp;H1034&amp;I1034&amp;J1034&amp;K1034&amp;L1034</f>
        <v>"1189": "b3i2_125_ir4.wav",</v>
      </c>
      <c r="N1034" s="0" t="str">
        <f aca="false">IF(OR(B1034=113,B1034=138),"probe","s")</f>
        <v>s</v>
      </c>
      <c r="O1034" s="0" t="str">
        <f aca="false">IF(MID(J1034,10,2)="ir","Minus","Plus")</f>
        <v>Minus</v>
      </c>
      <c r="P1034" s="0" t="s">
        <v>13</v>
      </c>
      <c r="Q1034" s="5" t="s">
        <v>14</v>
      </c>
      <c r="R1034" s="0" t="s">
        <v>15</v>
      </c>
      <c r="S1034" s="0" t="str">
        <f aca="false">P1034&amp;N1034&amp;O1034&amp;Q1034&amp;F1034&amp;R1034&amp;L1034</f>
        <v>          {%            "class": "sMinus",%            "stim_name": "1189"%          },</v>
      </c>
      <c r="AA1034" s="5" t="n">
        <f aca="false">F1034</f>
        <v>1189</v>
      </c>
      <c r="AB1034" s="5" t="s">
        <v>1049</v>
      </c>
      <c r="AC1034" s="5" t="str">
        <f aca="false">IF(MID(AB1034,10,2)="ir","Minus","Plus")</f>
        <v>Minus</v>
      </c>
      <c r="AD1034" s="5" t="str">
        <f aca="false">IF(AND(_xlfn.NUMBERVALUE(MID(AB1034,6,3))&lt;141,_xlfn.NUMBERVALUE(MID(AB1034,6,3))&gt;103),"s","probe")</f>
        <v>s</v>
      </c>
      <c r="AE1034" s="5" t="n">
        <f aca="false">IF(AND(AC1034="Minus",AD1034="probe"),3,IF(AND(AC1034="Plus",AD1034="probe"),1,IF(AND(AC1034="Minus",AD1034="s"),12,IF(AND(AC1034="Plus",AD1034="s"),4,0))))</f>
        <v>12</v>
      </c>
      <c r="AF1034" s="6" t="s">
        <v>16</v>
      </c>
      <c r="AG1034" s="5" t="str">
        <f aca="false">AF1034&amp;AE1034&amp;","</f>
        <v>                            12,</v>
      </c>
    </row>
    <row r="1035" customFormat="false" ht="12.8" hidden="true" customHeight="false" outlineLevel="0" collapsed="false">
      <c r="A1035" s="0" t="str">
        <f aca="false">LEFT(J1035,4)</f>
        <v>b3s1</v>
      </c>
      <c r="B1035" s="0" t="n">
        <f aca="false">IF(AND(C1035&gt;97,C1035&lt;103),100,IF(AND(C1035&gt;110,C1035&lt;116),113,IF(AND(C1035&gt;122,C1035&lt;128),125,IF(AND(C1035&gt;135,C1035&lt;141),138,150))))</f>
        <v>125</v>
      </c>
      <c r="C1035" s="0" t="n">
        <f aca="false">_xlfn.NUMBERVALUE(MID(J1035,6,3))</f>
        <v>125</v>
      </c>
      <c r="D1035" s="0" t="str">
        <f aca="false">MID(J1035,10,3)</f>
        <v>ir4</v>
      </c>
      <c r="E1035" s="0" t="s">
        <v>9</v>
      </c>
      <c r="F1035" s="0" t="n">
        <v>1314</v>
      </c>
      <c r="G1035" s="0" t="s">
        <v>10</v>
      </c>
      <c r="H1035" s="0" t="s">
        <v>11</v>
      </c>
      <c r="I1035" s="0" t="s">
        <v>9</v>
      </c>
      <c r="J1035" s="0" t="s">
        <v>1050</v>
      </c>
      <c r="K1035" s="0" t="s">
        <v>9</v>
      </c>
      <c r="L1035" s="0" t="str">
        <f aca="false">IF(ISBLANK(J1036),"",",")</f>
        <v>,</v>
      </c>
      <c r="M1035" s="0" t="str">
        <f aca="false">E1035&amp;F1035&amp;G1035&amp;H1035&amp;I1035&amp;J1035&amp;K1035&amp;L1035</f>
        <v>"1314": "b3s1_125_ir4.wav",</v>
      </c>
      <c r="N1035" s="0" t="str">
        <f aca="false">IF(OR(B1035=113,B1035=138),"probe","s")</f>
        <v>s</v>
      </c>
      <c r="O1035" s="0" t="str">
        <f aca="false">IF(MID(J1035,10,2)="ir","Minus","Plus")</f>
        <v>Minus</v>
      </c>
      <c r="P1035" s="0" t="s">
        <v>13</v>
      </c>
      <c r="Q1035" s="5" t="s">
        <v>14</v>
      </c>
      <c r="R1035" s="0" t="s">
        <v>15</v>
      </c>
      <c r="S1035" s="0" t="str">
        <f aca="false">P1035&amp;N1035&amp;O1035&amp;Q1035&amp;F1035&amp;R1035&amp;L1035</f>
        <v>          {%            "class": "sMinus",%            "stim_name": "1314"%          },</v>
      </c>
      <c r="AA1035" s="5" t="n">
        <f aca="false">F1035</f>
        <v>1314</v>
      </c>
      <c r="AB1035" s="5" t="s">
        <v>1050</v>
      </c>
      <c r="AC1035" s="5" t="str">
        <f aca="false">IF(MID(AB1035,10,2)="ir","Minus","Plus")</f>
        <v>Minus</v>
      </c>
      <c r="AD1035" s="5" t="str">
        <f aca="false">IF(AND(_xlfn.NUMBERVALUE(MID(AB1035,6,3))&lt;141,_xlfn.NUMBERVALUE(MID(AB1035,6,3))&gt;103),"s","probe")</f>
        <v>s</v>
      </c>
      <c r="AE1035" s="5" t="n">
        <f aca="false">IF(AND(AC1035="Minus",AD1035="probe"),3,IF(AND(AC1035="Plus",AD1035="probe"),1,IF(AND(AC1035="Minus",AD1035="s"),12,IF(AND(AC1035="Plus",AD1035="s"),4,0))))</f>
        <v>12</v>
      </c>
      <c r="AF1035" s="6" t="s">
        <v>16</v>
      </c>
      <c r="AG1035" s="5" t="str">
        <f aca="false">AF1035&amp;AE1035&amp;","</f>
        <v>                            12,</v>
      </c>
    </row>
    <row r="1036" customFormat="false" ht="12.8" hidden="true" customHeight="false" outlineLevel="0" collapsed="false">
      <c r="A1036" s="0" t="str">
        <f aca="false">LEFT(J1036,4)</f>
        <v>b3s2</v>
      </c>
      <c r="B1036" s="0" t="n">
        <f aca="false">IF(AND(C1036&gt;97,C1036&lt;103),100,IF(AND(C1036&gt;110,C1036&lt;116),113,IF(AND(C1036&gt;122,C1036&lt;128),125,IF(AND(C1036&gt;135,C1036&lt;141),138,150))))</f>
        <v>125</v>
      </c>
      <c r="C1036" s="0" t="n">
        <f aca="false">_xlfn.NUMBERVALUE(MID(J1036,6,3))</f>
        <v>125</v>
      </c>
      <c r="D1036" s="0" t="str">
        <f aca="false">MID(J1036,10,3)</f>
        <v>ir4</v>
      </c>
      <c r="E1036" s="0" t="s">
        <v>9</v>
      </c>
      <c r="F1036" s="0" t="n">
        <v>1439</v>
      </c>
      <c r="G1036" s="0" t="s">
        <v>10</v>
      </c>
      <c r="H1036" s="0" t="s">
        <v>11</v>
      </c>
      <c r="I1036" s="0" t="s">
        <v>9</v>
      </c>
      <c r="J1036" s="0" t="s">
        <v>1051</v>
      </c>
      <c r="K1036" s="0" t="s">
        <v>9</v>
      </c>
      <c r="L1036" s="0" t="str">
        <f aca="false">IF(ISBLANK(J1037),"",",")</f>
        <v>,</v>
      </c>
      <c r="M1036" s="0" t="str">
        <f aca="false">E1036&amp;F1036&amp;G1036&amp;H1036&amp;I1036&amp;J1036&amp;K1036&amp;L1036</f>
        <v>"1439": "b3s2_125_ir4.wav",</v>
      </c>
      <c r="N1036" s="0" t="str">
        <f aca="false">IF(OR(B1036=113,B1036=138),"probe","s")</f>
        <v>s</v>
      </c>
      <c r="O1036" s="0" t="str">
        <f aca="false">IF(MID(J1036,10,2)="ir","Minus","Plus")</f>
        <v>Minus</v>
      </c>
      <c r="P1036" s="0" t="s">
        <v>13</v>
      </c>
      <c r="Q1036" s="5" t="s">
        <v>14</v>
      </c>
      <c r="R1036" s="0" t="s">
        <v>15</v>
      </c>
      <c r="S1036" s="0" t="str">
        <f aca="false">P1036&amp;N1036&amp;O1036&amp;Q1036&amp;F1036&amp;R1036&amp;L1036</f>
        <v>          {%            "class": "sMinus",%            "stim_name": "1439"%          },</v>
      </c>
      <c r="AA1036" s="5" t="n">
        <f aca="false">F1036</f>
        <v>1439</v>
      </c>
      <c r="AB1036" s="5" t="s">
        <v>1051</v>
      </c>
      <c r="AC1036" s="5" t="str">
        <f aca="false">IF(MID(AB1036,10,2)="ir","Minus","Plus")</f>
        <v>Minus</v>
      </c>
      <c r="AD1036" s="5" t="str">
        <f aca="false">IF(AND(_xlfn.NUMBERVALUE(MID(AB1036,6,3))&lt;141,_xlfn.NUMBERVALUE(MID(AB1036,6,3))&gt;103),"s","probe")</f>
        <v>s</v>
      </c>
      <c r="AE1036" s="5" t="n">
        <f aca="false">IF(AND(AC1036="Minus",AD1036="probe"),3,IF(AND(AC1036="Plus",AD1036="probe"),1,IF(AND(AC1036="Minus",AD1036="s"),12,IF(AND(AC1036="Plus",AD1036="s"),4,0))))</f>
        <v>12</v>
      </c>
      <c r="AF1036" s="6" t="s">
        <v>16</v>
      </c>
      <c r="AG1036" s="5" t="str">
        <f aca="false">AF1036&amp;AE1036&amp;","</f>
        <v>                            12,</v>
      </c>
    </row>
    <row r="1037" customFormat="false" ht="12.8" hidden="true" customHeight="false" outlineLevel="0" collapsed="false">
      <c r="A1037" s="0" t="str">
        <f aca="false">LEFT(J1037,4)</f>
        <v>b4i1</v>
      </c>
      <c r="B1037" s="0" t="n">
        <f aca="false">IF(AND(C1037&gt;97,C1037&lt;103),100,IF(AND(C1037&gt;110,C1037&lt;116),113,IF(AND(C1037&gt;122,C1037&lt;128),125,IF(AND(C1037&gt;135,C1037&lt;141),138,150))))</f>
        <v>125</v>
      </c>
      <c r="C1037" s="0" t="n">
        <f aca="false">_xlfn.NUMBERVALUE(MID(J1037,6,3))</f>
        <v>125</v>
      </c>
      <c r="D1037" s="0" t="str">
        <f aca="false">MID(J1037,10,3)</f>
        <v>ir4</v>
      </c>
      <c r="E1037" s="0" t="s">
        <v>9</v>
      </c>
      <c r="F1037" s="0" t="n">
        <v>1564</v>
      </c>
      <c r="G1037" s="0" t="s">
        <v>10</v>
      </c>
      <c r="H1037" s="0" t="s">
        <v>11</v>
      </c>
      <c r="I1037" s="0" t="s">
        <v>9</v>
      </c>
      <c r="J1037" s="0" t="s">
        <v>1052</v>
      </c>
      <c r="K1037" s="0" t="s">
        <v>9</v>
      </c>
      <c r="L1037" s="0" t="str">
        <f aca="false">IF(ISBLANK(J1038),"",",")</f>
        <v>,</v>
      </c>
      <c r="M1037" s="0" t="str">
        <f aca="false">E1037&amp;F1037&amp;G1037&amp;H1037&amp;I1037&amp;J1037&amp;K1037&amp;L1037</f>
        <v>"1564": "b4i1_125_ir4.wav",</v>
      </c>
      <c r="N1037" s="0" t="str">
        <f aca="false">IF(OR(B1037=113,B1037=138),"probe","s")</f>
        <v>s</v>
      </c>
      <c r="O1037" s="0" t="str">
        <f aca="false">IF(MID(J1037,10,2)="ir","Minus","Plus")</f>
        <v>Minus</v>
      </c>
      <c r="P1037" s="0" t="s">
        <v>13</v>
      </c>
      <c r="Q1037" s="5" t="s">
        <v>14</v>
      </c>
      <c r="R1037" s="0" t="s">
        <v>15</v>
      </c>
      <c r="S1037" s="0" t="str">
        <f aca="false">P1037&amp;N1037&amp;O1037&amp;Q1037&amp;F1037&amp;R1037&amp;L1037</f>
        <v>          {%            "class": "sMinus",%            "stim_name": "1564"%          },</v>
      </c>
      <c r="AA1037" s="5" t="n">
        <f aca="false">F1037</f>
        <v>1564</v>
      </c>
      <c r="AB1037" s="5" t="s">
        <v>1052</v>
      </c>
      <c r="AC1037" s="5" t="str">
        <f aca="false">IF(MID(AB1037,10,2)="ir","Minus","Plus")</f>
        <v>Minus</v>
      </c>
      <c r="AD1037" s="5" t="str">
        <f aca="false">IF(AND(_xlfn.NUMBERVALUE(MID(AB1037,6,3))&lt;141,_xlfn.NUMBERVALUE(MID(AB1037,6,3))&gt;103),"s","probe")</f>
        <v>s</v>
      </c>
      <c r="AE1037" s="5" t="n">
        <f aca="false">IF(AND(AC1037="Minus",AD1037="probe"),3,IF(AND(AC1037="Plus",AD1037="probe"),1,IF(AND(AC1037="Minus",AD1037="s"),12,IF(AND(AC1037="Plus",AD1037="s"),4,0))))</f>
        <v>12</v>
      </c>
      <c r="AF1037" s="6" t="s">
        <v>16</v>
      </c>
      <c r="AG1037" s="5" t="str">
        <f aca="false">AF1037&amp;AE1037&amp;","</f>
        <v>                            12,</v>
      </c>
    </row>
    <row r="1038" customFormat="false" ht="12.8" hidden="true" customHeight="false" outlineLevel="0" collapsed="false">
      <c r="A1038" s="0" t="str">
        <f aca="false">LEFT(J1038,4)</f>
        <v>b4i2</v>
      </c>
      <c r="B1038" s="0" t="n">
        <f aca="false">IF(AND(C1038&gt;97,C1038&lt;103),100,IF(AND(C1038&gt;110,C1038&lt;116),113,IF(AND(C1038&gt;122,C1038&lt;128),125,IF(AND(C1038&gt;135,C1038&lt;141),138,150))))</f>
        <v>125</v>
      </c>
      <c r="C1038" s="0" t="n">
        <f aca="false">_xlfn.NUMBERVALUE(MID(J1038,6,3))</f>
        <v>125</v>
      </c>
      <c r="D1038" s="0" t="str">
        <f aca="false">MID(J1038,10,3)</f>
        <v>ir4</v>
      </c>
      <c r="E1038" s="0" t="s">
        <v>9</v>
      </c>
      <c r="F1038" s="0" t="n">
        <v>1689</v>
      </c>
      <c r="G1038" s="0" t="s">
        <v>10</v>
      </c>
      <c r="H1038" s="0" t="s">
        <v>11</v>
      </c>
      <c r="I1038" s="0" t="s">
        <v>9</v>
      </c>
      <c r="J1038" s="0" t="s">
        <v>1053</v>
      </c>
      <c r="K1038" s="0" t="s">
        <v>9</v>
      </c>
      <c r="L1038" s="0" t="str">
        <f aca="false">IF(ISBLANK(J1039),"",",")</f>
        <v>,</v>
      </c>
      <c r="M1038" s="0" t="str">
        <f aca="false">E1038&amp;F1038&amp;G1038&amp;H1038&amp;I1038&amp;J1038&amp;K1038&amp;L1038</f>
        <v>"1689": "b4i2_125_ir4.wav",</v>
      </c>
      <c r="N1038" s="0" t="str">
        <f aca="false">IF(OR(B1038=113,B1038=138),"probe","s")</f>
        <v>s</v>
      </c>
      <c r="O1038" s="0" t="str">
        <f aca="false">IF(MID(J1038,10,2)="ir","Minus","Plus")</f>
        <v>Minus</v>
      </c>
      <c r="P1038" s="0" t="s">
        <v>13</v>
      </c>
      <c r="Q1038" s="5" t="s">
        <v>14</v>
      </c>
      <c r="R1038" s="0" t="s">
        <v>15</v>
      </c>
      <c r="S1038" s="0" t="str">
        <f aca="false">P1038&amp;N1038&amp;O1038&amp;Q1038&amp;F1038&amp;R1038&amp;L1038</f>
        <v>          {%            "class": "sMinus",%            "stim_name": "1689"%          },</v>
      </c>
      <c r="AA1038" s="5" t="n">
        <f aca="false">F1038</f>
        <v>1689</v>
      </c>
      <c r="AB1038" s="5" t="s">
        <v>1053</v>
      </c>
      <c r="AC1038" s="5" t="str">
        <f aca="false">IF(MID(AB1038,10,2)="ir","Minus","Plus")</f>
        <v>Minus</v>
      </c>
      <c r="AD1038" s="5" t="str">
        <f aca="false">IF(AND(_xlfn.NUMBERVALUE(MID(AB1038,6,3))&lt;141,_xlfn.NUMBERVALUE(MID(AB1038,6,3))&gt;103),"s","probe")</f>
        <v>s</v>
      </c>
      <c r="AE1038" s="5" t="n">
        <f aca="false">IF(AND(AC1038="Minus",AD1038="probe"),3,IF(AND(AC1038="Plus",AD1038="probe"),1,IF(AND(AC1038="Minus",AD1038="s"),12,IF(AND(AC1038="Plus",AD1038="s"),4,0))))</f>
        <v>12</v>
      </c>
      <c r="AF1038" s="6" t="s">
        <v>16</v>
      </c>
      <c r="AG1038" s="5" t="str">
        <f aca="false">AF1038&amp;AE1038&amp;","</f>
        <v>                            12,</v>
      </c>
    </row>
    <row r="1039" customFormat="false" ht="12.8" hidden="true" customHeight="false" outlineLevel="0" collapsed="false">
      <c r="A1039" s="0" t="str">
        <f aca="false">LEFT(J1039,4)</f>
        <v>b4s1</v>
      </c>
      <c r="B1039" s="0" t="n">
        <f aca="false">IF(AND(C1039&gt;97,C1039&lt;103),100,IF(AND(C1039&gt;110,C1039&lt;116),113,IF(AND(C1039&gt;122,C1039&lt;128),125,IF(AND(C1039&gt;135,C1039&lt;141),138,150))))</f>
        <v>125</v>
      </c>
      <c r="C1039" s="0" t="n">
        <f aca="false">_xlfn.NUMBERVALUE(MID(J1039,6,3))</f>
        <v>125</v>
      </c>
      <c r="D1039" s="0" t="str">
        <f aca="false">MID(J1039,10,3)</f>
        <v>ir4</v>
      </c>
      <c r="E1039" s="0" t="s">
        <v>9</v>
      </c>
      <c r="F1039" s="0" t="n">
        <v>1814</v>
      </c>
      <c r="G1039" s="0" t="s">
        <v>10</v>
      </c>
      <c r="H1039" s="0" t="s">
        <v>11</v>
      </c>
      <c r="I1039" s="0" t="s">
        <v>9</v>
      </c>
      <c r="J1039" s="0" t="s">
        <v>1054</v>
      </c>
      <c r="K1039" s="0" t="s">
        <v>9</v>
      </c>
      <c r="L1039" s="0" t="str">
        <f aca="false">IF(ISBLANK(J1040),"",",")</f>
        <v>,</v>
      </c>
      <c r="M1039" s="0" t="str">
        <f aca="false">E1039&amp;F1039&amp;G1039&amp;H1039&amp;I1039&amp;J1039&amp;K1039&amp;L1039</f>
        <v>"1814": "b4s1_125_ir4.wav",</v>
      </c>
      <c r="N1039" s="0" t="str">
        <f aca="false">IF(OR(B1039=113,B1039=138),"probe","s")</f>
        <v>s</v>
      </c>
      <c r="O1039" s="0" t="str">
        <f aca="false">IF(MID(J1039,10,2)="ir","Minus","Plus")</f>
        <v>Minus</v>
      </c>
      <c r="P1039" s="0" t="s">
        <v>13</v>
      </c>
      <c r="Q1039" s="5" t="s">
        <v>14</v>
      </c>
      <c r="R1039" s="0" t="s">
        <v>15</v>
      </c>
      <c r="S1039" s="0" t="str">
        <f aca="false">P1039&amp;N1039&amp;O1039&amp;Q1039&amp;F1039&amp;R1039&amp;L1039</f>
        <v>          {%            "class": "sMinus",%            "stim_name": "1814"%          },</v>
      </c>
      <c r="AA1039" s="5" t="n">
        <f aca="false">F1039</f>
        <v>1814</v>
      </c>
      <c r="AB1039" s="5" t="s">
        <v>1054</v>
      </c>
      <c r="AC1039" s="5" t="str">
        <f aca="false">IF(MID(AB1039,10,2)="ir","Minus","Plus")</f>
        <v>Minus</v>
      </c>
      <c r="AD1039" s="5" t="str">
        <f aca="false">IF(AND(_xlfn.NUMBERVALUE(MID(AB1039,6,3))&lt;141,_xlfn.NUMBERVALUE(MID(AB1039,6,3))&gt;103),"s","probe")</f>
        <v>s</v>
      </c>
      <c r="AE1039" s="5" t="n">
        <f aca="false">IF(AND(AC1039="Minus",AD1039="probe"),3,IF(AND(AC1039="Plus",AD1039="probe"),1,IF(AND(AC1039="Minus",AD1039="s"),12,IF(AND(AC1039="Plus",AD1039="s"),4,0))))</f>
        <v>12</v>
      </c>
      <c r="AF1039" s="6" t="s">
        <v>16</v>
      </c>
      <c r="AG1039" s="5" t="str">
        <f aca="false">AF1039&amp;AE1039&amp;","</f>
        <v>                            12,</v>
      </c>
    </row>
    <row r="1040" customFormat="false" ht="12.8" hidden="true" customHeight="false" outlineLevel="0" collapsed="false">
      <c r="A1040" s="0" t="str">
        <f aca="false">LEFT(J1040,4)</f>
        <v>b4s2</v>
      </c>
      <c r="B1040" s="0" t="n">
        <f aca="false">IF(AND(C1040&gt;97,C1040&lt;103),100,IF(AND(C1040&gt;110,C1040&lt;116),113,IF(AND(C1040&gt;122,C1040&lt;128),125,IF(AND(C1040&gt;135,C1040&lt;141),138,150))))</f>
        <v>125</v>
      </c>
      <c r="C1040" s="0" t="n">
        <f aca="false">_xlfn.NUMBERVALUE(MID(J1040,6,3))</f>
        <v>125</v>
      </c>
      <c r="D1040" s="0" t="str">
        <f aca="false">MID(J1040,10,3)</f>
        <v>ir4</v>
      </c>
      <c r="E1040" s="0" t="s">
        <v>9</v>
      </c>
      <c r="F1040" s="0" t="n">
        <v>1939</v>
      </c>
      <c r="G1040" s="0" t="s">
        <v>10</v>
      </c>
      <c r="H1040" s="0" t="s">
        <v>11</v>
      </c>
      <c r="I1040" s="0" t="s">
        <v>9</v>
      </c>
      <c r="J1040" s="0" t="s">
        <v>1055</v>
      </c>
      <c r="K1040" s="0" t="s">
        <v>9</v>
      </c>
      <c r="L1040" s="0" t="str">
        <f aca="false">IF(ISBLANK(J1041),"",",")</f>
        <v>,</v>
      </c>
      <c r="M1040" s="0" t="str">
        <f aca="false">E1040&amp;F1040&amp;G1040&amp;H1040&amp;I1040&amp;J1040&amp;K1040&amp;L1040</f>
        <v>"1939": "b4s2_125_ir4.wav",</v>
      </c>
      <c r="N1040" s="0" t="str">
        <f aca="false">IF(OR(B1040=113,B1040=138),"probe","s")</f>
        <v>s</v>
      </c>
      <c r="O1040" s="0" t="str">
        <f aca="false">IF(MID(J1040,10,2)="ir","Minus","Plus")</f>
        <v>Minus</v>
      </c>
      <c r="P1040" s="0" t="s">
        <v>13</v>
      </c>
      <c r="Q1040" s="5" t="s">
        <v>14</v>
      </c>
      <c r="R1040" s="0" t="s">
        <v>15</v>
      </c>
      <c r="S1040" s="0" t="str">
        <f aca="false">P1040&amp;N1040&amp;O1040&amp;Q1040&amp;F1040&amp;R1040&amp;L1040</f>
        <v>          {%            "class": "sMinus",%            "stim_name": "1939"%          },</v>
      </c>
      <c r="AA1040" s="5" t="n">
        <f aca="false">F1040</f>
        <v>1939</v>
      </c>
      <c r="AB1040" s="5" t="s">
        <v>1055</v>
      </c>
      <c r="AC1040" s="5" t="str">
        <f aca="false">IF(MID(AB1040,10,2)="ir","Minus","Plus")</f>
        <v>Minus</v>
      </c>
      <c r="AD1040" s="5" t="str">
        <f aca="false">IF(AND(_xlfn.NUMBERVALUE(MID(AB1040,6,3))&lt;141,_xlfn.NUMBERVALUE(MID(AB1040,6,3))&gt;103),"s","probe")</f>
        <v>s</v>
      </c>
      <c r="AE1040" s="5" t="n">
        <f aca="false">IF(AND(AC1040="Minus",AD1040="probe"),3,IF(AND(AC1040="Plus",AD1040="probe"),1,IF(AND(AC1040="Minus",AD1040="s"),12,IF(AND(AC1040="Plus",AD1040="s"),4,0))))</f>
        <v>12</v>
      </c>
      <c r="AF1040" s="6" t="s">
        <v>16</v>
      </c>
      <c r="AG1040" s="5" t="str">
        <f aca="false">AF1040&amp;AE1040&amp;","</f>
        <v>                            12,</v>
      </c>
    </row>
    <row r="1041" customFormat="false" ht="12.8" hidden="true" customHeight="false" outlineLevel="0" collapsed="false">
      <c r="A1041" s="0" t="str">
        <f aca="false">LEFT(J1041,4)</f>
        <v>b1i1</v>
      </c>
      <c r="B1041" s="0" t="n">
        <f aca="false">IF(AND(C1041&gt;97,C1041&lt;103),100,IF(AND(C1041&gt;110,C1041&lt;116),113,IF(AND(C1041&gt;122,C1041&lt;128),125,IF(AND(C1041&gt;135,C1041&lt;141),138,150))))</f>
        <v>125</v>
      </c>
      <c r="C1041" s="0" t="n">
        <f aca="false">_xlfn.NUMBERVALUE(MID(J1041,6,3))</f>
        <v>125</v>
      </c>
      <c r="D1041" s="0" t="str">
        <f aca="false">MID(J1041,10,3)</f>
        <v>reg</v>
      </c>
      <c r="E1041" s="1" t="s">
        <v>9</v>
      </c>
      <c r="F1041" s="0" t="n">
        <v>65</v>
      </c>
      <c r="G1041" s="0" t="s">
        <v>10</v>
      </c>
      <c r="H1041" s="0" t="s">
        <v>11</v>
      </c>
      <c r="I1041" s="0" t="s">
        <v>9</v>
      </c>
      <c r="J1041" s="0" t="s">
        <v>1056</v>
      </c>
      <c r="K1041" s="0" t="s">
        <v>9</v>
      </c>
      <c r="L1041" s="0" t="str">
        <f aca="false">IF(ISBLANK(J1042),"",",")</f>
        <v>,</v>
      </c>
      <c r="M1041" s="0" t="str">
        <f aca="false">E1041&amp;F1041&amp;G1041&amp;H1041&amp;I1041&amp;J1041&amp;K1041&amp;L1041</f>
        <v>"65": "b1i1_125_reg.wav",</v>
      </c>
      <c r="N1041" s="0" t="str">
        <f aca="false">IF(OR(B1041=113,B1041=138),"probe","s")</f>
        <v>s</v>
      </c>
      <c r="O1041" s="0" t="str">
        <f aca="false">IF(MID(J1041,10,2)="ir","Minus","Plus")</f>
        <v>Plus</v>
      </c>
      <c r="P1041" s="0" t="s">
        <v>13</v>
      </c>
      <c r="Q1041" s="5" t="s">
        <v>14</v>
      </c>
      <c r="R1041" s="0" t="s">
        <v>15</v>
      </c>
      <c r="S1041" s="0" t="str">
        <f aca="false">P1041&amp;N1041&amp;O1041&amp;Q1041&amp;F1041&amp;R1041&amp;L1041</f>
        <v>          {%            "class": "sPlus",%            "stim_name": "65"%          },</v>
      </c>
      <c r="AA1041" s="5" t="n">
        <f aca="false">F1041</f>
        <v>65</v>
      </c>
      <c r="AB1041" s="5" t="s">
        <v>1056</v>
      </c>
      <c r="AC1041" s="5" t="str">
        <f aca="false">IF(MID(AB1041,10,2)="ir","Minus","Plus")</f>
        <v>Plus</v>
      </c>
      <c r="AD1041" s="5" t="str">
        <f aca="false">IF(AND(_xlfn.NUMBERVALUE(MID(AB1041,6,3))&lt;141,_xlfn.NUMBERVALUE(MID(AB1041,6,3))&gt;103),"s","s")</f>
        <v>s</v>
      </c>
      <c r="AE1041" s="5" t="n">
        <f aca="false">IF(AND(AC1041="Minus",AD1041="probe"),3,IF(AND(AC1041="Plus",AD1041="probe"),1,IF(AND(AC1041="Minus",AD1041="s"),12,IF(AND(AC1041="Plus",AD1041="s"),4,0))))</f>
        <v>4</v>
      </c>
      <c r="AF1041" s="6" t="s">
        <v>16</v>
      </c>
      <c r="AG1041" s="5" t="str">
        <f aca="false">AF1041&amp;AE1041&amp;","</f>
        <v>                            4,</v>
      </c>
    </row>
    <row r="1042" customFormat="false" ht="12.8" hidden="true" customHeight="false" outlineLevel="0" collapsed="false">
      <c r="A1042" s="0" t="str">
        <f aca="false">LEFT(J1042,4)</f>
        <v>b1i2</v>
      </c>
      <c r="B1042" s="0" t="n">
        <f aca="false">IF(AND(C1042&gt;97,C1042&lt;103),100,IF(AND(C1042&gt;110,C1042&lt;116),113,IF(AND(C1042&gt;122,C1042&lt;128),125,IF(AND(C1042&gt;135,C1042&lt;141),138,150))))</f>
        <v>125</v>
      </c>
      <c r="C1042" s="0" t="n">
        <f aca="false">_xlfn.NUMBERVALUE(MID(J1042,6,3))</f>
        <v>125</v>
      </c>
      <c r="D1042" s="0" t="str">
        <f aca="false">MID(J1042,10,3)</f>
        <v>reg</v>
      </c>
      <c r="E1042" s="1" t="s">
        <v>9</v>
      </c>
      <c r="F1042" s="0" t="n">
        <v>190</v>
      </c>
      <c r="G1042" s="0" t="s">
        <v>10</v>
      </c>
      <c r="H1042" s="0" t="s">
        <v>11</v>
      </c>
      <c r="I1042" s="0" t="s">
        <v>9</v>
      </c>
      <c r="J1042" s="0" t="s">
        <v>1057</v>
      </c>
      <c r="K1042" s="0" t="s">
        <v>9</v>
      </c>
      <c r="L1042" s="0" t="str">
        <f aca="false">IF(ISBLANK(J1043),"",",")</f>
        <v>,</v>
      </c>
      <c r="M1042" s="0" t="str">
        <f aca="false">E1042&amp;F1042&amp;G1042&amp;H1042&amp;I1042&amp;J1042&amp;K1042&amp;L1042</f>
        <v>"190": "b1i2_125_reg.wav",</v>
      </c>
      <c r="N1042" s="0" t="str">
        <f aca="false">IF(OR(B1042=113,B1042=138),"probe","s")</f>
        <v>s</v>
      </c>
      <c r="O1042" s="0" t="str">
        <f aca="false">IF(MID(J1042,10,2)="ir","Minus","Plus")</f>
        <v>Plus</v>
      </c>
      <c r="P1042" s="0" t="s">
        <v>13</v>
      </c>
      <c r="Q1042" s="5" t="s">
        <v>14</v>
      </c>
      <c r="R1042" s="0" t="s">
        <v>15</v>
      </c>
      <c r="S1042" s="0" t="str">
        <f aca="false">P1042&amp;N1042&amp;O1042&amp;Q1042&amp;F1042&amp;R1042&amp;L1042</f>
        <v>          {%            "class": "sPlus",%            "stim_name": "190"%          },</v>
      </c>
      <c r="AA1042" s="5" t="n">
        <f aca="false">F1042</f>
        <v>190</v>
      </c>
      <c r="AB1042" s="5" t="s">
        <v>1057</v>
      </c>
      <c r="AC1042" s="5" t="str">
        <f aca="false">IF(MID(AB1042,10,2)="ir","Minus","Plus")</f>
        <v>Plus</v>
      </c>
      <c r="AD1042" s="5" t="str">
        <f aca="false">IF(AND(_xlfn.NUMBERVALUE(MID(AB1042,6,3))&lt;141,_xlfn.NUMBERVALUE(MID(AB1042,6,3))&gt;103),"s","probe")</f>
        <v>s</v>
      </c>
      <c r="AE1042" s="5" t="n">
        <f aca="false">IF(AND(AC1042="Minus",AD1042="probe"),3,IF(AND(AC1042="Plus",AD1042="probe"),1,IF(AND(AC1042="Minus",AD1042="s"),12,IF(AND(AC1042="Plus",AD1042="s"),4,0))))</f>
        <v>4</v>
      </c>
      <c r="AF1042" s="6" t="s">
        <v>16</v>
      </c>
      <c r="AG1042" s="5" t="str">
        <f aca="false">AF1042&amp;AE1042&amp;","</f>
        <v>                            4,</v>
      </c>
    </row>
    <row r="1043" customFormat="false" ht="12.8" hidden="true" customHeight="false" outlineLevel="0" collapsed="false">
      <c r="A1043" s="0" t="str">
        <f aca="false">LEFT(J1043,4)</f>
        <v>b1s1</v>
      </c>
      <c r="B1043" s="0" t="n">
        <f aca="false">IF(AND(C1043&gt;97,C1043&lt;103),100,IF(AND(C1043&gt;110,C1043&lt;116),113,IF(AND(C1043&gt;122,C1043&lt;128),125,IF(AND(C1043&gt;135,C1043&lt;141),138,150))))</f>
        <v>125</v>
      </c>
      <c r="C1043" s="0" t="n">
        <f aca="false">_xlfn.NUMBERVALUE(MID(J1043,6,3))</f>
        <v>125</v>
      </c>
      <c r="D1043" s="0" t="str">
        <f aca="false">MID(J1043,10,3)</f>
        <v>reg</v>
      </c>
      <c r="E1043" s="0" t="s">
        <v>9</v>
      </c>
      <c r="F1043" s="0" t="n">
        <v>315</v>
      </c>
      <c r="G1043" s="0" t="s">
        <v>10</v>
      </c>
      <c r="H1043" s="0" t="s">
        <v>11</v>
      </c>
      <c r="I1043" s="0" t="s">
        <v>9</v>
      </c>
      <c r="J1043" s="0" t="s">
        <v>1058</v>
      </c>
      <c r="K1043" s="0" t="s">
        <v>9</v>
      </c>
      <c r="L1043" s="0" t="str">
        <f aca="false">IF(ISBLANK(J1044),"",",")</f>
        <v>,</v>
      </c>
      <c r="M1043" s="0" t="str">
        <f aca="false">E1043&amp;F1043&amp;G1043&amp;H1043&amp;I1043&amp;J1043&amp;K1043&amp;L1043</f>
        <v>"315": "b1s1_125_reg.wav",</v>
      </c>
      <c r="N1043" s="0" t="str">
        <f aca="false">IF(OR(B1043=113,B1043=138),"probe","s")</f>
        <v>s</v>
      </c>
      <c r="O1043" s="0" t="str">
        <f aca="false">IF(MID(J1043,10,2)="ir","Minus","Plus")</f>
        <v>Plus</v>
      </c>
      <c r="P1043" s="0" t="s">
        <v>13</v>
      </c>
      <c r="Q1043" s="5" t="s">
        <v>14</v>
      </c>
      <c r="R1043" s="0" t="s">
        <v>15</v>
      </c>
      <c r="S1043" s="0" t="str">
        <f aca="false">P1043&amp;N1043&amp;O1043&amp;Q1043&amp;F1043&amp;R1043&amp;L1043</f>
        <v>          {%            "class": "sPlus",%            "stim_name": "315"%          },</v>
      </c>
      <c r="AA1043" s="5" t="n">
        <f aca="false">F1043</f>
        <v>315</v>
      </c>
      <c r="AB1043" s="5" t="s">
        <v>1058</v>
      </c>
      <c r="AC1043" s="5" t="str">
        <f aca="false">IF(MID(AB1043,10,2)="ir","Minus","Plus")</f>
        <v>Plus</v>
      </c>
      <c r="AD1043" s="5" t="str">
        <f aca="false">IF(AND(_xlfn.NUMBERVALUE(MID(AB1043,6,3))&lt;141,_xlfn.NUMBERVALUE(MID(AB1043,6,3))&gt;103),"s","probe")</f>
        <v>s</v>
      </c>
      <c r="AE1043" s="5" t="n">
        <f aca="false">IF(AND(AC1043="Minus",AD1043="probe"),3,IF(AND(AC1043="Plus",AD1043="probe"),1,IF(AND(AC1043="Minus",AD1043="s"),12,IF(AND(AC1043="Plus",AD1043="s"),4,0))))</f>
        <v>4</v>
      </c>
      <c r="AF1043" s="6" t="s">
        <v>16</v>
      </c>
      <c r="AG1043" s="5" t="str">
        <f aca="false">AF1043&amp;AE1043&amp;","</f>
        <v>                            4,</v>
      </c>
    </row>
    <row r="1044" customFormat="false" ht="12.8" hidden="true" customHeight="false" outlineLevel="0" collapsed="false">
      <c r="A1044" s="0" t="str">
        <f aca="false">LEFT(J1044,4)</f>
        <v>b1s2</v>
      </c>
      <c r="B1044" s="0" t="n">
        <f aca="false">IF(AND(C1044&gt;97,C1044&lt;103),100,IF(AND(C1044&gt;110,C1044&lt;116),113,IF(AND(C1044&gt;122,C1044&lt;128),125,IF(AND(C1044&gt;135,C1044&lt;141),138,150))))</f>
        <v>125</v>
      </c>
      <c r="C1044" s="0" t="n">
        <f aca="false">_xlfn.NUMBERVALUE(MID(J1044,6,3))</f>
        <v>125</v>
      </c>
      <c r="D1044" s="0" t="str">
        <f aca="false">MID(J1044,10,3)</f>
        <v>reg</v>
      </c>
      <c r="E1044" s="0" t="s">
        <v>9</v>
      </c>
      <c r="F1044" s="0" t="n">
        <v>440</v>
      </c>
      <c r="G1044" s="0" t="s">
        <v>10</v>
      </c>
      <c r="H1044" s="0" t="s">
        <v>11</v>
      </c>
      <c r="I1044" s="0" t="s">
        <v>9</v>
      </c>
      <c r="J1044" s="0" t="s">
        <v>1059</v>
      </c>
      <c r="K1044" s="0" t="s">
        <v>9</v>
      </c>
      <c r="L1044" s="0" t="str">
        <f aca="false">IF(ISBLANK(J1045),"",",")</f>
        <v>,</v>
      </c>
      <c r="M1044" s="0" t="str">
        <f aca="false">E1044&amp;F1044&amp;G1044&amp;H1044&amp;I1044&amp;J1044&amp;K1044&amp;L1044</f>
        <v>"440": "b1s2_125_reg.wav",</v>
      </c>
      <c r="N1044" s="0" t="str">
        <f aca="false">IF(OR(B1044=113,B1044=138),"probe","s")</f>
        <v>s</v>
      </c>
      <c r="O1044" s="0" t="str">
        <f aca="false">IF(MID(J1044,10,2)="ir","Minus","Plus")</f>
        <v>Plus</v>
      </c>
      <c r="P1044" s="0" t="s">
        <v>13</v>
      </c>
      <c r="Q1044" s="5" t="s">
        <v>14</v>
      </c>
      <c r="R1044" s="0" t="s">
        <v>15</v>
      </c>
      <c r="S1044" s="0" t="str">
        <f aca="false">P1044&amp;N1044&amp;O1044&amp;Q1044&amp;F1044&amp;R1044&amp;L1044</f>
        <v>          {%            "class": "sPlus",%            "stim_name": "440"%          },</v>
      </c>
      <c r="AA1044" s="5" t="n">
        <f aca="false">F1044</f>
        <v>440</v>
      </c>
      <c r="AB1044" s="5" t="s">
        <v>1059</v>
      </c>
      <c r="AC1044" s="5" t="str">
        <f aca="false">IF(MID(AB1044,10,2)="ir","Minus","Plus")</f>
        <v>Plus</v>
      </c>
      <c r="AD1044" s="5" t="str">
        <f aca="false">IF(AND(_xlfn.NUMBERVALUE(MID(AB1044,6,3))&lt;141,_xlfn.NUMBERVALUE(MID(AB1044,6,3))&gt;103),"s","probe")</f>
        <v>s</v>
      </c>
      <c r="AE1044" s="5" t="n">
        <f aca="false">IF(AND(AC1044="Minus",AD1044="probe"),3,IF(AND(AC1044="Plus",AD1044="probe"),1,IF(AND(AC1044="Minus",AD1044="s"),12,IF(AND(AC1044="Plus",AD1044="s"),4,0))))</f>
        <v>4</v>
      </c>
      <c r="AF1044" s="6" t="s">
        <v>16</v>
      </c>
      <c r="AG1044" s="5" t="str">
        <f aca="false">AF1044&amp;AE1044&amp;","</f>
        <v>                            4,</v>
      </c>
    </row>
    <row r="1045" customFormat="false" ht="12.8" hidden="true" customHeight="false" outlineLevel="0" collapsed="false">
      <c r="A1045" s="0" t="str">
        <f aca="false">LEFT(J1045,4)</f>
        <v>b2i1</v>
      </c>
      <c r="B1045" s="0" t="n">
        <f aca="false">IF(AND(C1045&gt;97,C1045&lt;103),100,IF(AND(C1045&gt;110,C1045&lt;116),113,IF(AND(C1045&gt;122,C1045&lt;128),125,IF(AND(C1045&gt;135,C1045&lt;141),138,150))))</f>
        <v>125</v>
      </c>
      <c r="C1045" s="0" t="n">
        <f aca="false">_xlfn.NUMBERVALUE(MID(J1045,6,3))</f>
        <v>125</v>
      </c>
      <c r="D1045" s="0" t="str">
        <f aca="false">MID(J1045,10,3)</f>
        <v>reg</v>
      </c>
      <c r="E1045" s="0" t="s">
        <v>9</v>
      </c>
      <c r="F1045" s="0" t="n">
        <v>565</v>
      </c>
      <c r="G1045" s="0" t="s">
        <v>10</v>
      </c>
      <c r="H1045" s="0" t="s">
        <v>11</v>
      </c>
      <c r="I1045" s="0" t="s">
        <v>9</v>
      </c>
      <c r="J1045" s="0" t="s">
        <v>1060</v>
      </c>
      <c r="K1045" s="0" t="s">
        <v>9</v>
      </c>
      <c r="L1045" s="0" t="str">
        <f aca="false">IF(ISBLANK(J1046),"",",")</f>
        <v>,</v>
      </c>
      <c r="M1045" s="0" t="str">
        <f aca="false">E1045&amp;F1045&amp;G1045&amp;H1045&amp;I1045&amp;J1045&amp;K1045&amp;L1045</f>
        <v>"565": "b2i1_125_reg.wav",</v>
      </c>
      <c r="N1045" s="0" t="str">
        <f aca="false">IF(OR(B1045=113,B1045=138),"probe","s")</f>
        <v>s</v>
      </c>
      <c r="O1045" s="0" t="str">
        <f aca="false">IF(MID(J1045,10,2)="ir","Minus","Plus")</f>
        <v>Plus</v>
      </c>
      <c r="P1045" s="0" t="s">
        <v>13</v>
      </c>
      <c r="Q1045" s="5" t="s">
        <v>14</v>
      </c>
      <c r="R1045" s="0" t="s">
        <v>15</v>
      </c>
      <c r="S1045" s="0" t="str">
        <f aca="false">P1045&amp;N1045&amp;O1045&amp;Q1045&amp;F1045&amp;R1045&amp;L1045</f>
        <v>          {%            "class": "sPlus",%            "stim_name": "565"%          },</v>
      </c>
      <c r="AA1045" s="5" t="n">
        <f aca="false">F1045</f>
        <v>565</v>
      </c>
      <c r="AB1045" s="5" t="s">
        <v>1060</v>
      </c>
      <c r="AC1045" s="5" t="str">
        <f aca="false">IF(MID(AB1045,10,2)="ir","Minus","Plus")</f>
        <v>Plus</v>
      </c>
      <c r="AD1045" s="5" t="str">
        <f aca="false">IF(AND(_xlfn.NUMBERVALUE(MID(AB1045,6,3))&lt;141,_xlfn.NUMBERVALUE(MID(AB1045,6,3))&gt;103),"s","probe")</f>
        <v>s</v>
      </c>
      <c r="AE1045" s="5" t="n">
        <f aca="false">IF(AND(AC1045="Minus",AD1045="probe"),3,IF(AND(AC1045="Plus",AD1045="probe"),1,IF(AND(AC1045="Minus",AD1045="s"),12,IF(AND(AC1045="Plus",AD1045="s"),4,0))))</f>
        <v>4</v>
      </c>
      <c r="AF1045" s="6" t="s">
        <v>16</v>
      </c>
      <c r="AG1045" s="5" t="str">
        <f aca="false">AF1045&amp;AE1045&amp;","</f>
        <v>                            4,</v>
      </c>
    </row>
    <row r="1046" customFormat="false" ht="12.8" hidden="true" customHeight="false" outlineLevel="0" collapsed="false">
      <c r="A1046" s="0" t="str">
        <f aca="false">LEFT(J1046,4)</f>
        <v>b2i2</v>
      </c>
      <c r="B1046" s="0" t="n">
        <f aca="false">IF(AND(C1046&gt;97,C1046&lt;103),100,IF(AND(C1046&gt;110,C1046&lt;116),113,IF(AND(C1046&gt;122,C1046&lt;128),125,IF(AND(C1046&gt;135,C1046&lt;141),138,150))))</f>
        <v>125</v>
      </c>
      <c r="C1046" s="0" t="n">
        <f aca="false">_xlfn.NUMBERVALUE(MID(J1046,6,3))</f>
        <v>125</v>
      </c>
      <c r="D1046" s="0" t="str">
        <f aca="false">MID(J1046,10,3)</f>
        <v>reg</v>
      </c>
      <c r="E1046" s="0" t="s">
        <v>9</v>
      </c>
      <c r="F1046" s="0" t="n">
        <v>690</v>
      </c>
      <c r="G1046" s="0" t="s">
        <v>10</v>
      </c>
      <c r="H1046" s="0" t="s">
        <v>11</v>
      </c>
      <c r="I1046" s="0" t="s">
        <v>9</v>
      </c>
      <c r="J1046" s="0" t="s">
        <v>1061</v>
      </c>
      <c r="K1046" s="0" t="s">
        <v>9</v>
      </c>
      <c r="L1046" s="0" t="str">
        <f aca="false">IF(ISBLANK(J1047),"",",")</f>
        <v>,</v>
      </c>
      <c r="M1046" s="0" t="str">
        <f aca="false">E1046&amp;F1046&amp;G1046&amp;H1046&amp;I1046&amp;J1046&amp;K1046&amp;L1046</f>
        <v>"690": "b2i2_125_reg.wav",</v>
      </c>
      <c r="N1046" s="0" t="str">
        <f aca="false">IF(OR(B1046=113,B1046=138),"probe","s")</f>
        <v>s</v>
      </c>
      <c r="O1046" s="0" t="str">
        <f aca="false">IF(MID(J1046,10,2)="ir","Minus","Plus")</f>
        <v>Plus</v>
      </c>
      <c r="P1046" s="0" t="s">
        <v>13</v>
      </c>
      <c r="Q1046" s="5" t="s">
        <v>14</v>
      </c>
      <c r="R1046" s="0" t="s">
        <v>15</v>
      </c>
      <c r="S1046" s="0" t="str">
        <f aca="false">P1046&amp;N1046&amp;O1046&amp;Q1046&amp;F1046&amp;R1046&amp;L1046</f>
        <v>          {%            "class": "sPlus",%            "stim_name": "690"%          },</v>
      </c>
      <c r="AA1046" s="5" t="n">
        <f aca="false">F1046</f>
        <v>690</v>
      </c>
      <c r="AB1046" s="5" t="s">
        <v>1061</v>
      </c>
      <c r="AC1046" s="5" t="str">
        <f aca="false">IF(MID(AB1046,10,2)="ir","Minus","Plus")</f>
        <v>Plus</v>
      </c>
      <c r="AD1046" s="5" t="str">
        <f aca="false">IF(AND(_xlfn.NUMBERVALUE(MID(AB1046,6,3))&lt;141,_xlfn.NUMBERVALUE(MID(AB1046,6,3))&gt;103),"s","probe")</f>
        <v>s</v>
      </c>
      <c r="AE1046" s="5" t="n">
        <f aca="false">IF(AND(AC1046="Minus",AD1046="probe"),3,IF(AND(AC1046="Plus",AD1046="probe"),1,IF(AND(AC1046="Minus",AD1046="s"),12,IF(AND(AC1046="Plus",AD1046="s"),4,0))))</f>
        <v>4</v>
      </c>
      <c r="AF1046" s="6" t="s">
        <v>16</v>
      </c>
      <c r="AG1046" s="5" t="str">
        <f aca="false">AF1046&amp;AE1046&amp;","</f>
        <v>                            4,</v>
      </c>
    </row>
    <row r="1047" customFormat="false" ht="12.8" hidden="false" customHeight="false" outlineLevel="0" collapsed="false">
      <c r="A1047" s="0" t="str">
        <f aca="false">LEFT(J1047,4)</f>
        <v>b2s1</v>
      </c>
      <c r="B1047" s="0" t="n">
        <f aca="false">IF(AND(C1047&gt;97,C1047&lt;103),100,IF(AND(C1047&gt;110,C1047&lt;116),113,IF(AND(C1047&gt;122,C1047&lt;128),125,IF(AND(C1047&gt;135,C1047&lt;141),138,150))))</f>
        <v>125</v>
      </c>
      <c r="C1047" s="0" t="n">
        <f aca="false">_xlfn.NUMBERVALUE(MID(J1047,6,3))</f>
        <v>125</v>
      </c>
      <c r="D1047" s="0" t="str">
        <f aca="false">MID(J1047,10,3)</f>
        <v>reg</v>
      </c>
      <c r="E1047" s="1" t="s">
        <v>9</v>
      </c>
      <c r="F1047" s="0" t="n">
        <v>815</v>
      </c>
      <c r="G1047" s="0" t="s">
        <v>10</v>
      </c>
      <c r="H1047" s="0" t="s">
        <v>11</v>
      </c>
      <c r="I1047" s="0" t="s">
        <v>9</v>
      </c>
      <c r="J1047" s="0" t="s">
        <v>1062</v>
      </c>
      <c r="K1047" s="0" t="s">
        <v>9</v>
      </c>
      <c r="L1047" s="0" t="str">
        <f aca="false">IF(ISBLANK(J1048),"",",")</f>
        <v>,</v>
      </c>
      <c r="M1047" s="0" t="str">
        <f aca="false">E1047&amp;J1047&amp;G1047&amp;E1047&amp;J1047&amp;E1047&amp;L1047</f>
        <v>"b2s1_125_reg.wav":"b2s1_125_reg.wav",</v>
      </c>
      <c r="N1047" s="0" t="str">
        <f aca="false">IF(OR(B1047=113,B1047=138),"probe","s")</f>
        <v>s</v>
      </c>
      <c r="O1047" s="0" t="str">
        <f aca="false">IF(MID(J1047,10,2)="ir","Minus","Plus")</f>
        <v>Plus</v>
      </c>
      <c r="P1047" s="0" t="s">
        <v>13</v>
      </c>
      <c r="Q1047" s="5" t="s">
        <v>14</v>
      </c>
      <c r="R1047" s="0" t="s">
        <v>15</v>
      </c>
      <c r="S1047" s="0" t="str">
        <f aca="false">P1047&amp;N1047&amp;O1047&amp;Q1047&amp;J1047&amp;R1047&amp;L1047</f>
        <v>          {%            "class": "sPlus",%            "stim_name": "b2s1_125_reg.wav"%          },</v>
      </c>
      <c r="AA1047" s="5" t="n">
        <f aca="false">F1047</f>
        <v>815</v>
      </c>
      <c r="AB1047" s="5" t="s">
        <v>1062</v>
      </c>
      <c r="AC1047" s="5" t="str">
        <f aca="false">IF(MID(AB1047,10,2)="ir","Minus","Plus")</f>
        <v>Plus</v>
      </c>
      <c r="AD1047" s="5" t="str">
        <f aca="false">IF(AND(_xlfn.NUMBERVALUE(MID(AB1047,6,3))&lt;141,_xlfn.NUMBERVALUE(MID(AB1047,6,3))&gt;103),"s","probe")</f>
        <v>s</v>
      </c>
      <c r="AE1047" s="5" t="n">
        <f aca="false">IF(AND(AC1047="Minus",AD1047="probe"),3,IF(AND(AC1047="Plus",AD1047="probe"),1,IF(AND(AC1047="Minus",AD1047="s"),12,IF(AND(AC1047="Plus",AD1047="s"),4,0))))</f>
        <v>4</v>
      </c>
      <c r="AF1047" s="6" t="s">
        <v>16</v>
      </c>
      <c r="AG1047" s="5" t="str">
        <f aca="false">AF1047&amp;AE1047&amp;","</f>
        <v>                            4,</v>
      </c>
    </row>
    <row r="1048" customFormat="false" ht="12.8" hidden="true" customHeight="false" outlineLevel="0" collapsed="false">
      <c r="A1048" s="0" t="str">
        <f aca="false">LEFT(J1048,4)</f>
        <v>b2s2</v>
      </c>
      <c r="B1048" s="0" t="n">
        <f aca="false">IF(AND(C1048&gt;97,C1048&lt;103),100,IF(AND(C1048&gt;110,C1048&lt;116),113,IF(AND(C1048&gt;122,C1048&lt;128),125,IF(AND(C1048&gt;135,C1048&lt;141),138,150))))</f>
        <v>125</v>
      </c>
      <c r="C1048" s="0" t="n">
        <f aca="false">_xlfn.NUMBERVALUE(MID(J1048,6,3))</f>
        <v>125</v>
      </c>
      <c r="D1048" s="0" t="str">
        <f aca="false">MID(J1048,10,3)</f>
        <v>reg</v>
      </c>
      <c r="E1048" s="1" t="s">
        <v>9</v>
      </c>
      <c r="F1048" s="0" t="n">
        <v>940</v>
      </c>
      <c r="G1048" s="0" t="s">
        <v>10</v>
      </c>
      <c r="H1048" s="0" t="s">
        <v>11</v>
      </c>
      <c r="I1048" s="0" t="s">
        <v>9</v>
      </c>
      <c r="J1048" s="0" t="s">
        <v>1063</v>
      </c>
      <c r="K1048" s="0" t="s">
        <v>9</v>
      </c>
      <c r="L1048" s="0" t="str">
        <f aca="false">IF(ISBLANK(J1049),"",",")</f>
        <v>,</v>
      </c>
      <c r="M1048" s="0" t="str">
        <f aca="false">E1048&amp;F1048&amp;G1048&amp;H1048&amp;I1048&amp;J1048&amp;K1048&amp;L1048</f>
        <v>"940": "b2s2_125_reg.wav",</v>
      </c>
      <c r="N1048" s="0" t="str">
        <f aca="false">IF(OR(B1048=113,B1048=138),"probe","s")</f>
        <v>s</v>
      </c>
      <c r="O1048" s="0" t="str">
        <f aca="false">IF(MID(J1048,10,2)="ir","Minus","Plus")</f>
        <v>Plus</v>
      </c>
      <c r="P1048" s="0" t="s">
        <v>13</v>
      </c>
      <c r="Q1048" s="5" t="s">
        <v>14</v>
      </c>
      <c r="R1048" s="0" t="s">
        <v>15</v>
      </c>
      <c r="S1048" s="0" t="str">
        <f aca="false">P1048&amp;N1048&amp;O1048&amp;Q1048&amp;F1048&amp;R1048&amp;L1048</f>
        <v>          {%            "class": "sPlus",%            "stim_name": "940"%          },</v>
      </c>
      <c r="AA1048" s="5" t="n">
        <f aca="false">F1048</f>
        <v>940</v>
      </c>
      <c r="AB1048" s="5" t="s">
        <v>1063</v>
      </c>
      <c r="AC1048" s="5" t="str">
        <f aca="false">IF(MID(AB1048,10,2)="ir","Minus","Plus")</f>
        <v>Plus</v>
      </c>
      <c r="AD1048" s="5" t="str">
        <f aca="false">IF(AND(_xlfn.NUMBERVALUE(MID(AB1048,6,3))&lt;141,_xlfn.NUMBERVALUE(MID(AB1048,6,3))&gt;103),"s","probe")</f>
        <v>s</v>
      </c>
      <c r="AE1048" s="5" t="n">
        <f aca="false">IF(AND(AC1048="Minus",AD1048="probe"),3,IF(AND(AC1048="Plus",AD1048="probe"),1,IF(AND(AC1048="Minus",AD1048="s"),12,IF(AND(AC1048="Plus",AD1048="s"),4,0))))</f>
        <v>4</v>
      </c>
      <c r="AF1048" s="6" t="s">
        <v>16</v>
      </c>
      <c r="AG1048" s="5" t="str">
        <f aca="false">AF1048&amp;AE1048&amp;","</f>
        <v>                            4,</v>
      </c>
    </row>
    <row r="1049" customFormat="false" ht="12.8" hidden="true" customHeight="false" outlineLevel="0" collapsed="false">
      <c r="A1049" s="0" t="str">
        <f aca="false">LEFT(J1049,4)</f>
        <v>b3i1</v>
      </c>
      <c r="B1049" s="0" t="n">
        <f aca="false">IF(AND(C1049&gt;97,C1049&lt;103),100,IF(AND(C1049&gt;110,C1049&lt;116),113,IF(AND(C1049&gt;122,C1049&lt;128),125,IF(AND(C1049&gt;135,C1049&lt;141),138,150))))</f>
        <v>125</v>
      </c>
      <c r="C1049" s="0" t="n">
        <f aca="false">_xlfn.NUMBERVALUE(MID(J1049,6,3))</f>
        <v>125</v>
      </c>
      <c r="D1049" s="0" t="str">
        <f aca="false">MID(J1049,10,3)</f>
        <v>reg</v>
      </c>
      <c r="E1049" s="0" t="s">
        <v>9</v>
      </c>
      <c r="F1049" s="0" t="n">
        <v>1065</v>
      </c>
      <c r="G1049" s="0" t="s">
        <v>10</v>
      </c>
      <c r="H1049" s="0" t="s">
        <v>11</v>
      </c>
      <c r="I1049" s="0" t="s">
        <v>9</v>
      </c>
      <c r="J1049" s="0" t="s">
        <v>1064</v>
      </c>
      <c r="K1049" s="0" t="s">
        <v>9</v>
      </c>
      <c r="L1049" s="0" t="str">
        <f aca="false">IF(ISBLANK(J1050),"",",")</f>
        <v>,</v>
      </c>
      <c r="M1049" s="0" t="str">
        <f aca="false">E1049&amp;F1049&amp;G1049&amp;H1049&amp;I1049&amp;J1049&amp;K1049&amp;L1049</f>
        <v>"1065": "b3i1_125_reg.wav",</v>
      </c>
      <c r="N1049" s="0" t="str">
        <f aca="false">IF(OR(B1049=113,B1049=138),"probe","s")</f>
        <v>s</v>
      </c>
      <c r="O1049" s="0" t="str">
        <f aca="false">IF(MID(J1049,10,2)="ir","Minus","Plus")</f>
        <v>Plus</v>
      </c>
      <c r="P1049" s="0" t="s">
        <v>13</v>
      </c>
      <c r="Q1049" s="5" t="s">
        <v>14</v>
      </c>
      <c r="R1049" s="0" t="s">
        <v>15</v>
      </c>
      <c r="S1049" s="0" t="str">
        <f aca="false">P1049&amp;N1049&amp;O1049&amp;Q1049&amp;F1049&amp;R1049&amp;L1049</f>
        <v>          {%            "class": "sPlus",%            "stim_name": "1065"%          },</v>
      </c>
      <c r="AA1049" s="5" t="n">
        <f aca="false">F1049</f>
        <v>1065</v>
      </c>
      <c r="AB1049" s="5" t="s">
        <v>1064</v>
      </c>
      <c r="AC1049" s="5" t="str">
        <f aca="false">IF(MID(AB1049,10,2)="ir","Minus","Plus")</f>
        <v>Plus</v>
      </c>
      <c r="AD1049" s="5" t="str">
        <f aca="false">IF(AND(_xlfn.NUMBERVALUE(MID(AB1049,6,3))&lt;141,_xlfn.NUMBERVALUE(MID(AB1049,6,3))&gt;103),"s","probe")</f>
        <v>s</v>
      </c>
      <c r="AE1049" s="5" t="n">
        <f aca="false">IF(AND(AC1049="Minus",AD1049="probe"),3,IF(AND(AC1049="Plus",AD1049="probe"),1,IF(AND(AC1049="Minus",AD1049="s"),12,IF(AND(AC1049="Plus",AD1049="s"),4,0))))</f>
        <v>4</v>
      </c>
      <c r="AF1049" s="6" t="s">
        <v>16</v>
      </c>
      <c r="AG1049" s="5" t="str">
        <f aca="false">AF1049&amp;AE1049&amp;","</f>
        <v>                            4,</v>
      </c>
    </row>
    <row r="1050" customFormat="false" ht="12.8" hidden="true" customHeight="false" outlineLevel="0" collapsed="false">
      <c r="A1050" s="0" t="str">
        <f aca="false">LEFT(J1050,4)</f>
        <v>b3i2</v>
      </c>
      <c r="B1050" s="0" t="n">
        <f aca="false">IF(AND(C1050&gt;97,C1050&lt;103),100,IF(AND(C1050&gt;110,C1050&lt;116),113,IF(AND(C1050&gt;122,C1050&lt;128),125,IF(AND(C1050&gt;135,C1050&lt;141),138,150))))</f>
        <v>125</v>
      </c>
      <c r="C1050" s="0" t="n">
        <f aca="false">_xlfn.NUMBERVALUE(MID(J1050,6,3))</f>
        <v>125</v>
      </c>
      <c r="D1050" s="0" t="str">
        <f aca="false">MID(J1050,10,3)</f>
        <v>reg</v>
      </c>
      <c r="E1050" s="0" t="s">
        <v>9</v>
      </c>
      <c r="F1050" s="0" t="n">
        <v>1190</v>
      </c>
      <c r="G1050" s="0" t="s">
        <v>10</v>
      </c>
      <c r="H1050" s="0" t="s">
        <v>11</v>
      </c>
      <c r="I1050" s="0" t="s">
        <v>9</v>
      </c>
      <c r="J1050" s="0" t="s">
        <v>1065</v>
      </c>
      <c r="K1050" s="0" t="s">
        <v>9</v>
      </c>
      <c r="L1050" s="0" t="str">
        <f aca="false">IF(ISBLANK(J1051),"",",")</f>
        <v>,</v>
      </c>
      <c r="M1050" s="0" t="str">
        <f aca="false">E1050&amp;F1050&amp;G1050&amp;H1050&amp;I1050&amp;J1050&amp;K1050&amp;L1050</f>
        <v>"1190": "b3i2_125_reg.wav",</v>
      </c>
      <c r="N1050" s="0" t="str">
        <f aca="false">IF(OR(B1050=113,B1050=138),"probe","s")</f>
        <v>s</v>
      </c>
      <c r="O1050" s="0" t="str">
        <f aca="false">IF(MID(J1050,10,2)="ir","Minus","Plus")</f>
        <v>Plus</v>
      </c>
      <c r="P1050" s="0" t="s">
        <v>13</v>
      </c>
      <c r="Q1050" s="5" t="s">
        <v>14</v>
      </c>
      <c r="R1050" s="0" t="s">
        <v>15</v>
      </c>
      <c r="S1050" s="0" t="str">
        <f aca="false">P1050&amp;N1050&amp;O1050&amp;Q1050&amp;F1050&amp;R1050&amp;L1050</f>
        <v>          {%            "class": "sPlus",%            "stim_name": "1190"%          },</v>
      </c>
      <c r="AA1050" s="5" t="n">
        <f aca="false">F1050</f>
        <v>1190</v>
      </c>
      <c r="AB1050" s="5" t="s">
        <v>1065</v>
      </c>
      <c r="AC1050" s="5" t="str">
        <f aca="false">IF(MID(AB1050,10,2)="ir","Minus","Plus")</f>
        <v>Plus</v>
      </c>
      <c r="AD1050" s="5" t="str">
        <f aca="false">IF(AND(_xlfn.NUMBERVALUE(MID(AB1050,6,3))&lt;141,_xlfn.NUMBERVALUE(MID(AB1050,6,3))&gt;103),"s","probe")</f>
        <v>s</v>
      </c>
      <c r="AE1050" s="5" t="n">
        <f aca="false">IF(AND(AC1050="Minus",AD1050="probe"),3,IF(AND(AC1050="Plus",AD1050="probe"),1,IF(AND(AC1050="Minus",AD1050="s"),12,IF(AND(AC1050="Plus",AD1050="s"),4,0))))</f>
        <v>4</v>
      </c>
      <c r="AF1050" s="6" t="s">
        <v>16</v>
      </c>
      <c r="AG1050" s="5" t="str">
        <f aca="false">AF1050&amp;AE1050&amp;","</f>
        <v>                            4,</v>
      </c>
    </row>
    <row r="1051" customFormat="false" ht="12.8" hidden="true" customHeight="false" outlineLevel="0" collapsed="false">
      <c r="A1051" s="0" t="str">
        <f aca="false">LEFT(J1051,4)</f>
        <v>b3s1</v>
      </c>
      <c r="B1051" s="0" t="n">
        <f aca="false">IF(AND(C1051&gt;97,C1051&lt;103),100,IF(AND(C1051&gt;110,C1051&lt;116),113,IF(AND(C1051&gt;122,C1051&lt;128),125,IF(AND(C1051&gt;135,C1051&lt;141),138,150))))</f>
        <v>125</v>
      </c>
      <c r="C1051" s="0" t="n">
        <f aca="false">_xlfn.NUMBERVALUE(MID(J1051,6,3))</f>
        <v>125</v>
      </c>
      <c r="D1051" s="0" t="str">
        <f aca="false">MID(J1051,10,3)</f>
        <v>reg</v>
      </c>
      <c r="E1051" s="0" t="s">
        <v>9</v>
      </c>
      <c r="F1051" s="0" t="n">
        <v>1315</v>
      </c>
      <c r="G1051" s="0" t="s">
        <v>10</v>
      </c>
      <c r="H1051" s="0" t="s">
        <v>11</v>
      </c>
      <c r="I1051" s="0" t="s">
        <v>9</v>
      </c>
      <c r="J1051" s="0" t="s">
        <v>1066</v>
      </c>
      <c r="K1051" s="0" t="s">
        <v>9</v>
      </c>
      <c r="L1051" s="0" t="str">
        <f aca="false">IF(ISBLANK(J1052),"",",")</f>
        <v>,</v>
      </c>
      <c r="M1051" s="0" t="str">
        <f aca="false">E1051&amp;F1051&amp;G1051&amp;H1051&amp;I1051&amp;J1051&amp;K1051&amp;L1051</f>
        <v>"1315": "b3s1_125_reg.wav",</v>
      </c>
      <c r="N1051" s="0" t="str">
        <f aca="false">IF(OR(B1051=113,B1051=138),"probe","s")</f>
        <v>s</v>
      </c>
      <c r="O1051" s="0" t="str">
        <f aca="false">IF(MID(J1051,10,2)="ir","Minus","Plus")</f>
        <v>Plus</v>
      </c>
      <c r="P1051" s="0" t="s">
        <v>13</v>
      </c>
      <c r="Q1051" s="5" t="s">
        <v>14</v>
      </c>
      <c r="R1051" s="0" t="s">
        <v>15</v>
      </c>
      <c r="S1051" s="0" t="str">
        <f aca="false">P1051&amp;N1051&amp;O1051&amp;Q1051&amp;F1051&amp;R1051&amp;L1051</f>
        <v>          {%            "class": "sPlus",%            "stim_name": "1315"%          },</v>
      </c>
      <c r="AA1051" s="5" t="n">
        <f aca="false">F1051</f>
        <v>1315</v>
      </c>
      <c r="AB1051" s="5" t="s">
        <v>1066</v>
      </c>
      <c r="AC1051" s="5" t="str">
        <f aca="false">IF(MID(AB1051,10,2)="ir","Minus","Plus")</f>
        <v>Plus</v>
      </c>
      <c r="AD1051" s="5" t="str">
        <f aca="false">IF(AND(_xlfn.NUMBERVALUE(MID(AB1051,6,3))&lt;141,_xlfn.NUMBERVALUE(MID(AB1051,6,3))&gt;103),"s","probe")</f>
        <v>s</v>
      </c>
      <c r="AE1051" s="5" t="n">
        <f aca="false">IF(AND(AC1051="Minus",AD1051="probe"),3,IF(AND(AC1051="Plus",AD1051="probe"),1,IF(AND(AC1051="Minus",AD1051="s"),12,IF(AND(AC1051="Plus",AD1051="s"),4,0))))</f>
        <v>4</v>
      </c>
      <c r="AF1051" s="6" t="s">
        <v>16</v>
      </c>
      <c r="AG1051" s="5" t="str">
        <f aca="false">AF1051&amp;AE1051&amp;","</f>
        <v>                            4,</v>
      </c>
    </row>
    <row r="1052" customFormat="false" ht="12.8" hidden="true" customHeight="false" outlineLevel="0" collapsed="false">
      <c r="A1052" s="0" t="str">
        <f aca="false">LEFT(J1052,4)</f>
        <v>b3s2</v>
      </c>
      <c r="B1052" s="0" t="n">
        <f aca="false">IF(AND(C1052&gt;97,C1052&lt;103),100,IF(AND(C1052&gt;110,C1052&lt;116),113,IF(AND(C1052&gt;122,C1052&lt;128),125,IF(AND(C1052&gt;135,C1052&lt;141),138,150))))</f>
        <v>125</v>
      </c>
      <c r="C1052" s="0" t="n">
        <f aca="false">_xlfn.NUMBERVALUE(MID(J1052,6,3))</f>
        <v>125</v>
      </c>
      <c r="D1052" s="0" t="str">
        <f aca="false">MID(J1052,10,3)</f>
        <v>reg</v>
      </c>
      <c r="E1052" s="0" t="s">
        <v>9</v>
      </c>
      <c r="F1052" s="0" t="n">
        <v>1440</v>
      </c>
      <c r="G1052" s="0" t="s">
        <v>10</v>
      </c>
      <c r="H1052" s="0" t="s">
        <v>11</v>
      </c>
      <c r="I1052" s="0" t="s">
        <v>9</v>
      </c>
      <c r="J1052" s="0" t="s">
        <v>1067</v>
      </c>
      <c r="K1052" s="0" t="s">
        <v>9</v>
      </c>
      <c r="L1052" s="0" t="str">
        <f aca="false">IF(ISBLANK(J1053),"",",")</f>
        <v>,</v>
      </c>
      <c r="M1052" s="0" t="str">
        <f aca="false">E1052&amp;F1052&amp;G1052&amp;H1052&amp;I1052&amp;J1052&amp;K1052&amp;L1052</f>
        <v>"1440": "b3s2_125_reg.wav",</v>
      </c>
      <c r="N1052" s="0" t="str">
        <f aca="false">IF(OR(B1052=113,B1052=138),"probe","s")</f>
        <v>s</v>
      </c>
      <c r="O1052" s="0" t="str">
        <f aca="false">IF(MID(J1052,10,2)="ir","Minus","Plus")</f>
        <v>Plus</v>
      </c>
      <c r="P1052" s="0" t="s">
        <v>13</v>
      </c>
      <c r="Q1052" s="5" t="s">
        <v>14</v>
      </c>
      <c r="R1052" s="0" t="s">
        <v>15</v>
      </c>
      <c r="S1052" s="0" t="str">
        <f aca="false">P1052&amp;N1052&amp;O1052&amp;Q1052&amp;F1052&amp;R1052&amp;L1052</f>
        <v>          {%            "class": "sPlus",%            "stim_name": "1440"%          },</v>
      </c>
      <c r="AA1052" s="5" t="n">
        <f aca="false">F1052</f>
        <v>1440</v>
      </c>
      <c r="AB1052" s="5" t="s">
        <v>1067</v>
      </c>
      <c r="AC1052" s="5" t="str">
        <f aca="false">IF(MID(AB1052,10,2)="ir","Minus","Plus")</f>
        <v>Plus</v>
      </c>
      <c r="AD1052" s="5" t="str">
        <f aca="false">IF(AND(_xlfn.NUMBERVALUE(MID(AB1052,6,3))&lt;141,_xlfn.NUMBERVALUE(MID(AB1052,6,3))&gt;103),"s","probe")</f>
        <v>s</v>
      </c>
      <c r="AE1052" s="5" t="n">
        <f aca="false">IF(AND(AC1052="Minus",AD1052="probe"),3,IF(AND(AC1052="Plus",AD1052="probe"),1,IF(AND(AC1052="Minus",AD1052="s"),12,IF(AND(AC1052="Plus",AD1052="s"),4,0))))</f>
        <v>4</v>
      </c>
      <c r="AF1052" s="6" t="s">
        <v>16</v>
      </c>
      <c r="AG1052" s="5" t="str">
        <f aca="false">AF1052&amp;AE1052&amp;","</f>
        <v>                            4,</v>
      </c>
    </row>
    <row r="1053" customFormat="false" ht="12.8" hidden="true" customHeight="false" outlineLevel="0" collapsed="false">
      <c r="A1053" s="0" t="str">
        <f aca="false">LEFT(J1053,4)</f>
        <v>b4i1</v>
      </c>
      <c r="B1053" s="0" t="n">
        <f aca="false">IF(AND(C1053&gt;97,C1053&lt;103),100,IF(AND(C1053&gt;110,C1053&lt;116),113,IF(AND(C1053&gt;122,C1053&lt;128),125,IF(AND(C1053&gt;135,C1053&lt;141),138,150))))</f>
        <v>125</v>
      </c>
      <c r="C1053" s="0" t="n">
        <f aca="false">_xlfn.NUMBERVALUE(MID(J1053,6,3))</f>
        <v>125</v>
      </c>
      <c r="D1053" s="0" t="str">
        <f aca="false">MID(J1053,10,3)</f>
        <v>reg</v>
      </c>
      <c r="E1053" s="0" t="s">
        <v>9</v>
      </c>
      <c r="F1053" s="0" t="n">
        <v>1565</v>
      </c>
      <c r="G1053" s="0" t="s">
        <v>10</v>
      </c>
      <c r="H1053" s="0" t="s">
        <v>11</v>
      </c>
      <c r="I1053" s="0" t="s">
        <v>9</v>
      </c>
      <c r="J1053" s="0" t="s">
        <v>1068</v>
      </c>
      <c r="K1053" s="0" t="s">
        <v>9</v>
      </c>
      <c r="L1053" s="0" t="str">
        <f aca="false">IF(ISBLANK(J1054),"",",")</f>
        <v>,</v>
      </c>
      <c r="M1053" s="0" t="str">
        <f aca="false">E1053&amp;F1053&amp;G1053&amp;H1053&amp;I1053&amp;J1053&amp;K1053&amp;L1053</f>
        <v>"1565": "b4i1_125_reg.wav",</v>
      </c>
      <c r="N1053" s="0" t="str">
        <f aca="false">IF(OR(B1053=113,B1053=138),"probe","s")</f>
        <v>s</v>
      </c>
      <c r="O1053" s="0" t="str">
        <f aca="false">IF(MID(J1053,10,2)="ir","Minus","Plus")</f>
        <v>Plus</v>
      </c>
      <c r="P1053" s="0" t="s">
        <v>13</v>
      </c>
      <c r="Q1053" s="5" t="s">
        <v>14</v>
      </c>
      <c r="R1053" s="0" t="s">
        <v>15</v>
      </c>
      <c r="S1053" s="0" t="str">
        <f aca="false">P1053&amp;N1053&amp;O1053&amp;Q1053&amp;F1053&amp;R1053&amp;L1053</f>
        <v>          {%            "class": "sPlus",%            "stim_name": "1565"%          },</v>
      </c>
      <c r="AA1053" s="5" t="n">
        <f aca="false">F1053</f>
        <v>1565</v>
      </c>
      <c r="AB1053" s="5" t="s">
        <v>1068</v>
      </c>
      <c r="AC1053" s="5" t="str">
        <f aca="false">IF(MID(AB1053,10,2)="ir","Minus","Plus")</f>
        <v>Plus</v>
      </c>
      <c r="AD1053" s="5" t="str">
        <f aca="false">IF(AND(_xlfn.NUMBERVALUE(MID(AB1053,6,3))&lt;141,_xlfn.NUMBERVALUE(MID(AB1053,6,3))&gt;103),"s","probe")</f>
        <v>s</v>
      </c>
      <c r="AE1053" s="5" t="n">
        <f aca="false">IF(AND(AC1053="Minus",AD1053="probe"),3,IF(AND(AC1053="Plus",AD1053="probe"),1,IF(AND(AC1053="Minus",AD1053="s"),12,IF(AND(AC1053="Plus",AD1053="s"),4,0))))</f>
        <v>4</v>
      </c>
      <c r="AF1053" s="6" t="s">
        <v>16</v>
      </c>
      <c r="AG1053" s="5" t="str">
        <f aca="false">AF1053&amp;AE1053&amp;","</f>
        <v>                            4,</v>
      </c>
    </row>
    <row r="1054" customFormat="false" ht="12.8" hidden="true" customHeight="false" outlineLevel="0" collapsed="false">
      <c r="A1054" s="0" t="str">
        <f aca="false">LEFT(J1054,4)</f>
        <v>b4i2</v>
      </c>
      <c r="B1054" s="0" t="n">
        <f aca="false">IF(AND(C1054&gt;97,C1054&lt;103),100,IF(AND(C1054&gt;110,C1054&lt;116),113,IF(AND(C1054&gt;122,C1054&lt;128),125,IF(AND(C1054&gt;135,C1054&lt;141),138,150))))</f>
        <v>125</v>
      </c>
      <c r="C1054" s="0" t="n">
        <f aca="false">_xlfn.NUMBERVALUE(MID(J1054,6,3))</f>
        <v>125</v>
      </c>
      <c r="D1054" s="0" t="str">
        <f aca="false">MID(J1054,10,3)</f>
        <v>reg</v>
      </c>
      <c r="E1054" s="0" t="s">
        <v>9</v>
      </c>
      <c r="F1054" s="0" t="n">
        <v>1690</v>
      </c>
      <c r="G1054" s="0" t="s">
        <v>10</v>
      </c>
      <c r="H1054" s="0" t="s">
        <v>11</v>
      </c>
      <c r="I1054" s="0" t="s">
        <v>9</v>
      </c>
      <c r="J1054" s="0" t="s">
        <v>1069</v>
      </c>
      <c r="K1054" s="0" t="s">
        <v>9</v>
      </c>
      <c r="L1054" s="0" t="str">
        <f aca="false">IF(ISBLANK(J1055),"",",")</f>
        <v>,</v>
      </c>
      <c r="M1054" s="0" t="str">
        <f aca="false">E1054&amp;F1054&amp;G1054&amp;H1054&amp;I1054&amp;J1054&amp;K1054&amp;L1054</f>
        <v>"1690": "b4i2_125_reg.wav",</v>
      </c>
      <c r="N1054" s="0" t="str">
        <f aca="false">IF(OR(B1054=113,B1054=138),"probe","s")</f>
        <v>s</v>
      </c>
      <c r="O1054" s="0" t="str">
        <f aca="false">IF(MID(J1054,10,2)="ir","Minus","Plus")</f>
        <v>Plus</v>
      </c>
      <c r="P1054" s="0" t="s">
        <v>13</v>
      </c>
      <c r="Q1054" s="5" t="s">
        <v>14</v>
      </c>
      <c r="R1054" s="0" t="s">
        <v>15</v>
      </c>
      <c r="S1054" s="0" t="str">
        <f aca="false">P1054&amp;N1054&amp;O1054&amp;Q1054&amp;F1054&amp;R1054&amp;L1054</f>
        <v>          {%            "class": "sPlus",%            "stim_name": "1690"%          },</v>
      </c>
      <c r="AA1054" s="5" t="n">
        <f aca="false">F1054</f>
        <v>1690</v>
      </c>
      <c r="AB1054" s="5" t="s">
        <v>1069</v>
      </c>
      <c r="AC1054" s="5" t="str">
        <f aca="false">IF(MID(AB1054,10,2)="ir","Minus","Plus")</f>
        <v>Plus</v>
      </c>
      <c r="AD1054" s="5" t="str">
        <f aca="false">IF(AND(_xlfn.NUMBERVALUE(MID(AB1054,6,3))&lt;141,_xlfn.NUMBERVALUE(MID(AB1054,6,3))&gt;103),"s","probe")</f>
        <v>s</v>
      </c>
      <c r="AE1054" s="5" t="n">
        <f aca="false">IF(AND(AC1054="Minus",AD1054="probe"),3,IF(AND(AC1054="Plus",AD1054="probe"),1,IF(AND(AC1054="Minus",AD1054="s"),12,IF(AND(AC1054="Plus",AD1054="s"),4,0))))</f>
        <v>4</v>
      </c>
      <c r="AF1054" s="6" t="s">
        <v>16</v>
      </c>
      <c r="AG1054" s="5" t="str">
        <f aca="false">AF1054&amp;AE1054&amp;","</f>
        <v>                            4,</v>
      </c>
    </row>
    <row r="1055" customFormat="false" ht="12.8" hidden="true" customHeight="false" outlineLevel="0" collapsed="false">
      <c r="A1055" s="0" t="str">
        <f aca="false">LEFT(J1055,4)</f>
        <v>b4s1</v>
      </c>
      <c r="B1055" s="0" t="n">
        <f aca="false">IF(AND(C1055&gt;97,C1055&lt;103),100,IF(AND(C1055&gt;110,C1055&lt;116),113,IF(AND(C1055&gt;122,C1055&lt;128),125,IF(AND(C1055&gt;135,C1055&lt;141),138,150))))</f>
        <v>125</v>
      </c>
      <c r="C1055" s="0" t="n">
        <f aca="false">_xlfn.NUMBERVALUE(MID(J1055,6,3))</f>
        <v>125</v>
      </c>
      <c r="D1055" s="0" t="str">
        <f aca="false">MID(J1055,10,3)</f>
        <v>reg</v>
      </c>
      <c r="E1055" s="0" t="s">
        <v>9</v>
      </c>
      <c r="F1055" s="0" t="n">
        <v>1815</v>
      </c>
      <c r="G1055" s="0" t="s">
        <v>10</v>
      </c>
      <c r="H1055" s="0" t="s">
        <v>11</v>
      </c>
      <c r="I1055" s="0" t="s">
        <v>9</v>
      </c>
      <c r="J1055" s="0" t="s">
        <v>1070</v>
      </c>
      <c r="K1055" s="0" t="s">
        <v>9</v>
      </c>
      <c r="L1055" s="0" t="str">
        <f aca="false">IF(ISBLANK(J1056),"",",")</f>
        <v>,</v>
      </c>
      <c r="M1055" s="0" t="str">
        <f aca="false">E1055&amp;F1055&amp;G1055&amp;H1055&amp;I1055&amp;J1055&amp;K1055&amp;L1055</f>
        <v>"1815": "b4s1_125_reg.wav",</v>
      </c>
      <c r="N1055" s="0" t="str">
        <f aca="false">IF(OR(B1055=113,B1055=138),"probe","s")</f>
        <v>s</v>
      </c>
      <c r="O1055" s="0" t="str">
        <f aca="false">IF(MID(J1055,10,2)="ir","Minus","Plus")</f>
        <v>Plus</v>
      </c>
      <c r="P1055" s="0" t="s">
        <v>13</v>
      </c>
      <c r="Q1055" s="5" t="s">
        <v>14</v>
      </c>
      <c r="R1055" s="0" t="s">
        <v>15</v>
      </c>
      <c r="S1055" s="0" t="str">
        <f aca="false">P1055&amp;N1055&amp;O1055&amp;Q1055&amp;F1055&amp;R1055&amp;L1055</f>
        <v>          {%            "class": "sPlus",%            "stim_name": "1815"%          },</v>
      </c>
      <c r="AA1055" s="5" t="n">
        <f aca="false">F1055</f>
        <v>1815</v>
      </c>
      <c r="AB1055" s="5" t="s">
        <v>1070</v>
      </c>
      <c r="AC1055" s="5" t="str">
        <f aca="false">IF(MID(AB1055,10,2)="ir","Minus","Plus")</f>
        <v>Plus</v>
      </c>
      <c r="AD1055" s="5" t="str">
        <f aca="false">IF(AND(_xlfn.NUMBERVALUE(MID(AB1055,6,3))&lt;141,_xlfn.NUMBERVALUE(MID(AB1055,6,3))&gt;103),"s","probe")</f>
        <v>s</v>
      </c>
      <c r="AE1055" s="5" t="n">
        <f aca="false">IF(AND(AC1055="Minus",AD1055="probe"),3,IF(AND(AC1055="Plus",AD1055="probe"),1,IF(AND(AC1055="Minus",AD1055="s"),12,IF(AND(AC1055="Plus",AD1055="s"),4,0))))</f>
        <v>4</v>
      </c>
      <c r="AF1055" s="6" t="s">
        <v>16</v>
      </c>
      <c r="AG1055" s="5" t="str">
        <f aca="false">AF1055&amp;AE1055&amp;","</f>
        <v>                            4,</v>
      </c>
    </row>
    <row r="1056" customFormat="false" ht="12.8" hidden="true" customHeight="false" outlineLevel="0" collapsed="false">
      <c r="A1056" s="0" t="str">
        <f aca="false">LEFT(J1056,4)</f>
        <v>b4s2</v>
      </c>
      <c r="B1056" s="0" t="n">
        <f aca="false">IF(AND(C1056&gt;97,C1056&lt;103),100,IF(AND(C1056&gt;110,C1056&lt;116),113,IF(AND(C1056&gt;122,C1056&lt;128),125,IF(AND(C1056&gt;135,C1056&lt;141),138,150))))</f>
        <v>125</v>
      </c>
      <c r="C1056" s="0" t="n">
        <f aca="false">_xlfn.NUMBERVALUE(MID(J1056,6,3))</f>
        <v>125</v>
      </c>
      <c r="D1056" s="0" t="str">
        <f aca="false">MID(J1056,10,3)</f>
        <v>reg</v>
      </c>
      <c r="E1056" s="0" t="s">
        <v>9</v>
      </c>
      <c r="F1056" s="0" t="n">
        <v>1940</v>
      </c>
      <c r="G1056" s="0" t="s">
        <v>10</v>
      </c>
      <c r="H1056" s="0" t="s">
        <v>11</v>
      </c>
      <c r="I1056" s="0" t="s">
        <v>9</v>
      </c>
      <c r="J1056" s="0" t="s">
        <v>1071</v>
      </c>
      <c r="K1056" s="0" t="s">
        <v>9</v>
      </c>
      <c r="L1056" s="0" t="str">
        <f aca="false">IF(ISBLANK(J1057),"",",")</f>
        <v>,</v>
      </c>
      <c r="M1056" s="0" t="str">
        <f aca="false">E1056&amp;F1056&amp;G1056&amp;H1056&amp;I1056&amp;J1056&amp;K1056&amp;L1056</f>
        <v>"1940": "b4s2_125_reg.wav",</v>
      </c>
      <c r="N1056" s="0" t="str">
        <f aca="false">IF(OR(B1056=113,B1056=138),"probe","s")</f>
        <v>s</v>
      </c>
      <c r="O1056" s="0" t="str">
        <f aca="false">IF(MID(J1056,10,2)="ir","Minus","Plus")</f>
        <v>Plus</v>
      </c>
      <c r="P1056" s="0" t="s">
        <v>13</v>
      </c>
      <c r="Q1056" s="5" t="s">
        <v>14</v>
      </c>
      <c r="R1056" s="0" t="s">
        <v>15</v>
      </c>
      <c r="S1056" s="0" t="str">
        <f aca="false">P1056&amp;N1056&amp;O1056&amp;Q1056&amp;F1056&amp;R1056&amp;L1056</f>
        <v>          {%            "class": "sPlus",%            "stim_name": "1940"%          },</v>
      </c>
      <c r="AA1056" s="5" t="n">
        <f aca="false">F1056</f>
        <v>1940</v>
      </c>
      <c r="AB1056" s="5" t="s">
        <v>1071</v>
      </c>
      <c r="AC1056" s="5" t="str">
        <f aca="false">IF(MID(AB1056,10,2)="ir","Minus","Plus")</f>
        <v>Plus</v>
      </c>
      <c r="AD1056" s="5" t="str">
        <f aca="false">IF(AND(_xlfn.NUMBERVALUE(MID(AB1056,6,3))&lt;141,_xlfn.NUMBERVALUE(MID(AB1056,6,3))&gt;103),"s","probe")</f>
        <v>s</v>
      </c>
      <c r="AE1056" s="5" t="n">
        <f aca="false">IF(AND(AC1056="Minus",AD1056="probe"),3,IF(AND(AC1056="Plus",AD1056="probe"),1,IF(AND(AC1056="Minus",AD1056="s"),12,IF(AND(AC1056="Plus",AD1056="s"),4,0))))</f>
        <v>4</v>
      </c>
      <c r="AF1056" s="6" t="s">
        <v>16</v>
      </c>
      <c r="AG1056" s="5" t="str">
        <f aca="false">AF1056&amp;AE1056&amp;","</f>
        <v>                            4,</v>
      </c>
    </row>
    <row r="1057" customFormat="false" ht="12.8" hidden="true" customHeight="false" outlineLevel="0" collapsed="false">
      <c r="A1057" s="0" t="str">
        <f aca="false">LEFT(J1057,4)</f>
        <v>b1i1</v>
      </c>
      <c r="B1057" s="0" t="n">
        <f aca="false">IF(AND(C1057&gt;97,C1057&lt;103),100,IF(AND(C1057&gt;110,C1057&lt;116),113,IF(AND(C1057&gt;122,C1057&lt;128),125,IF(AND(C1057&gt;135,C1057&lt;141),138,150))))</f>
        <v>125</v>
      </c>
      <c r="C1057" s="0" t="n">
        <f aca="false">_xlfn.NUMBERVALUE(MID(J1057,6,3))</f>
        <v>126</v>
      </c>
      <c r="D1057" s="0" t="str">
        <f aca="false">MID(J1057,10,3)</f>
        <v>ir1</v>
      </c>
      <c r="E1057" s="1" t="s">
        <v>9</v>
      </c>
      <c r="F1057" s="0" t="n">
        <v>66</v>
      </c>
      <c r="G1057" s="0" t="s">
        <v>10</v>
      </c>
      <c r="H1057" s="0" t="s">
        <v>11</v>
      </c>
      <c r="I1057" s="0" t="s">
        <v>9</v>
      </c>
      <c r="J1057" s="0" t="s">
        <v>1072</v>
      </c>
      <c r="K1057" s="0" t="s">
        <v>9</v>
      </c>
      <c r="L1057" s="0" t="str">
        <f aca="false">IF(ISBLANK(J1058),"",",")</f>
        <v>,</v>
      </c>
      <c r="M1057" s="0" t="str">
        <f aca="false">E1057&amp;F1057&amp;G1057&amp;H1057&amp;I1057&amp;J1057&amp;K1057&amp;L1057</f>
        <v>"66": "b1i1_126_ir1.wav",</v>
      </c>
      <c r="N1057" s="0" t="str">
        <f aca="false">IF(OR(B1057=113,B1057=138),"probe","s")</f>
        <v>s</v>
      </c>
      <c r="O1057" s="0" t="str">
        <f aca="false">IF(MID(J1057,10,2)="ir","Minus","Plus")</f>
        <v>Minus</v>
      </c>
      <c r="P1057" s="0" t="s">
        <v>13</v>
      </c>
      <c r="Q1057" s="5" t="s">
        <v>14</v>
      </c>
      <c r="R1057" s="0" t="s">
        <v>15</v>
      </c>
      <c r="S1057" s="0" t="str">
        <f aca="false">P1057&amp;N1057&amp;O1057&amp;Q1057&amp;F1057&amp;R1057&amp;L1057</f>
        <v>          {%            "class": "sMinus",%            "stim_name": "66"%          },</v>
      </c>
      <c r="AA1057" s="5" t="n">
        <f aca="false">F1057</f>
        <v>66</v>
      </c>
      <c r="AB1057" s="5" t="s">
        <v>1072</v>
      </c>
      <c r="AC1057" s="5" t="str">
        <f aca="false">IF(MID(AB1057,10,2)="ir","Minus","Plus")</f>
        <v>Minus</v>
      </c>
      <c r="AD1057" s="5" t="str">
        <f aca="false">IF(AND(_xlfn.NUMBERVALUE(MID(AB1057,6,3))&lt;141,_xlfn.NUMBERVALUE(MID(AB1057,6,3))&gt;103),"s","s")</f>
        <v>s</v>
      </c>
      <c r="AE1057" s="5" t="n">
        <f aca="false">IF(AND(AC1057="Minus",AD1057="probe"),3,IF(AND(AC1057="Plus",AD1057="probe"),1,IF(AND(AC1057="Minus",AD1057="s"),12,IF(AND(AC1057="Plus",AD1057="s"),4,0))))</f>
        <v>12</v>
      </c>
      <c r="AF1057" s="6" t="s">
        <v>16</v>
      </c>
      <c r="AG1057" s="5" t="str">
        <f aca="false">AF1057&amp;AE1057&amp;","</f>
        <v>                            12,</v>
      </c>
    </row>
    <row r="1058" customFormat="false" ht="12.8" hidden="true" customHeight="false" outlineLevel="0" collapsed="false">
      <c r="A1058" s="0" t="str">
        <f aca="false">LEFT(J1058,4)</f>
        <v>b1i2</v>
      </c>
      <c r="B1058" s="0" t="n">
        <f aca="false">IF(AND(C1058&gt;97,C1058&lt;103),100,IF(AND(C1058&gt;110,C1058&lt;116),113,IF(AND(C1058&gt;122,C1058&lt;128),125,IF(AND(C1058&gt;135,C1058&lt;141),138,150))))</f>
        <v>125</v>
      </c>
      <c r="C1058" s="0" t="n">
        <f aca="false">_xlfn.NUMBERVALUE(MID(J1058,6,3))</f>
        <v>126</v>
      </c>
      <c r="D1058" s="0" t="str">
        <f aca="false">MID(J1058,10,3)</f>
        <v>ir1</v>
      </c>
      <c r="E1058" s="1" t="s">
        <v>9</v>
      </c>
      <c r="F1058" s="0" t="n">
        <v>191</v>
      </c>
      <c r="G1058" s="0" t="s">
        <v>10</v>
      </c>
      <c r="H1058" s="0" t="s">
        <v>11</v>
      </c>
      <c r="I1058" s="0" t="s">
        <v>9</v>
      </c>
      <c r="J1058" s="0" t="s">
        <v>1073</v>
      </c>
      <c r="K1058" s="0" t="s">
        <v>9</v>
      </c>
      <c r="L1058" s="0" t="str">
        <f aca="false">IF(ISBLANK(J1059),"",",")</f>
        <v>,</v>
      </c>
      <c r="M1058" s="0" t="str">
        <f aca="false">E1058&amp;F1058&amp;G1058&amp;H1058&amp;I1058&amp;J1058&amp;K1058&amp;L1058</f>
        <v>"191": "b1i2_126_ir1.wav",</v>
      </c>
      <c r="N1058" s="0" t="str">
        <f aca="false">IF(OR(B1058=113,B1058=138),"probe","s")</f>
        <v>s</v>
      </c>
      <c r="O1058" s="0" t="str">
        <f aca="false">IF(MID(J1058,10,2)="ir","Minus","Plus")</f>
        <v>Minus</v>
      </c>
      <c r="P1058" s="0" t="s">
        <v>13</v>
      </c>
      <c r="Q1058" s="5" t="s">
        <v>14</v>
      </c>
      <c r="R1058" s="0" t="s">
        <v>15</v>
      </c>
      <c r="S1058" s="0" t="str">
        <f aca="false">P1058&amp;N1058&amp;O1058&amp;Q1058&amp;F1058&amp;R1058&amp;L1058</f>
        <v>          {%            "class": "sMinus",%            "stim_name": "191"%          },</v>
      </c>
      <c r="AA1058" s="5" t="n">
        <f aca="false">F1058</f>
        <v>191</v>
      </c>
      <c r="AB1058" s="5" t="s">
        <v>1073</v>
      </c>
      <c r="AC1058" s="5" t="str">
        <f aca="false">IF(MID(AB1058,10,2)="ir","Minus","Plus")</f>
        <v>Minus</v>
      </c>
      <c r="AD1058" s="5" t="str">
        <f aca="false">IF(AND(_xlfn.NUMBERVALUE(MID(AB1058,6,3))&lt;141,_xlfn.NUMBERVALUE(MID(AB1058,6,3))&gt;103),"s","probe")</f>
        <v>s</v>
      </c>
      <c r="AE1058" s="5" t="n">
        <f aca="false">IF(AND(AC1058="Minus",AD1058="probe"),3,IF(AND(AC1058="Plus",AD1058="probe"),1,IF(AND(AC1058="Minus",AD1058="s"),12,IF(AND(AC1058="Plus",AD1058="s"),4,0))))</f>
        <v>12</v>
      </c>
      <c r="AF1058" s="6" t="s">
        <v>16</v>
      </c>
      <c r="AG1058" s="5" t="str">
        <f aca="false">AF1058&amp;AE1058&amp;","</f>
        <v>                            12,</v>
      </c>
    </row>
    <row r="1059" customFormat="false" ht="12.8" hidden="true" customHeight="false" outlineLevel="0" collapsed="false">
      <c r="A1059" s="0" t="str">
        <f aca="false">LEFT(J1059,4)</f>
        <v>b1s1</v>
      </c>
      <c r="B1059" s="0" t="n">
        <f aca="false">IF(AND(C1059&gt;97,C1059&lt;103),100,IF(AND(C1059&gt;110,C1059&lt;116),113,IF(AND(C1059&gt;122,C1059&lt;128),125,IF(AND(C1059&gt;135,C1059&lt;141),138,150))))</f>
        <v>125</v>
      </c>
      <c r="C1059" s="0" t="n">
        <f aca="false">_xlfn.NUMBERVALUE(MID(J1059,6,3))</f>
        <v>126</v>
      </c>
      <c r="D1059" s="0" t="str">
        <f aca="false">MID(J1059,10,3)</f>
        <v>ir1</v>
      </c>
      <c r="E1059" s="0" t="s">
        <v>9</v>
      </c>
      <c r="F1059" s="0" t="n">
        <v>316</v>
      </c>
      <c r="G1059" s="0" t="s">
        <v>10</v>
      </c>
      <c r="H1059" s="0" t="s">
        <v>11</v>
      </c>
      <c r="I1059" s="0" t="s">
        <v>9</v>
      </c>
      <c r="J1059" s="0" t="s">
        <v>1074</v>
      </c>
      <c r="K1059" s="0" t="s">
        <v>9</v>
      </c>
      <c r="L1059" s="0" t="str">
        <f aca="false">IF(ISBLANK(J1060),"",",")</f>
        <v>,</v>
      </c>
      <c r="M1059" s="0" t="str">
        <f aca="false">E1059&amp;F1059&amp;G1059&amp;H1059&amp;I1059&amp;J1059&amp;K1059&amp;L1059</f>
        <v>"316": "b1s1_126_ir1.wav",</v>
      </c>
      <c r="N1059" s="0" t="str">
        <f aca="false">IF(OR(B1059=113,B1059=138),"probe","s")</f>
        <v>s</v>
      </c>
      <c r="O1059" s="0" t="str">
        <f aca="false">IF(MID(J1059,10,2)="ir","Minus","Plus")</f>
        <v>Minus</v>
      </c>
      <c r="P1059" s="0" t="s">
        <v>13</v>
      </c>
      <c r="Q1059" s="5" t="s">
        <v>14</v>
      </c>
      <c r="R1059" s="0" t="s">
        <v>15</v>
      </c>
      <c r="S1059" s="0" t="str">
        <f aca="false">P1059&amp;N1059&amp;O1059&amp;Q1059&amp;F1059&amp;R1059&amp;L1059</f>
        <v>          {%            "class": "sMinus",%            "stim_name": "316"%          },</v>
      </c>
      <c r="AA1059" s="5" t="n">
        <f aca="false">F1059</f>
        <v>316</v>
      </c>
      <c r="AB1059" s="5" t="s">
        <v>1074</v>
      </c>
      <c r="AC1059" s="5" t="str">
        <f aca="false">IF(MID(AB1059,10,2)="ir","Minus","Plus")</f>
        <v>Minus</v>
      </c>
      <c r="AD1059" s="5" t="str">
        <f aca="false">IF(AND(_xlfn.NUMBERVALUE(MID(AB1059,6,3))&lt;141,_xlfn.NUMBERVALUE(MID(AB1059,6,3))&gt;103),"s","probe")</f>
        <v>s</v>
      </c>
      <c r="AE1059" s="5" t="n">
        <f aca="false">IF(AND(AC1059="Minus",AD1059="probe"),3,IF(AND(AC1059="Plus",AD1059="probe"),1,IF(AND(AC1059="Minus",AD1059="s"),12,IF(AND(AC1059="Plus",AD1059="s"),4,0))))</f>
        <v>12</v>
      </c>
      <c r="AF1059" s="6" t="s">
        <v>16</v>
      </c>
      <c r="AG1059" s="5" t="str">
        <f aca="false">AF1059&amp;AE1059&amp;","</f>
        <v>                            12,</v>
      </c>
    </row>
    <row r="1060" customFormat="false" ht="12.8" hidden="true" customHeight="false" outlineLevel="0" collapsed="false">
      <c r="A1060" s="0" t="str">
        <f aca="false">LEFT(J1060,4)</f>
        <v>b1s2</v>
      </c>
      <c r="B1060" s="0" t="n">
        <f aca="false">IF(AND(C1060&gt;97,C1060&lt;103),100,IF(AND(C1060&gt;110,C1060&lt;116),113,IF(AND(C1060&gt;122,C1060&lt;128),125,IF(AND(C1060&gt;135,C1060&lt;141),138,150))))</f>
        <v>125</v>
      </c>
      <c r="C1060" s="0" t="n">
        <f aca="false">_xlfn.NUMBERVALUE(MID(J1060,6,3))</f>
        <v>126</v>
      </c>
      <c r="D1060" s="0" t="str">
        <f aca="false">MID(J1060,10,3)</f>
        <v>ir1</v>
      </c>
      <c r="E1060" s="0" t="s">
        <v>9</v>
      </c>
      <c r="F1060" s="0" t="n">
        <v>441</v>
      </c>
      <c r="G1060" s="0" t="s">
        <v>10</v>
      </c>
      <c r="H1060" s="0" t="s">
        <v>11</v>
      </c>
      <c r="I1060" s="0" t="s">
        <v>9</v>
      </c>
      <c r="J1060" s="0" t="s">
        <v>1075</v>
      </c>
      <c r="K1060" s="0" t="s">
        <v>9</v>
      </c>
      <c r="L1060" s="0" t="str">
        <f aca="false">IF(ISBLANK(J1061),"",",")</f>
        <v>,</v>
      </c>
      <c r="M1060" s="0" t="str">
        <f aca="false">E1060&amp;F1060&amp;G1060&amp;H1060&amp;I1060&amp;J1060&amp;K1060&amp;L1060</f>
        <v>"441": "b1s2_126_ir1.wav",</v>
      </c>
      <c r="N1060" s="0" t="str">
        <f aca="false">IF(OR(B1060=113,B1060=138),"probe","s")</f>
        <v>s</v>
      </c>
      <c r="O1060" s="0" t="str">
        <f aca="false">IF(MID(J1060,10,2)="ir","Minus","Plus")</f>
        <v>Minus</v>
      </c>
      <c r="P1060" s="0" t="s">
        <v>13</v>
      </c>
      <c r="Q1060" s="5" t="s">
        <v>14</v>
      </c>
      <c r="R1060" s="0" t="s">
        <v>15</v>
      </c>
      <c r="S1060" s="0" t="str">
        <f aca="false">P1060&amp;N1060&amp;O1060&amp;Q1060&amp;F1060&amp;R1060&amp;L1060</f>
        <v>          {%            "class": "sMinus",%            "stim_name": "441"%          },</v>
      </c>
      <c r="AA1060" s="5" t="n">
        <f aca="false">F1060</f>
        <v>441</v>
      </c>
      <c r="AB1060" s="5" t="s">
        <v>1075</v>
      </c>
      <c r="AC1060" s="5" t="str">
        <f aca="false">IF(MID(AB1060,10,2)="ir","Minus","Plus")</f>
        <v>Minus</v>
      </c>
      <c r="AD1060" s="5" t="str">
        <f aca="false">IF(AND(_xlfn.NUMBERVALUE(MID(AB1060,6,3))&lt;141,_xlfn.NUMBERVALUE(MID(AB1060,6,3))&gt;103),"s","probe")</f>
        <v>s</v>
      </c>
      <c r="AE1060" s="5" t="n">
        <f aca="false">IF(AND(AC1060="Minus",AD1060="probe"),3,IF(AND(AC1060="Plus",AD1060="probe"),1,IF(AND(AC1060="Minus",AD1060="s"),12,IF(AND(AC1060="Plus",AD1060="s"),4,0))))</f>
        <v>12</v>
      </c>
      <c r="AF1060" s="6" t="s">
        <v>16</v>
      </c>
      <c r="AG1060" s="5" t="str">
        <f aca="false">AF1060&amp;AE1060&amp;","</f>
        <v>                            12,</v>
      </c>
    </row>
    <row r="1061" customFormat="false" ht="12.8" hidden="true" customHeight="false" outlineLevel="0" collapsed="false">
      <c r="A1061" s="0" t="str">
        <f aca="false">LEFT(J1061,4)</f>
        <v>b2i1</v>
      </c>
      <c r="B1061" s="0" t="n">
        <f aca="false">IF(AND(C1061&gt;97,C1061&lt;103),100,IF(AND(C1061&gt;110,C1061&lt;116),113,IF(AND(C1061&gt;122,C1061&lt;128),125,IF(AND(C1061&gt;135,C1061&lt;141),138,150))))</f>
        <v>125</v>
      </c>
      <c r="C1061" s="0" t="n">
        <f aca="false">_xlfn.NUMBERVALUE(MID(J1061,6,3))</f>
        <v>126</v>
      </c>
      <c r="D1061" s="0" t="str">
        <f aca="false">MID(J1061,10,3)</f>
        <v>ir1</v>
      </c>
      <c r="E1061" s="0" t="s">
        <v>9</v>
      </c>
      <c r="F1061" s="0" t="n">
        <v>566</v>
      </c>
      <c r="G1061" s="0" t="s">
        <v>10</v>
      </c>
      <c r="H1061" s="0" t="s">
        <v>11</v>
      </c>
      <c r="I1061" s="0" t="s">
        <v>9</v>
      </c>
      <c r="J1061" s="0" t="s">
        <v>1076</v>
      </c>
      <c r="K1061" s="0" t="s">
        <v>9</v>
      </c>
      <c r="L1061" s="0" t="str">
        <f aca="false">IF(ISBLANK(J1062),"",",")</f>
        <v>,</v>
      </c>
      <c r="M1061" s="0" t="str">
        <f aca="false">E1061&amp;F1061&amp;G1061&amp;H1061&amp;I1061&amp;J1061&amp;K1061&amp;L1061</f>
        <v>"566": "b2i1_126_ir1.wav",</v>
      </c>
      <c r="N1061" s="0" t="str">
        <f aca="false">IF(OR(B1061=113,B1061=138),"probe","s")</f>
        <v>s</v>
      </c>
      <c r="O1061" s="0" t="str">
        <f aca="false">IF(MID(J1061,10,2)="ir","Minus","Plus")</f>
        <v>Minus</v>
      </c>
      <c r="P1061" s="0" t="s">
        <v>13</v>
      </c>
      <c r="Q1061" s="5" t="s">
        <v>14</v>
      </c>
      <c r="R1061" s="0" t="s">
        <v>15</v>
      </c>
      <c r="S1061" s="0" t="str">
        <f aca="false">P1061&amp;N1061&amp;O1061&amp;Q1061&amp;F1061&amp;R1061&amp;L1061</f>
        <v>          {%            "class": "sMinus",%            "stim_name": "566"%          },</v>
      </c>
      <c r="AA1061" s="5" t="n">
        <f aca="false">F1061</f>
        <v>566</v>
      </c>
      <c r="AB1061" s="5" t="s">
        <v>1076</v>
      </c>
      <c r="AC1061" s="5" t="str">
        <f aca="false">IF(MID(AB1061,10,2)="ir","Minus","Plus")</f>
        <v>Minus</v>
      </c>
      <c r="AD1061" s="5" t="str">
        <f aca="false">IF(AND(_xlfn.NUMBERVALUE(MID(AB1061,6,3))&lt;141,_xlfn.NUMBERVALUE(MID(AB1061,6,3))&gt;103),"s","probe")</f>
        <v>s</v>
      </c>
      <c r="AE1061" s="5" t="n">
        <f aca="false">IF(AND(AC1061="Minus",AD1061="probe"),3,IF(AND(AC1061="Plus",AD1061="probe"),1,IF(AND(AC1061="Minus",AD1061="s"),12,IF(AND(AC1061="Plus",AD1061="s"),4,0))))</f>
        <v>12</v>
      </c>
      <c r="AF1061" s="6" t="s">
        <v>16</v>
      </c>
      <c r="AG1061" s="5" t="str">
        <f aca="false">AF1061&amp;AE1061&amp;","</f>
        <v>                            12,</v>
      </c>
    </row>
    <row r="1062" customFormat="false" ht="12.8" hidden="true" customHeight="false" outlineLevel="0" collapsed="false">
      <c r="A1062" s="0" t="str">
        <f aca="false">LEFT(J1062,4)</f>
        <v>b2i2</v>
      </c>
      <c r="B1062" s="0" t="n">
        <f aca="false">IF(AND(C1062&gt;97,C1062&lt;103),100,IF(AND(C1062&gt;110,C1062&lt;116),113,IF(AND(C1062&gt;122,C1062&lt;128),125,IF(AND(C1062&gt;135,C1062&lt;141),138,150))))</f>
        <v>125</v>
      </c>
      <c r="C1062" s="0" t="n">
        <f aca="false">_xlfn.NUMBERVALUE(MID(J1062,6,3))</f>
        <v>126</v>
      </c>
      <c r="D1062" s="0" t="str">
        <f aca="false">MID(J1062,10,3)</f>
        <v>ir1</v>
      </c>
      <c r="E1062" s="0" t="s">
        <v>9</v>
      </c>
      <c r="F1062" s="0" t="n">
        <v>691</v>
      </c>
      <c r="G1062" s="0" t="s">
        <v>10</v>
      </c>
      <c r="H1062" s="0" t="s">
        <v>11</v>
      </c>
      <c r="I1062" s="0" t="s">
        <v>9</v>
      </c>
      <c r="J1062" s="0" t="s">
        <v>1077</v>
      </c>
      <c r="K1062" s="0" t="s">
        <v>9</v>
      </c>
      <c r="L1062" s="0" t="str">
        <f aca="false">IF(ISBLANK(J1063),"",",")</f>
        <v>,</v>
      </c>
      <c r="M1062" s="0" t="str">
        <f aca="false">E1062&amp;F1062&amp;G1062&amp;H1062&amp;I1062&amp;J1062&amp;K1062&amp;L1062</f>
        <v>"691": "b2i2_126_ir1.wav",</v>
      </c>
      <c r="N1062" s="0" t="str">
        <f aca="false">IF(OR(B1062=113,B1062=138),"probe","s")</f>
        <v>s</v>
      </c>
      <c r="O1062" s="0" t="str">
        <f aca="false">IF(MID(J1062,10,2)="ir","Minus","Plus")</f>
        <v>Minus</v>
      </c>
      <c r="P1062" s="0" t="s">
        <v>13</v>
      </c>
      <c r="Q1062" s="5" t="s">
        <v>14</v>
      </c>
      <c r="R1062" s="0" t="s">
        <v>15</v>
      </c>
      <c r="S1062" s="0" t="str">
        <f aca="false">P1062&amp;N1062&amp;O1062&amp;Q1062&amp;F1062&amp;R1062&amp;L1062</f>
        <v>          {%            "class": "sMinus",%            "stim_name": "691"%          },</v>
      </c>
      <c r="AA1062" s="5" t="n">
        <f aca="false">F1062</f>
        <v>691</v>
      </c>
      <c r="AB1062" s="5" t="s">
        <v>1077</v>
      </c>
      <c r="AC1062" s="5" t="str">
        <f aca="false">IF(MID(AB1062,10,2)="ir","Minus","Plus")</f>
        <v>Minus</v>
      </c>
      <c r="AD1062" s="5" t="str">
        <f aca="false">IF(AND(_xlfn.NUMBERVALUE(MID(AB1062,6,3))&lt;141,_xlfn.NUMBERVALUE(MID(AB1062,6,3))&gt;103),"s","probe")</f>
        <v>s</v>
      </c>
      <c r="AE1062" s="5" t="n">
        <f aca="false">IF(AND(AC1062="Minus",AD1062="probe"),3,IF(AND(AC1062="Plus",AD1062="probe"),1,IF(AND(AC1062="Minus",AD1062="s"),12,IF(AND(AC1062="Plus",AD1062="s"),4,0))))</f>
        <v>12</v>
      </c>
      <c r="AF1062" s="6" t="s">
        <v>16</v>
      </c>
      <c r="AG1062" s="5" t="str">
        <f aca="false">AF1062&amp;AE1062&amp;","</f>
        <v>                            12,</v>
      </c>
    </row>
    <row r="1063" customFormat="false" ht="12.8" hidden="false" customHeight="false" outlineLevel="0" collapsed="false">
      <c r="A1063" s="0" t="str">
        <f aca="false">LEFT(J1063,4)</f>
        <v>b2s1</v>
      </c>
      <c r="B1063" s="0" t="n">
        <f aca="false">IF(AND(C1063&gt;97,C1063&lt;103),100,IF(AND(C1063&gt;110,C1063&lt;116),113,IF(AND(C1063&gt;122,C1063&lt;128),125,IF(AND(C1063&gt;135,C1063&lt;141),138,150))))</f>
        <v>125</v>
      </c>
      <c r="C1063" s="0" t="n">
        <f aca="false">_xlfn.NUMBERVALUE(MID(J1063,6,3))</f>
        <v>126</v>
      </c>
      <c r="D1063" s="0" t="str">
        <f aca="false">MID(J1063,10,3)</f>
        <v>ir1</v>
      </c>
      <c r="E1063" s="1" t="s">
        <v>9</v>
      </c>
      <c r="F1063" s="0" t="n">
        <v>816</v>
      </c>
      <c r="G1063" s="0" t="s">
        <v>10</v>
      </c>
      <c r="H1063" s="0" t="s">
        <v>11</v>
      </c>
      <c r="I1063" s="0" t="s">
        <v>9</v>
      </c>
      <c r="J1063" s="0" t="s">
        <v>1078</v>
      </c>
      <c r="K1063" s="0" t="s">
        <v>9</v>
      </c>
      <c r="L1063" s="0" t="str">
        <f aca="false">IF(ISBLANK(J1064),"",",")</f>
        <v>,</v>
      </c>
      <c r="M1063" s="0" t="str">
        <f aca="false">E1063&amp;J1063&amp;G1063&amp;E1063&amp;J1063&amp;E1063&amp;L1063</f>
        <v>"b2s1_126_ir1.wav":"b2s1_126_ir1.wav",</v>
      </c>
      <c r="N1063" s="0" t="str">
        <f aca="false">IF(OR(B1063=113,B1063=138),"probe","s")</f>
        <v>s</v>
      </c>
      <c r="O1063" s="0" t="str">
        <f aca="false">IF(MID(J1063,10,2)="ir","Minus","Plus")</f>
        <v>Minus</v>
      </c>
      <c r="P1063" s="0" t="s">
        <v>13</v>
      </c>
      <c r="Q1063" s="5" t="s">
        <v>14</v>
      </c>
      <c r="R1063" s="0" t="s">
        <v>15</v>
      </c>
      <c r="S1063" s="0" t="str">
        <f aca="false">P1063&amp;N1063&amp;O1063&amp;Q1063&amp;J1063&amp;R1063&amp;L1063</f>
        <v>          {%            "class": "sMinus",%            "stim_name": "b2s1_126_ir1.wav"%          },</v>
      </c>
      <c r="AA1063" s="5" t="n">
        <f aca="false">F1063</f>
        <v>816</v>
      </c>
      <c r="AB1063" s="5" t="s">
        <v>1078</v>
      </c>
      <c r="AC1063" s="5" t="str">
        <f aca="false">IF(MID(AB1063,10,2)="ir","Minus","Plus")</f>
        <v>Minus</v>
      </c>
      <c r="AD1063" s="5" t="str">
        <f aca="false">IF(AND(_xlfn.NUMBERVALUE(MID(AB1063,6,3))&lt;141,_xlfn.NUMBERVALUE(MID(AB1063,6,3))&gt;103),"s","probe")</f>
        <v>s</v>
      </c>
      <c r="AE1063" s="5" t="n">
        <f aca="false">IF(AND(AC1063="Minus",AD1063="probe"),3,IF(AND(AC1063="Plus",AD1063="probe"),1,IF(AND(AC1063="Minus",AD1063="s"),12,IF(AND(AC1063="Plus",AD1063="s"),4,0))))</f>
        <v>12</v>
      </c>
      <c r="AF1063" s="6" t="s">
        <v>16</v>
      </c>
      <c r="AG1063" s="5" t="str">
        <f aca="false">AF1063&amp;AE1063&amp;","</f>
        <v>                            12,</v>
      </c>
    </row>
    <row r="1064" customFormat="false" ht="12.8" hidden="true" customHeight="false" outlineLevel="0" collapsed="false">
      <c r="A1064" s="0" t="str">
        <f aca="false">LEFT(J1064,4)</f>
        <v>b2s2</v>
      </c>
      <c r="B1064" s="0" t="n">
        <f aca="false">IF(AND(C1064&gt;97,C1064&lt;103),100,IF(AND(C1064&gt;110,C1064&lt;116),113,IF(AND(C1064&gt;122,C1064&lt;128),125,IF(AND(C1064&gt;135,C1064&lt;141),138,150))))</f>
        <v>125</v>
      </c>
      <c r="C1064" s="0" t="n">
        <f aca="false">_xlfn.NUMBERVALUE(MID(J1064,6,3))</f>
        <v>126</v>
      </c>
      <c r="D1064" s="0" t="str">
        <f aca="false">MID(J1064,10,3)</f>
        <v>ir1</v>
      </c>
      <c r="E1064" s="1" t="s">
        <v>9</v>
      </c>
      <c r="F1064" s="0" t="n">
        <v>941</v>
      </c>
      <c r="G1064" s="0" t="s">
        <v>10</v>
      </c>
      <c r="H1064" s="0" t="s">
        <v>11</v>
      </c>
      <c r="I1064" s="0" t="s">
        <v>9</v>
      </c>
      <c r="J1064" s="0" t="s">
        <v>1079</v>
      </c>
      <c r="K1064" s="0" t="s">
        <v>9</v>
      </c>
      <c r="L1064" s="0" t="str">
        <f aca="false">IF(ISBLANK(J1065),"",",")</f>
        <v>,</v>
      </c>
      <c r="M1064" s="0" t="str">
        <f aca="false">E1064&amp;F1064&amp;G1064&amp;H1064&amp;I1064&amp;J1064&amp;K1064&amp;L1064</f>
        <v>"941": "b2s2_126_ir1.wav",</v>
      </c>
      <c r="N1064" s="0" t="str">
        <f aca="false">IF(OR(B1064=113,B1064=138),"probe","s")</f>
        <v>s</v>
      </c>
      <c r="O1064" s="0" t="str">
        <f aca="false">IF(MID(J1064,10,2)="ir","Minus","Plus")</f>
        <v>Minus</v>
      </c>
      <c r="P1064" s="0" t="s">
        <v>13</v>
      </c>
      <c r="Q1064" s="5" t="s">
        <v>14</v>
      </c>
      <c r="R1064" s="0" t="s">
        <v>15</v>
      </c>
      <c r="S1064" s="0" t="str">
        <f aca="false">P1064&amp;N1064&amp;O1064&amp;Q1064&amp;F1064&amp;R1064&amp;L1064</f>
        <v>          {%            "class": "sMinus",%            "stim_name": "941"%          },</v>
      </c>
      <c r="AA1064" s="5" t="n">
        <f aca="false">F1064</f>
        <v>941</v>
      </c>
      <c r="AB1064" s="5" t="s">
        <v>1079</v>
      </c>
      <c r="AC1064" s="5" t="str">
        <f aca="false">IF(MID(AB1064,10,2)="ir","Minus","Plus")</f>
        <v>Minus</v>
      </c>
      <c r="AD1064" s="5" t="str">
        <f aca="false">IF(AND(_xlfn.NUMBERVALUE(MID(AB1064,6,3))&lt;141,_xlfn.NUMBERVALUE(MID(AB1064,6,3))&gt;103),"s","probe")</f>
        <v>s</v>
      </c>
      <c r="AE1064" s="5" t="n">
        <f aca="false">IF(AND(AC1064="Minus",AD1064="probe"),3,IF(AND(AC1064="Plus",AD1064="probe"),1,IF(AND(AC1064="Minus",AD1064="s"),12,IF(AND(AC1064="Plus",AD1064="s"),4,0))))</f>
        <v>12</v>
      </c>
      <c r="AF1064" s="6" t="s">
        <v>16</v>
      </c>
      <c r="AG1064" s="5" t="str">
        <f aca="false">AF1064&amp;AE1064&amp;","</f>
        <v>                            12,</v>
      </c>
    </row>
    <row r="1065" customFormat="false" ht="12.8" hidden="true" customHeight="false" outlineLevel="0" collapsed="false">
      <c r="A1065" s="0" t="str">
        <f aca="false">LEFT(J1065,4)</f>
        <v>b3i1</v>
      </c>
      <c r="B1065" s="0" t="n">
        <f aca="false">IF(AND(C1065&gt;97,C1065&lt;103),100,IF(AND(C1065&gt;110,C1065&lt;116),113,IF(AND(C1065&gt;122,C1065&lt;128),125,IF(AND(C1065&gt;135,C1065&lt;141),138,150))))</f>
        <v>125</v>
      </c>
      <c r="C1065" s="0" t="n">
        <f aca="false">_xlfn.NUMBERVALUE(MID(J1065,6,3))</f>
        <v>126</v>
      </c>
      <c r="D1065" s="0" t="str">
        <f aca="false">MID(J1065,10,3)</f>
        <v>ir1</v>
      </c>
      <c r="E1065" s="0" t="s">
        <v>9</v>
      </c>
      <c r="F1065" s="0" t="n">
        <v>1066</v>
      </c>
      <c r="G1065" s="0" t="s">
        <v>10</v>
      </c>
      <c r="H1065" s="0" t="s">
        <v>11</v>
      </c>
      <c r="I1065" s="0" t="s">
        <v>9</v>
      </c>
      <c r="J1065" s="0" t="s">
        <v>1080</v>
      </c>
      <c r="K1065" s="0" t="s">
        <v>9</v>
      </c>
      <c r="L1065" s="0" t="str">
        <f aca="false">IF(ISBLANK(J1066),"",",")</f>
        <v>,</v>
      </c>
      <c r="M1065" s="0" t="str">
        <f aca="false">E1065&amp;F1065&amp;G1065&amp;H1065&amp;I1065&amp;J1065&amp;K1065&amp;L1065</f>
        <v>"1066": "b3i1_126_ir1.wav",</v>
      </c>
      <c r="N1065" s="0" t="str">
        <f aca="false">IF(OR(B1065=113,B1065=138),"probe","s")</f>
        <v>s</v>
      </c>
      <c r="O1065" s="0" t="str">
        <f aca="false">IF(MID(J1065,10,2)="ir","Minus","Plus")</f>
        <v>Minus</v>
      </c>
      <c r="P1065" s="0" t="s">
        <v>13</v>
      </c>
      <c r="Q1065" s="5" t="s">
        <v>14</v>
      </c>
      <c r="R1065" s="0" t="s">
        <v>15</v>
      </c>
      <c r="S1065" s="0" t="str">
        <f aca="false">P1065&amp;N1065&amp;O1065&amp;Q1065&amp;F1065&amp;R1065&amp;L1065</f>
        <v>          {%            "class": "sMinus",%            "stim_name": "1066"%          },</v>
      </c>
      <c r="AA1065" s="5" t="n">
        <f aca="false">F1065</f>
        <v>1066</v>
      </c>
      <c r="AB1065" s="5" t="s">
        <v>1080</v>
      </c>
      <c r="AC1065" s="5" t="str">
        <f aca="false">IF(MID(AB1065,10,2)="ir","Minus","Plus")</f>
        <v>Minus</v>
      </c>
      <c r="AD1065" s="5" t="str">
        <f aca="false">IF(AND(_xlfn.NUMBERVALUE(MID(AB1065,6,3))&lt;141,_xlfn.NUMBERVALUE(MID(AB1065,6,3))&gt;103),"s","probe")</f>
        <v>s</v>
      </c>
      <c r="AE1065" s="5" t="n">
        <f aca="false">IF(AND(AC1065="Minus",AD1065="probe"),3,IF(AND(AC1065="Plus",AD1065="probe"),1,IF(AND(AC1065="Minus",AD1065="s"),12,IF(AND(AC1065="Plus",AD1065="s"),4,0))))</f>
        <v>12</v>
      </c>
      <c r="AF1065" s="6" t="s">
        <v>16</v>
      </c>
      <c r="AG1065" s="5" t="str">
        <f aca="false">AF1065&amp;AE1065&amp;","</f>
        <v>                            12,</v>
      </c>
    </row>
    <row r="1066" customFormat="false" ht="12.8" hidden="true" customHeight="false" outlineLevel="0" collapsed="false">
      <c r="A1066" s="0" t="str">
        <f aca="false">LEFT(J1066,4)</f>
        <v>b3i2</v>
      </c>
      <c r="B1066" s="0" t="n">
        <f aca="false">IF(AND(C1066&gt;97,C1066&lt;103),100,IF(AND(C1066&gt;110,C1066&lt;116),113,IF(AND(C1066&gt;122,C1066&lt;128),125,IF(AND(C1066&gt;135,C1066&lt;141),138,150))))</f>
        <v>125</v>
      </c>
      <c r="C1066" s="0" t="n">
        <f aca="false">_xlfn.NUMBERVALUE(MID(J1066,6,3))</f>
        <v>126</v>
      </c>
      <c r="D1066" s="0" t="str">
        <f aca="false">MID(J1066,10,3)</f>
        <v>ir1</v>
      </c>
      <c r="E1066" s="0" t="s">
        <v>9</v>
      </c>
      <c r="F1066" s="0" t="n">
        <v>1191</v>
      </c>
      <c r="G1066" s="0" t="s">
        <v>10</v>
      </c>
      <c r="H1066" s="0" t="s">
        <v>11</v>
      </c>
      <c r="I1066" s="0" t="s">
        <v>9</v>
      </c>
      <c r="J1066" s="0" t="s">
        <v>1081</v>
      </c>
      <c r="K1066" s="0" t="s">
        <v>9</v>
      </c>
      <c r="L1066" s="0" t="str">
        <f aca="false">IF(ISBLANK(J1067),"",",")</f>
        <v>,</v>
      </c>
      <c r="M1066" s="0" t="str">
        <f aca="false">E1066&amp;F1066&amp;G1066&amp;H1066&amp;I1066&amp;J1066&amp;K1066&amp;L1066</f>
        <v>"1191": "b3i2_126_ir1.wav",</v>
      </c>
      <c r="N1066" s="0" t="str">
        <f aca="false">IF(OR(B1066=113,B1066=138),"probe","s")</f>
        <v>s</v>
      </c>
      <c r="O1066" s="0" t="str">
        <f aca="false">IF(MID(J1066,10,2)="ir","Minus","Plus")</f>
        <v>Minus</v>
      </c>
      <c r="P1066" s="0" t="s">
        <v>13</v>
      </c>
      <c r="Q1066" s="5" t="s">
        <v>14</v>
      </c>
      <c r="R1066" s="0" t="s">
        <v>15</v>
      </c>
      <c r="S1066" s="0" t="str">
        <f aca="false">P1066&amp;N1066&amp;O1066&amp;Q1066&amp;F1066&amp;R1066&amp;L1066</f>
        <v>          {%            "class": "sMinus",%            "stim_name": "1191"%          },</v>
      </c>
      <c r="AA1066" s="5" t="n">
        <f aca="false">F1066</f>
        <v>1191</v>
      </c>
      <c r="AB1066" s="5" t="s">
        <v>1081</v>
      </c>
      <c r="AC1066" s="5" t="str">
        <f aca="false">IF(MID(AB1066,10,2)="ir","Minus","Plus")</f>
        <v>Minus</v>
      </c>
      <c r="AD1066" s="5" t="str">
        <f aca="false">IF(AND(_xlfn.NUMBERVALUE(MID(AB1066,6,3))&lt;141,_xlfn.NUMBERVALUE(MID(AB1066,6,3))&gt;103),"s","probe")</f>
        <v>s</v>
      </c>
      <c r="AE1066" s="5" t="n">
        <f aca="false">IF(AND(AC1066="Minus",AD1066="probe"),3,IF(AND(AC1066="Plus",AD1066="probe"),1,IF(AND(AC1066="Minus",AD1066="s"),12,IF(AND(AC1066="Plus",AD1066="s"),4,0))))</f>
        <v>12</v>
      </c>
      <c r="AF1066" s="6" t="s">
        <v>16</v>
      </c>
      <c r="AG1066" s="5" t="str">
        <f aca="false">AF1066&amp;AE1066&amp;","</f>
        <v>                            12,</v>
      </c>
    </row>
    <row r="1067" customFormat="false" ht="12.8" hidden="true" customHeight="false" outlineLevel="0" collapsed="false">
      <c r="A1067" s="0" t="str">
        <f aca="false">LEFT(J1067,4)</f>
        <v>b3s1</v>
      </c>
      <c r="B1067" s="0" t="n">
        <f aca="false">IF(AND(C1067&gt;97,C1067&lt;103),100,IF(AND(C1067&gt;110,C1067&lt;116),113,IF(AND(C1067&gt;122,C1067&lt;128),125,IF(AND(C1067&gt;135,C1067&lt;141),138,150))))</f>
        <v>125</v>
      </c>
      <c r="C1067" s="0" t="n">
        <f aca="false">_xlfn.NUMBERVALUE(MID(J1067,6,3))</f>
        <v>126</v>
      </c>
      <c r="D1067" s="0" t="str">
        <f aca="false">MID(J1067,10,3)</f>
        <v>ir1</v>
      </c>
      <c r="E1067" s="0" t="s">
        <v>9</v>
      </c>
      <c r="F1067" s="0" t="n">
        <v>1316</v>
      </c>
      <c r="G1067" s="0" t="s">
        <v>10</v>
      </c>
      <c r="H1067" s="0" t="s">
        <v>11</v>
      </c>
      <c r="I1067" s="0" t="s">
        <v>9</v>
      </c>
      <c r="J1067" s="0" t="s">
        <v>1082</v>
      </c>
      <c r="K1067" s="0" t="s">
        <v>9</v>
      </c>
      <c r="L1067" s="0" t="str">
        <f aca="false">IF(ISBLANK(J1068),"",",")</f>
        <v>,</v>
      </c>
      <c r="M1067" s="0" t="str">
        <f aca="false">E1067&amp;F1067&amp;G1067&amp;H1067&amp;I1067&amp;J1067&amp;K1067&amp;L1067</f>
        <v>"1316": "b3s1_126_ir1.wav",</v>
      </c>
      <c r="N1067" s="0" t="str">
        <f aca="false">IF(OR(B1067=113,B1067=138),"probe","s")</f>
        <v>s</v>
      </c>
      <c r="O1067" s="0" t="str">
        <f aca="false">IF(MID(J1067,10,2)="ir","Minus","Plus")</f>
        <v>Minus</v>
      </c>
      <c r="P1067" s="0" t="s">
        <v>13</v>
      </c>
      <c r="Q1067" s="5" t="s">
        <v>14</v>
      </c>
      <c r="R1067" s="0" t="s">
        <v>15</v>
      </c>
      <c r="S1067" s="0" t="str">
        <f aca="false">P1067&amp;N1067&amp;O1067&amp;Q1067&amp;F1067&amp;R1067&amp;L1067</f>
        <v>          {%            "class": "sMinus",%            "stim_name": "1316"%          },</v>
      </c>
      <c r="AA1067" s="5" t="n">
        <f aca="false">F1067</f>
        <v>1316</v>
      </c>
      <c r="AB1067" s="5" t="s">
        <v>1082</v>
      </c>
      <c r="AC1067" s="5" t="str">
        <f aca="false">IF(MID(AB1067,10,2)="ir","Minus","Plus")</f>
        <v>Minus</v>
      </c>
      <c r="AD1067" s="5" t="str">
        <f aca="false">IF(AND(_xlfn.NUMBERVALUE(MID(AB1067,6,3))&lt;141,_xlfn.NUMBERVALUE(MID(AB1067,6,3))&gt;103),"s","probe")</f>
        <v>s</v>
      </c>
      <c r="AE1067" s="5" t="n">
        <f aca="false">IF(AND(AC1067="Minus",AD1067="probe"),3,IF(AND(AC1067="Plus",AD1067="probe"),1,IF(AND(AC1067="Minus",AD1067="s"),12,IF(AND(AC1067="Plus",AD1067="s"),4,0))))</f>
        <v>12</v>
      </c>
      <c r="AF1067" s="6" t="s">
        <v>16</v>
      </c>
      <c r="AG1067" s="5" t="str">
        <f aca="false">AF1067&amp;AE1067&amp;","</f>
        <v>                            12,</v>
      </c>
    </row>
    <row r="1068" customFormat="false" ht="12.8" hidden="true" customHeight="false" outlineLevel="0" collapsed="false">
      <c r="A1068" s="0" t="str">
        <f aca="false">LEFT(J1068,4)</f>
        <v>b3s2</v>
      </c>
      <c r="B1068" s="0" t="n">
        <f aca="false">IF(AND(C1068&gt;97,C1068&lt;103),100,IF(AND(C1068&gt;110,C1068&lt;116),113,IF(AND(C1068&gt;122,C1068&lt;128),125,IF(AND(C1068&gt;135,C1068&lt;141),138,150))))</f>
        <v>125</v>
      </c>
      <c r="C1068" s="0" t="n">
        <f aca="false">_xlfn.NUMBERVALUE(MID(J1068,6,3))</f>
        <v>126</v>
      </c>
      <c r="D1068" s="0" t="str">
        <f aca="false">MID(J1068,10,3)</f>
        <v>ir1</v>
      </c>
      <c r="E1068" s="0" t="s">
        <v>9</v>
      </c>
      <c r="F1068" s="0" t="n">
        <v>1441</v>
      </c>
      <c r="G1068" s="0" t="s">
        <v>10</v>
      </c>
      <c r="H1068" s="0" t="s">
        <v>11</v>
      </c>
      <c r="I1068" s="0" t="s">
        <v>9</v>
      </c>
      <c r="J1068" s="0" t="s">
        <v>1083</v>
      </c>
      <c r="K1068" s="0" t="s">
        <v>9</v>
      </c>
      <c r="L1068" s="0" t="str">
        <f aca="false">IF(ISBLANK(J1069),"",",")</f>
        <v>,</v>
      </c>
      <c r="M1068" s="0" t="str">
        <f aca="false">E1068&amp;F1068&amp;G1068&amp;H1068&amp;I1068&amp;J1068&amp;K1068&amp;L1068</f>
        <v>"1441": "b3s2_126_ir1.wav",</v>
      </c>
      <c r="N1068" s="0" t="str">
        <f aca="false">IF(OR(B1068=113,B1068=138),"probe","s")</f>
        <v>s</v>
      </c>
      <c r="O1068" s="0" t="str">
        <f aca="false">IF(MID(J1068,10,2)="ir","Minus","Plus")</f>
        <v>Minus</v>
      </c>
      <c r="P1068" s="0" t="s">
        <v>13</v>
      </c>
      <c r="Q1068" s="5" t="s">
        <v>14</v>
      </c>
      <c r="R1068" s="0" t="s">
        <v>15</v>
      </c>
      <c r="S1068" s="0" t="str">
        <f aca="false">P1068&amp;N1068&amp;O1068&amp;Q1068&amp;F1068&amp;R1068&amp;L1068</f>
        <v>          {%            "class": "sMinus",%            "stim_name": "1441"%          },</v>
      </c>
      <c r="AA1068" s="5" t="n">
        <f aca="false">F1068</f>
        <v>1441</v>
      </c>
      <c r="AB1068" s="5" t="s">
        <v>1083</v>
      </c>
      <c r="AC1068" s="5" t="str">
        <f aca="false">IF(MID(AB1068,10,2)="ir","Minus","Plus")</f>
        <v>Minus</v>
      </c>
      <c r="AD1068" s="5" t="str">
        <f aca="false">IF(AND(_xlfn.NUMBERVALUE(MID(AB1068,6,3))&lt;141,_xlfn.NUMBERVALUE(MID(AB1068,6,3))&gt;103),"s","probe")</f>
        <v>s</v>
      </c>
      <c r="AE1068" s="5" t="n">
        <f aca="false">IF(AND(AC1068="Minus",AD1068="probe"),3,IF(AND(AC1068="Plus",AD1068="probe"),1,IF(AND(AC1068="Minus",AD1068="s"),12,IF(AND(AC1068="Plus",AD1068="s"),4,0))))</f>
        <v>12</v>
      </c>
      <c r="AF1068" s="6" t="s">
        <v>16</v>
      </c>
      <c r="AG1068" s="5" t="str">
        <f aca="false">AF1068&amp;AE1068&amp;","</f>
        <v>                            12,</v>
      </c>
    </row>
    <row r="1069" customFormat="false" ht="12.8" hidden="true" customHeight="false" outlineLevel="0" collapsed="false">
      <c r="A1069" s="0" t="str">
        <f aca="false">LEFT(J1069,4)</f>
        <v>b4i1</v>
      </c>
      <c r="B1069" s="0" t="n">
        <f aca="false">IF(AND(C1069&gt;97,C1069&lt;103),100,IF(AND(C1069&gt;110,C1069&lt;116),113,IF(AND(C1069&gt;122,C1069&lt;128),125,IF(AND(C1069&gt;135,C1069&lt;141),138,150))))</f>
        <v>125</v>
      </c>
      <c r="C1069" s="0" t="n">
        <f aca="false">_xlfn.NUMBERVALUE(MID(J1069,6,3))</f>
        <v>126</v>
      </c>
      <c r="D1069" s="0" t="str">
        <f aca="false">MID(J1069,10,3)</f>
        <v>ir1</v>
      </c>
      <c r="E1069" s="0" t="s">
        <v>9</v>
      </c>
      <c r="F1069" s="0" t="n">
        <v>1566</v>
      </c>
      <c r="G1069" s="0" t="s">
        <v>10</v>
      </c>
      <c r="H1069" s="0" t="s">
        <v>11</v>
      </c>
      <c r="I1069" s="0" t="s">
        <v>9</v>
      </c>
      <c r="J1069" s="0" t="s">
        <v>1084</v>
      </c>
      <c r="K1069" s="0" t="s">
        <v>9</v>
      </c>
      <c r="L1069" s="0" t="str">
        <f aca="false">IF(ISBLANK(J1070),"",",")</f>
        <v>,</v>
      </c>
      <c r="M1069" s="0" t="str">
        <f aca="false">E1069&amp;F1069&amp;G1069&amp;H1069&amp;I1069&amp;J1069&amp;K1069&amp;L1069</f>
        <v>"1566": "b4i1_126_ir1.wav",</v>
      </c>
      <c r="N1069" s="0" t="str">
        <f aca="false">IF(OR(B1069=113,B1069=138),"probe","s")</f>
        <v>s</v>
      </c>
      <c r="O1069" s="0" t="str">
        <f aca="false">IF(MID(J1069,10,2)="ir","Minus","Plus")</f>
        <v>Minus</v>
      </c>
      <c r="P1069" s="0" t="s">
        <v>13</v>
      </c>
      <c r="Q1069" s="5" t="s">
        <v>14</v>
      </c>
      <c r="R1069" s="0" t="s">
        <v>15</v>
      </c>
      <c r="S1069" s="0" t="str">
        <f aca="false">P1069&amp;N1069&amp;O1069&amp;Q1069&amp;F1069&amp;R1069&amp;L1069</f>
        <v>          {%            "class": "sMinus",%            "stim_name": "1566"%          },</v>
      </c>
      <c r="AA1069" s="5" t="n">
        <f aca="false">F1069</f>
        <v>1566</v>
      </c>
      <c r="AB1069" s="5" t="s">
        <v>1084</v>
      </c>
      <c r="AC1069" s="5" t="str">
        <f aca="false">IF(MID(AB1069,10,2)="ir","Minus","Plus")</f>
        <v>Minus</v>
      </c>
      <c r="AD1069" s="5" t="str">
        <f aca="false">IF(AND(_xlfn.NUMBERVALUE(MID(AB1069,6,3))&lt;141,_xlfn.NUMBERVALUE(MID(AB1069,6,3))&gt;103),"s","probe")</f>
        <v>s</v>
      </c>
      <c r="AE1069" s="5" t="n">
        <f aca="false">IF(AND(AC1069="Minus",AD1069="probe"),3,IF(AND(AC1069="Plus",AD1069="probe"),1,IF(AND(AC1069="Minus",AD1069="s"),12,IF(AND(AC1069="Plus",AD1069="s"),4,0))))</f>
        <v>12</v>
      </c>
      <c r="AF1069" s="6" t="s">
        <v>16</v>
      </c>
      <c r="AG1069" s="5" t="str">
        <f aca="false">AF1069&amp;AE1069&amp;","</f>
        <v>                            12,</v>
      </c>
    </row>
    <row r="1070" customFormat="false" ht="12.8" hidden="true" customHeight="false" outlineLevel="0" collapsed="false">
      <c r="A1070" s="0" t="str">
        <f aca="false">LEFT(J1070,4)</f>
        <v>b4i2</v>
      </c>
      <c r="B1070" s="0" t="n">
        <f aca="false">IF(AND(C1070&gt;97,C1070&lt;103),100,IF(AND(C1070&gt;110,C1070&lt;116),113,IF(AND(C1070&gt;122,C1070&lt;128),125,IF(AND(C1070&gt;135,C1070&lt;141),138,150))))</f>
        <v>125</v>
      </c>
      <c r="C1070" s="0" t="n">
        <f aca="false">_xlfn.NUMBERVALUE(MID(J1070,6,3))</f>
        <v>126</v>
      </c>
      <c r="D1070" s="0" t="str">
        <f aca="false">MID(J1070,10,3)</f>
        <v>ir1</v>
      </c>
      <c r="E1070" s="0" t="s">
        <v>9</v>
      </c>
      <c r="F1070" s="0" t="n">
        <v>1691</v>
      </c>
      <c r="G1070" s="0" t="s">
        <v>10</v>
      </c>
      <c r="H1070" s="0" t="s">
        <v>11</v>
      </c>
      <c r="I1070" s="0" t="s">
        <v>9</v>
      </c>
      <c r="J1070" s="0" t="s">
        <v>1085</v>
      </c>
      <c r="K1070" s="0" t="s">
        <v>9</v>
      </c>
      <c r="L1070" s="0" t="str">
        <f aca="false">IF(ISBLANK(J1071),"",",")</f>
        <v>,</v>
      </c>
      <c r="M1070" s="0" t="str">
        <f aca="false">E1070&amp;F1070&amp;G1070&amp;H1070&amp;I1070&amp;J1070&amp;K1070&amp;L1070</f>
        <v>"1691": "b4i2_126_ir1.wav",</v>
      </c>
      <c r="N1070" s="0" t="str">
        <f aca="false">IF(OR(B1070=113,B1070=138),"probe","s")</f>
        <v>s</v>
      </c>
      <c r="O1070" s="0" t="str">
        <f aca="false">IF(MID(J1070,10,2)="ir","Minus","Plus")</f>
        <v>Minus</v>
      </c>
      <c r="P1070" s="0" t="s">
        <v>13</v>
      </c>
      <c r="Q1070" s="5" t="s">
        <v>14</v>
      </c>
      <c r="R1070" s="0" t="s">
        <v>15</v>
      </c>
      <c r="S1070" s="0" t="str">
        <f aca="false">P1070&amp;N1070&amp;O1070&amp;Q1070&amp;F1070&amp;R1070&amp;L1070</f>
        <v>          {%            "class": "sMinus",%            "stim_name": "1691"%          },</v>
      </c>
      <c r="AA1070" s="5" t="n">
        <f aca="false">F1070</f>
        <v>1691</v>
      </c>
      <c r="AB1070" s="5" t="s">
        <v>1085</v>
      </c>
      <c r="AC1070" s="5" t="str">
        <f aca="false">IF(MID(AB1070,10,2)="ir","Minus","Plus")</f>
        <v>Minus</v>
      </c>
      <c r="AD1070" s="5" t="str">
        <f aca="false">IF(AND(_xlfn.NUMBERVALUE(MID(AB1070,6,3))&lt;141,_xlfn.NUMBERVALUE(MID(AB1070,6,3))&gt;103),"s","probe")</f>
        <v>s</v>
      </c>
      <c r="AE1070" s="5" t="n">
        <f aca="false">IF(AND(AC1070="Minus",AD1070="probe"),3,IF(AND(AC1070="Plus",AD1070="probe"),1,IF(AND(AC1070="Minus",AD1070="s"),12,IF(AND(AC1070="Plus",AD1070="s"),4,0))))</f>
        <v>12</v>
      </c>
      <c r="AF1070" s="6" t="s">
        <v>16</v>
      </c>
      <c r="AG1070" s="5" t="str">
        <f aca="false">AF1070&amp;AE1070&amp;","</f>
        <v>                            12,</v>
      </c>
    </row>
    <row r="1071" customFormat="false" ht="12.8" hidden="true" customHeight="false" outlineLevel="0" collapsed="false">
      <c r="A1071" s="0" t="str">
        <f aca="false">LEFT(J1071,4)</f>
        <v>b4s1</v>
      </c>
      <c r="B1071" s="0" t="n">
        <f aca="false">IF(AND(C1071&gt;97,C1071&lt;103),100,IF(AND(C1071&gt;110,C1071&lt;116),113,IF(AND(C1071&gt;122,C1071&lt;128),125,IF(AND(C1071&gt;135,C1071&lt;141),138,150))))</f>
        <v>125</v>
      </c>
      <c r="C1071" s="0" t="n">
        <f aca="false">_xlfn.NUMBERVALUE(MID(J1071,6,3))</f>
        <v>126</v>
      </c>
      <c r="D1071" s="0" t="str">
        <f aca="false">MID(J1071,10,3)</f>
        <v>ir1</v>
      </c>
      <c r="E1071" s="0" t="s">
        <v>9</v>
      </c>
      <c r="F1071" s="0" t="n">
        <v>1816</v>
      </c>
      <c r="G1071" s="0" t="s">
        <v>10</v>
      </c>
      <c r="H1071" s="0" t="s">
        <v>11</v>
      </c>
      <c r="I1071" s="0" t="s">
        <v>9</v>
      </c>
      <c r="J1071" s="0" t="s">
        <v>1086</v>
      </c>
      <c r="K1071" s="0" t="s">
        <v>9</v>
      </c>
      <c r="L1071" s="0" t="str">
        <f aca="false">IF(ISBLANK(J1072),"",",")</f>
        <v>,</v>
      </c>
      <c r="M1071" s="0" t="str">
        <f aca="false">E1071&amp;F1071&amp;G1071&amp;H1071&amp;I1071&amp;J1071&amp;K1071&amp;L1071</f>
        <v>"1816": "b4s1_126_ir1.wav",</v>
      </c>
      <c r="N1071" s="0" t="str">
        <f aca="false">IF(OR(B1071=113,B1071=138),"probe","s")</f>
        <v>s</v>
      </c>
      <c r="O1071" s="0" t="str">
        <f aca="false">IF(MID(J1071,10,2)="ir","Minus","Plus")</f>
        <v>Minus</v>
      </c>
      <c r="P1071" s="0" t="s">
        <v>13</v>
      </c>
      <c r="Q1071" s="5" t="s">
        <v>14</v>
      </c>
      <c r="R1071" s="0" t="s">
        <v>15</v>
      </c>
      <c r="S1071" s="0" t="str">
        <f aca="false">P1071&amp;N1071&amp;O1071&amp;Q1071&amp;F1071&amp;R1071&amp;L1071</f>
        <v>          {%            "class": "sMinus",%            "stim_name": "1816"%          },</v>
      </c>
      <c r="AA1071" s="5" t="n">
        <f aca="false">F1071</f>
        <v>1816</v>
      </c>
      <c r="AB1071" s="5" t="s">
        <v>1086</v>
      </c>
      <c r="AC1071" s="5" t="str">
        <f aca="false">IF(MID(AB1071,10,2)="ir","Minus","Plus")</f>
        <v>Minus</v>
      </c>
      <c r="AD1071" s="5" t="str">
        <f aca="false">IF(AND(_xlfn.NUMBERVALUE(MID(AB1071,6,3))&lt;141,_xlfn.NUMBERVALUE(MID(AB1071,6,3))&gt;103),"s","probe")</f>
        <v>s</v>
      </c>
      <c r="AE1071" s="5" t="n">
        <f aca="false">IF(AND(AC1071="Minus",AD1071="probe"),3,IF(AND(AC1071="Plus",AD1071="probe"),1,IF(AND(AC1071="Minus",AD1071="s"),12,IF(AND(AC1071="Plus",AD1071="s"),4,0))))</f>
        <v>12</v>
      </c>
      <c r="AF1071" s="6" t="s">
        <v>16</v>
      </c>
      <c r="AG1071" s="5" t="str">
        <f aca="false">AF1071&amp;AE1071&amp;","</f>
        <v>                            12,</v>
      </c>
    </row>
    <row r="1072" customFormat="false" ht="12.8" hidden="true" customHeight="false" outlineLevel="0" collapsed="false">
      <c r="A1072" s="0" t="str">
        <f aca="false">LEFT(J1072,4)</f>
        <v>b4s2</v>
      </c>
      <c r="B1072" s="0" t="n">
        <f aca="false">IF(AND(C1072&gt;97,C1072&lt;103),100,IF(AND(C1072&gt;110,C1072&lt;116),113,IF(AND(C1072&gt;122,C1072&lt;128),125,IF(AND(C1072&gt;135,C1072&lt;141),138,150))))</f>
        <v>125</v>
      </c>
      <c r="C1072" s="0" t="n">
        <f aca="false">_xlfn.NUMBERVALUE(MID(J1072,6,3))</f>
        <v>126</v>
      </c>
      <c r="D1072" s="0" t="str">
        <f aca="false">MID(J1072,10,3)</f>
        <v>ir1</v>
      </c>
      <c r="E1072" s="0" t="s">
        <v>9</v>
      </c>
      <c r="F1072" s="0" t="n">
        <v>1941</v>
      </c>
      <c r="G1072" s="0" t="s">
        <v>10</v>
      </c>
      <c r="H1072" s="0" t="s">
        <v>11</v>
      </c>
      <c r="I1072" s="0" t="s">
        <v>9</v>
      </c>
      <c r="J1072" s="0" t="s">
        <v>1087</v>
      </c>
      <c r="K1072" s="0" t="s">
        <v>9</v>
      </c>
      <c r="L1072" s="0" t="str">
        <f aca="false">IF(ISBLANK(J1073),"",",")</f>
        <v>,</v>
      </c>
      <c r="M1072" s="0" t="str">
        <f aca="false">E1072&amp;F1072&amp;G1072&amp;H1072&amp;I1072&amp;J1072&amp;K1072&amp;L1072</f>
        <v>"1941": "b4s2_126_ir1.wav",</v>
      </c>
      <c r="N1072" s="0" t="str">
        <f aca="false">IF(OR(B1072=113,B1072=138),"probe","s")</f>
        <v>s</v>
      </c>
      <c r="O1072" s="0" t="str">
        <f aca="false">IF(MID(J1072,10,2)="ir","Minus","Plus")</f>
        <v>Minus</v>
      </c>
      <c r="P1072" s="0" t="s">
        <v>13</v>
      </c>
      <c r="Q1072" s="5" t="s">
        <v>14</v>
      </c>
      <c r="R1072" s="0" t="s">
        <v>15</v>
      </c>
      <c r="S1072" s="0" t="str">
        <f aca="false">P1072&amp;N1072&amp;O1072&amp;Q1072&amp;F1072&amp;R1072&amp;L1072</f>
        <v>          {%            "class": "sMinus",%            "stim_name": "1941"%          },</v>
      </c>
      <c r="AA1072" s="5" t="n">
        <f aca="false">F1072</f>
        <v>1941</v>
      </c>
      <c r="AB1072" s="5" t="s">
        <v>1087</v>
      </c>
      <c r="AC1072" s="5" t="str">
        <f aca="false">IF(MID(AB1072,10,2)="ir","Minus","Plus")</f>
        <v>Minus</v>
      </c>
      <c r="AD1072" s="5" t="str">
        <f aca="false">IF(AND(_xlfn.NUMBERVALUE(MID(AB1072,6,3))&lt;141,_xlfn.NUMBERVALUE(MID(AB1072,6,3))&gt;103),"s","probe")</f>
        <v>s</v>
      </c>
      <c r="AE1072" s="5" t="n">
        <f aca="false">IF(AND(AC1072="Minus",AD1072="probe"),3,IF(AND(AC1072="Plus",AD1072="probe"),1,IF(AND(AC1072="Minus",AD1072="s"),12,IF(AND(AC1072="Plus",AD1072="s"),4,0))))</f>
        <v>12</v>
      </c>
      <c r="AF1072" s="6" t="s">
        <v>16</v>
      </c>
      <c r="AG1072" s="5" t="str">
        <f aca="false">AF1072&amp;AE1072&amp;","</f>
        <v>                            12,</v>
      </c>
    </row>
    <row r="1073" customFormat="false" ht="12.8" hidden="true" customHeight="false" outlineLevel="0" collapsed="false">
      <c r="A1073" s="0" t="str">
        <f aca="false">LEFT(J1073,4)</f>
        <v>b1i1</v>
      </c>
      <c r="B1073" s="0" t="n">
        <f aca="false">IF(AND(C1073&gt;97,C1073&lt;103),100,IF(AND(C1073&gt;110,C1073&lt;116),113,IF(AND(C1073&gt;122,C1073&lt;128),125,IF(AND(C1073&gt;135,C1073&lt;141),138,150))))</f>
        <v>125</v>
      </c>
      <c r="C1073" s="0" t="n">
        <f aca="false">_xlfn.NUMBERVALUE(MID(J1073,6,3))</f>
        <v>126</v>
      </c>
      <c r="D1073" s="0" t="str">
        <f aca="false">MID(J1073,10,3)</f>
        <v>ir2</v>
      </c>
      <c r="E1073" s="1" t="s">
        <v>9</v>
      </c>
      <c r="F1073" s="0" t="n">
        <v>67</v>
      </c>
      <c r="G1073" s="0" t="s">
        <v>10</v>
      </c>
      <c r="H1073" s="0" t="s">
        <v>11</v>
      </c>
      <c r="I1073" s="0" t="s">
        <v>9</v>
      </c>
      <c r="J1073" s="0" t="s">
        <v>1088</v>
      </c>
      <c r="K1073" s="0" t="s">
        <v>9</v>
      </c>
      <c r="L1073" s="0" t="str">
        <f aca="false">IF(ISBLANK(J1074),"",",")</f>
        <v>,</v>
      </c>
      <c r="M1073" s="0" t="str">
        <f aca="false">E1073&amp;F1073&amp;G1073&amp;H1073&amp;I1073&amp;J1073&amp;K1073&amp;L1073</f>
        <v>"67": "b1i1_126_ir2.wav",</v>
      </c>
      <c r="N1073" s="0" t="str">
        <f aca="false">IF(OR(B1073=113,B1073=138),"probe","s")</f>
        <v>s</v>
      </c>
      <c r="O1073" s="0" t="str">
        <f aca="false">IF(MID(J1073,10,2)="ir","Minus","Plus")</f>
        <v>Minus</v>
      </c>
      <c r="P1073" s="0" t="s">
        <v>13</v>
      </c>
      <c r="Q1073" s="5" t="s">
        <v>14</v>
      </c>
      <c r="R1073" s="0" t="s">
        <v>15</v>
      </c>
      <c r="S1073" s="0" t="str">
        <f aca="false">P1073&amp;N1073&amp;O1073&amp;Q1073&amp;F1073&amp;R1073&amp;L1073</f>
        <v>          {%            "class": "sMinus",%            "stim_name": "67"%          },</v>
      </c>
      <c r="AA1073" s="5" t="n">
        <f aca="false">F1073</f>
        <v>67</v>
      </c>
      <c r="AB1073" s="5" t="s">
        <v>1088</v>
      </c>
      <c r="AC1073" s="5" t="str">
        <f aca="false">IF(MID(AB1073,10,2)="ir","Minus","Plus")</f>
        <v>Minus</v>
      </c>
      <c r="AD1073" s="5" t="str">
        <f aca="false">IF(AND(_xlfn.NUMBERVALUE(MID(AB1073,6,3))&lt;141,_xlfn.NUMBERVALUE(MID(AB1073,6,3))&gt;103),"s","s")</f>
        <v>s</v>
      </c>
      <c r="AE1073" s="5" t="n">
        <f aca="false">IF(AND(AC1073="Minus",AD1073="probe"),3,IF(AND(AC1073="Plus",AD1073="probe"),1,IF(AND(AC1073="Minus",AD1073="s"),12,IF(AND(AC1073="Plus",AD1073="s"),4,0))))</f>
        <v>12</v>
      </c>
      <c r="AF1073" s="6" t="s">
        <v>16</v>
      </c>
      <c r="AG1073" s="5" t="str">
        <f aca="false">AF1073&amp;AE1073&amp;","</f>
        <v>                            12,</v>
      </c>
    </row>
    <row r="1074" customFormat="false" ht="12.8" hidden="true" customHeight="false" outlineLevel="0" collapsed="false">
      <c r="A1074" s="0" t="str">
        <f aca="false">LEFT(J1074,4)</f>
        <v>b1i2</v>
      </c>
      <c r="B1074" s="0" t="n">
        <f aca="false">IF(AND(C1074&gt;97,C1074&lt;103),100,IF(AND(C1074&gt;110,C1074&lt;116),113,IF(AND(C1074&gt;122,C1074&lt;128),125,IF(AND(C1074&gt;135,C1074&lt;141),138,150))))</f>
        <v>125</v>
      </c>
      <c r="C1074" s="0" t="n">
        <f aca="false">_xlfn.NUMBERVALUE(MID(J1074,6,3))</f>
        <v>126</v>
      </c>
      <c r="D1074" s="0" t="str">
        <f aca="false">MID(J1074,10,3)</f>
        <v>ir2</v>
      </c>
      <c r="E1074" s="1" t="s">
        <v>9</v>
      </c>
      <c r="F1074" s="0" t="n">
        <v>192</v>
      </c>
      <c r="G1074" s="0" t="s">
        <v>10</v>
      </c>
      <c r="H1074" s="0" t="s">
        <v>11</v>
      </c>
      <c r="I1074" s="0" t="s">
        <v>9</v>
      </c>
      <c r="J1074" s="0" t="s">
        <v>1089</v>
      </c>
      <c r="K1074" s="0" t="s">
        <v>9</v>
      </c>
      <c r="L1074" s="0" t="str">
        <f aca="false">IF(ISBLANK(J1075),"",",")</f>
        <v>,</v>
      </c>
      <c r="M1074" s="0" t="str">
        <f aca="false">E1074&amp;F1074&amp;G1074&amp;H1074&amp;I1074&amp;J1074&amp;K1074&amp;L1074</f>
        <v>"192": "b1i2_126_ir2.wav",</v>
      </c>
      <c r="N1074" s="0" t="str">
        <f aca="false">IF(OR(B1074=113,B1074=138),"probe","s")</f>
        <v>s</v>
      </c>
      <c r="O1074" s="0" t="str">
        <f aca="false">IF(MID(J1074,10,2)="ir","Minus","Plus")</f>
        <v>Minus</v>
      </c>
      <c r="P1074" s="0" t="s">
        <v>13</v>
      </c>
      <c r="Q1074" s="5" t="s">
        <v>14</v>
      </c>
      <c r="R1074" s="0" t="s">
        <v>15</v>
      </c>
      <c r="S1074" s="0" t="str">
        <f aca="false">P1074&amp;N1074&amp;O1074&amp;Q1074&amp;F1074&amp;R1074&amp;L1074</f>
        <v>          {%            "class": "sMinus",%            "stim_name": "192"%          },</v>
      </c>
      <c r="AA1074" s="5" t="n">
        <f aca="false">F1074</f>
        <v>192</v>
      </c>
      <c r="AB1074" s="5" t="s">
        <v>1089</v>
      </c>
      <c r="AC1074" s="5" t="str">
        <f aca="false">IF(MID(AB1074,10,2)="ir","Minus","Plus")</f>
        <v>Minus</v>
      </c>
      <c r="AD1074" s="5" t="str">
        <f aca="false">IF(AND(_xlfn.NUMBERVALUE(MID(AB1074,6,3))&lt;141,_xlfn.NUMBERVALUE(MID(AB1074,6,3))&gt;103),"s","probe")</f>
        <v>s</v>
      </c>
      <c r="AE1074" s="5" t="n">
        <f aca="false">IF(AND(AC1074="Minus",AD1074="probe"),3,IF(AND(AC1074="Plus",AD1074="probe"),1,IF(AND(AC1074="Minus",AD1074="s"),12,IF(AND(AC1074="Plus",AD1074="s"),4,0))))</f>
        <v>12</v>
      </c>
      <c r="AF1074" s="6" t="s">
        <v>16</v>
      </c>
      <c r="AG1074" s="5" t="str">
        <f aca="false">AF1074&amp;AE1074&amp;","</f>
        <v>                            12,</v>
      </c>
    </row>
    <row r="1075" customFormat="false" ht="12.8" hidden="true" customHeight="false" outlineLevel="0" collapsed="false">
      <c r="A1075" s="0" t="str">
        <f aca="false">LEFT(J1075,4)</f>
        <v>b1s1</v>
      </c>
      <c r="B1075" s="0" t="n">
        <f aca="false">IF(AND(C1075&gt;97,C1075&lt;103),100,IF(AND(C1075&gt;110,C1075&lt;116),113,IF(AND(C1075&gt;122,C1075&lt;128),125,IF(AND(C1075&gt;135,C1075&lt;141),138,150))))</f>
        <v>125</v>
      </c>
      <c r="C1075" s="0" t="n">
        <f aca="false">_xlfn.NUMBERVALUE(MID(J1075,6,3))</f>
        <v>126</v>
      </c>
      <c r="D1075" s="0" t="str">
        <f aca="false">MID(J1075,10,3)</f>
        <v>ir2</v>
      </c>
      <c r="E1075" s="0" t="s">
        <v>9</v>
      </c>
      <c r="F1075" s="0" t="n">
        <v>317</v>
      </c>
      <c r="G1075" s="0" t="s">
        <v>10</v>
      </c>
      <c r="H1075" s="0" t="s">
        <v>11</v>
      </c>
      <c r="I1075" s="0" t="s">
        <v>9</v>
      </c>
      <c r="J1075" s="0" t="s">
        <v>1090</v>
      </c>
      <c r="K1075" s="0" t="s">
        <v>9</v>
      </c>
      <c r="L1075" s="0" t="str">
        <f aca="false">IF(ISBLANK(J1076),"",",")</f>
        <v>,</v>
      </c>
      <c r="M1075" s="0" t="str">
        <f aca="false">E1075&amp;F1075&amp;G1075&amp;H1075&amp;I1075&amp;J1075&amp;K1075&amp;L1075</f>
        <v>"317": "b1s1_126_ir2.wav",</v>
      </c>
      <c r="N1075" s="0" t="str">
        <f aca="false">IF(OR(B1075=113,B1075=138),"probe","s")</f>
        <v>s</v>
      </c>
      <c r="O1075" s="0" t="str">
        <f aca="false">IF(MID(J1075,10,2)="ir","Minus","Plus")</f>
        <v>Minus</v>
      </c>
      <c r="P1075" s="0" t="s">
        <v>13</v>
      </c>
      <c r="Q1075" s="5" t="s">
        <v>14</v>
      </c>
      <c r="R1075" s="0" t="s">
        <v>15</v>
      </c>
      <c r="S1075" s="0" t="str">
        <f aca="false">P1075&amp;N1075&amp;O1075&amp;Q1075&amp;F1075&amp;R1075&amp;L1075</f>
        <v>          {%            "class": "sMinus",%            "stim_name": "317"%          },</v>
      </c>
      <c r="AA1075" s="5" t="n">
        <f aca="false">F1075</f>
        <v>317</v>
      </c>
      <c r="AB1075" s="5" t="s">
        <v>1090</v>
      </c>
      <c r="AC1075" s="5" t="str">
        <f aca="false">IF(MID(AB1075,10,2)="ir","Minus","Plus")</f>
        <v>Minus</v>
      </c>
      <c r="AD1075" s="5" t="str">
        <f aca="false">IF(AND(_xlfn.NUMBERVALUE(MID(AB1075,6,3))&lt;141,_xlfn.NUMBERVALUE(MID(AB1075,6,3))&gt;103),"s","probe")</f>
        <v>s</v>
      </c>
      <c r="AE1075" s="5" t="n">
        <f aca="false">IF(AND(AC1075="Minus",AD1075="probe"),3,IF(AND(AC1075="Plus",AD1075="probe"),1,IF(AND(AC1075="Minus",AD1075="s"),12,IF(AND(AC1075="Plus",AD1075="s"),4,0))))</f>
        <v>12</v>
      </c>
      <c r="AF1075" s="6" t="s">
        <v>16</v>
      </c>
      <c r="AG1075" s="5" t="str">
        <f aca="false">AF1075&amp;AE1075&amp;","</f>
        <v>                            12,</v>
      </c>
    </row>
    <row r="1076" customFormat="false" ht="12.8" hidden="true" customHeight="false" outlineLevel="0" collapsed="false">
      <c r="A1076" s="0" t="str">
        <f aca="false">LEFT(J1076,4)</f>
        <v>b1s2</v>
      </c>
      <c r="B1076" s="0" t="n">
        <f aca="false">IF(AND(C1076&gt;97,C1076&lt;103),100,IF(AND(C1076&gt;110,C1076&lt;116),113,IF(AND(C1076&gt;122,C1076&lt;128),125,IF(AND(C1076&gt;135,C1076&lt;141),138,150))))</f>
        <v>125</v>
      </c>
      <c r="C1076" s="0" t="n">
        <f aca="false">_xlfn.NUMBERVALUE(MID(J1076,6,3))</f>
        <v>126</v>
      </c>
      <c r="D1076" s="0" t="str">
        <f aca="false">MID(J1076,10,3)</f>
        <v>ir2</v>
      </c>
      <c r="E1076" s="0" t="s">
        <v>9</v>
      </c>
      <c r="F1076" s="0" t="n">
        <v>442</v>
      </c>
      <c r="G1076" s="0" t="s">
        <v>10</v>
      </c>
      <c r="H1076" s="0" t="s">
        <v>11</v>
      </c>
      <c r="I1076" s="0" t="s">
        <v>9</v>
      </c>
      <c r="J1076" s="0" t="s">
        <v>1091</v>
      </c>
      <c r="K1076" s="0" t="s">
        <v>9</v>
      </c>
      <c r="L1076" s="0" t="str">
        <f aca="false">IF(ISBLANK(J1077),"",",")</f>
        <v>,</v>
      </c>
      <c r="M1076" s="0" t="str">
        <f aca="false">E1076&amp;F1076&amp;G1076&amp;H1076&amp;I1076&amp;J1076&amp;K1076&amp;L1076</f>
        <v>"442": "b1s2_126_ir2.wav",</v>
      </c>
      <c r="N1076" s="0" t="str">
        <f aca="false">IF(OR(B1076=113,B1076=138),"probe","s")</f>
        <v>s</v>
      </c>
      <c r="O1076" s="0" t="str">
        <f aca="false">IF(MID(J1076,10,2)="ir","Minus","Plus")</f>
        <v>Minus</v>
      </c>
      <c r="P1076" s="0" t="s">
        <v>13</v>
      </c>
      <c r="Q1076" s="5" t="s">
        <v>14</v>
      </c>
      <c r="R1076" s="0" t="s">
        <v>15</v>
      </c>
      <c r="S1076" s="0" t="str">
        <f aca="false">P1076&amp;N1076&amp;O1076&amp;Q1076&amp;F1076&amp;R1076&amp;L1076</f>
        <v>          {%            "class": "sMinus",%            "stim_name": "442"%          },</v>
      </c>
      <c r="AA1076" s="5" t="n">
        <f aca="false">F1076</f>
        <v>442</v>
      </c>
      <c r="AB1076" s="5" t="s">
        <v>1091</v>
      </c>
      <c r="AC1076" s="5" t="str">
        <f aca="false">IF(MID(AB1076,10,2)="ir","Minus","Plus")</f>
        <v>Minus</v>
      </c>
      <c r="AD1076" s="5" t="str">
        <f aca="false">IF(AND(_xlfn.NUMBERVALUE(MID(AB1076,6,3))&lt;141,_xlfn.NUMBERVALUE(MID(AB1076,6,3))&gt;103),"s","probe")</f>
        <v>s</v>
      </c>
      <c r="AE1076" s="5" t="n">
        <f aca="false">IF(AND(AC1076="Minus",AD1076="probe"),3,IF(AND(AC1076="Plus",AD1076="probe"),1,IF(AND(AC1076="Minus",AD1076="s"),12,IF(AND(AC1076="Plus",AD1076="s"),4,0))))</f>
        <v>12</v>
      </c>
      <c r="AF1076" s="6" t="s">
        <v>16</v>
      </c>
      <c r="AG1076" s="5" t="str">
        <f aca="false">AF1076&amp;AE1076&amp;","</f>
        <v>                            12,</v>
      </c>
    </row>
    <row r="1077" customFormat="false" ht="12.8" hidden="true" customHeight="false" outlineLevel="0" collapsed="false">
      <c r="A1077" s="0" t="str">
        <f aca="false">LEFT(J1077,4)</f>
        <v>b2i1</v>
      </c>
      <c r="B1077" s="0" t="n">
        <f aca="false">IF(AND(C1077&gt;97,C1077&lt;103),100,IF(AND(C1077&gt;110,C1077&lt;116),113,IF(AND(C1077&gt;122,C1077&lt;128),125,IF(AND(C1077&gt;135,C1077&lt;141),138,150))))</f>
        <v>125</v>
      </c>
      <c r="C1077" s="0" t="n">
        <f aca="false">_xlfn.NUMBERVALUE(MID(J1077,6,3))</f>
        <v>126</v>
      </c>
      <c r="D1077" s="0" t="str">
        <f aca="false">MID(J1077,10,3)</f>
        <v>ir2</v>
      </c>
      <c r="E1077" s="0" t="s">
        <v>9</v>
      </c>
      <c r="F1077" s="0" t="n">
        <v>567</v>
      </c>
      <c r="G1077" s="0" t="s">
        <v>10</v>
      </c>
      <c r="H1077" s="0" t="s">
        <v>11</v>
      </c>
      <c r="I1077" s="0" t="s">
        <v>9</v>
      </c>
      <c r="J1077" s="0" t="s">
        <v>1092</v>
      </c>
      <c r="K1077" s="0" t="s">
        <v>9</v>
      </c>
      <c r="L1077" s="0" t="str">
        <f aca="false">IF(ISBLANK(J1078),"",",")</f>
        <v>,</v>
      </c>
      <c r="M1077" s="0" t="str">
        <f aca="false">E1077&amp;F1077&amp;G1077&amp;H1077&amp;I1077&amp;J1077&amp;K1077&amp;L1077</f>
        <v>"567": "b2i1_126_ir2.wav",</v>
      </c>
      <c r="N1077" s="0" t="str">
        <f aca="false">IF(OR(B1077=113,B1077=138),"probe","s")</f>
        <v>s</v>
      </c>
      <c r="O1077" s="0" t="str">
        <f aca="false">IF(MID(J1077,10,2)="ir","Minus","Plus")</f>
        <v>Minus</v>
      </c>
      <c r="P1077" s="0" t="s">
        <v>13</v>
      </c>
      <c r="Q1077" s="5" t="s">
        <v>14</v>
      </c>
      <c r="R1077" s="0" t="s">
        <v>15</v>
      </c>
      <c r="S1077" s="0" t="str">
        <f aca="false">P1077&amp;N1077&amp;O1077&amp;Q1077&amp;F1077&amp;R1077&amp;L1077</f>
        <v>          {%            "class": "sMinus",%            "stim_name": "567"%          },</v>
      </c>
      <c r="AA1077" s="5" t="n">
        <f aca="false">F1077</f>
        <v>567</v>
      </c>
      <c r="AB1077" s="5" t="s">
        <v>1092</v>
      </c>
      <c r="AC1077" s="5" t="str">
        <f aca="false">IF(MID(AB1077,10,2)="ir","Minus","Plus")</f>
        <v>Minus</v>
      </c>
      <c r="AD1077" s="5" t="str">
        <f aca="false">IF(AND(_xlfn.NUMBERVALUE(MID(AB1077,6,3))&lt;141,_xlfn.NUMBERVALUE(MID(AB1077,6,3))&gt;103),"s","probe")</f>
        <v>s</v>
      </c>
      <c r="AE1077" s="5" t="n">
        <f aca="false">IF(AND(AC1077="Minus",AD1077="probe"),3,IF(AND(AC1077="Plus",AD1077="probe"),1,IF(AND(AC1077="Minus",AD1077="s"),12,IF(AND(AC1077="Plus",AD1077="s"),4,0))))</f>
        <v>12</v>
      </c>
      <c r="AF1077" s="6" t="s">
        <v>16</v>
      </c>
      <c r="AG1077" s="5" t="str">
        <f aca="false">AF1077&amp;AE1077&amp;","</f>
        <v>                            12,</v>
      </c>
    </row>
    <row r="1078" customFormat="false" ht="12.8" hidden="true" customHeight="false" outlineLevel="0" collapsed="false">
      <c r="A1078" s="0" t="str">
        <f aca="false">LEFT(J1078,4)</f>
        <v>b2i2</v>
      </c>
      <c r="B1078" s="0" t="n">
        <f aca="false">IF(AND(C1078&gt;97,C1078&lt;103),100,IF(AND(C1078&gt;110,C1078&lt;116),113,IF(AND(C1078&gt;122,C1078&lt;128),125,IF(AND(C1078&gt;135,C1078&lt;141),138,150))))</f>
        <v>125</v>
      </c>
      <c r="C1078" s="0" t="n">
        <f aca="false">_xlfn.NUMBERVALUE(MID(J1078,6,3))</f>
        <v>126</v>
      </c>
      <c r="D1078" s="0" t="str">
        <f aca="false">MID(J1078,10,3)</f>
        <v>ir2</v>
      </c>
      <c r="E1078" s="0" t="s">
        <v>9</v>
      </c>
      <c r="F1078" s="0" t="n">
        <v>692</v>
      </c>
      <c r="G1078" s="0" t="s">
        <v>10</v>
      </c>
      <c r="H1078" s="0" t="s">
        <v>11</v>
      </c>
      <c r="I1078" s="0" t="s">
        <v>9</v>
      </c>
      <c r="J1078" s="0" t="s">
        <v>1093</v>
      </c>
      <c r="K1078" s="0" t="s">
        <v>9</v>
      </c>
      <c r="L1078" s="0" t="str">
        <f aca="false">IF(ISBLANK(J1079),"",",")</f>
        <v>,</v>
      </c>
      <c r="M1078" s="0" t="str">
        <f aca="false">E1078&amp;F1078&amp;G1078&amp;H1078&amp;I1078&amp;J1078&amp;K1078&amp;L1078</f>
        <v>"692": "b2i2_126_ir2.wav",</v>
      </c>
      <c r="N1078" s="0" t="str">
        <f aca="false">IF(OR(B1078=113,B1078=138),"probe","s")</f>
        <v>s</v>
      </c>
      <c r="O1078" s="0" t="str">
        <f aca="false">IF(MID(J1078,10,2)="ir","Minus","Plus")</f>
        <v>Minus</v>
      </c>
      <c r="P1078" s="0" t="s">
        <v>13</v>
      </c>
      <c r="Q1078" s="5" t="s">
        <v>14</v>
      </c>
      <c r="R1078" s="0" t="s">
        <v>15</v>
      </c>
      <c r="S1078" s="0" t="str">
        <f aca="false">P1078&amp;N1078&amp;O1078&amp;Q1078&amp;F1078&amp;R1078&amp;L1078</f>
        <v>          {%            "class": "sMinus",%            "stim_name": "692"%          },</v>
      </c>
      <c r="AA1078" s="5" t="n">
        <f aca="false">F1078</f>
        <v>692</v>
      </c>
      <c r="AB1078" s="5" t="s">
        <v>1093</v>
      </c>
      <c r="AC1078" s="5" t="str">
        <f aca="false">IF(MID(AB1078,10,2)="ir","Minus","Plus")</f>
        <v>Minus</v>
      </c>
      <c r="AD1078" s="5" t="str">
        <f aca="false">IF(AND(_xlfn.NUMBERVALUE(MID(AB1078,6,3))&lt;141,_xlfn.NUMBERVALUE(MID(AB1078,6,3))&gt;103),"s","probe")</f>
        <v>s</v>
      </c>
      <c r="AE1078" s="5" t="n">
        <f aca="false">IF(AND(AC1078="Minus",AD1078="probe"),3,IF(AND(AC1078="Plus",AD1078="probe"),1,IF(AND(AC1078="Minus",AD1078="s"),12,IF(AND(AC1078="Plus",AD1078="s"),4,0))))</f>
        <v>12</v>
      </c>
      <c r="AF1078" s="6" t="s">
        <v>16</v>
      </c>
      <c r="AG1078" s="5" t="str">
        <f aca="false">AF1078&amp;AE1078&amp;","</f>
        <v>                            12,</v>
      </c>
    </row>
    <row r="1079" customFormat="false" ht="12.8" hidden="false" customHeight="false" outlineLevel="0" collapsed="false">
      <c r="A1079" s="0" t="str">
        <f aca="false">LEFT(J1079,4)</f>
        <v>b2s1</v>
      </c>
      <c r="B1079" s="0" t="n">
        <f aca="false">IF(AND(C1079&gt;97,C1079&lt;103),100,IF(AND(C1079&gt;110,C1079&lt;116),113,IF(AND(C1079&gt;122,C1079&lt;128),125,IF(AND(C1079&gt;135,C1079&lt;141),138,150))))</f>
        <v>125</v>
      </c>
      <c r="C1079" s="0" t="n">
        <f aca="false">_xlfn.NUMBERVALUE(MID(J1079,6,3))</f>
        <v>126</v>
      </c>
      <c r="D1079" s="0" t="str">
        <f aca="false">MID(J1079,10,3)</f>
        <v>ir2</v>
      </c>
      <c r="E1079" s="1" t="s">
        <v>9</v>
      </c>
      <c r="F1079" s="0" t="n">
        <v>817</v>
      </c>
      <c r="G1079" s="0" t="s">
        <v>10</v>
      </c>
      <c r="H1079" s="0" t="s">
        <v>11</v>
      </c>
      <c r="I1079" s="0" t="s">
        <v>9</v>
      </c>
      <c r="J1079" s="0" t="s">
        <v>1094</v>
      </c>
      <c r="K1079" s="0" t="s">
        <v>9</v>
      </c>
      <c r="L1079" s="0" t="str">
        <f aca="false">IF(ISBLANK(J1080),"",",")</f>
        <v>,</v>
      </c>
      <c r="M1079" s="0" t="str">
        <f aca="false">E1079&amp;J1079&amp;G1079&amp;E1079&amp;J1079&amp;E1079&amp;L1079</f>
        <v>"b2s1_126_ir2.wav":"b2s1_126_ir2.wav",</v>
      </c>
      <c r="N1079" s="0" t="str">
        <f aca="false">IF(OR(B1079=113,B1079=138),"probe","s")</f>
        <v>s</v>
      </c>
      <c r="O1079" s="0" t="str">
        <f aca="false">IF(MID(J1079,10,2)="ir","Minus","Plus")</f>
        <v>Minus</v>
      </c>
      <c r="P1079" s="0" t="s">
        <v>13</v>
      </c>
      <c r="Q1079" s="5" t="s">
        <v>14</v>
      </c>
      <c r="R1079" s="0" t="s">
        <v>15</v>
      </c>
      <c r="S1079" s="0" t="str">
        <f aca="false">P1079&amp;N1079&amp;O1079&amp;Q1079&amp;J1079&amp;R1079&amp;L1079</f>
        <v>          {%            "class": "sMinus",%            "stim_name": "b2s1_126_ir2.wav"%          },</v>
      </c>
      <c r="AA1079" s="5" t="n">
        <f aca="false">F1079</f>
        <v>817</v>
      </c>
      <c r="AB1079" s="5" t="s">
        <v>1094</v>
      </c>
      <c r="AC1079" s="5" t="str">
        <f aca="false">IF(MID(AB1079,10,2)="ir","Minus","Plus")</f>
        <v>Minus</v>
      </c>
      <c r="AD1079" s="5" t="str">
        <f aca="false">IF(AND(_xlfn.NUMBERVALUE(MID(AB1079,6,3))&lt;141,_xlfn.NUMBERVALUE(MID(AB1079,6,3))&gt;103),"s","probe")</f>
        <v>s</v>
      </c>
      <c r="AE1079" s="5" t="n">
        <f aca="false">IF(AND(AC1079="Minus",AD1079="probe"),3,IF(AND(AC1079="Plus",AD1079="probe"),1,IF(AND(AC1079="Minus",AD1079="s"),12,IF(AND(AC1079="Plus",AD1079="s"),4,0))))</f>
        <v>12</v>
      </c>
      <c r="AF1079" s="6" t="s">
        <v>16</v>
      </c>
      <c r="AG1079" s="5" t="str">
        <f aca="false">AF1079&amp;AE1079&amp;","</f>
        <v>                            12,</v>
      </c>
    </row>
    <row r="1080" customFormat="false" ht="12.8" hidden="true" customHeight="false" outlineLevel="0" collapsed="false">
      <c r="A1080" s="0" t="str">
        <f aca="false">LEFT(J1080,4)</f>
        <v>b2s2</v>
      </c>
      <c r="B1080" s="0" t="n">
        <f aca="false">IF(AND(C1080&gt;97,C1080&lt;103),100,IF(AND(C1080&gt;110,C1080&lt;116),113,IF(AND(C1080&gt;122,C1080&lt;128),125,IF(AND(C1080&gt;135,C1080&lt;141),138,150))))</f>
        <v>125</v>
      </c>
      <c r="C1080" s="0" t="n">
        <f aca="false">_xlfn.NUMBERVALUE(MID(J1080,6,3))</f>
        <v>126</v>
      </c>
      <c r="D1080" s="0" t="str">
        <f aca="false">MID(J1080,10,3)</f>
        <v>ir2</v>
      </c>
      <c r="E1080" s="1" t="s">
        <v>9</v>
      </c>
      <c r="F1080" s="0" t="n">
        <v>942</v>
      </c>
      <c r="G1080" s="0" t="s">
        <v>10</v>
      </c>
      <c r="H1080" s="0" t="s">
        <v>11</v>
      </c>
      <c r="I1080" s="0" t="s">
        <v>9</v>
      </c>
      <c r="J1080" s="0" t="s">
        <v>1095</v>
      </c>
      <c r="K1080" s="0" t="s">
        <v>9</v>
      </c>
      <c r="L1080" s="0" t="str">
        <f aca="false">IF(ISBLANK(J1081),"",",")</f>
        <v>,</v>
      </c>
      <c r="M1080" s="0" t="str">
        <f aca="false">E1080&amp;F1080&amp;G1080&amp;H1080&amp;I1080&amp;J1080&amp;K1080&amp;L1080</f>
        <v>"942": "b2s2_126_ir2.wav",</v>
      </c>
      <c r="N1080" s="0" t="str">
        <f aca="false">IF(OR(B1080=113,B1080=138),"probe","s")</f>
        <v>s</v>
      </c>
      <c r="O1080" s="0" t="str">
        <f aca="false">IF(MID(J1080,10,2)="ir","Minus","Plus")</f>
        <v>Minus</v>
      </c>
      <c r="P1080" s="0" t="s">
        <v>13</v>
      </c>
      <c r="Q1080" s="5" t="s">
        <v>14</v>
      </c>
      <c r="R1080" s="0" t="s">
        <v>15</v>
      </c>
      <c r="S1080" s="0" t="str">
        <f aca="false">P1080&amp;N1080&amp;O1080&amp;Q1080&amp;F1080&amp;R1080&amp;L1080</f>
        <v>          {%            "class": "sMinus",%            "stim_name": "942"%          },</v>
      </c>
      <c r="AA1080" s="5" t="n">
        <f aca="false">F1080</f>
        <v>942</v>
      </c>
      <c r="AB1080" s="5" t="s">
        <v>1095</v>
      </c>
      <c r="AC1080" s="5" t="str">
        <f aca="false">IF(MID(AB1080,10,2)="ir","Minus","Plus")</f>
        <v>Minus</v>
      </c>
      <c r="AD1080" s="5" t="str">
        <f aca="false">IF(AND(_xlfn.NUMBERVALUE(MID(AB1080,6,3))&lt;141,_xlfn.NUMBERVALUE(MID(AB1080,6,3))&gt;103),"s","probe")</f>
        <v>s</v>
      </c>
      <c r="AE1080" s="5" t="n">
        <f aca="false">IF(AND(AC1080="Minus",AD1080="probe"),3,IF(AND(AC1080="Plus",AD1080="probe"),1,IF(AND(AC1080="Minus",AD1080="s"),12,IF(AND(AC1080="Plus",AD1080="s"),4,0))))</f>
        <v>12</v>
      </c>
      <c r="AF1080" s="6" t="s">
        <v>16</v>
      </c>
      <c r="AG1080" s="5" t="str">
        <f aca="false">AF1080&amp;AE1080&amp;","</f>
        <v>                            12,</v>
      </c>
    </row>
    <row r="1081" customFormat="false" ht="12.8" hidden="true" customHeight="false" outlineLevel="0" collapsed="false">
      <c r="A1081" s="0" t="str">
        <f aca="false">LEFT(J1081,4)</f>
        <v>b3i1</v>
      </c>
      <c r="B1081" s="0" t="n">
        <f aca="false">IF(AND(C1081&gt;97,C1081&lt;103),100,IF(AND(C1081&gt;110,C1081&lt;116),113,IF(AND(C1081&gt;122,C1081&lt;128),125,IF(AND(C1081&gt;135,C1081&lt;141),138,150))))</f>
        <v>125</v>
      </c>
      <c r="C1081" s="0" t="n">
        <f aca="false">_xlfn.NUMBERVALUE(MID(J1081,6,3))</f>
        <v>126</v>
      </c>
      <c r="D1081" s="0" t="str">
        <f aca="false">MID(J1081,10,3)</f>
        <v>ir2</v>
      </c>
      <c r="E1081" s="0" t="s">
        <v>9</v>
      </c>
      <c r="F1081" s="0" t="n">
        <v>1067</v>
      </c>
      <c r="G1081" s="0" t="s">
        <v>10</v>
      </c>
      <c r="H1081" s="0" t="s">
        <v>11</v>
      </c>
      <c r="I1081" s="0" t="s">
        <v>9</v>
      </c>
      <c r="J1081" s="0" t="s">
        <v>1096</v>
      </c>
      <c r="K1081" s="0" t="s">
        <v>9</v>
      </c>
      <c r="L1081" s="0" t="str">
        <f aca="false">IF(ISBLANK(J1082),"",",")</f>
        <v>,</v>
      </c>
      <c r="M1081" s="0" t="str">
        <f aca="false">E1081&amp;F1081&amp;G1081&amp;H1081&amp;I1081&amp;J1081&amp;K1081&amp;L1081</f>
        <v>"1067": "b3i1_126_ir2.wav",</v>
      </c>
      <c r="N1081" s="0" t="str">
        <f aca="false">IF(OR(B1081=113,B1081=138),"probe","s")</f>
        <v>s</v>
      </c>
      <c r="O1081" s="0" t="str">
        <f aca="false">IF(MID(J1081,10,2)="ir","Minus","Plus")</f>
        <v>Minus</v>
      </c>
      <c r="P1081" s="0" t="s">
        <v>13</v>
      </c>
      <c r="Q1081" s="5" t="s">
        <v>14</v>
      </c>
      <c r="R1081" s="0" t="s">
        <v>15</v>
      </c>
      <c r="S1081" s="0" t="str">
        <f aca="false">P1081&amp;N1081&amp;O1081&amp;Q1081&amp;F1081&amp;R1081&amp;L1081</f>
        <v>          {%            "class": "sMinus",%            "stim_name": "1067"%          },</v>
      </c>
      <c r="AA1081" s="5" t="n">
        <f aca="false">F1081</f>
        <v>1067</v>
      </c>
      <c r="AB1081" s="5" t="s">
        <v>1096</v>
      </c>
      <c r="AC1081" s="5" t="str">
        <f aca="false">IF(MID(AB1081,10,2)="ir","Minus","Plus")</f>
        <v>Minus</v>
      </c>
      <c r="AD1081" s="5" t="str">
        <f aca="false">IF(AND(_xlfn.NUMBERVALUE(MID(AB1081,6,3))&lt;141,_xlfn.NUMBERVALUE(MID(AB1081,6,3))&gt;103),"s","probe")</f>
        <v>s</v>
      </c>
      <c r="AE1081" s="5" t="n">
        <f aca="false">IF(AND(AC1081="Minus",AD1081="probe"),3,IF(AND(AC1081="Plus",AD1081="probe"),1,IF(AND(AC1081="Minus",AD1081="s"),12,IF(AND(AC1081="Plus",AD1081="s"),4,0))))</f>
        <v>12</v>
      </c>
      <c r="AF1081" s="6" t="s">
        <v>16</v>
      </c>
      <c r="AG1081" s="5" t="str">
        <f aca="false">AF1081&amp;AE1081&amp;","</f>
        <v>                            12,</v>
      </c>
    </row>
    <row r="1082" customFormat="false" ht="12.8" hidden="true" customHeight="false" outlineLevel="0" collapsed="false">
      <c r="A1082" s="0" t="str">
        <f aca="false">LEFT(J1082,4)</f>
        <v>b3i2</v>
      </c>
      <c r="B1082" s="0" t="n">
        <f aca="false">IF(AND(C1082&gt;97,C1082&lt;103),100,IF(AND(C1082&gt;110,C1082&lt;116),113,IF(AND(C1082&gt;122,C1082&lt;128),125,IF(AND(C1082&gt;135,C1082&lt;141),138,150))))</f>
        <v>125</v>
      </c>
      <c r="C1082" s="0" t="n">
        <f aca="false">_xlfn.NUMBERVALUE(MID(J1082,6,3))</f>
        <v>126</v>
      </c>
      <c r="D1082" s="0" t="str">
        <f aca="false">MID(J1082,10,3)</f>
        <v>ir2</v>
      </c>
      <c r="E1082" s="0" t="s">
        <v>9</v>
      </c>
      <c r="F1082" s="0" t="n">
        <v>1192</v>
      </c>
      <c r="G1082" s="0" t="s">
        <v>10</v>
      </c>
      <c r="H1082" s="0" t="s">
        <v>11</v>
      </c>
      <c r="I1082" s="0" t="s">
        <v>9</v>
      </c>
      <c r="J1082" s="0" t="s">
        <v>1097</v>
      </c>
      <c r="K1082" s="0" t="s">
        <v>9</v>
      </c>
      <c r="L1082" s="0" t="str">
        <f aca="false">IF(ISBLANK(J1083),"",",")</f>
        <v>,</v>
      </c>
      <c r="M1082" s="0" t="str">
        <f aca="false">E1082&amp;F1082&amp;G1082&amp;H1082&amp;I1082&amp;J1082&amp;K1082&amp;L1082</f>
        <v>"1192": "b3i2_126_ir2.wav",</v>
      </c>
      <c r="N1082" s="0" t="str">
        <f aca="false">IF(OR(B1082=113,B1082=138),"probe","s")</f>
        <v>s</v>
      </c>
      <c r="O1082" s="0" t="str">
        <f aca="false">IF(MID(J1082,10,2)="ir","Minus","Plus")</f>
        <v>Minus</v>
      </c>
      <c r="P1082" s="0" t="s">
        <v>13</v>
      </c>
      <c r="Q1082" s="5" t="s">
        <v>14</v>
      </c>
      <c r="R1082" s="0" t="s">
        <v>15</v>
      </c>
      <c r="S1082" s="0" t="str">
        <f aca="false">P1082&amp;N1082&amp;O1082&amp;Q1082&amp;F1082&amp;R1082&amp;L1082</f>
        <v>          {%            "class": "sMinus",%            "stim_name": "1192"%          },</v>
      </c>
      <c r="AA1082" s="5" t="n">
        <f aca="false">F1082</f>
        <v>1192</v>
      </c>
      <c r="AB1082" s="5" t="s">
        <v>1097</v>
      </c>
      <c r="AC1082" s="5" t="str">
        <f aca="false">IF(MID(AB1082,10,2)="ir","Minus","Plus")</f>
        <v>Minus</v>
      </c>
      <c r="AD1082" s="5" t="str">
        <f aca="false">IF(AND(_xlfn.NUMBERVALUE(MID(AB1082,6,3))&lt;141,_xlfn.NUMBERVALUE(MID(AB1082,6,3))&gt;103),"s","probe")</f>
        <v>s</v>
      </c>
      <c r="AE1082" s="5" t="n">
        <f aca="false">IF(AND(AC1082="Minus",AD1082="probe"),3,IF(AND(AC1082="Plus",AD1082="probe"),1,IF(AND(AC1082="Minus",AD1082="s"),12,IF(AND(AC1082="Plus",AD1082="s"),4,0))))</f>
        <v>12</v>
      </c>
      <c r="AF1082" s="6" t="s">
        <v>16</v>
      </c>
      <c r="AG1082" s="5" t="str">
        <f aca="false">AF1082&amp;AE1082&amp;","</f>
        <v>                            12,</v>
      </c>
    </row>
    <row r="1083" customFormat="false" ht="12.8" hidden="true" customHeight="false" outlineLevel="0" collapsed="false">
      <c r="A1083" s="0" t="str">
        <f aca="false">LEFT(J1083,4)</f>
        <v>b3s1</v>
      </c>
      <c r="B1083" s="0" t="n">
        <f aca="false">IF(AND(C1083&gt;97,C1083&lt;103),100,IF(AND(C1083&gt;110,C1083&lt;116),113,IF(AND(C1083&gt;122,C1083&lt;128),125,IF(AND(C1083&gt;135,C1083&lt;141),138,150))))</f>
        <v>125</v>
      </c>
      <c r="C1083" s="0" t="n">
        <f aca="false">_xlfn.NUMBERVALUE(MID(J1083,6,3))</f>
        <v>126</v>
      </c>
      <c r="D1083" s="0" t="str">
        <f aca="false">MID(J1083,10,3)</f>
        <v>ir2</v>
      </c>
      <c r="E1083" s="0" t="s">
        <v>9</v>
      </c>
      <c r="F1083" s="0" t="n">
        <v>1317</v>
      </c>
      <c r="G1083" s="0" t="s">
        <v>10</v>
      </c>
      <c r="H1083" s="0" t="s">
        <v>11</v>
      </c>
      <c r="I1083" s="0" t="s">
        <v>9</v>
      </c>
      <c r="J1083" s="0" t="s">
        <v>1098</v>
      </c>
      <c r="K1083" s="0" t="s">
        <v>9</v>
      </c>
      <c r="L1083" s="0" t="str">
        <f aca="false">IF(ISBLANK(J1084),"",",")</f>
        <v>,</v>
      </c>
      <c r="M1083" s="0" t="str">
        <f aca="false">E1083&amp;F1083&amp;G1083&amp;H1083&amp;I1083&amp;J1083&amp;K1083&amp;L1083</f>
        <v>"1317": "b3s1_126_ir2.wav",</v>
      </c>
      <c r="N1083" s="0" t="str">
        <f aca="false">IF(OR(B1083=113,B1083=138),"probe","s")</f>
        <v>s</v>
      </c>
      <c r="O1083" s="0" t="str">
        <f aca="false">IF(MID(J1083,10,2)="ir","Minus","Plus")</f>
        <v>Minus</v>
      </c>
      <c r="P1083" s="0" t="s">
        <v>13</v>
      </c>
      <c r="Q1083" s="5" t="s">
        <v>14</v>
      </c>
      <c r="R1083" s="0" t="s">
        <v>15</v>
      </c>
      <c r="S1083" s="0" t="str">
        <f aca="false">P1083&amp;N1083&amp;O1083&amp;Q1083&amp;F1083&amp;R1083&amp;L1083</f>
        <v>          {%            "class": "sMinus",%            "stim_name": "1317"%          },</v>
      </c>
      <c r="AA1083" s="5" t="n">
        <f aca="false">F1083</f>
        <v>1317</v>
      </c>
      <c r="AB1083" s="5" t="s">
        <v>1098</v>
      </c>
      <c r="AC1083" s="5" t="str">
        <f aca="false">IF(MID(AB1083,10,2)="ir","Minus","Plus")</f>
        <v>Minus</v>
      </c>
      <c r="AD1083" s="5" t="str">
        <f aca="false">IF(AND(_xlfn.NUMBERVALUE(MID(AB1083,6,3))&lt;141,_xlfn.NUMBERVALUE(MID(AB1083,6,3))&gt;103),"s","probe")</f>
        <v>s</v>
      </c>
      <c r="AE1083" s="5" t="n">
        <f aca="false">IF(AND(AC1083="Minus",AD1083="probe"),3,IF(AND(AC1083="Plus",AD1083="probe"),1,IF(AND(AC1083="Minus",AD1083="s"),12,IF(AND(AC1083="Plus",AD1083="s"),4,0))))</f>
        <v>12</v>
      </c>
      <c r="AF1083" s="6" t="s">
        <v>16</v>
      </c>
      <c r="AG1083" s="5" t="str">
        <f aca="false">AF1083&amp;AE1083&amp;","</f>
        <v>                            12,</v>
      </c>
    </row>
    <row r="1084" customFormat="false" ht="12.8" hidden="true" customHeight="false" outlineLevel="0" collapsed="false">
      <c r="A1084" s="0" t="str">
        <f aca="false">LEFT(J1084,4)</f>
        <v>b3s2</v>
      </c>
      <c r="B1084" s="0" t="n">
        <f aca="false">IF(AND(C1084&gt;97,C1084&lt;103),100,IF(AND(C1084&gt;110,C1084&lt;116),113,IF(AND(C1084&gt;122,C1084&lt;128),125,IF(AND(C1084&gt;135,C1084&lt;141),138,150))))</f>
        <v>125</v>
      </c>
      <c r="C1084" s="0" t="n">
        <f aca="false">_xlfn.NUMBERVALUE(MID(J1084,6,3))</f>
        <v>126</v>
      </c>
      <c r="D1084" s="0" t="str">
        <f aca="false">MID(J1084,10,3)</f>
        <v>ir2</v>
      </c>
      <c r="E1084" s="0" t="s">
        <v>9</v>
      </c>
      <c r="F1084" s="0" t="n">
        <v>1442</v>
      </c>
      <c r="G1084" s="0" t="s">
        <v>10</v>
      </c>
      <c r="H1084" s="0" t="s">
        <v>11</v>
      </c>
      <c r="I1084" s="0" t="s">
        <v>9</v>
      </c>
      <c r="J1084" s="0" t="s">
        <v>1099</v>
      </c>
      <c r="K1084" s="0" t="s">
        <v>9</v>
      </c>
      <c r="L1084" s="0" t="str">
        <f aca="false">IF(ISBLANK(J1085),"",",")</f>
        <v>,</v>
      </c>
      <c r="M1084" s="0" t="str">
        <f aca="false">E1084&amp;F1084&amp;G1084&amp;H1084&amp;I1084&amp;J1084&amp;K1084&amp;L1084</f>
        <v>"1442": "b3s2_126_ir2.wav",</v>
      </c>
      <c r="N1084" s="0" t="str">
        <f aca="false">IF(OR(B1084=113,B1084=138),"probe","s")</f>
        <v>s</v>
      </c>
      <c r="O1084" s="0" t="str">
        <f aca="false">IF(MID(J1084,10,2)="ir","Minus","Plus")</f>
        <v>Minus</v>
      </c>
      <c r="P1084" s="0" t="s">
        <v>13</v>
      </c>
      <c r="Q1084" s="5" t="s">
        <v>14</v>
      </c>
      <c r="R1084" s="0" t="s">
        <v>15</v>
      </c>
      <c r="S1084" s="0" t="str">
        <f aca="false">P1084&amp;N1084&amp;O1084&amp;Q1084&amp;F1084&amp;R1084&amp;L1084</f>
        <v>          {%            "class": "sMinus",%            "stim_name": "1442"%          },</v>
      </c>
      <c r="AA1084" s="5" t="n">
        <f aca="false">F1084</f>
        <v>1442</v>
      </c>
      <c r="AB1084" s="5" t="s">
        <v>1099</v>
      </c>
      <c r="AC1084" s="5" t="str">
        <f aca="false">IF(MID(AB1084,10,2)="ir","Minus","Plus")</f>
        <v>Minus</v>
      </c>
      <c r="AD1084" s="5" t="str">
        <f aca="false">IF(AND(_xlfn.NUMBERVALUE(MID(AB1084,6,3))&lt;141,_xlfn.NUMBERVALUE(MID(AB1084,6,3))&gt;103),"s","probe")</f>
        <v>s</v>
      </c>
      <c r="AE1084" s="5" t="n">
        <f aca="false">IF(AND(AC1084="Minus",AD1084="probe"),3,IF(AND(AC1084="Plus",AD1084="probe"),1,IF(AND(AC1084="Minus",AD1084="s"),12,IF(AND(AC1084="Plus",AD1084="s"),4,0))))</f>
        <v>12</v>
      </c>
      <c r="AF1084" s="6" t="s">
        <v>16</v>
      </c>
      <c r="AG1084" s="5" t="str">
        <f aca="false">AF1084&amp;AE1084&amp;","</f>
        <v>                            12,</v>
      </c>
    </row>
    <row r="1085" customFormat="false" ht="12.8" hidden="true" customHeight="false" outlineLevel="0" collapsed="false">
      <c r="A1085" s="0" t="str">
        <f aca="false">LEFT(J1085,4)</f>
        <v>b4i1</v>
      </c>
      <c r="B1085" s="0" t="n">
        <f aca="false">IF(AND(C1085&gt;97,C1085&lt;103),100,IF(AND(C1085&gt;110,C1085&lt;116),113,IF(AND(C1085&gt;122,C1085&lt;128),125,IF(AND(C1085&gt;135,C1085&lt;141),138,150))))</f>
        <v>125</v>
      </c>
      <c r="C1085" s="0" t="n">
        <f aca="false">_xlfn.NUMBERVALUE(MID(J1085,6,3))</f>
        <v>126</v>
      </c>
      <c r="D1085" s="0" t="str">
        <f aca="false">MID(J1085,10,3)</f>
        <v>ir2</v>
      </c>
      <c r="E1085" s="0" t="s">
        <v>9</v>
      </c>
      <c r="F1085" s="0" t="n">
        <v>1567</v>
      </c>
      <c r="G1085" s="0" t="s">
        <v>10</v>
      </c>
      <c r="H1085" s="0" t="s">
        <v>11</v>
      </c>
      <c r="I1085" s="0" t="s">
        <v>9</v>
      </c>
      <c r="J1085" s="0" t="s">
        <v>1100</v>
      </c>
      <c r="K1085" s="0" t="s">
        <v>9</v>
      </c>
      <c r="L1085" s="0" t="str">
        <f aca="false">IF(ISBLANK(J1086),"",",")</f>
        <v>,</v>
      </c>
      <c r="M1085" s="0" t="str">
        <f aca="false">E1085&amp;F1085&amp;G1085&amp;H1085&amp;I1085&amp;J1085&amp;K1085&amp;L1085</f>
        <v>"1567": "b4i1_126_ir2.wav",</v>
      </c>
      <c r="N1085" s="0" t="str">
        <f aca="false">IF(OR(B1085=113,B1085=138),"probe","s")</f>
        <v>s</v>
      </c>
      <c r="O1085" s="0" t="str">
        <f aca="false">IF(MID(J1085,10,2)="ir","Minus","Plus")</f>
        <v>Minus</v>
      </c>
      <c r="P1085" s="0" t="s">
        <v>13</v>
      </c>
      <c r="Q1085" s="5" t="s">
        <v>14</v>
      </c>
      <c r="R1085" s="0" t="s">
        <v>15</v>
      </c>
      <c r="S1085" s="0" t="str">
        <f aca="false">P1085&amp;N1085&amp;O1085&amp;Q1085&amp;F1085&amp;R1085&amp;L1085</f>
        <v>          {%            "class": "sMinus",%            "stim_name": "1567"%          },</v>
      </c>
      <c r="AA1085" s="5" t="n">
        <f aca="false">F1085</f>
        <v>1567</v>
      </c>
      <c r="AB1085" s="5" t="s">
        <v>1100</v>
      </c>
      <c r="AC1085" s="5" t="str">
        <f aca="false">IF(MID(AB1085,10,2)="ir","Minus","Plus")</f>
        <v>Minus</v>
      </c>
      <c r="AD1085" s="5" t="str">
        <f aca="false">IF(AND(_xlfn.NUMBERVALUE(MID(AB1085,6,3))&lt;141,_xlfn.NUMBERVALUE(MID(AB1085,6,3))&gt;103),"s","probe")</f>
        <v>s</v>
      </c>
      <c r="AE1085" s="5" t="n">
        <f aca="false">IF(AND(AC1085="Minus",AD1085="probe"),3,IF(AND(AC1085="Plus",AD1085="probe"),1,IF(AND(AC1085="Minus",AD1085="s"),12,IF(AND(AC1085="Plus",AD1085="s"),4,0))))</f>
        <v>12</v>
      </c>
      <c r="AF1085" s="6" t="s">
        <v>16</v>
      </c>
      <c r="AG1085" s="5" t="str">
        <f aca="false">AF1085&amp;AE1085&amp;","</f>
        <v>                            12,</v>
      </c>
    </row>
    <row r="1086" customFormat="false" ht="12.8" hidden="true" customHeight="false" outlineLevel="0" collapsed="false">
      <c r="A1086" s="0" t="str">
        <f aca="false">LEFT(J1086,4)</f>
        <v>b4i2</v>
      </c>
      <c r="B1086" s="0" t="n">
        <f aca="false">IF(AND(C1086&gt;97,C1086&lt;103),100,IF(AND(C1086&gt;110,C1086&lt;116),113,IF(AND(C1086&gt;122,C1086&lt;128),125,IF(AND(C1086&gt;135,C1086&lt;141),138,150))))</f>
        <v>125</v>
      </c>
      <c r="C1086" s="0" t="n">
        <f aca="false">_xlfn.NUMBERVALUE(MID(J1086,6,3))</f>
        <v>126</v>
      </c>
      <c r="D1086" s="0" t="str">
        <f aca="false">MID(J1086,10,3)</f>
        <v>ir2</v>
      </c>
      <c r="E1086" s="0" t="s">
        <v>9</v>
      </c>
      <c r="F1086" s="0" t="n">
        <v>1692</v>
      </c>
      <c r="G1086" s="0" t="s">
        <v>10</v>
      </c>
      <c r="H1086" s="0" t="s">
        <v>11</v>
      </c>
      <c r="I1086" s="0" t="s">
        <v>9</v>
      </c>
      <c r="J1086" s="0" t="s">
        <v>1101</v>
      </c>
      <c r="K1086" s="0" t="s">
        <v>9</v>
      </c>
      <c r="L1086" s="0" t="str">
        <f aca="false">IF(ISBLANK(J1087),"",",")</f>
        <v>,</v>
      </c>
      <c r="M1086" s="0" t="str">
        <f aca="false">E1086&amp;F1086&amp;G1086&amp;H1086&amp;I1086&amp;J1086&amp;K1086&amp;L1086</f>
        <v>"1692": "b4i2_126_ir2.wav",</v>
      </c>
      <c r="N1086" s="0" t="str">
        <f aca="false">IF(OR(B1086=113,B1086=138),"probe","s")</f>
        <v>s</v>
      </c>
      <c r="O1086" s="0" t="str">
        <f aca="false">IF(MID(J1086,10,2)="ir","Minus","Plus")</f>
        <v>Minus</v>
      </c>
      <c r="P1086" s="0" t="s">
        <v>13</v>
      </c>
      <c r="Q1086" s="5" t="s">
        <v>14</v>
      </c>
      <c r="R1086" s="0" t="s">
        <v>15</v>
      </c>
      <c r="S1086" s="0" t="str">
        <f aca="false">P1086&amp;N1086&amp;O1086&amp;Q1086&amp;F1086&amp;R1086&amp;L1086</f>
        <v>          {%            "class": "sMinus",%            "stim_name": "1692"%          },</v>
      </c>
      <c r="AA1086" s="5" t="n">
        <f aca="false">F1086</f>
        <v>1692</v>
      </c>
      <c r="AB1086" s="5" t="s">
        <v>1101</v>
      </c>
      <c r="AC1086" s="5" t="str">
        <f aca="false">IF(MID(AB1086,10,2)="ir","Minus","Plus")</f>
        <v>Minus</v>
      </c>
      <c r="AD1086" s="5" t="str">
        <f aca="false">IF(AND(_xlfn.NUMBERVALUE(MID(AB1086,6,3))&lt;141,_xlfn.NUMBERVALUE(MID(AB1086,6,3))&gt;103),"s","probe")</f>
        <v>s</v>
      </c>
      <c r="AE1086" s="5" t="n">
        <f aca="false">IF(AND(AC1086="Minus",AD1086="probe"),3,IF(AND(AC1086="Plus",AD1086="probe"),1,IF(AND(AC1086="Minus",AD1086="s"),12,IF(AND(AC1086="Plus",AD1086="s"),4,0))))</f>
        <v>12</v>
      </c>
      <c r="AF1086" s="6" t="s">
        <v>16</v>
      </c>
      <c r="AG1086" s="5" t="str">
        <f aca="false">AF1086&amp;AE1086&amp;","</f>
        <v>                            12,</v>
      </c>
    </row>
    <row r="1087" customFormat="false" ht="12.8" hidden="true" customHeight="false" outlineLevel="0" collapsed="false">
      <c r="A1087" s="0" t="str">
        <f aca="false">LEFT(J1087,4)</f>
        <v>b4s1</v>
      </c>
      <c r="B1087" s="0" t="n">
        <f aca="false">IF(AND(C1087&gt;97,C1087&lt;103),100,IF(AND(C1087&gt;110,C1087&lt;116),113,IF(AND(C1087&gt;122,C1087&lt;128),125,IF(AND(C1087&gt;135,C1087&lt;141),138,150))))</f>
        <v>125</v>
      </c>
      <c r="C1087" s="0" t="n">
        <f aca="false">_xlfn.NUMBERVALUE(MID(J1087,6,3))</f>
        <v>126</v>
      </c>
      <c r="D1087" s="0" t="str">
        <f aca="false">MID(J1087,10,3)</f>
        <v>ir2</v>
      </c>
      <c r="E1087" s="0" t="s">
        <v>9</v>
      </c>
      <c r="F1087" s="0" t="n">
        <v>1817</v>
      </c>
      <c r="G1087" s="0" t="s">
        <v>10</v>
      </c>
      <c r="H1087" s="0" t="s">
        <v>11</v>
      </c>
      <c r="I1087" s="0" t="s">
        <v>9</v>
      </c>
      <c r="J1087" s="0" t="s">
        <v>1102</v>
      </c>
      <c r="K1087" s="0" t="s">
        <v>9</v>
      </c>
      <c r="L1087" s="0" t="str">
        <f aca="false">IF(ISBLANK(J1088),"",",")</f>
        <v>,</v>
      </c>
      <c r="M1087" s="0" t="str">
        <f aca="false">E1087&amp;F1087&amp;G1087&amp;H1087&amp;I1087&amp;J1087&amp;K1087&amp;L1087</f>
        <v>"1817": "b4s1_126_ir2.wav",</v>
      </c>
      <c r="N1087" s="0" t="str">
        <f aca="false">IF(OR(B1087=113,B1087=138),"probe","s")</f>
        <v>s</v>
      </c>
      <c r="O1087" s="0" t="str">
        <f aca="false">IF(MID(J1087,10,2)="ir","Minus","Plus")</f>
        <v>Minus</v>
      </c>
      <c r="P1087" s="0" t="s">
        <v>13</v>
      </c>
      <c r="Q1087" s="5" t="s">
        <v>14</v>
      </c>
      <c r="R1087" s="0" t="s">
        <v>15</v>
      </c>
      <c r="S1087" s="0" t="str">
        <f aca="false">P1087&amp;N1087&amp;O1087&amp;Q1087&amp;F1087&amp;R1087&amp;L1087</f>
        <v>          {%            "class": "sMinus",%            "stim_name": "1817"%          },</v>
      </c>
      <c r="AA1087" s="5" t="n">
        <f aca="false">F1087</f>
        <v>1817</v>
      </c>
      <c r="AB1087" s="5" t="s">
        <v>1102</v>
      </c>
      <c r="AC1087" s="5" t="str">
        <f aca="false">IF(MID(AB1087,10,2)="ir","Minus","Plus")</f>
        <v>Minus</v>
      </c>
      <c r="AD1087" s="5" t="str">
        <f aca="false">IF(AND(_xlfn.NUMBERVALUE(MID(AB1087,6,3))&lt;141,_xlfn.NUMBERVALUE(MID(AB1087,6,3))&gt;103),"s","probe")</f>
        <v>s</v>
      </c>
      <c r="AE1087" s="5" t="n">
        <f aca="false">IF(AND(AC1087="Minus",AD1087="probe"),3,IF(AND(AC1087="Plus",AD1087="probe"),1,IF(AND(AC1087="Minus",AD1087="s"),12,IF(AND(AC1087="Plus",AD1087="s"),4,0))))</f>
        <v>12</v>
      </c>
      <c r="AF1087" s="6" t="s">
        <v>16</v>
      </c>
      <c r="AG1087" s="5" t="str">
        <f aca="false">AF1087&amp;AE1087&amp;","</f>
        <v>                            12,</v>
      </c>
    </row>
    <row r="1088" customFormat="false" ht="12.8" hidden="true" customHeight="false" outlineLevel="0" collapsed="false">
      <c r="A1088" s="0" t="str">
        <f aca="false">LEFT(J1088,4)</f>
        <v>b4s2</v>
      </c>
      <c r="B1088" s="0" t="n">
        <f aca="false">IF(AND(C1088&gt;97,C1088&lt;103),100,IF(AND(C1088&gt;110,C1088&lt;116),113,IF(AND(C1088&gt;122,C1088&lt;128),125,IF(AND(C1088&gt;135,C1088&lt;141),138,150))))</f>
        <v>125</v>
      </c>
      <c r="C1088" s="0" t="n">
        <f aca="false">_xlfn.NUMBERVALUE(MID(J1088,6,3))</f>
        <v>126</v>
      </c>
      <c r="D1088" s="0" t="str">
        <f aca="false">MID(J1088,10,3)</f>
        <v>ir2</v>
      </c>
      <c r="E1088" s="0" t="s">
        <v>9</v>
      </c>
      <c r="F1088" s="0" t="n">
        <v>1942</v>
      </c>
      <c r="G1088" s="0" t="s">
        <v>10</v>
      </c>
      <c r="H1088" s="0" t="s">
        <v>11</v>
      </c>
      <c r="I1088" s="0" t="s">
        <v>9</v>
      </c>
      <c r="J1088" s="0" t="s">
        <v>1103</v>
      </c>
      <c r="K1088" s="0" t="s">
        <v>9</v>
      </c>
      <c r="L1088" s="0" t="str">
        <f aca="false">IF(ISBLANK(J1089),"",",")</f>
        <v>,</v>
      </c>
      <c r="M1088" s="0" t="str">
        <f aca="false">E1088&amp;F1088&amp;G1088&amp;H1088&amp;I1088&amp;J1088&amp;K1088&amp;L1088</f>
        <v>"1942": "b4s2_126_ir2.wav",</v>
      </c>
      <c r="N1088" s="0" t="str">
        <f aca="false">IF(OR(B1088=113,B1088=138),"probe","s")</f>
        <v>s</v>
      </c>
      <c r="O1088" s="0" t="str">
        <f aca="false">IF(MID(J1088,10,2)="ir","Minus","Plus")</f>
        <v>Minus</v>
      </c>
      <c r="P1088" s="0" t="s">
        <v>13</v>
      </c>
      <c r="Q1088" s="5" t="s">
        <v>14</v>
      </c>
      <c r="R1088" s="0" t="s">
        <v>15</v>
      </c>
      <c r="S1088" s="0" t="str">
        <f aca="false">P1088&amp;N1088&amp;O1088&amp;Q1088&amp;F1088&amp;R1088&amp;L1088</f>
        <v>          {%            "class": "sMinus",%            "stim_name": "1942"%          },</v>
      </c>
      <c r="AA1088" s="5" t="n">
        <f aca="false">F1088</f>
        <v>1942</v>
      </c>
      <c r="AB1088" s="5" t="s">
        <v>1103</v>
      </c>
      <c r="AC1088" s="5" t="str">
        <f aca="false">IF(MID(AB1088,10,2)="ir","Minus","Plus")</f>
        <v>Minus</v>
      </c>
      <c r="AD1088" s="5" t="str">
        <f aca="false">IF(AND(_xlfn.NUMBERVALUE(MID(AB1088,6,3))&lt;141,_xlfn.NUMBERVALUE(MID(AB1088,6,3))&gt;103),"s","probe")</f>
        <v>s</v>
      </c>
      <c r="AE1088" s="5" t="n">
        <f aca="false">IF(AND(AC1088="Minus",AD1088="probe"),3,IF(AND(AC1088="Plus",AD1088="probe"),1,IF(AND(AC1088="Minus",AD1088="s"),12,IF(AND(AC1088="Plus",AD1088="s"),4,0))))</f>
        <v>12</v>
      </c>
      <c r="AF1088" s="6" t="s">
        <v>16</v>
      </c>
      <c r="AG1088" s="5" t="str">
        <f aca="false">AF1088&amp;AE1088&amp;","</f>
        <v>                            12,</v>
      </c>
    </row>
    <row r="1089" customFormat="false" ht="12.8" hidden="true" customHeight="false" outlineLevel="0" collapsed="false">
      <c r="A1089" s="0" t="str">
        <f aca="false">LEFT(J1089,4)</f>
        <v>b1i1</v>
      </c>
      <c r="B1089" s="0" t="n">
        <f aca="false">IF(AND(C1089&gt;97,C1089&lt;103),100,IF(AND(C1089&gt;110,C1089&lt;116),113,IF(AND(C1089&gt;122,C1089&lt;128),125,IF(AND(C1089&gt;135,C1089&lt;141),138,150))))</f>
        <v>125</v>
      </c>
      <c r="C1089" s="0" t="n">
        <f aca="false">_xlfn.NUMBERVALUE(MID(J1089,6,3))</f>
        <v>126</v>
      </c>
      <c r="D1089" s="0" t="str">
        <f aca="false">MID(J1089,10,3)</f>
        <v>ir3</v>
      </c>
      <c r="E1089" s="1" t="s">
        <v>9</v>
      </c>
      <c r="F1089" s="0" t="n">
        <v>68</v>
      </c>
      <c r="G1089" s="0" t="s">
        <v>10</v>
      </c>
      <c r="H1089" s="0" t="s">
        <v>11</v>
      </c>
      <c r="I1089" s="0" t="s">
        <v>9</v>
      </c>
      <c r="J1089" s="0" t="s">
        <v>1104</v>
      </c>
      <c r="K1089" s="0" t="s">
        <v>9</v>
      </c>
      <c r="L1089" s="0" t="str">
        <f aca="false">IF(ISBLANK(J1090),"",",")</f>
        <v>,</v>
      </c>
      <c r="M1089" s="0" t="str">
        <f aca="false">E1089&amp;F1089&amp;G1089&amp;H1089&amp;I1089&amp;J1089&amp;K1089&amp;L1089</f>
        <v>"68": "b1i1_126_ir3.wav",</v>
      </c>
      <c r="N1089" s="0" t="str">
        <f aca="false">IF(OR(B1089=113,B1089=138),"probe","s")</f>
        <v>s</v>
      </c>
      <c r="O1089" s="0" t="str">
        <f aca="false">IF(MID(J1089,10,2)="ir","Minus","Plus")</f>
        <v>Minus</v>
      </c>
      <c r="P1089" s="0" t="s">
        <v>13</v>
      </c>
      <c r="Q1089" s="5" t="s">
        <v>14</v>
      </c>
      <c r="R1089" s="0" t="s">
        <v>15</v>
      </c>
      <c r="S1089" s="0" t="str">
        <f aca="false">P1089&amp;N1089&amp;O1089&amp;Q1089&amp;F1089&amp;R1089&amp;L1089</f>
        <v>          {%            "class": "sMinus",%            "stim_name": "68"%          },</v>
      </c>
      <c r="AA1089" s="5" t="n">
        <f aca="false">F1089</f>
        <v>68</v>
      </c>
      <c r="AB1089" s="5" t="s">
        <v>1104</v>
      </c>
      <c r="AC1089" s="5" t="str">
        <f aca="false">IF(MID(AB1089,10,2)="ir","Minus","Plus")</f>
        <v>Minus</v>
      </c>
      <c r="AD1089" s="5" t="str">
        <f aca="false">IF(AND(_xlfn.NUMBERVALUE(MID(AB1089,6,3))&lt;141,_xlfn.NUMBERVALUE(MID(AB1089,6,3))&gt;103),"s","s")</f>
        <v>s</v>
      </c>
      <c r="AE1089" s="5" t="n">
        <f aca="false">IF(AND(AC1089="Minus",AD1089="probe"),3,IF(AND(AC1089="Plus",AD1089="probe"),1,IF(AND(AC1089="Minus",AD1089="s"),12,IF(AND(AC1089="Plus",AD1089="s"),4,0))))</f>
        <v>12</v>
      </c>
      <c r="AF1089" s="6" t="s">
        <v>16</v>
      </c>
      <c r="AG1089" s="5" t="str">
        <f aca="false">AF1089&amp;AE1089&amp;","</f>
        <v>                            12,</v>
      </c>
    </row>
    <row r="1090" customFormat="false" ht="12.8" hidden="true" customHeight="false" outlineLevel="0" collapsed="false">
      <c r="A1090" s="0" t="str">
        <f aca="false">LEFT(J1090,4)</f>
        <v>b1i2</v>
      </c>
      <c r="B1090" s="0" t="n">
        <f aca="false">IF(AND(C1090&gt;97,C1090&lt;103),100,IF(AND(C1090&gt;110,C1090&lt;116),113,IF(AND(C1090&gt;122,C1090&lt;128),125,IF(AND(C1090&gt;135,C1090&lt;141),138,150))))</f>
        <v>125</v>
      </c>
      <c r="C1090" s="0" t="n">
        <f aca="false">_xlfn.NUMBERVALUE(MID(J1090,6,3))</f>
        <v>126</v>
      </c>
      <c r="D1090" s="0" t="str">
        <f aca="false">MID(J1090,10,3)</f>
        <v>ir3</v>
      </c>
      <c r="E1090" s="1" t="s">
        <v>9</v>
      </c>
      <c r="F1090" s="0" t="n">
        <v>193</v>
      </c>
      <c r="G1090" s="0" t="s">
        <v>10</v>
      </c>
      <c r="H1090" s="0" t="s">
        <v>11</v>
      </c>
      <c r="I1090" s="0" t="s">
        <v>9</v>
      </c>
      <c r="J1090" s="0" t="s">
        <v>1105</v>
      </c>
      <c r="K1090" s="0" t="s">
        <v>9</v>
      </c>
      <c r="L1090" s="0" t="str">
        <f aca="false">IF(ISBLANK(J1091),"",",")</f>
        <v>,</v>
      </c>
      <c r="M1090" s="0" t="str">
        <f aca="false">E1090&amp;F1090&amp;G1090&amp;H1090&amp;I1090&amp;J1090&amp;K1090&amp;L1090</f>
        <v>"193": "b1i2_126_ir3.wav",</v>
      </c>
      <c r="N1090" s="0" t="str">
        <f aca="false">IF(OR(B1090=113,B1090=138),"probe","s")</f>
        <v>s</v>
      </c>
      <c r="O1090" s="0" t="str">
        <f aca="false">IF(MID(J1090,10,2)="ir","Minus","Plus")</f>
        <v>Minus</v>
      </c>
      <c r="P1090" s="0" t="s">
        <v>13</v>
      </c>
      <c r="Q1090" s="5" t="s">
        <v>14</v>
      </c>
      <c r="R1090" s="0" t="s">
        <v>15</v>
      </c>
      <c r="S1090" s="0" t="str">
        <f aca="false">P1090&amp;N1090&amp;O1090&amp;Q1090&amp;F1090&amp;R1090&amp;L1090</f>
        <v>          {%            "class": "sMinus",%            "stim_name": "193"%          },</v>
      </c>
      <c r="AA1090" s="5" t="n">
        <f aca="false">F1090</f>
        <v>193</v>
      </c>
      <c r="AB1090" s="5" t="s">
        <v>1105</v>
      </c>
      <c r="AC1090" s="5" t="str">
        <f aca="false">IF(MID(AB1090,10,2)="ir","Minus","Plus")</f>
        <v>Minus</v>
      </c>
      <c r="AD1090" s="5" t="str">
        <f aca="false">IF(AND(_xlfn.NUMBERVALUE(MID(AB1090,6,3))&lt;141,_xlfn.NUMBERVALUE(MID(AB1090,6,3))&gt;103),"s","probe")</f>
        <v>s</v>
      </c>
      <c r="AE1090" s="5" t="n">
        <f aca="false">IF(AND(AC1090="Minus",AD1090="probe"),3,IF(AND(AC1090="Plus",AD1090="probe"),1,IF(AND(AC1090="Minus",AD1090="s"),12,IF(AND(AC1090="Plus",AD1090="s"),4,0))))</f>
        <v>12</v>
      </c>
      <c r="AF1090" s="6" t="s">
        <v>16</v>
      </c>
      <c r="AG1090" s="5" t="str">
        <f aca="false">AF1090&amp;AE1090&amp;","</f>
        <v>                            12,</v>
      </c>
    </row>
    <row r="1091" customFormat="false" ht="12.8" hidden="true" customHeight="false" outlineLevel="0" collapsed="false">
      <c r="A1091" s="0" t="str">
        <f aca="false">LEFT(J1091,4)</f>
        <v>b1s1</v>
      </c>
      <c r="B1091" s="0" t="n">
        <f aca="false">IF(AND(C1091&gt;97,C1091&lt;103),100,IF(AND(C1091&gt;110,C1091&lt;116),113,IF(AND(C1091&gt;122,C1091&lt;128),125,IF(AND(C1091&gt;135,C1091&lt;141),138,150))))</f>
        <v>125</v>
      </c>
      <c r="C1091" s="0" t="n">
        <f aca="false">_xlfn.NUMBERVALUE(MID(J1091,6,3))</f>
        <v>126</v>
      </c>
      <c r="D1091" s="0" t="str">
        <f aca="false">MID(J1091,10,3)</f>
        <v>ir3</v>
      </c>
      <c r="E1091" s="0" t="s">
        <v>9</v>
      </c>
      <c r="F1091" s="0" t="n">
        <v>318</v>
      </c>
      <c r="G1091" s="0" t="s">
        <v>10</v>
      </c>
      <c r="H1091" s="0" t="s">
        <v>11</v>
      </c>
      <c r="I1091" s="0" t="s">
        <v>9</v>
      </c>
      <c r="J1091" s="0" t="s">
        <v>1106</v>
      </c>
      <c r="K1091" s="0" t="s">
        <v>9</v>
      </c>
      <c r="L1091" s="0" t="str">
        <f aca="false">IF(ISBLANK(J1092),"",",")</f>
        <v>,</v>
      </c>
      <c r="M1091" s="0" t="str">
        <f aca="false">E1091&amp;F1091&amp;G1091&amp;H1091&amp;I1091&amp;J1091&amp;K1091&amp;L1091</f>
        <v>"318": "b1s1_126_ir3.wav",</v>
      </c>
      <c r="N1091" s="0" t="str">
        <f aca="false">IF(OR(B1091=113,B1091=138),"probe","s")</f>
        <v>s</v>
      </c>
      <c r="O1091" s="0" t="str">
        <f aca="false">IF(MID(J1091,10,2)="ir","Minus","Plus")</f>
        <v>Minus</v>
      </c>
      <c r="P1091" s="0" t="s">
        <v>13</v>
      </c>
      <c r="Q1091" s="5" t="s">
        <v>14</v>
      </c>
      <c r="R1091" s="0" t="s">
        <v>15</v>
      </c>
      <c r="S1091" s="0" t="str">
        <f aca="false">P1091&amp;N1091&amp;O1091&amp;Q1091&amp;F1091&amp;R1091&amp;L1091</f>
        <v>          {%            "class": "sMinus",%            "stim_name": "318"%          },</v>
      </c>
      <c r="AA1091" s="5" t="n">
        <f aca="false">F1091</f>
        <v>318</v>
      </c>
      <c r="AB1091" s="5" t="s">
        <v>1106</v>
      </c>
      <c r="AC1091" s="5" t="str">
        <f aca="false">IF(MID(AB1091,10,2)="ir","Minus","Plus")</f>
        <v>Minus</v>
      </c>
      <c r="AD1091" s="5" t="str">
        <f aca="false">IF(AND(_xlfn.NUMBERVALUE(MID(AB1091,6,3))&lt;141,_xlfn.NUMBERVALUE(MID(AB1091,6,3))&gt;103),"s","probe")</f>
        <v>s</v>
      </c>
      <c r="AE1091" s="5" t="n">
        <f aca="false">IF(AND(AC1091="Minus",AD1091="probe"),3,IF(AND(AC1091="Plus",AD1091="probe"),1,IF(AND(AC1091="Minus",AD1091="s"),12,IF(AND(AC1091="Plus",AD1091="s"),4,0))))</f>
        <v>12</v>
      </c>
      <c r="AF1091" s="6" t="s">
        <v>16</v>
      </c>
      <c r="AG1091" s="5" t="str">
        <f aca="false">AF1091&amp;AE1091&amp;","</f>
        <v>                            12,</v>
      </c>
    </row>
    <row r="1092" customFormat="false" ht="12.8" hidden="true" customHeight="false" outlineLevel="0" collapsed="false">
      <c r="A1092" s="0" t="str">
        <f aca="false">LEFT(J1092,4)</f>
        <v>b1s2</v>
      </c>
      <c r="B1092" s="0" t="n">
        <f aca="false">IF(AND(C1092&gt;97,C1092&lt;103),100,IF(AND(C1092&gt;110,C1092&lt;116),113,IF(AND(C1092&gt;122,C1092&lt;128),125,IF(AND(C1092&gt;135,C1092&lt;141),138,150))))</f>
        <v>125</v>
      </c>
      <c r="C1092" s="0" t="n">
        <f aca="false">_xlfn.NUMBERVALUE(MID(J1092,6,3))</f>
        <v>126</v>
      </c>
      <c r="D1092" s="0" t="str">
        <f aca="false">MID(J1092,10,3)</f>
        <v>ir3</v>
      </c>
      <c r="E1092" s="0" t="s">
        <v>9</v>
      </c>
      <c r="F1092" s="0" t="n">
        <v>443</v>
      </c>
      <c r="G1092" s="0" t="s">
        <v>10</v>
      </c>
      <c r="H1092" s="0" t="s">
        <v>11</v>
      </c>
      <c r="I1092" s="0" t="s">
        <v>9</v>
      </c>
      <c r="J1092" s="0" t="s">
        <v>1107</v>
      </c>
      <c r="K1092" s="0" t="s">
        <v>9</v>
      </c>
      <c r="L1092" s="0" t="str">
        <f aca="false">IF(ISBLANK(J1093),"",",")</f>
        <v>,</v>
      </c>
      <c r="M1092" s="0" t="str">
        <f aca="false">E1092&amp;F1092&amp;G1092&amp;H1092&amp;I1092&amp;J1092&amp;K1092&amp;L1092</f>
        <v>"443": "b1s2_126_ir3.wav",</v>
      </c>
      <c r="N1092" s="0" t="str">
        <f aca="false">IF(OR(B1092=113,B1092=138),"probe","s")</f>
        <v>s</v>
      </c>
      <c r="O1092" s="0" t="str">
        <f aca="false">IF(MID(J1092,10,2)="ir","Minus","Plus")</f>
        <v>Minus</v>
      </c>
      <c r="P1092" s="0" t="s">
        <v>13</v>
      </c>
      <c r="Q1092" s="5" t="s">
        <v>14</v>
      </c>
      <c r="R1092" s="0" t="s">
        <v>15</v>
      </c>
      <c r="S1092" s="0" t="str">
        <f aca="false">P1092&amp;N1092&amp;O1092&amp;Q1092&amp;F1092&amp;R1092&amp;L1092</f>
        <v>          {%            "class": "sMinus",%            "stim_name": "443"%          },</v>
      </c>
      <c r="AA1092" s="5" t="n">
        <f aca="false">F1092</f>
        <v>443</v>
      </c>
      <c r="AB1092" s="5" t="s">
        <v>1107</v>
      </c>
      <c r="AC1092" s="5" t="str">
        <f aca="false">IF(MID(AB1092,10,2)="ir","Minus","Plus")</f>
        <v>Minus</v>
      </c>
      <c r="AD1092" s="5" t="str">
        <f aca="false">IF(AND(_xlfn.NUMBERVALUE(MID(AB1092,6,3))&lt;141,_xlfn.NUMBERVALUE(MID(AB1092,6,3))&gt;103),"s","probe")</f>
        <v>s</v>
      </c>
      <c r="AE1092" s="5" t="n">
        <f aca="false">IF(AND(AC1092="Minus",AD1092="probe"),3,IF(AND(AC1092="Plus",AD1092="probe"),1,IF(AND(AC1092="Minus",AD1092="s"),12,IF(AND(AC1092="Plus",AD1092="s"),4,0))))</f>
        <v>12</v>
      </c>
      <c r="AF1092" s="6" t="s">
        <v>16</v>
      </c>
      <c r="AG1092" s="5" t="str">
        <f aca="false">AF1092&amp;AE1092&amp;","</f>
        <v>                            12,</v>
      </c>
    </row>
    <row r="1093" customFormat="false" ht="12.8" hidden="true" customHeight="false" outlineLevel="0" collapsed="false">
      <c r="A1093" s="0" t="str">
        <f aca="false">LEFT(J1093,4)</f>
        <v>b2i1</v>
      </c>
      <c r="B1093" s="0" t="n">
        <f aca="false">IF(AND(C1093&gt;97,C1093&lt;103),100,IF(AND(C1093&gt;110,C1093&lt;116),113,IF(AND(C1093&gt;122,C1093&lt;128),125,IF(AND(C1093&gt;135,C1093&lt;141),138,150))))</f>
        <v>125</v>
      </c>
      <c r="C1093" s="0" t="n">
        <f aca="false">_xlfn.NUMBERVALUE(MID(J1093,6,3))</f>
        <v>126</v>
      </c>
      <c r="D1093" s="0" t="str">
        <f aca="false">MID(J1093,10,3)</f>
        <v>ir3</v>
      </c>
      <c r="E1093" s="0" t="s">
        <v>9</v>
      </c>
      <c r="F1093" s="0" t="n">
        <v>568</v>
      </c>
      <c r="G1093" s="0" t="s">
        <v>10</v>
      </c>
      <c r="H1093" s="0" t="s">
        <v>11</v>
      </c>
      <c r="I1093" s="0" t="s">
        <v>9</v>
      </c>
      <c r="J1093" s="0" t="s">
        <v>1108</v>
      </c>
      <c r="K1093" s="0" t="s">
        <v>9</v>
      </c>
      <c r="L1093" s="0" t="str">
        <f aca="false">IF(ISBLANK(J1094),"",",")</f>
        <v>,</v>
      </c>
      <c r="M1093" s="0" t="str">
        <f aca="false">E1093&amp;F1093&amp;G1093&amp;H1093&amp;I1093&amp;J1093&amp;K1093&amp;L1093</f>
        <v>"568": "b2i1_126_ir3.wav",</v>
      </c>
      <c r="N1093" s="0" t="str">
        <f aca="false">IF(OR(B1093=113,B1093=138),"probe","s")</f>
        <v>s</v>
      </c>
      <c r="O1093" s="0" t="str">
        <f aca="false">IF(MID(J1093,10,2)="ir","Minus","Plus")</f>
        <v>Minus</v>
      </c>
      <c r="P1093" s="0" t="s">
        <v>13</v>
      </c>
      <c r="Q1093" s="5" t="s">
        <v>14</v>
      </c>
      <c r="R1093" s="0" t="s">
        <v>15</v>
      </c>
      <c r="S1093" s="0" t="str">
        <f aca="false">P1093&amp;N1093&amp;O1093&amp;Q1093&amp;F1093&amp;R1093&amp;L1093</f>
        <v>          {%            "class": "sMinus",%            "stim_name": "568"%          },</v>
      </c>
      <c r="AA1093" s="5" t="n">
        <f aca="false">F1093</f>
        <v>568</v>
      </c>
      <c r="AB1093" s="5" t="s">
        <v>1108</v>
      </c>
      <c r="AC1093" s="5" t="str">
        <f aca="false">IF(MID(AB1093,10,2)="ir","Minus","Plus")</f>
        <v>Minus</v>
      </c>
      <c r="AD1093" s="5" t="str">
        <f aca="false">IF(AND(_xlfn.NUMBERVALUE(MID(AB1093,6,3))&lt;141,_xlfn.NUMBERVALUE(MID(AB1093,6,3))&gt;103),"s","probe")</f>
        <v>s</v>
      </c>
      <c r="AE1093" s="5" t="n">
        <f aca="false">IF(AND(AC1093="Minus",AD1093="probe"),3,IF(AND(AC1093="Plus",AD1093="probe"),1,IF(AND(AC1093="Minus",AD1093="s"),12,IF(AND(AC1093="Plus",AD1093="s"),4,0))))</f>
        <v>12</v>
      </c>
      <c r="AF1093" s="6" t="s">
        <v>16</v>
      </c>
      <c r="AG1093" s="5" t="str">
        <f aca="false">AF1093&amp;AE1093&amp;","</f>
        <v>                            12,</v>
      </c>
    </row>
    <row r="1094" customFormat="false" ht="12.8" hidden="true" customHeight="false" outlineLevel="0" collapsed="false">
      <c r="A1094" s="0" t="str">
        <f aca="false">LEFT(J1094,4)</f>
        <v>b2i2</v>
      </c>
      <c r="B1094" s="0" t="n">
        <f aca="false">IF(AND(C1094&gt;97,C1094&lt;103),100,IF(AND(C1094&gt;110,C1094&lt;116),113,IF(AND(C1094&gt;122,C1094&lt;128),125,IF(AND(C1094&gt;135,C1094&lt;141),138,150))))</f>
        <v>125</v>
      </c>
      <c r="C1094" s="0" t="n">
        <f aca="false">_xlfn.NUMBERVALUE(MID(J1094,6,3))</f>
        <v>126</v>
      </c>
      <c r="D1094" s="0" t="str">
        <f aca="false">MID(J1094,10,3)</f>
        <v>ir3</v>
      </c>
      <c r="E1094" s="0" t="s">
        <v>9</v>
      </c>
      <c r="F1094" s="0" t="n">
        <v>693</v>
      </c>
      <c r="G1094" s="0" t="s">
        <v>10</v>
      </c>
      <c r="H1094" s="0" t="s">
        <v>11</v>
      </c>
      <c r="I1094" s="0" t="s">
        <v>9</v>
      </c>
      <c r="J1094" s="0" t="s">
        <v>1109</v>
      </c>
      <c r="K1094" s="0" t="s">
        <v>9</v>
      </c>
      <c r="L1094" s="0" t="str">
        <f aca="false">IF(ISBLANK(J1095),"",",")</f>
        <v>,</v>
      </c>
      <c r="M1094" s="0" t="str">
        <f aca="false">E1094&amp;F1094&amp;G1094&amp;H1094&amp;I1094&amp;J1094&amp;K1094&amp;L1094</f>
        <v>"693": "b2i2_126_ir3.wav",</v>
      </c>
      <c r="N1094" s="0" t="str">
        <f aca="false">IF(OR(B1094=113,B1094=138),"probe","s")</f>
        <v>s</v>
      </c>
      <c r="O1094" s="0" t="str">
        <f aca="false">IF(MID(J1094,10,2)="ir","Minus","Plus")</f>
        <v>Minus</v>
      </c>
      <c r="P1094" s="0" t="s">
        <v>13</v>
      </c>
      <c r="Q1094" s="5" t="s">
        <v>14</v>
      </c>
      <c r="R1094" s="0" t="s">
        <v>15</v>
      </c>
      <c r="S1094" s="0" t="str">
        <f aca="false">P1094&amp;N1094&amp;O1094&amp;Q1094&amp;F1094&amp;R1094&amp;L1094</f>
        <v>          {%            "class": "sMinus",%            "stim_name": "693"%          },</v>
      </c>
      <c r="AA1094" s="5" t="n">
        <f aca="false">F1094</f>
        <v>693</v>
      </c>
      <c r="AB1094" s="5" t="s">
        <v>1109</v>
      </c>
      <c r="AC1094" s="5" t="str">
        <f aca="false">IF(MID(AB1094,10,2)="ir","Minus","Plus")</f>
        <v>Minus</v>
      </c>
      <c r="AD1094" s="5" t="str">
        <f aca="false">IF(AND(_xlfn.NUMBERVALUE(MID(AB1094,6,3))&lt;141,_xlfn.NUMBERVALUE(MID(AB1094,6,3))&gt;103),"s","probe")</f>
        <v>s</v>
      </c>
      <c r="AE1094" s="5" t="n">
        <f aca="false">IF(AND(AC1094="Minus",AD1094="probe"),3,IF(AND(AC1094="Plus",AD1094="probe"),1,IF(AND(AC1094="Minus",AD1094="s"),12,IF(AND(AC1094="Plus",AD1094="s"),4,0))))</f>
        <v>12</v>
      </c>
      <c r="AF1094" s="6" t="s">
        <v>16</v>
      </c>
      <c r="AG1094" s="5" t="str">
        <f aca="false">AF1094&amp;AE1094&amp;","</f>
        <v>                            12,</v>
      </c>
    </row>
    <row r="1095" customFormat="false" ht="12.8" hidden="false" customHeight="false" outlineLevel="0" collapsed="false">
      <c r="A1095" s="0" t="str">
        <f aca="false">LEFT(J1095,4)</f>
        <v>b2s1</v>
      </c>
      <c r="B1095" s="0" t="n">
        <f aca="false">IF(AND(C1095&gt;97,C1095&lt;103),100,IF(AND(C1095&gt;110,C1095&lt;116),113,IF(AND(C1095&gt;122,C1095&lt;128),125,IF(AND(C1095&gt;135,C1095&lt;141),138,150))))</f>
        <v>125</v>
      </c>
      <c r="C1095" s="0" t="n">
        <f aca="false">_xlfn.NUMBERVALUE(MID(J1095,6,3))</f>
        <v>126</v>
      </c>
      <c r="D1095" s="0" t="str">
        <f aca="false">MID(J1095,10,3)</f>
        <v>ir3</v>
      </c>
      <c r="E1095" s="1" t="s">
        <v>9</v>
      </c>
      <c r="F1095" s="0" t="n">
        <v>818</v>
      </c>
      <c r="G1095" s="0" t="s">
        <v>10</v>
      </c>
      <c r="H1095" s="0" t="s">
        <v>11</v>
      </c>
      <c r="I1095" s="0" t="s">
        <v>9</v>
      </c>
      <c r="J1095" s="0" t="s">
        <v>1110</v>
      </c>
      <c r="K1095" s="0" t="s">
        <v>9</v>
      </c>
      <c r="L1095" s="0" t="str">
        <f aca="false">IF(ISBLANK(J1096),"",",")</f>
        <v>,</v>
      </c>
      <c r="M1095" s="0" t="str">
        <f aca="false">E1095&amp;J1095&amp;G1095&amp;E1095&amp;J1095&amp;E1095&amp;L1095</f>
        <v>"b2s1_126_ir3.wav":"b2s1_126_ir3.wav",</v>
      </c>
      <c r="N1095" s="0" t="str">
        <f aca="false">IF(OR(B1095=113,B1095=138),"probe","s")</f>
        <v>s</v>
      </c>
      <c r="O1095" s="0" t="str">
        <f aca="false">IF(MID(J1095,10,2)="ir","Minus","Plus")</f>
        <v>Minus</v>
      </c>
      <c r="P1095" s="0" t="s">
        <v>13</v>
      </c>
      <c r="Q1095" s="5" t="s">
        <v>14</v>
      </c>
      <c r="R1095" s="0" t="s">
        <v>15</v>
      </c>
      <c r="S1095" s="0" t="str">
        <f aca="false">P1095&amp;N1095&amp;O1095&amp;Q1095&amp;J1095&amp;R1095&amp;L1095</f>
        <v>          {%            "class": "sMinus",%            "stim_name": "b2s1_126_ir3.wav"%          },</v>
      </c>
      <c r="AA1095" s="5" t="n">
        <f aca="false">F1095</f>
        <v>818</v>
      </c>
      <c r="AB1095" s="5" t="s">
        <v>1110</v>
      </c>
      <c r="AC1095" s="5" t="str">
        <f aca="false">IF(MID(AB1095,10,2)="ir","Minus","Plus")</f>
        <v>Minus</v>
      </c>
      <c r="AD1095" s="5" t="str">
        <f aca="false">IF(AND(_xlfn.NUMBERVALUE(MID(AB1095,6,3))&lt;141,_xlfn.NUMBERVALUE(MID(AB1095,6,3))&gt;103),"s","probe")</f>
        <v>s</v>
      </c>
      <c r="AE1095" s="5" t="n">
        <f aca="false">IF(AND(AC1095="Minus",AD1095="probe"),3,IF(AND(AC1095="Plus",AD1095="probe"),1,IF(AND(AC1095="Minus",AD1095="s"),12,IF(AND(AC1095="Plus",AD1095="s"),4,0))))</f>
        <v>12</v>
      </c>
      <c r="AF1095" s="6" t="s">
        <v>16</v>
      </c>
      <c r="AG1095" s="5" t="str">
        <f aca="false">AF1095&amp;AE1095&amp;","</f>
        <v>                            12,</v>
      </c>
    </row>
    <row r="1096" customFormat="false" ht="12.8" hidden="true" customHeight="false" outlineLevel="0" collapsed="false">
      <c r="A1096" s="0" t="str">
        <f aca="false">LEFT(J1096,4)</f>
        <v>b2s2</v>
      </c>
      <c r="B1096" s="0" t="n">
        <f aca="false">IF(AND(C1096&gt;97,C1096&lt;103),100,IF(AND(C1096&gt;110,C1096&lt;116),113,IF(AND(C1096&gt;122,C1096&lt;128),125,IF(AND(C1096&gt;135,C1096&lt;141),138,150))))</f>
        <v>125</v>
      </c>
      <c r="C1096" s="0" t="n">
        <f aca="false">_xlfn.NUMBERVALUE(MID(J1096,6,3))</f>
        <v>126</v>
      </c>
      <c r="D1096" s="0" t="str">
        <f aca="false">MID(J1096,10,3)</f>
        <v>ir3</v>
      </c>
      <c r="E1096" s="1" t="s">
        <v>9</v>
      </c>
      <c r="F1096" s="0" t="n">
        <v>943</v>
      </c>
      <c r="G1096" s="0" t="s">
        <v>10</v>
      </c>
      <c r="H1096" s="0" t="s">
        <v>11</v>
      </c>
      <c r="I1096" s="0" t="s">
        <v>9</v>
      </c>
      <c r="J1096" s="0" t="s">
        <v>1111</v>
      </c>
      <c r="K1096" s="0" t="s">
        <v>9</v>
      </c>
      <c r="L1096" s="0" t="str">
        <f aca="false">IF(ISBLANK(J1097),"",",")</f>
        <v>,</v>
      </c>
      <c r="M1096" s="0" t="str">
        <f aca="false">E1096&amp;F1096&amp;G1096&amp;H1096&amp;I1096&amp;J1096&amp;K1096&amp;L1096</f>
        <v>"943": "b2s2_126_ir3.wav",</v>
      </c>
      <c r="N1096" s="0" t="str">
        <f aca="false">IF(OR(B1096=113,B1096=138),"probe","s")</f>
        <v>s</v>
      </c>
      <c r="O1096" s="0" t="str">
        <f aca="false">IF(MID(J1096,10,2)="ir","Minus","Plus")</f>
        <v>Minus</v>
      </c>
      <c r="P1096" s="0" t="s">
        <v>13</v>
      </c>
      <c r="Q1096" s="5" t="s">
        <v>14</v>
      </c>
      <c r="R1096" s="0" t="s">
        <v>15</v>
      </c>
      <c r="S1096" s="0" t="str">
        <f aca="false">P1096&amp;N1096&amp;O1096&amp;Q1096&amp;F1096&amp;R1096&amp;L1096</f>
        <v>          {%            "class": "sMinus",%            "stim_name": "943"%          },</v>
      </c>
      <c r="AA1096" s="5" t="n">
        <f aca="false">F1096</f>
        <v>943</v>
      </c>
      <c r="AB1096" s="5" t="s">
        <v>1111</v>
      </c>
      <c r="AC1096" s="5" t="str">
        <f aca="false">IF(MID(AB1096,10,2)="ir","Minus","Plus")</f>
        <v>Minus</v>
      </c>
      <c r="AD1096" s="5" t="str">
        <f aca="false">IF(AND(_xlfn.NUMBERVALUE(MID(AB1096,6,3))&lt;141,_xlfn.NUMBERVALUE(MID(AB1096,6,3))&gt;103),"s","probe")</f>
        <v>s</v>
      </c>
      <c r="AE1096" s="5" t="n">
        <f aca="false">IF(AND(AC1096="Minus",AD1096="probe"),3,IF(AND(AC1096="Plus",AD1096="probe"),1,IF(AND(AC1096="Minus",AD1096="s"),12,IF(AND(AC1096="Plus",AD1096="s"),4,0))))</f>
        <v>12</v>
      </c>
      <c r="AF1096" s="6" t="s">
        <v>16</v>
      </c>
      <c r="AG1096" s="5" t="str">
        <f aca="false">AF1096&amp;AE1096&amp;","</f>
        <v>                            12,</v>
      </c>
    </row>
    <row r="1097" customFormat="false" ht="12.8" hidden="true" customHeight="false" outlineLevel="0" collapsed="false">
      <c r="A1097" s="0" t="str">
        <f aca="false">LEFT(J1097,4)</f>
        <v>b3i1</v>
      </c>
      <c r="B1097" s="0" t="n">
        <f aca="false">IF(AND(C1097&gt;97,C1097&lt;103),100,IF(AND(C1097&gt;110,C1097&lt;116),113,IF(AND(C1097&gt;122,C1097&lt;128),125,IF(AND(C1097&gt;135,C1097&lt;141),138,150))))</f>
        <v>125</v>
      </c>
      <c r="C1097" s="0" t="n">
        <f aca="false">_xlfn.NUMBERVALUE(MID(J1097,6,3))</f>
        <v>126</v>
      </c>
      <c r="D1097" s="0" t="str">
        <f aca="false">MID(J1097,10,3)</f>
        <v>ir3</v>
      </c>
      <c r="E1097" s="0" t="s">
        <v>9</v>
      </c>
      <c r="F1097" s="0" t="n">
        <v>1068</v>
      </c>
      <c r="G1097" s="0" t="s">
        <v>10</v>
      </c>
      <c r="H1097" s="0" t="s">
        <v>11</v>
      </c>
      <c r="I1097" s="0" t="s">
        <v>9</v>
      </c>
      <c r="J1097" s="0" t="s">
        <v>1112</v>
      </c>
      <c r="K1097" s="0" t="s">
        <v>9</v>
      </c>
      <c r="L1097" s="0" t="str">
        <f aca="false">IF(ISBLANK(J1098),"",",")</f>
        <v>,</v>
      </c>
      <c r="M1097" s="0" t="str">
        <f aca="false">E1097&amp;F1097&amp;G1097&amp;H1097&amp;I1097&amp;J1097&amp;K1097&amp;L1097</f>
        <v>"1068": "b3i1_126_ir3.wav",</v>
      </c>
      <c r="N1097" s="0" t="str">
        <f aca="false">IF(OR(B1097=113,B1097=138),"probe","s")</f>
        <v>s</v>
      </c>
      <c r="O1097" s="0" t="str">
        <f aca="false">IF(MID(J1097,10,2)="ir","Minus","Plus")</f>
        <v>Minus</v>
      </c>
      <c r="P1097" s="0" t="s">
        <v>13</v>
      </c>
      <c r="Q1097" s="5" t="s">
        <v>14</v>
      </c>
      <c r="R1097" s="0" t="s">
        <v>15</v>
      </c>
      <c r="S1097" s="0" t="str">
        <f aca="false">P1097&amp;N1097&amp;O1097&amp;Q1097&amp;F1097&amp;R1097&amp;L1097</f>
        <v>          {%            "class": "sMinus",%            "stim_name": "1068"%          },</v>
      </c>
      <c r="AA1097" s="5" t="n">
        <f aca="false">F1097</f>
        <v>1068</v>
      </c>
      <c r="AB1097" s="5" t="s">
        <v>1112</v>
      </c>
      <c r="AC1097" s="5" t="str">
        <f aca="false">IF(MID(AB1097,10,2)="ir","Minus","Plus")</f>
        <v>Minus</v>
      </c>
      <c r="AD1097" s="5" t="str">
        <f aca="false">IF(AND(_xlfn.NUMBERVALUE(MID(AB1097,6,3))&lt;141,_xlfn.NUMBERVALUE(MID(AB1097,6,3))&gt;103),"s","probe")</f>
        <v>s</v>
      </c>
      <c r="AE1097" s="5" t="n">
        <f aca="false">IF(AND(AC1097="Minus",AD1097="probe"),3,IF(AND(AC1097="Plus",AD1097="probe"),1,IF(AND(AC1097="Minus",AD1097="s"),12,IF(AND(AC1097="Plus",AD1097="s"),4,0))))</f>
        <v>12</v>
      </c>
      <c r="AF1097" s="6" t="s">
        <v>16</v>
      </c>
      <c r="AG1097" s="5" t="str">
        <f aca="false">AF1097&amp;AE1097&amp;","</f>
        <v>                            12,</v>
      </c>
    </row>
    <row r="1098" customFormat="false" ht="12.8" hidden="true" customHeight="false" outlineLevel="0" collapsed="false">
      <c r="A1098" s="0" t="str">
        <f aca="false">LEFT(J1098,4)</f>
        <v>b3i2</v>
      </c>
      <c r="B1098" s="0" t="n">
        <f aca="false">IF(AND(C1098&gt;97,C1098&lt;103),100,IF(AND(C1098&gt;110,C1098&lt;116),113,IF(AND(C1098&gt;122,C1098&lt;128),125,IF(AND(C1098&gt;135,C1098&lt;141),138,150))))</f>
        <v>125</v>
      </c>
      <c r="C1098" s="0" t="n">
        <f aca="false">_xlfn.NUMBERVALUE(MID(J1098,6,3))</f>
        <v>126</v>
      </c>
      <c r="D1098" s="0" t="str">
        <f aca="false">MID(J1098,10,3)</f>
        <v>ir3</v>
      </c>
      <c r="E1098" s="0" t="s">
        <v>9</v>
      </c>
      <c r="F1098" s="0" t="n">
        <v>1193</v>
      </c>
      <c r="G1098" s="0" t="s">
        <v>10</v>
      </c>
      <c r="H1098" s="0" t="s">
        <v>11</v>
      </c>
      <c r="I1098" s="0" t="s">
        <v>9</v>
      </c>
      <c r="J1098" s="0" t="s">
        <v>1113</v>
      </c>
      <c r="K1098" s="0" t="s">
        <v>9</v>
      </c>
      <c r="L1098" s="0" t="str">
        <f aca="false">IF(ISBLANK(J1099),"",",")</f>
        <v>,</v>
      </c>
      <c r="M1098" s="0" t="str">
        <f aca="false">E1098&amp;F1098&amp;G1098&amp;H1098&amp;I1098&amp;J1098&amp;K1098&amp;L1098</f>
        <v>"1193": "b3i2_126_ir3.wav",</v>
      </c>
      <c r="N1098" s="0" t="str">
        <f aca="false">IF(OR(B1098=113,B1098=138),"probe","s")</f>
        <v>s</v>
      </c>
      <c r="O1098" s="0" t="str">
        <f aca="false">IF(MID(J1098,10,2)="ir","Minus","Plus")</f>
        <v>Minus</v>
      </c>
      <c r="P1098" s="0" t="s">
        <v>13</v>
      </c>
      <c r="Q1098" s="5" t="s">
        <v>14</v>
      </c>
      <c r="R1098" s="0" t="s">
        <v>15</v>
      </c>
      <c r="S1098" s="0" t="str">
        <f aca="false">P1098&amp;N1098&amp;O1098&amp;Q1098&amp;F1098&amp;R1098&amp;L1098</f>
        <v>          {%            "class": "sMinus",%            "stim_name": "1193"%          },</v>
      </c>
      <c r="AA1098" s="5" t="n">
        <f aca="false">F1098</f>
        <v>1193</v>
      </c>
      <c r="AB1098" s="5" t="s">
        <v>1113</v>
      </c>
      <c r="AC1098" s="5" t="str">
        <f aca="false">IF(MID(AB1098,10,2)="ir","Minus","Plus")</f>
        <v>Minus</v>
      </c>
      <c r="AD1098" s="5" t="str">
        <f aca="false">IF(AND(_xlfn.NUMBERVALUE(MID(AB1098,6,3))&lt;141,_xlfn.NUMBERVALUE(MID(AB1098,6,3))&gt;103),"s","probe")</f>
        <v>s</v>
      </c>
      <c r="AE1098" s="5" t="n">
        <f aca="false">IF(AND(AC1098="Minus",AD1098="probe"),3,IF(AND(AC1098="Plus",AD1098="probe"),1,IF(AND(AC1098="Minus",AD1098="s"),12,IF(AND(AC1098="Plus",AD1098="s"),4,0))))</f>
        <v>12</v>
      </c>
      <c r="AF1098" s="6" t="s">
        <v>16</v>
      </c>
      <c r="AG1098" s="5" t="str">
        <f aca="false">AF1098&amp;AE1098&amp;","</f>
        <v>                            12,</v>
      </c>
    </row>
    <row r="1099" customFormat="false" ht="12.8" hidden="true" customHeight="false" outlineLevel="0" collapsed="false">
      <c r="A1099" s="0" t="str">
        <f aca="false">LEFT(J1099,4)</f>
        <v>b3s1</v>
      </c>
      <c r="B1099" s="0" t="n">
        <f aca="false">IF(AND(C1099&gt;97,C1099&lt;103),100,IF(AND(C1099&gt;110,C1099&lt;116),113,IF(AND(C1099&gt;122,C1099&lt;128),125,IF(AND(C1099&gt;135,C1099&lt;141),138,150))))</f>
        <v>125</v>
      </c>
      <c r="C1099" s="0" t="n">
        <f aca="false">_xlfn.NUMBERVALUE(MID(J1099,6,3))</f>
        <v>126</v>
      </c>
      <c r="D1099" s="0" t="str">
        <f aca="false">MID(J1099,10,3)</f>
        <v>ir3</v>
      </c>
      <c r="E1099" s="0" t="s">
        <v>9</v>
      </c>
      <c r="F1099" s="0" t="n">
        <v>1318</v>
      </c>
      <c r="G1099" s="0" t="s">
        <v>10</v>
      </c>
      <c r="H1099" s="0" t="s">
        <v>11</v>
      </c>
      <c r="I1099" s="0" t="s">
        <v>9</v>
      </c>
      <c r="J1099" s="0" t="s">
        <v>1114</v>
      </c>
      <c r="K1099" s="0" t="s">
        <v>9</v>
      </c>
      <c r="L1099" s="0" t="str">
        <f aca="false">IF(ISBLANK(J1100),"",",")</f>
        <v>,</v>
      </c>
      <c r="M1099" s="0" t="str">
        <f aca="false">E1099&amp;F1099&amp;G1099&amp;H1099&amp;I1099&amp;J1099&amp;K1099&amp;L1099</f>
        <v>"1318": "b3s1_126_ir3.wav",</v>
      </c>
      <c r="N1099" s="0" t="str">
        <f aca="false">IF(OR(B1099=113,B1099=138),"probe","s")</f>
        <v>s</v>
      </c>
      <c r="O1099" s="0" t="str">
        <f aca="false">IF(MID(J1099,10,2)="ir","Minus","Plus")</f>
        <v>Minus</v>
      </c>
      <c r="P1099" s="0" t="s">
        <v>13</v>
      </c>
      <c r="Q1099" s="5" t="s">
        <v>14</v>
      </c>
      <c r="R1099" s="0" t="s">
        <v>15</v>
      </c>
      <c r="S1099" s="0" t="str">
        <f aca="false">P1099&amp;N1099&amp;O1099&amp;Q1099&amp;F1099&amp;R1099&amp;L1099</f>
        <v>          {%            "class": "sMinus",%            "stim_name": "1318"%          },</v>
      </c>
      <c r="AA1099" s="5" t="n">
        <f aca="false">F1099</f>
        <v>1318</v>
      </c>
      <c r="AB1099" s="5" t="s">
        <v>1114</v>
      </c>
      <c r="AC1099" s="5" t="str">
        <f aca="false">IF(MID(AB1099,10,2)="ir","Minus","Plus")</f>
        <v>Minus</v>
      </c>
      <c r="AD1099" s="5" t="str">
        <f aca="false">IF(AND(_xlfn.NUMBERVALUE(MID(AB1099,6,3))&lt;141,_xlfn.NUMBERVALUE(MID(AB1099,6,3))&gt;103),"s","probe")</f>
        <v>s</v>
      </c>
      <c r="AE1099" s="5" t="n">
        <f aca="false">IF(AND(AC1099="Minus",AD1099="probe"),3,IF(AND(AC1099="Plus",AD1099="probe"),1,IF(AND(AC1099="Minus",AD1099="s"),12,IF(AND(AC1099="Plus",AD1099="s"),4,0))))</f>
        <v>12</v>
      </c>
      <c r="AF1099" s="6" t="s">
        <v>16</v>
      </c>
      <c r="AG1099" s="5" t="str">
        <f aca="false">AF1099&amp;AE1099&amp;","</f>
        <v>                            12,</v>
      </c>
    </row>
    <row r="1100" customFormat="false" ht="12.8" hidden="true" customHeight="false" outlineLevel="0" collapsed="false">
      <c r="A1100" s="0" t="str">
        <f aca="false">LEFT(J1100,4)</f>
        <v>b3s2</v>
      </c>
      <c r="B1100" s="0" t="n">
        <f aca="false">IF(AND(C1100&gt;97,C1100&lt;103),100,IF(AND(C1100&gt;110,C1100&lt;116),113,IF(AND(C1100&gt;122,C1100&lt;128),125,IF(AND(C1100&gt;135,C1100&lt;141),138,150))))</f>
        <v>125</v>
      </c>
      <c r="C1100" s="0" t="n">
        <f aca="false">_xlfn.NUMBERVALUE(MID(J1100,6,3))</f>
        <v>126</v>
      </c>
      <c r="D1100" s="0" t="str">
        <f aca="false">MID(J1100,10,3)</f>
        <v>ir3</v>
      </c>
      <c r="E1100" s="0" t="s">
        <v>9</v>
      </c>
      <c r="F1100" s="0" t="n">
        <v>1443</v>
      </c>
      <c r="G1100" s="0" t="s">
        <v>10</v>
      </c>
      <c r="H1100" s="0" t="s">
        <v>11</v>
      </c>
      <c r="I1100" s="0" t="s">
        <v>9</v>
      </c>
      <c r="J1100" s="0" t="s">
        <v>1115</v>
      </c>
      <c r="K1100" s="0" t="s">
        <v>9</v>
      </c>
      <c r="L1100" s="0" t="str">
        <f aca="false">IF(ISBLANK(J1101),"",",")</f>
        <v>,</v>
      </c>
      <c r="M1100" s="0" t="str">
        <f aca="false">E1100&amp;F1100&amp;G1100&amp;H1100&amp;I1100&amp;J1100&amp;K1100&amp;L1100</f>
        <v>"1443": "b3s2_126_ir3.wav",</v>
      </c>
      <c r="N1100" s="0" t="str">
        <f aca="false">IF(OR(B1100=113,B1100=138),"probe","s")</f>
        <v>s</v>
      </c>
      <c r="O1100" s="0" t="str">
        <f aca="false">IF(MID(J1100,10,2)="ir","Minus","Plus")</f>
        <v>Minus</v>
      </c>
      <c r="P1100" s="0" t="s">
        <v>13</v>
      </c>
      <c r="Q1100" s="5" t="s">
        <v>14</v>
      </c>
      <c r="R1100" s="0" t="s">
        <v>15</v>
      </c>
      <c r="S1100" s="0" t="str">
        <f aca="false">P1100&amp;N1100&amp;O1100&amp;Q1100&amp;F1100&amp;R1100&amp;L1100</f>
        <v>          {%            "class": "sMinus",%            "stim_name": "1443"%          },</v>
      </c>
      <c r="AA1100" s="5" t="n">
        <f aca="false">F1100</f>
        <v>1443</v>
      </c>
      <c r="AB1100" s="5" t="s">
        <v>1115</v>
      </c>
      <c r="AC1100" s="5" t="str">
        <f aca="false">IF(MID(AB1100,10,2)="ir","Minus","Plus")</f>
        <v>Minus</v>
      </c>
      <c r="AD1100" s="5" t="str">
        <f aca="false">IF(AND(_xlfn.NUMBERVALUE(MID(AB1100,6,3))&lt;141,_xlfn.NUMBERVALUE(MID(AB1100,6,3))&gt;103),"s","probe")</f>
        <v>s</v>
      </c>
      <c r="AE1100" s="5" t="n">
        <f aca="false">IF(AND(AC1100="Minus",AD1100="probe"),3,IF(AND(AC1100="Plus",AD1100="probe"),1,IF(AND(AC1100="Minus",AD1100="s"),12,IF(AND(AC1100="Plus",AD1100="s"),4,0))))</f>
        <v>12</v>
      </c>
      <c r="AF1100" s="6" t="s">
        <v>16</v>
      </c>
      <c r="AG1100" s="5" t="str">
        <f aca="false">AF1100&amp;AE1100&amp;","</f>
        <v>                            12,</v>
      </c>
    </row>
    <row r="1101" customFormat="false" ht="12.8" hidden="true" customHeight="false" outlineLevel="0" collapsed="false">
      <c r="A1101" s="0" t="str">
        <f aca="false">LEFT(J1101,4)</f>
        <v>b4i1</v>
      </c>
      <c r="B1101" s="0" t="n">
        <f aca="false">IF(AND(C1101&gt;97,C1101&lt;103),100,IF(AND(C1101&gt;110,C1101&lt;116),113,IF(AND(C1101&gt;122,C1101&lt;128),125,IF(AND(C1101&gt;135,C1101&lt;141),138,150))))</f>
        <v>125</v>
      </c>
      <c r="C1101" s="0" t="n">
        <f aca="false">_xlfn.NUMBERVALUE(MID(J1101,6,3))</f>
        <v>126</v>
      </c>
      <c r="D1101" s="0" t="str">
        <f aca="false">MID(J1101,10,3)</f>
        <v>ir3</v>
      </c>
      <c r="E1101" s="0" t="s">
        <v>9</v>
      </c>
      <c r="F1101" s="0" t="n">
        <v>1568</v>
      </c>
      <c r="G1101" s="0" t="s">
        <v>10</v>
      </c>
      <c r="H1101" s="0" t="s">
        <v>11</v>
      </c>
      <c r="I1101" s="0" t="s">
        <v>9</v>
      </c>
      <c r="J1101" s="0" t="s">
        <v>1116</v>
      </c>
      <c r="K1101" s="0" t="s">
        <v>9</v>
      </c>
      <c r="L1101" s="0" t="str">
        <f aca="false">IF(ISBLANK(J1102),"",",")</f>
        <v>,</v>
      </c>
      <c r="M1101" s="0" t="str">
        <f aca="false">E1101&amp;F1101&amp;G1101&amp;H1101&amp;I1101&amp;J1101&amp;K1101&amp;L1101</f>
        <v>"1568": "b4i1_126_ir3.wav",</v>
      </c>
      <c r="N1101" s="0" t="str">
        <f aca="false">IF(OR(B1101=113,B1101=138),"probe","s")</f>
        <v>s</v>
      </c>
      <c r="O1101" s="0" t="str">
        <f aca="false">IF(MID(J1101,10,2)="ir","Minus","Plus")</f>
        <v>Minus</v>
      </c>
      <c r="P1101" s="0" t="s">
        <v>13</v>
      </c>
      <c r="Q1101" s="5" t="s">
        <v>14</v>
      </c>
      <c r="R1101" s="0" t="s">
        <v>15</v>
      </c>
      <c r="S1101" s="0" t="str">
        <f aca="false">P1101&amp;N1101&amp;O1101&amp;Q1101&amp;F1101&amp;R1101&amp;L1101</f>
        <v>          {%            "class": "sMinus",%            "stim_name": "1568"%          },</v>
      </c>
      <c r="AA1101" s="5" t="n">
        <f aca="false">F1101</f>
        <v>1568</v>
      </c>
      <c r="AB1101" s="5" t="s">
        <v>1116</v>
      </c>
      <c r="AC1101" s="5" t="str">
        <f aca="false">IF(MID(AB1101,10,2)="ir","Minus","Plus")</f>
        <v>Minus</v>
      </c>
      <c r="AD1101" s="5" t="str">
        <f aca="false">IF(AND(_xlfn.NUMBERVALUE(MID(AB1101,6,3))&lt;141,_xlfn.NUMBERVALUE(MID(AB1101,6,3))&gt;103),"s","probe")</f>
        <v>s</v>
      </c>
      <c r="AE1101" s="5" t="n">
        <f aca="false">IF(AND(AC1101="Minus",AD1101="probe"),3,IF(AND(AC1101="Plus",AD1101="probe"),1,IF(AND(AC1101="Minus",AD1101="s"),12,IF(AND(AC1101="Plus",AD1101="s"),4,0))))</f>
        <v>12</v>
      </c>
      <c r="AF1101" s="6" t="s">
        <v>16</v>
      </c>
      <c r="AG1101" s="5" t="str">
        <f aca="false">AF1101&amp;AE1101&amp;","</f>
        <v>                            12,</v>
      </c>
    </row>
    <row r="1102" customFormat="false" ht="12.8" hidden="true" customHeight="false" outlineLevel="0" collapsed="false">
      <c r="A1102" s="0" t="str">
        <f aca="false">LEFT(J1102,4)</f>
        <v>b4i2</v>
      </c>
      <c r="B1102" s="0" t="n">
        <f aca="false">IF(AND(C1102&gt;97,C1102&lt;103),100,IF(AND(C1102&gt;110,C1102&lt;116),113,IF(AND(C1102&gt;122,C1102&lt;128),125,IF(AND(C1102&gt;135,C1102&lt;141),138,150))))</f>
        <v>125</v>
      </c>
      <c r="C1102" s="0" t="n">
        <f aca="false">_xlfn.NUMBERVALUE(MID(J1102,6,3))</f>
        <v>126</v>
      </c>
      <c r="D1102" s="0" t="str">
        <f aca="false">MID(J1102,10,3)</f>
        <v>ir3</v>
      </c>
      <c r="E1102" s="0" t="s">
        <v>9</v>
      </c>
      <c r="F1102" s="0" t="n">
        <v>1693</v>
      </c>
      <c r="G1102" s="0" t="s">
        <v>10</v>
      </c>
      <c r="H1102" s="0" t="s">
        <v>11</v>
      </c>
      <c r="I1102" s="0" t="s">
        <v>9</v>
      </c>
      <c r="J1102" s="0" t="s">
        <v>1117</v>
      </c>
      <c r="K1102" s="0" t="s">
        <v>9</v>
      </c>
      <c r="L1102" s="0" t="str">
        <f aca="false">IF(ISBLANK(J1103),"",",")</f>
        <v>,</v>
      </c>
      <c r="M1102" s="0" t="str">
        <f aca="false">E1102&amp;F1102&amp;G1102&amp;H1102&amp;I1102&amp;J1102&amp;K1102&amp;L1102</f>
        <v>"1693": "b4i2_126_ir3.wav",</v>
      </c>
      <c r="N1102" s="0" t="str">
        <f aca="false">IF(OR(B1102=113,B1102=138),"probe","s")</f>
        <v>s</v>
      </c>
      <c r="O1102" s="0" t="str">
        <f aca="false">IF(MID(J1102,10,2)="ir","Minus","Plus")</f>
        <v>Minus</v>
      </c>
      <c r="P1102" s="0" t="s">
        <v>13</v>
      </c>
      <c r="Q1102" s="5" t="s">
        <v>14</v>
      </c>
      <c r="R1102" s="0" t="s">
        <v>15</v>
      </c>
      <c r="S1102" s="0" t="str">
        <f aca="false">P1102&amp;N1102&amp;O1102&amp;Q1102&amp;F1102&amp;R1102&amp;L1102</f>
        <v>          {%            "class": "sMinus",%            "stim_name": "1693"%          },</v>
      </c>
      <c r="AA1102" s="5" t="n">
        <f aca="false">F1102</f>
        <v>1693</v>
      </c>
      <c r="AB1102" s="5" t="s">
        <v>1117</v>
      </c>
      <c r="AC1102" s="5" t="str">
        <f aca="false">IF(MID(AB1102,10,2)="ir","Minus","Plus")</f>
        <v>Minus</v>
      </c>
      <c r="AD1102" s="5" t="str">
        <f aca="false">IF(AND(_xlfn.NUMBERVALUE(MID(AB1102,6,3))&lt;141,_xlfn.NUMBERVALUE(MID(AB1102,6,3))&gt;103),"s","probe")</f>
        <v>s</v>
      </c>
      <c r="AE1102" s="5" t="n">
        <f aca="false">IF(AND(AC1102="Minus",AD1102="probe"),3,IF(AND(AC1102="Plus",AD1102="probe"),1,IF(AND(AC1102="Minus",AD1102="s"),12,IF(AND(AC1102="Plus",AD1102="s"),4,0))))</f>
        <v>12</v>
      </c>
      <c r="AF1102" s="6" t="s">
        <v>16</v>
      </c>
      <c r="AG1102" s="5" t="str">
        <f aca="false">AF1102&amp;AE1102&amp;","</f>
        <v>                            12,</v>
      </c>
    </row>
    <row r="1103" customFormat="false" ht="12.8" hidden="true" customHeight="false" outlineLevel="0" collapsed="false">
      <c r="A1103" s="0" t="str">
        <f aca="false">LEFT(J1103,4)</f>
        <v>b4s1</v>
      </c>
      <c r="B1103" s="0" t="n">
        <f aca="false">IF(AND(C1103&gt;97,C1103&lt;103),100,IF(AND(C1103&gt;110,C1103&lt;116),113,IF(AND(C1103&gt;122,C1103&lt;128),125,IF(AND(C1103&gt;135,C1103&lt;141),138,150))))</f>
        <v>125</v>
      </c>
      <c r="C1103" s="0" t="n">
        <f aca="false">_xlfn.NUMBERVALUE(MID(J1103,6,3))</f>
        <v>126</v>
      </c>
      <c r="D1103" s="0" t="str">
        <f aca="false">MID(J1103,10,3)</f>
        <v>ir3</v>
      </c>
      <c r="E1103" s="0" t="s">
        <v>9</v>
      </c>
      <c r="F1103" s="0" t="n">
        <v>1818</v>
      </c>
      <c r="G1103" s="0" t="s">
        <v>10</v>
      </c>
      <c r="H1103" s="0" t="s">
        <v>11</v>
      </c>
      <c r="I1103" s="0" t="s">
        <v>9</v>
      </c>
      <c r="J1103" s="0" t="s">
        <v>1118</v>
      </c>
      <c r="K1103" s="0" t="s">
        <v>9</v>
      </c>
      <c r="L1103" s="0" t="str">
        <f aca="false">IF(ISBLANK(J1104),"",",")</f>
        <v>,</v>
      </c>
      <c r="M1103" s="0" t="str">
        <f aca="false">E1103&amp;F1103&amp;G1103&amp;H1103&amp;I1103&amp;J1103&amp;K1103&amp;L1103</f>
        <v>"1818": "b4s1_126_ir3.wav",</v>
      </c>
      <c r="N1103" s="0" t="str">
        <f aca="false">IF(OR(B1103=113,B1103=138),"probe","s")</f>
        <v>s</v>
      </c>
      <c r="O1103" s="0" t="str">
        <f aca="false">IF(MID(J1103,10,2)="ir","Minus","Plus")</f>
        <v>Minus</v>
      </c>
      <c r="P1103" s="0" t="s">
        <v>13</v>
      </c>
      <c r="Q1103" s="5" t="s">
        <v>14</v>
      </c>
      <c r="R1103" s="0" t="s">
        <v>15</v>
      </c>
      <c r="S1103" s="0" t="str">
        <f aca="false">P1103&amp;N1103&amp;O1103&amp;Q1103&amp;F1103&amp;R1103&amp;L1103</f>
        <v>          {%            "class": "sMinus",%            "stim_name": "1818"%          },</v>
      </c>
      <c r="AA1103" s="5" t="n">
        <f aca="false">F1103</f>
        <v>1818</v>
      </c>
      <c r="AB1103" s="5" t="s">
        <v>1118</v>
      </c>
      <c r="AC1103" s="5" t="str">
        <f aca="false">IF(MID(AB1103,10,2)="ir","Minus","Plus")</f>
        <v>Minus</v>
      </c>
      <c r="AD1103" s="5" t="str">
        <f aca="false">IF(AND(_xlfn.NUMBERVALUE(MID(AB1103,6,3))&lt;141,_xlfn.NUMBERVALUE(MID(AB1103,6,3))&gt;103),"s","probe")</f>
        <v>s</v>
      </c>
      <c r="AE1103" s="5" t="n">
        <f aca="false">IF(AND(AC1103="Minus",AD1103="probe"),3,IF(AND(AC1103="Plus",AD1103="probe"),1,IF(AND(AC1103="Minus",AD1103="s"),12,IF(AND(AC1103="Plus",AD1103="s"),4,0))))</f>
        <v>12</v>
      </c>
      <c r="AF1103" s="6" t="s">
        <v>16</v>
      </c>
      <c r="AG1103" s="5" t="str">
        <f aca="false">AF1103&amp;AE1103&amp;","</f>
        <v>                            12,</v>
      </c>
    </row>
    <row r="1104" customFormat="false" ht="12.8" hidden="true" customHeight="false" outlineLevel="0" collapsed="false">
      <c r="A1104" s="0" t="str">
        <f aca="false">LEFT(J1104,4)</f>
        <v>b4s2</v>
      </c>
      <c r="B1104" s="0" t="n">
        <f aca="false">IF(AND(C1104&gt;97,C1104&lt;103),100,IF(AND(C1104&gt;110,C1104&lt;116),113,IF(AND(C1104&gt;122,C1104&lt;128),125,IF(AND(C1104&gt;135,C1104&lt;141),138,150))))</f>
        <v>125</v>
      </c>
      <c r="C1104" s="0" t="n">
        <f aca="false">_xlfn.NUMBERVALUE(MID(J1104,6,3))</f>
        <v>126</v>
      </c>
      <c r="D1104" s="0" t="str">
        <f aca="false">MID(J1104,10,3)</f>
        <v>ir3</v>
      </c>
      <c r="E1104" s="0" t="s">
        <v>9</v>
      </c>
      <c r="F1104" s="0" t="n">
        <v>1943</v>
      </c>
      <c r="G1104" s="0" t="s">
        <v>10</v>
      </c>
      <c r="H1104" s="0" t="s">
        <v>11</v>
      </c>
      <c r="I1104" s="0" t="s">
        <v>9</v>
      </c>
      <c r="J1104" s="0" t="s">
        <v>1119</v>
      </c>
      <c r="K1104" s="0" t="s">
        <v>9</v>
      </c>
      <c r="L1104" s="0" t="str">
        <f aca="false">IF(ISBLANK(J1105),"",",")</f>
        <v>,</v>
      </c>
      <c r="M1104" s="0" t="str">
        <f aca="false">E1104&amp;F1104&amp;G1104&amp;H1104&amp;I1104&amp;J1104&amp;K1104&amp;L1104</f>
        <v>"1943": "b4s2_126_ir3.wav",</v>
      </c>
      <c r="N1104" s="0" t="str">
        <f aca="false">IF(OR(B1104=113,B1104=138),"probe","s")</f>
        <v>s</v>
      </c>
      <c r="O1104" s="0" t="str">
        <f aca="false">IF(MID(J1104,10,2)="ir","Minus","Plus")</f>
        <v>Minus</v>
      </c>
      <c r="P1104" s="0" t="s">
        <v>13</v>
      </c>
      <c r="Q1104" s="5" t="s">
        <v>14</v>
      </c>
      <c r="R1104" s="0" t="s">
        <v>15</v>
      </c>
      <c r="S1104" s="0" t="str">
        <f aca="false">P1104&amp;N1104&amp;O1104&amp;Q1104&amp;F1104&amp;R1104&amp;L1104</f>
        <v>          {%            "class": "sMinus",%            "stim_name": "1943"%          },</v>
      </c>
      <c r="AA1104" s="5" t="n">
        <f aca="false">F1104</f>
        <v>1943</v>
      </c>
      <c r="AB1104" s="5" t="s">
        <v>1119</v>
      </c>
      <c r="AC1104" s="5" t="str">
        <f aca="false">IF(MID(AB1104,10,2)="ir","Minus","Plus")</f>
        <v>Minus</v>
      </c>
      <c r="AD1104" s="5" t="str">
        <f aca="false">IF(AND(_xlfn.NUMBERVALUE(MID(AB1104,6,3))&lt;141,_xlfn.NUMBERVALUE(MID(AB1104,6,3))&gt;103),"s","probe")</f>
        <v>s</v>
      </c>
      <c r="AE1104" s="5" t="n">
        <f aca="false">IF(AND(AC1104="Minus",AD1104="probe"),3,IF(AND(AC1104="Plus",AD1104="probe"),1,IF(AND(AC1104="Minus",AD1104="s"),12,IF(AND(AC1104="Plus",AD1104="s"),4,0))))</f>
        <v>12</v>
      </c>
      <c r="AF1104" s="6" t="s">
        <v>16</v>
      </c>
      <c r="AG1104" s="5" t="str">
        <f aca="false">AF1104&amp;AE1104&amp;","</f>
        <v>                            12,</v>
      </c>
    </row>
    <row r="1105" customFormat="false" ht="12.8" hidden="true" customHeight="false" outlineLevel="0" collapsed="false">
      <c r="A1105" s="0" t="str">
        <f aca="false">LEFT(J1105,4)</f>
        <v>b1i1</v>
      </c>
      <c r="B1105" s="0" t="n">
        <f aca="false">IF(AND(C1105&gt;97,C1105&lt;103),100,IF(AND(C1105&gt;110,C1105&lt;116),113,IF(AND(C1105&gt;122,C1105&lt;128),125,IF(AND(C1105&gt;135,C1105&lt;141),138,150))))</f>
        <v>125</v>
      </c>
      <c r="C1105" s="0" t="n">
        <f aca="false">_xlfn.NUMBERVALUE(MID(J1105,6,3))</f>
        <v>126</v>
      </c>
      <c r="D1105" s="0" t="str">
        <f aca="false">MID(J1105,10,3)</f>
        <v>ir4</v>
      </c>
      <c r="E1105" s="1" t="s">
        <v>9</v>
      </c>
      <c r="F1105" s="0" t="n">
        <v>69</v>
      </c>
      <c r="G1105" s="0" t="s">
        <v>10</v>
      </c>
      <c r="H1105" s="0" t="s">
        <v>11</v>
      </c>
      <c r="I1105" s="0" t="s">
        <v>9</v>
      </c>
      <c r="J1105" s="0" t="s">
        <v>1120</v>
      </c>
      <c r="K1105" s="0" t="s">
        <v>9</v>
      </c>
      <c r="L1105" s="0" t="str">
        <f aca="false">IF(ISBLANK(J1106),"",",")</f>
        <v>,</v>
      </c>
      <c r="M1105" s="0" t="str">
        <f aca="false">E1105&amp;F1105&amp;G1105&amp;H1105&amp;I1105&amp;J1105&amp;K1105&amp;L1105</f>
        <v>"69": "b1i1_126_ir4.wav",</v>
      </c>
      <c r="N1105" s="0" t="str">
        <f aca="false">IF(OR(B1105=113,B1105=138),"probe","s")</f>
        <v>s</v>
      </c>
      <c r="O1105" s="0" t="str">
        <f aca="false">IF(MID(J1105,10,2)="ir","Minus","Plus")</f>
        <v>Minus</v>
      </c>
      <c r="P1105" s="0" t="s">
        <v>13</v>
      </c>
      <c r="Q1105" s="5" t="s">
        <v>14</v>
      </c>
      <c r="R1105" s="0" t="s">
        <v>15</v>
      </c>
      <c r="S1105" s="0" t="str">
        <f aca="false">P1105&amp;N1105&amp;O1105&amp;Q1105&amp;F1105&amp;R1105&amp;L1105</f>
        <v>          {%            "class": "sMinus",%            "stim_name": "69"%          },</v>
      </c>
      <c r="AA1105" s="5" t="n">
        <f aca="false">F1105</f>
        <v>69</v>
      </c>
      <c r="AB1105" s="5" t="s">
        <v>1120</v>
      </c>
      <c r="AC1105" s="5" t="str">
        <f aca="false">IF(MID(AB1105,10,2)="ir","Minus","Plus")</f>
        <v>Minus</v>
      </c>
      <c r="AD1105" s="5" t="str">
        <f aca="false">IF(AND(_xlfn.NUMBERVALUE(MID(AB1105,6,3))&lt;141,_xlfn.NUMBERVALUE(MID(AB1105,6,3))&gt;103),"s","s")</f>
        <v>s</v>
      </c>
      <c r="AE1105" s="5" t="n">
        <f aca="false">IF(AND(AC1105="Minus",AD1105="probe"),3,IF(AND(AC1105="Plus",AD1105="probe"),1,IF(AND(AC1105="Minus",AD1105="s"),12,IF(AND(AC1105="Plus",AD1105="s"),4,0))))</f>
        <v>12</v>
      </c>
      <c r="AF1105" s="6" t="s">
        <v>16</v>
      </c>
      <c r="AG1105" s="5" t="str">
        <f aca="false">AF1105&amp;AE1105&amp;","</f>
        <v>                            12,</v>
      </c>
    </row>
    <row r="1106" customFormat="false" ht="12.8" hidden="true" customHeight="false" outlineLevel="0" collapsed="false">
      <c r="A1106" s="0" t="str">
        <f aca="false">LEFT(J1106,4)</f>
        <v>b1i2</v>
      </c>
      <c r="B1106" s="0" t="n">
        <f aca="false">IF(AND(C1106&gt;97,C1106&lt;103),100,IF(AND(C1106&gt;110,C1106&lt;116),113,IF(AND(C1106&gt;122,C1106&lt;128),125,IF(AND(C1106&gt;135,C1106&lt;141),138,150))))</f>
        <v>125</v>
      </c>
      <c r="C1106" s="0" t="n">
        <f aca="false">_xlfn.NUMBERVALUE(MID(J1106,6,3))</f>
        <v>126</v>
      </c>
      <c r="D1106" s="0" t="str">
        <f aca="false">MID(J1106,10,3)</f>
        <v>ir4</v>
      </c>
      <c r="E1106" s="1" t="s">
        <v>9</v>
      </c>
      <c r="F1106" s="0" t="n">
        <v>194</v>
      </c>
      <c r="G1106" s="0" t="s">
        <v>10</v>
      </c>
      <c r="H1106" s="0" t="s">
        <v>11</v>
      </c>
      <c r="I1106" s="0" t="s">
        <v>9</v>
      </c>
      <c r="J1106" s="0" t="s">
        <v>1121</v>
      </c>
      <c r="K1106" s="0" t="s">
        <v>9</v>
      </c>
      <c r="L1106" s="0" t="str">
        <f aca="false">IF(ISBLANK(J1107),"",",")</f>
        <v>,</v>
      </c>
      <c r="M1106" s="0" t="str">
        <f aca="false">E1106&amp;F1106&amp;G1106&amp;H1106&amp;I1106&amp;J1106&amp;K1106&amp;L1106</f>
        <v>"194": "b1i2_126_ir4.wav",</v>
      </c>
      <c r="N1106" s="0" t="str">
        <f aca="false">IF(OR(B1106=113,B1106=138),"probe","s")</f>
        <v>s</v>
      </c>
      <c r="O1106" s="0" t="str">
        <f aca="false">IF(MID(J1106,10,2)="ir","Minus","Plus")</f>
        <v>Minus</v>
      </c>
      <c r="P1106" s="0" t="s">
        <v>13</v>
      </c>
      <c r="Q1106" s="5" t="s">
        <v>14</v>
      </c>
      <c r="R1106" s="0" t="s">
        <v>15</v>
      </c>
      <c r="S1106" s="0" t="str">
        <f aca="false">P1106&amp;N1106&amp;O1106&amp;Q1106&amp;F1106&amp;R1106&amp;L1106</f>
        <v>          {%            "class": "sMinus",%            "stim_name": "194"%          },</v>
      </c>
      <c r="AA1106" s="5" t="n">
        <f aca="false">F1106</f>
        <v>194</v>
      </c>
      <c r="AB1106" s="5" t="s">
        <v>1121</v>
      </c>
      <c r="AC1106" s="5" t="str">
        <f aca="false">IF(MID(AB1106,10,2)="ir","Minus","Plus")</f>
        <v>Minus</v>
      </c>
      <c r="AD1106" s="5" t="str">
        <f aca="false">IF(AND(_xlfn.NUMBERVALUE(MID(AB1106,6,3))&lt;141,_xlfn.NUMBERVALUE(MID(AB1106,6,3))&gt;103),"s","probe")</f>
        <v>s</v>
      </c>
      <c r="AE1106" s="5" t="n">
        <f aca="false">IF(AND(AC1106="Minus",AD1106="probe"),3,IF(AND(AC1106="Plus",AD1106="probe"),1,IF(AND(AC1106="Minus",AD1106="s"),12,IF(AND(AC1106="Plus",AD1106="s"),4,0))))</f>
        <v>12</v>
      </c>
      <c r="AF1106" s="6" t="s">
        <v>16</v>
      </c>
      <c r="AG1106" s="5" t="str">
        <f aca="false">AF1106&amp;AE1106&amp;","</f>
        <v>                            12,</v>
      </c>
    </row>
    <row r="1107" customFormat="false" ht="12.8" hidden="true" customHeight="false" outlineLevel="0" collapsed="false">
      <c r="A1107" s="0" t="str">
        <f aca="false">LEFT(J1107,4)</f>
        <v>b1s1</v>
      </c>
      <c r="B1107" s="0" t="n">
        <f aca="false">IF(AND(C1107&gt;97,C1107&lt;103),100,IF(AND(C1107&gt;110,C1107&lt;116),113,IF(AND(C1107&gt;122,C1107&lt;128),125,IF(AND(C1107&gt;135,C1107&lt;141),138,150))))</f>
        <v>125</v>
      </c>
      <c r="C1107" s="0" t="n">
        <f aca="false">_xlfn.NUMBERVALUE(MID(J1107,6,3))</f>
        <v>126</v>
      </c>
      <c r="D1107" s="0" t="str">
        <f aca="false">MID(J1107,10,3)</f>
        <v>ir4</v>
      </c>
      <c r="E1107" s="0" t="s">
        <v>9</v>
      </c>
      <c r="F1107" s="0" t="n">
        <v>319</v>
      </c>
      <c r="G1107" s="0" t="s">
        <v>10</v>
      </c>
      <c r="H1107" s="0" t="s">
        <v>11</v>
      </c>
      <c r="I1107" s="0" t="s">
        <v>9</v>
      </c>
      <c r="J1107" s="0" t="s">
        <v>1122</v>
      </c>
      <c r="K1107" s="0" t="s">
        <v>9</v>
      </c>
      <c r="L1107" s="0" t="str">
        <f aca="false">IF(ISBLANK(J1108),"",",")</f>
        <v>,</v>
      </c>
      <c r="M1107" s="0" t="str">
        <f aca="false">E1107&amp;F1107&amp;G1107&amp;H1107&amp;I1107&amp;J1107&amp;K1107&amp;L1107</f>
        <v>"319": "b1s1_126_ir4.wav",</v>
      </c>
      <c r="N1107" s="0" t="str">
        <f aca="false">IF(OR(B1107=113,B1107=138),"probe","s")</f>
        <v>s</v>
      </c>
      <c r="O1107" s="0" t="str">
        <f aca="false">IF(MID(J1107,10,2)="ir","Minus","Plus")</f>
        <v>Minus</v>
      </c>
      <c r="P1107" s="0" t="s">
        <v>13</v>
      </c>
      <c r="Q1107" s="5" t="s">
        <v>14</v>
      </c>
      <c r="R1107" s="0" t="s">
        <v>15</v>
      </c>
      <c r="S1107" s="0" t="str">
        <f aca="false">P1107&amp;N1107&amp;O1107&amp;Q1107&amp;F1107&amp;R1107&amp;L1107</f>
        <v>          {%            "class": "sMinus",%            "stim_name": "319"%          },</v>
      </c>
      <c r="AA1107" s="5" t="n">
        <f aca="false">F1107</f>
        <v>319</v>
      </c>
      <c r="AB1107" s="5" t="s">
        <v>1122</v>
      </c>
      <c r="AC1107" s="5" t="str">
        <f aca="false">IF(MID(AB1107,10,2)="ir","Minus","Plus")</f>
        <v>Minus</v>
      </c>
      <c r="AD1107" s="5" t="str">
        <f aca="false">IF(AND(_xlfn.NUMBERVALUE(MID(AB1107,6,3))&lt;141,_xlfn.NUMBERVALUE(MID(AB1107,6,3))&gt;103),"s","probe")</f>
        <v>s</v>
      </c>
      <c r="AE1107" s="5" t="n">
        <f aca="false">IF(AND(AC1107="Minus",AD1107="probe"),3,IF(AND(AC1107="Plus",AD1107="probe"),1,IF(AND(AC1107="Minus",AD1107="s"),12,IF(AND(AC1107="Plus",AD1107="s"),4,0))))</f>
        <v>12</v>
      </c>
      <c r="AF1107" s="6" t="s">
        <v>16</v>
      </c>
      <c r="AG1107" s="5" t="str">
        <f aca="false">AF1107&amp;AE1107&amp;","</f>
        <v>                            12,</v>
      </c>
    </row>
    <row r="1108" customFormat="false" ht="12.8" hidden="true" customHeight="false" outlineLevel="0" collapsed="false">
      <c r="A1108" s="0" t="str">
        <f aca="false">LEFT(J1108,4)</f>
        <v>b1s2</v>
      </c>
      <c r="B1108" s="0" t="n">
        <f aca="false">IF(AND(C1108&gt;97,C1108&lt;103),100,IF(AND(C1108&gt;110,C1108&lt;116),113,IF(AND(C1108&gt;122,C1108&lt;128),125,IF(AND(C1108&gt;135,C1108&lt;141),138,150))))</f>
        <v>125</v>
      </c>
      <c r="C1108" s="0" t="n">
        <f aca="false">_xlfn.NUMBERVALUE(MID(J1108,6,3))</f>
        <v>126</v>
      </c>
      <c r="D1108" s="0" t="str">
        <f aca="false">MID(J1108,10,3)</f>
        <v>ir4</v>
      </c>
      <c r="E1108" s="0" t="s">
        <v>9</v>
      </c>
      <c r="F1108" s="0" t="n">
        <v>444</v>
      </c>
      <c r="G1108" s="0" t="s">
        <v>10</v>
      </c>
      <c r="H1108" s="0" t="s">
        <v>11</v>
      </c>
      <c r="I1108" s="0" t="s">
        <v>9</v>
      </c>
      <c r="J1108" s="0" t="s">
        <v>1123</v>
      </c>
      <c r="K1108" s="0" t="s">
        <v>9</v>
      </c>
      <c r="L1108" s="0" t="str">
        <f aca="false">IF(ISBLANK(J1109),"",",")</f>
        <v>,</v>
      </c>
      <c r="M1108" s="0" t="str">
        <f aca="false">E1108&amp;F1108&amp;G1108&amp;H1108&amp;I1108&amp;J1108&amp;K1108&amp;L1108</f>
        <v>"444": "b1s2_126_ir4.wav",</v>
      </c>
      <c r="N1108" s="0" t="str">
        <f aca="false">IF(OR(B1108=113,B1108=138),"probe","s")</f>
        <v>s</v>
      </c>
      <c r="O1108" s="0" t="str">
        <f aca="false">IF(MID(J1108,10,2)="ir","Minus","Plus")</f>
        <v>Minus</v>
      </c>
      <c r="P1108" s="0" t="s">
        <v>13</v>
      </c>
      <c r="Q1108" s="5" t="s">
        <v>14</v>
      </c>
      <c r="R1108" s="0" t="s">
        <v>15</v>
      </c>
      <c r="S1108" s="0" t="str">
        <f aca="false">P1108&amp;N1108&amp;O1108&amp;Q1108&amp;F1108&amp;R1108&amp;L1108</f>
        <v>          {%            "class": "sMinus",%            "stim_name": "444"%          },</v>
      </c>
      <c r="AA1108" s="5" t="n">
        <f aca="false">F1108</f>
        <v>444</v>
      </c>
      <c r="AB1108" s="5" t="s">
        <v>1123</v>
      </c>
      <c r="AC1108" s="5" t="str">
        <f aca="false">IF(MID(AB1108,10,2)="ir","Minus","Plus")</f>
        <v>Minus</v>
      </c>
      <c r="AD1108" s="5" t="str">
        <f aca="false">IF(AND(_xlfn.NUMBERVALUE(MID(AB1108,6,3))&lt;141,_xlfn.NUMBERVALUE(MID(AB1108,6,3))&gt;103),"s","probe")</f>
        <v>s</v>
      </c>
      <c r="AE1108" s="5" t="n">
        <f aca="false">IF(AND(AC1108="Minus",AD1108="probe"),3,IF(AND(AC1108="Plus",AD1108="probe"),1,IF(AND(AC1108="Minus",AD1108="s"),12,IF(AND(AC1108="Plus",AD1108="s"),4,0))))</f>
        <v>12</v>
      </c>
      <c r="AF1108" s="6" t="s">
        <v>16</v>
      </c>
      <c r="AG1108" s="5" t="str">
        <f aca="false">AF1108&amp;AE1108&amp;","</f>
        <v>                            12,</v>
      </c>
    </row>
    <row r="1109" customFormat="false" ht="12.8" hidden="true" customHeight="false" outlineLevel="0" collapsed="false">
      <c r="A1109" s="0" t="str">
        <f aca="false">LEFT(J1109,4)</f>
        <v>b2i1</v>
      </c>
      <c r="B1109" s="0" t="n">
        <f aca="false">IF(AND(C1109&gt;97,C1109&lt;103),100,IF(AND(C1109&gt;110,C1109&lt;116),113,IF(AND(C1109&gt;122,C1109&lt;128),125,IF(AND(C1109&gt;135,C1109&lt;141),138,150))))</f>
        <v>125</v>
      </c>
      <c r="C1109" s="0" t="n">
        <f aca="false">_xlfn.NUMBERVALUE(MID(J1109,6,3))</f>
        <v>126</v>
      </c>
      <c r="D1109" s="0" t="str">
        <f aca="false">MID(J1109,10,3)</f>
        <v>ir4</v>
      </c>
      <c r="E1109" s="0" t="s">
        <v>9</v>
      </c>
      <c r="F1109" s="0" t="n">
        <v>569</v>
      </c>
      <c r="G1109" s="0" t="s">
        <v>10</v>
      </c>
      <c r="H1109" s="0" t="s">
        <v>11</v>
      </c>
      <c r="I1109" s="0" t="s">
        <v>9</v>
      </c>
      <c r="J1109" s="0" t="s">
        <v>1124</v>
      </c>
      <c r="K1109" s="0" t="s">
        <v>9</v>
      </c>
      <c r="L1109" s="0" t="str">
        <f aca="false">IF(ISBLANK(J1110),"",",")</f>
        <v>,</v>
      </c>
      <c r="M1109" s="0" t="str">
        <f aca="false">E1109&amp;F1109&amp;G1109&amp;H1109&amp;I1109&amp;J1109&amp;K1109&amp;L1109</f>
        <v>"569": "b2i1_126_ir4.wav",</v>
      </c>
      <c r="N1109" s="0" t="str">
        <f aca="false">IF(OR(B1109=113,B1109=138),"probe","s")</f>
        <v>s</v>
      </c>
      <c r="O1109" s="0" t="str">
        <f aca="false">IF(MID(J1109,10,2)="ir","Minus","Plus")</f>
        <v>Minus</v>
      </c>
      <c r="P1109" s="0" t="s">
        <v>13</v>
      </c>
      <c r="Q1109" s="5" t="s">
        <v>14</v>
      </c>
      <c r="R1109" s="0" t="s">
        <v>15</v>
      </c>
      <c r="S1109" s="0" t="str">
        <f aca="false">P1109&amp;N1109&amp;O1109&amp;Q1109&amp;F1109&amp;R1109&amp;L1109</f>
        <v>          {%            "class": "sMinus",%            "stim_name": "569"%          },</v>
      </c>
      <c r="AA1109" s="5" t="n">
        <f aca="false">F1109</f>
        <v>569</v>
      </c>
      <c r="AB1109" s="5" t="s">
        <v>1124</v>
      </c>
      <c r="AC1109" s="5" t="str">
        <f aca="false">IF(MID(AB1109,10,2)="ir","Minus","Plus")</f>
        <v>Minus</v>
      </c>
      <c r="AD1109" s="5" t="str">
        <f aca="false">IF(AND(_xlfn.NUMBERVALUE(MID(AB1109,6,3))&lt;141,_xlfn.NUMBERVALUE(MID(AB1109,6,3))&gt;103),"s","probe")</f>
        <v>s</v>
      </c>
      <c r="AE1109" s="5" t="n">
        <f aca="false">IF(AND(AC1109="Minus",AD1109="probe"),3,IF(AND(AC1109="Plus",AD1109="probe"),1,IF(AND(AC1109="Minus",AD1109="s"),12,IF(AND(AC1109="Plus",AD1109="s"),4,0))))</f>
        <v>12</v>
      </c>
      <c r="AF1109" s="6" t="s">
        <v>16</v>
      </c>
      <c r="AG1109" s="5" t="str">
        <f aca="false">AF1109&amp;AE1109&amp;","</f>
        <v>                            12,</v>
      </c>
    </row>
    <row r="1110" customFormat="false" ht="12.8" hidden="true" customHeight="false" outlineLevel="0" collapsed="false">
      <c r="A1110" s="0" t="str">
        <f aca="false">LEFT(J1110,4)</f>
        <v>b2i2</v>
      </c>
      <c r="B1110" s="0" t="n">
        <f aca="false">IF(AND(C1110&gt;97,C1110&lt;103),100,IF(AND(C1110&gt;110,C1110&lt;116),113,IF(AND(C1110&gt;122,C1110&lt;128),125,IF(AND(C1110&gt;135,C1110&lt;141),138,150))))</f>
        <v>125</v>
      </c>
      <c r="C1110" s="0" t="n">
        <f aca="false">_xlfn.NUMBERVALUE(MID(J1110,6,3))</f>
        <v>126</v>
      </c>
      <c r="D1110" s="0" t="str">
        <f aca="false">MID(J1110,10,3)</f>
        <v>ir4</v>
      </c>
      <c r="E1110" s="0" t="s">
        <v>9</v>
      </c>
      <c r="F1110" s="0" t="n">
        <v>694</v>
      </c>
      <c r="G1110" s="0" t="s">
        <v>10</v>
      </c>
      <c r="H1110" s="0" t="s">
        <v>11</v>
      </c>
      <c r="I1110" s="0" t="s">
        <v>9</v>
      </c>
      <c r="J1110" s="0" t="s">
        <v>1125</v>
      </c>
      <c r="K1110" s="0" t="s">
        <v>9</v>
      </c>
      <c r="L1110" s="0" t="str">
        <f aca="false">IF(ISBLANK(J1111),"",",")</f>
        <v>,</v>
      </c>
      <c r="M1110" s="0" t="str">
        <f aca="false">E1110&amp;F1110&amp;G1110&amp;H1110&amp;I1110&amp;J1110&amp;K1110&amp;L1110</f>
        <v>"694": "b2i2_126_ir4.wav",</v>
      </c>
      <c r="N1110" s="0" t="str">
        <f aca="false">IF(OR(B1110=113,B1110=138),"probe","s")</f>
        <v>s</v>
      </c>
      <c r="O1110" s="0" t="str">
        <f aca="false">IF(MID(J1110,10,2)="ir","Minus","Plus")</f>
        <v>Minus</v>
      </c>
      <c r="P1110" s="0" t="s">
        <v>13</v>
      </c>
      <c r="Q1110" s="5" t="s">
        <v>14</v>
      </c>
      <c r="R1110" s="0" t="s">
        <v>15</v>
      </c>
      <c r="S1110" s="0" t="str">
        <f aca="false">P1110&amp;N1110&amp;O1110&amp;Q1110&amp;F1110&amp;R1110&amp;L1110</f>
        <v>          {%            "class": "sMinus",%            "stim_name": "694"%          },</v>
      </c>
      <c r="AA1110" s="5" t="n">
        <f aca="false">F1110</f>
        <v>694</v>
      </c>
      <c r="AB1110" s="5" t="s">
        <v>1125</v>
      </c>
      <c r="AC1110" s="5" t="str">
        <f aca="false">IF(MID(AB1110,10,2)="ir","Minus","Plus")</f>
        <v>Minus</v>
      </c>
      <c r="AD1110" s="5" t="str">
        <f aca="false">IF(AND(_xlfn.NUMBERVALUE(MID(AB1110,6,3))&lt;141,_xlfn.NUMBERVALUE(MID(AB1110,6,3))&gt;103),"s","probe")</f>
        <v>s</v>
      </c>
      <c r="AE1110" s="5" t="n">
        <f aca="false">IF(AND(AC1110="Minus",AD1110="probe"),3,IF(AND(AC1110="Plus",AD1110="probe"),1,IF(AND(AC1110="Minus",AD1110="s"),12,IF(AND(AC1110="Plus",AD1110="s"),4,0))))</f>
        <v>12</v>
      </c>
      <c r="AF1110" s="6" t="s">
        <v>16</v>
      </c>
      <c r="AG1110" s="5" t="str">
        <f aca="false">AF1110&amp;AE1110&amp;","</f>
        <v>                            12,</v>
      </c>
    </row>
    <row r="1111" customFormat="false" ht="12.8" hidden="false" customHeight="false" outlineLevel="0" collapsed="false">
      <c r="A1111" s="0" t="str">
        <f aca="false">LEFT(J1111,4)</f>
        <v>b2s1</v>
      </c>
      <c r="B1111" s="0" t="n">
        <f aca="false">IF(AND(C1111&gt;97,C1111&lt;103),100,IF(AND(C1111&gt;110,C1111&lt;116),113,IF(AND(C1111&gt;122,C1111&lt;128),125,IF(AND(C1111&gt;135,C1111&lt;141),138,150))))</f>
        <v>125</v>
      </c>
      <c r="C1111" s="0" t="n">
        <f aca="false">_xlfn.NUMBERVALUE(MID(J1111,6,3))</f>
        <v>126</v>
      </c>
      <c r="D1111" s="0" t="str">
        <f aca="false">MID(J1111,10,3)</f>
        <v>ir4</v>
      </c>
      <c r="E1111" s="1" t="s">
        <v>9</v>
      </c>
      <c r="F1111" s="0" t="n">
        <v>819</v>
      </c>
      <c r="G1111" s="0" t="s">
        <v>10</v>
      </c>
      <c r="H1111" s="0" t="s">
        <v>11</v>
      </c>
      <c r="I1111" s="0" t="s">
        <v>9</v>
      </c>
      <c r="J1111" s="0" t="s">
        <v>1126</v>
      </c>
      <c r="K1111" s="0" t="s">
        <v>9</v>
      </c>
      <c r="L1111" s="0" t="str">
        <f aca="false">IF(ISBLANK(J1112),"",",")</f>
        <v>,</v>
      </c>
      <c r="M1111" s="0" t="str">
        <f aca="false">E1111&amp;J1111&amp;G1111&amp;E1111&amp;J1111&amp;E1111&amp;L1111</f>
        <v>"b2s1_126_ir4.wav":"b2s1_126_ir4.wav",</v>
      </c>
      <c r="N1111" s="0" t="str">
        <f aca="false">IF(OR(B1111=113,B1111=138),"probe","s")</f>
        <v>s</v>
      </c>
      <c r="O1111" s="0" t="str">
        <f aca="false">IF(MID(J1111,10,2)="ir","Minus","Plus")</f>
        <v>Minus</v>
      </c>
      <c r="P1111" s="0" t="s">
        <v>13</v>
      </c>
      <c r="Q1111" s="5" t="s">
        <v>14</v>
      </c>
      <c r="R1111" s="0" t="s">
        <v>15</v>
      </c>
      <c r="S1111" s="0" t="str">
        <f aca="false">P1111&amp;N1111&amp;O1111&amp;Q1111&amp;J1111&amp;R1111&amp;L1111</f>
        <v>          {%            "class": "sMinus",%            "stim_name": "b2s1_126_ir4.wav"%          },</v>
      </c>
      <c r="AA1111" s="5" t="n">
        <f aca="false">F1111</f>
        <v>819</v>
      </c>
      <c r="AB1111" s="5" t="s">
        <v>1126</v>
      </c>
      <c r="AC1111" s="5" t="str">
        <f aca="false">IF(MID(AB1111,10,2)="ir","Minus","Plus")</f>
        <v>Minus</v>
      </c>
      <c r="AD1111" s="5" t="str">
        <f aca="false">IF(AND(_xlfn.NUMBERVALUE(MID(AB1111,6,3))&lt;141,_xlfn.NUMBERVALUE(MID(AB1111,6,3))&gt;103),"s","probe")</f>
        <v>s</v>
      </c>
      <c r="AE1111" s="5" t="n">
        <f aca="false">IF(AND(AC1111="Minus",AD1111="probe"),3,IF(AND(AC1111="Plus",AD1111="probe"),1,IF(AND(AC1111="Minus",AD1111="s"),12,IF(AND(AC1111="Plus",AD1111="s"),4,0))))</f>
        <v>12</v>
      </c>
      <c r="AF1111" s="6" t="s">
        <v>16</v>
      </c>
      <c r="AG1111" s="5" t="str">
        <f aca="false">AF1111&amp;AE1111&amp;","</f>
        <v>                            12,</v>
      </c>
    </row>
    <row r="1112" customFormat="false" ht="12.8" hidden="true" customHeight="false" outlineLevel="0" collapsed="false">
      <c r="A1112" s="0" t="str">
        <f aca="false">LEFT(J1112,4)</f>
        <v>b2s2</v>
      </c>
      <c r="B1112" s="0" t="n">
        <f aca="false">IF(AND(C1112&gt;97,C1112&lt;103),100,IF(AND(C1112&gt;110,C1112&lt;116),113,IF(AND(C1112&gt;122,C1112&lt;128),125,IF(AND(C1112&gt;135,C1112&lt;141),138,150))))</f>
        <v>125</v>
      </c>
      <c r="C1112" s="0" t="n">
        <f aca="false">_xlfn.NUMBERVALUE(MID(J1112,6,3))</f>
        <v>126</v>
      </c>
      <c r="D1112" s="0" t="str">
        <f aca="false">MID(J1112,10,3)</f>
        <v>ir4</v>
      </c>
      <c r="E1112" s="1" t="s">
        <v>9</v>
      </c>
      <c r="F1112" s="0" t="n">
        <v>944</v>
      </c>
      <c r="G1112" s="0" t="s">
        <v>10</v>
      </c>
      <c r="H1112" s="0" t="s">
        <v>11</v>
      </c>
      <c r="I1112" s="0" t="s">
        <v>9</v>
      </c>
      <c r="J1112" s="0" t="s">
        <v>1127</v>
      </c>
      <c r="K1112" s="0" t="s">
        <v>9</v>
      </c>
      <c r="L1112" s="0" t="str">
        <f aca="false">IF(ISBLANK(J1113),"",",")</f>
        <v>,</v>
      </c>
      <c r="M1112" s="0" t="str">
        <f aca="false">E1112&amp;F1112&amp;G1112&amp;H1112&amp;I1112&amp;J1112&amp;K1112&amp;L1112</f>
        <v>"944": "b2s2_126_ir4.wav",</v>
      </c>
      <c r="N1112" s="0" t="str">
        <f aca="false">IF(OR(B1112=113,B1112=138),"probe","s")</f>
        <v>s</v>
      </c>
      <c r="O1112" s="0" t="str">
        <f aca="false">IF(MID(J1112,10,2)="ir","Minus","Plus")</f>
        <v>Minus</v>
      </c>
      <c r="P1112" s="0" t="s">
        <v>13</v>
      </c>
      <c r="Q1112" s="5" t="s">
        <v>14</v>
      </c>
      <c r="R1112" s="0" t="s">
        <v>15</v>
      </c>
      <c r="S1112" s="0" t="str">
        <f aca="false">P1112&amp;N1112&amp;O1112&amp;Q1112&amp;F1112&amp;R1112&amp;L1112</f>
        <v>          {%            "class": "sMinus",%            "stim_name": "944"%          },</v>
      </c>
      <c r="AA1112" s="5" t="n">
        <f aca="false">F1112</f>
        <v>944</v>
      </c>
      <c r="AB1112" s="5" t="s">
        <v>1127</v>
      </c>
      <c r="AC1112" s="5" t="str">
        <f aca="false">IF(MID(AB1112,10,2)="ir","Minus","Plus")</f>
        <v>Minus</v>
      </c>
      <c r="AD1112" s="5" t="str">
        <f aca="false">IF(AND(_xlfn.NUMBERVALUE(MID(AB1112,6,3))&lt;141,_xlfn.NUMBERVALUE(MID(AB1112,6,3))&gt;103),"s","probe")</f>
        <v>s</v>
      </c>
      <c r="AE1112" s="5" t="n">
        <f aca="false">IF(AND(AC1112="Minus",AD1112="probe"),3,IF(AND(AC1112="Plus",AD1112="probe"),1,IF(AND(AC1112="Minus",AD1112="s"),12,IF(AND(AC1112="Plus",AD1112="s"),4,0))))</f>
        <v>12</v>
      </c>
      <c r="AF1112" s="6" t="s">
        <v>16</v>
      </c>
      <c r="AG1112" s="5" t="str">
        <f aca="false">AF1112&amp;AE1112&amp;","</f>
        <v>                            12,</v>
      </c>
    </row>
    <row r="1113" customFormat="false" ht="12.8" hidden="true" customHeight="false" outlineLevel="0" collapsed="false">
      <c r="A1113" s="0" t="str">
        <f aca="false">LEFT(J1113,4)</f>
        <v>b3i1</v>
      </c>
      <c r="B1113" s="0" t="n">
        <f aca="false">IF(AND(C1113&gt;97,C1113&lt;103),100,IF(AND(C1113&gt;110,C1113&lt;116),113,IF(AND(C1113&gt;122,C1113&lt;128),125,IF(AND(C1113&gt;135,C1113&lt;141),138,150))))</f>
        <v>125</v>
      </c>
      <c r="C1113" s="0" t="n">
        <f aca="false">_xlfn.NUMBERVALUE(MID(J1113,6,3))</f>
        <v>126</v>
      </c>
      <c r="D1113" s="0" t="str">
        <f aca="false">MID(J1113,10,3)</f>
        <v>ir4</v>
      </c>
      <c r="E1113" s="0" t="s">
        <v>9</v>
      </c>
      <c r="F1113" s="0" t="n">
        <v>1069</v>
      </c>
      <c r="G1113" s="0" t="s">
        <v>10</v>
      </c>
      <c r="H1113" s="0" t="s">
        <v>11</v>
      </c>
      <c r="I1113" s="0" t="s">
        <v>9</v>
      </c>
      <c r="J1113" s="0" t="s">
        <v>1128</v>
      </c>
      <c r="K1113" s="0" t="s">
        <v>9</v>
      </c>
      <c r="L1113" s="0" t="str">
        <f aca="false">IF(ISBLANK(J1114),"",",")</f>
        <v>,</v>
      </c>
      <c r="M1113" s="0" t="str">
        <f aca="false">E1113&amp;F1113&amp;G1113&amp;H1113&amp;I1113&amp;J1113&amp;K1113&amp;L1113</f>
        <v>"1069": "b3i1_126_ir4.wav",</v>
      </c>
      <c r="N1113" s="0" t="str">
        <f aca="false">IF(OR(B1113=113,B1113=138),"probe","s")</f>
        <v>s</v>
      </c>
      <c r="O1113" s="0" t="str">
        <f aca="false">IF(MID(J1113,10,2)="ir","Minus","Plus")</f>
        <v>Minus</v>
      </c>
      <c r="P1113" s="0" t="s">
        <v>13</v>
      </c>
      <c r="Q1113" s="5" t="s">
        <v>14</v>
      </c>
      <c r="R1113" s="0" t="s">
        <v>15</v>
      </c>
      <c r="S1113" s="0" t="str">
        <f aca="false">P1113&amp;N1113&amp;O1113&amp;Q1113&amp;F1113&amp;R1113&amp;L1113</f>
        <v>          {%            "class": "sMinus",%            "stim_name": "1069"%          },</v>
      </c>
      <c r="AA1113" s="5" t="n">
        <f aca="false">F1113</f>
        <v>1069</v>
      </c>
      <c r="AB1113" s="5" t="s">
        <v>1128</v>
      </c>
      <c r="AC1113" s="5" t="str">
        <f aca="false">IF(MID(AB1113,10,2)="ir","Minus","Plus")</f>
        <v>Minus</v>
      </c>
      <c r="AD1113" s="5" t="str">
        <f aca="false">IF(AND(_xlfn.NUMBERVALUE(MID(AB1113,6,3))&lt;141,_xlfn.NUMBERVALUE(MID(AB1113,6,3))&gt;103),"s","probe")</f>
        <v>s</v>
      </c>
      <c r="AE1113" s="5" t="n">
        <f aca="false">IF(AND(AC1113="Minus",AD1113="probe"),3,IF(AND(AC1113="Plus",AD1113="probe"),1,IF(AND(AC1113="Minus",AD1113="s"),12,IF(AND(AC1113="Plus",AD1113="s"),4,0))))</f>
        <v>12</v>
      </c>
      <c r="AF1113" s="6" t="s">
        <v>16</v>
      </c>
      <c r="AG1113" s="5" t="str">
        <f aca="false">AF1113&amp;AE1113&amp;","</f>
        <v>                            12,</v>
      </c>
    </row>
    <row r="1114" customFormat="false" ht="12.8" hidden="true" customHeight="false" outlineLevel="0" collapsed="false">
      <c r="A1114" s="0" t="str">
        <f aca="false">LEFT(J1114,4)</f>
        <v>b3i2</v>
      </c>
      <c r="B1114" s="0" t="n">
        <f aca="false">IF(AND(C1114&gt;97,C1114&lt;103),100,IF(AND(C1114&gt;110,C1114&lt;116),113,IF(AND(C1114&gt;122,C1114&lt;128),125,IF(AND(C1114&gt;135,C1114&lt;141),138,150))))</f>
        <v>125</v>
      </c>
      <c r="C1114" s="0" t="n">
        <f aca="false">_xlfn.NUMBERVALUE(MID(J1114,6,3))</f>
        <v>126</v>
      </c>
      <c r="D1114" s="0" t="str">
        <f aca="false">MID(J1114,10,3)</f>
        <v>ir4</v>
      </c>
      <c r="E1114" s="0" t="s">
        <v>9</v>
      </c>
      <c r="F1114" s="0" t="n">
        <v>1194</v>
      </c>
      <c r="G1114" s="0" t="s">
        <v>10</v>
      </c>
      <c r="H1114" s="0" t="s">
        <v>11</v>
      </c>
      <c r="I1114" s="0" t="s">
        <v>9</v>
      </c>
      <c r="J1114" s="0" t="s">
        <v>1129</v>
      </c>
      <c r="K1114" s="0" t="s">
        <v>9</v>
      </c>
      <c r="L1114" s="0" t="str">
        <f aca="false">IF(ISBLANK(J1115),"",",")</f>
        <v>,</v>
      </c>
      <c r="M1114" s="0" t="str">
        <f aca="false">E1114&amp;F1114&amp;G1114&amp;H1114&amp;I1114&amp;J1114&amp;K1114&amp;L1114</f>
        <v>"1194": "b3i2_126_ir4.wav",</v>
      </c>
      <c r="N1114" s="0" t="str">
        <f aca="false">IF(OR(B1114=113,B1114=138),"probe","s")</f>
        <v>s</v>
      </c>
      <c r="O1114" s="0" t="str">
        <f aca="false">IF(MID(J1114,10,2)="ir","Minus","Plus")</f>
        <v>Minus</v>
      </c>
      <c r="P1114" s="0" t="s">
        <v>13</v>
      </c>
      <c r="Q1114" s="5" t="s">
        <v>14</v>
      </c>
      <c r="R1114" s="0" t="s">
        <v>15</v>
      </c>
      <c r="S1114" s="0" t="str">
        <f aca="false">P1114&amp;N1114&amp;O1114&amp;Q1114&amp;F1114&amp;R1114&amp;L1114</f>
        <v>          {%            "class": "sMinus",%            "stim_name": "1194"%          },</v>
      </c>
      <c r="AA1114" s="5" t="n">
        <f aca="false">F1114</f>
        <v>1194</v>
      </c>
      <c r="AB1114" s="5" t="s">
        <v>1129</v>
      </c>
      <c r="AC1114" s="5" t="str">
        <f aca="false">IF(MID(AB1114,10,2)="ir","Minus","Plus")</f>
        <v>Minus</v>
      </c>
      <c r="AD1114" s="5" t="str">
        <f aca="false">IF(AND(_xlfn.NUMBERVALUE(MID(AB1114,6,3))&lt;141,_xlfn.NUMBERVALUE(MID(AB1114,6,3))&gt;103),"s","probe")</f>
        <v>s</v>
      </c>
      <c r="AE1114" s="5" t="n">
        <f aca="false">IF(AND(AC1114="Minus",AD1114="probe"),3,IF(AND(AC1114="Plus",AD1114="probe"),1,IF(AND(AC1114="Minus",AD1114="s"),12,IF(AND(AC1114="Plus",AD1114="s"),4,0))))</f>
        <v>12</v>
      </c>
      <c r="AF1114" s="6" t="s">
        <v>16</v>
      </c>
      <c r="AG1114" s="5" t="str">
        <f aca="false">AF1114&amp;AE1114&amp;","</f>
        <v>                            12,</v>
      </c>
    </row>
    <row r="1115" customFormat="false" ht="12.8" hidden="true" customHeight="false" outlineLevel="0" collapsed="false">
      <c r="A1115" s="0" t="str">
        <f aca="false">LEFT(J1115,4)</f>
        <v>b3s1</v>
      </c>
      <c r="B1115" s="0" t="n">
        <f aca="false">IF(AND(C1115&gt;97,C1115&lt;103),100,IF(AND(C1115&gt;110,C1115&lt;116),113,IF(AND(C1115&gt;122,C1115&lt;128),125,IF(AND(C1115&gt;135,C1115&lt;141),138,150))))</f>
        <v>125</v>
      </c>
      <c r="C1115" s="0" t="n">
        <f aca="false">_xlfn.NUMBERVALUE(MID(J1115,6,3))</f>
        <v>126</v>
      </c>
      <c r="D1115" s="0" t="str">
        <f aca="false">MID(J1115,10,3)</f>
        <v>ir4</v>
      </c>
      <c r="E1115" s="0" t="s">
        <v>9</v>
      </c>
      <c r="F1115" s="0" t="n">
        <v>1319</v>
      </c>
      <c r="G1115" s="0" t="s">
        <v>10</v>
      </c>
      <c r="H1115" s="0" t="s">
        <v>11</v>
      </c>
      <c r="I1115" s="0" t="s">
        <v>9</v>
      </c>
      <c r="J1115" s="0" t="s">
        <v>1130</v>
      </c>
      <c r="K1115" s="0" t="s">
        <v>9</v>
      </c>
      <c r="L1115" s="0" t="str">
        <f aca="false">IF(ISBLANK(J1116),"",",")</f>
        <v>,</v>
      </c>
      <c r="M1115" s="0" t="str">
        <f aca="false">E1115&amp;F1115&amp;G1115&amp;H1115&amp;I1115&amp;J1115&amp;K1115&amp;L1115</f>
        <v>"1319": "b3s1_126_ir4.wav",</v>
      </c>
      <c r="N1115" s="0" t="str">
        <f aca="false">IF(OR(B1115=113,B1115=138),"probe","s")</f>
        <v>s</v>
      </c>
      <c r="O1115" s="0" t="str">
        <f aca="false">IF(MID(J1115,10,2)="ir","Minus","Plus")</f>
        <v>Minus</v>
      </c>
      <c r="P1115" s="0" t="s">
        <v>13</v>
      </c>
      <c r="Q1115" s="5" t="s">
        <v>14</v>
      </c>
      <c r="R1115" s="0" t="s">
        <v>15</v>
      </c>
      <c r="S1115" s="0" t="str">
        <f aca="false">P1115&amp;N1115&amp;O1115&amp;Q1115&amp;F1115&amp;R1115&amp;L1115</f>
        <v>          {%            "class": "sMinus",%            "stim_name": "1319"%          },</v>
      </c>
      <c r="AA1115" s="5" t="n">
        <f aca="false">F1115</f>
        <v>1319</v>
      </c>
      <c r="AB1115" s="5" t="s">
        <v>1130</v>
      </c>
      <c r="AC1115" s="5" t="str">
        <f aca="false">IF(MID(AB1115,10,2)="ir","Minus","Plus")</f>
        <v>Minus</v>
      </c>
      <c r="AD1115" s="5" t="str">
        <f aca="false">IF(AND(_xlfn.NUMBERVALUE(MID(AB1115,6,3))&lt;141,_xlfn.NUMBERVALUE(MID(AB1115,6,3))&gt;103),"s","probe")</f>
        <v>s</v>
      </c>
      <c r="AE1115" s="5" t="n">
        <f aca="false">IF(AND(AC1115="Minus",AD1115="probe"),3,IF(AND(AC1115="Plus",AD1115="probe"),1,IF(AND(AC1115="Minus",AD1115="s"),12,IF(AND(AC1115="Plus",AD1115="s"),4,0))))</f>
        <v>12</v>
      </c>
      <c r="AF1115" s="6" t="s">
        <v>16</v>
      </c>
      <c r="AG1115" s="5" t="str">
        <f aca="false">AF1115&amp;AE1115&amp;","</f>
        <v>                            12,</v>
      </c>
    </row>
    <row r="1116" customFormat="false" ht="12.8" hidden="true" customHeight="false" outlineLevel="0" collapsed="false">
      <c r="A1116" s="0" t="str">
        <f aca="false">LEFT(J1116,4)</f>
        <v>b3s2</v>
      </c>
      <c r="B1116" s="0" t="n">
        <f aca="false">IF(AND(C1116&gt;97,C1116&lt;103),100,IF(AND(C1116&gt;110,C1116&lt;116),113,IF(AND(C1116&gt;122,C1116&lt;128),125,IF(AND(C1116&gt;135,C1116&lt;141),138,150))))</f>
        <v>125</v>
      </c>
      <c r="C1116" s="0" t="n">
        <f aca="false">_xlfn.NUMBERVALUE(MID(J1116,6,3))</f>
        <v>126</v>
      </c>
      <c r="D1116" s="0" t="str">
        <f aca="false">MID(J1116,10,3)</f>
        <v>ir4</v>
      </c>
      <c r="E1116" s="0" t="s">
        <v>9</v>
      </c>
      <c r="F1116" s="0" t="n">
        <v>1444</v>
      </c>
      <c r="G1116" s="0" t="s">
        <v>10</v>
      </c>
      <c r="H1116" s="0" t="s">
        <v>11</v>
      </c>
      <c r="I1116" s="0" t="s">
        <v>9</v>
      </c>
      <c r="J1116" s="0" t="s">
        <v>1131</v>
      </c>
      <c r="K1116" s="0" t="s">
        <v>9</v>
      </c>
      <c r="L1116" s="0" t="str">
        <f aca="false">IF(ISBLANK(J1117),"",",")</f>
        <v>,</v>
      </c>
      <c r="M1116" s="0" t="str">
        <f aca="false">E1116&amp;F1116&amp;G1116&amp;H1116&amp;I1116&amp;J1116&amp;K1116&amp;L1116</f>
        <v>"1444": "b3s2_126_ir4.wav",</v>
      </c>
      <c r="N1116" s="0" t="str">
        <f aca="false">IF(OR(B1116=113,B1116=138),"probe","s")</f>
        <v>s</v>
      </c>
      <c r="O1116" s="0" t="str">
        <f aca="false">IF(MID(J1116,10,2)="ir","Minus","Plus")</f>
        <v>Minus</v>
      </c>
      <c r="P1116" s="0" t="s">
        <v>13</v>
      </c>
      <c r="Q1116" s="5" t="s">
        <v>14</v>
      </c>
      <c r="R1116" s="0" t="s">
        <v>15</v>
      </c>
      <c r="S1116" s="0" t="str">
        <f aca="false">P1116&amp;N1116&amp;O1116&amp;Q1116&amp;F1116&amp;R1116&amp;L1116</f>
        <v>          {%            "class": "sMinus",%            "stim_name": "1444"%          },</v>
      </c>
      <c r="AA1116" s="5" t="n">
        <f aca="false">F1116</f>
        <v>1444</v>
      </c>
      <c r="AB1116" s="5" t="s">
        <v>1131</v>
      </c>
      <c r="AC1116" s="5" t="str">
        <f aca="false">IF(MID(AB1116,10,2)="ir","Minus","Plus")</f>
        <v>Minus</v>
      </c>
      <c r="AD1116" s="5" t="str">
        <f aca="false">IF(AND(_xlfn.NUMBERVALUE(MID(AB1116,6,3))&lt;141,_xlfn.NUMBERVALUE(MID(AB1116,6,3))&gt;103),"s","probe")</f>
        <v>s</v>
      </c>
      <c r="AE1116" s="5" t="n">
        <f aca="false">IF(AND(AC1116="Minus",AD1116="probe"),3,IF(AND(AC1116="Plus",AD1116="probe"),1,IF(AND(AC1116="Minus",AD1116="s"),12,IF(AND(AC1116="Plus",AD1116="s"),4,0))))</f>
        <v>12</v>
      </c>
      <c r="AF1116" s="6" t="s">
        <v>16</v>
      </c>
      <c r="AG1116" s="5" t="str">
        <f aca="false">AF1116&amp;AE1116&amp;","</f>
        <v>                            12,</v>
      </c>
    </row>
    <row r="1117" customFormat="false" ht="12.8" hidden="true" customHeight="false" outlineLevel="0" collapsed="false">
      <c r="A1117" s="0" t="str">
        <f aca="false">LEFT(J1117,4)</f>
        <v>b4i1</v>
      </c>
      <c r="B1117" s="0" t="n">
        <f aca="false">IF(AND(C1117&gt;97,C1117&lt;103),100,IF(AND(C1117&gt;110,C1117&lt;116),113,IF(AND(C1117&gt;122,C1117&lt;128),125,IF(AND(C1117&gt;135,C1117&lt;141),138,150))))</f>
        <v>125</v>
      </c>
      <c r="C1117" s="0" t="n">
        <f aca="false">_xlfn.NUMBERVALUE(MID(J1117,6,3))</f>
        <v>126</v>
      </c>
      <c r="D1117" s="0" t="str">
        <f aca="false">MID(J1117,10,3)</f>
        <v>ir4</v>
      </c>
      <c r="E1117" s="0" t="s">
        <v>9</v>
      </c>
      <c r="F1117" s="0" t="n">
        <v>1569</v>
      </c>
      <c r="G1117" s="0" t="s">
        <v>10</v>
      </c>
      <c r="H1117" s="0" t="s">
        <v>11</v>
      </c>
      <c r="I1117" s="0" t="s">
        <v>9</v>
      </c>
      <c r="J1117" s="0" t="s">
        <v>1132</v>
      </c>
      <c r="K1117" s="0" t="s">
        <v>9</v>
      </c>
      <c r="L1117" s="0" t="str">
        <f aca="false">IF(ISBLANK(J1118),"",",")</f>
        <v>,</v>
      </c>
      <c r="M1117" s="0" t="str">
        <f aca="false">E1117&amp;F1117&amp;G1117&amp;H1117&amp;I1117&amp;J1117&amp;K1117&amp;L1117</f>
        <v>"1569": "b4i1_126_ir4.wav",</v>
      </c>
      <c r="N1117" s="0" t="str">
        <f aca="false">IF(OR(B1117=113,B1117=138),"probe","s")</f>
        <v>s</v>
      </c>
      <c r="O1117" s="0" t="str">
        <f aca="false">IF(MID(J1117,10,2)="ir","Minus","Plus")</f>
        <v>Minus</v>
      </c>
      <c r="P1117" s="0" t="s">
        <v>13</v>
      </c>
      <c r="Q1117" s="5" t="s">
        <v>14</v>
      </c>
      <c r="R1117" s="0" t="s">
        <v>15</v>
      </c>
      <c r="S1117" s="0" t="str">
        <f aca="false">P1117&amp;N1117&amp;O1117&amp;Q1117&amp;F1117&amp;R1117&amp;L1117</f>
        <v>          {%            "class": "sMinus",%            "stim_name": "1569"%          },</v>
      </c>
      <c r="AA1117" s="5" t="n">
        <f aca="false">F1117</f>
        <v>1569</v>
      </c>
      <c r="AB1117" s="5" t="s">
        <v>1132</v>
      </c>
      <c r="AC1117" s="5" t="str">
        <f aca="false">IF(MID(AB1117,10,2)="ir","Minus","Plus")</f>
        <v>Minus</v>
      </c>
      <c r="AD1117" s="5" t="str">
        <f aca="false">IF(AND(_xlfn.NUMBERVALUE(MID(AB1117,6,3))&lt;141,_xlfn.NUMBERVALUE(MID(AB1117,6,3))&gt;103),"s","probe")</f>
        <v>s</v>
      </c>
      <c r="AE1117" s="5" t="n">
        <f aca="false">IF(AND(AC1117="Minus",AD1117="probe"),3,IF(AND(AC1117="Plus",AD1117="probe"),1,IF(AND(AC1117="Minus",AD1117="s"),12,IF(AND(AC1117="Plus",AD1117="s"),4,0))))</f>
        <v>12</v>
      </c>
      <c r="AF1117" s="6" t="s">
        <v>16</v>
      </c>
      <c r="AG1117" s="5" t="str">
        <f aca="false">AF1117&amp;AE1117&amp;","</f>
        <v>                            12,</v>
      </c>
    </row>
    <row r="1118" customFormat="false" ht="12.8" hidden="true" customHeight="false" outlineLevel="0" collapsed="false">
      <c r="A1118" s="0" t="str">
        <f aca="false">LEFT(J1118,4)</f>
        <v>b4i2</v>
      </c>
      <c r="B1118" s="0" t="n">
        <f aca="false">IF(AND(C1118&gt;97,C1118&lt;103),100,IF(AND(C1118&gt;110,C1118&lt;116),113,IF(AND(C1118&gt;122,C1118&lt;128),125,IF(AND(C1118&gt;135,C1118&lt;141),138,150))))</f>
        <v>125</v>
      </c>
      <c r="C1118" s="0" t="n">
        <f aca="false">_xlfn.NUMBERVALUE(MID(J1118,6,3))</f>
        <v>126</v>
      </c>
      <c r="D1118" s="0" t="str">
        <f aca="false">MID(J1118,10,3)</f>
        <v>ir4</v>
      </c>
      <c r="E1118" s="0" t="s">
        <v>9</v>
      </c>
      <c r="F1118" s="0" t="n">
        <v>1694</v>
      </c>
      <c r="G1118" s="0" t="s">
        <v>10</v>
      </c>
      <c r="H1118" s="0" t="s">
        <v>11</v>
      </c>
      <c r="I1118" s="0" t="s">
        <v>9</v>
      </c>
      <c r="J1118" s="0" t="s">
        <v>1133</v>
      </c>
      <c r="K1118" s="0" t="s">
        <v>9</v>
      </c>
      <c r="L1118" s="0" t="str">
        <f aca="false">IF(ISBLANK(J1119),"",",")</f>
        <v>,</v>
      </c>
      <c r="M1118" s="0" t="str">
        <f aca="false">E1118&amp;F1118&amp;G1118&amp;H1118&amp;I1118&amp;J1118&amp;K1118&amp;L1118</f>
        <v>"1694": "b4i2_126_ir4.wav",</v>
      </c>
      <c r="N1118" s="0" t="str">
        <f aca="false">IF(OR(B1118=113,B1118=138),"probe","s")</f>
        <v>s</v>
      </c>
      <c r="O1118" s="0" t="str">
        <f aca="false">IF(MID(J1118,10,2)="ir","Minus","Plus")</f>
        <v>Minus</v>
      </c>
      <c r="P1118" s="0" t="s">
        <v>13</v>
      </c>
      <c r="Q1118" s="5" t="s">
        <v>14</v>
      </c>
      <c r="R1118" s="0" t="s">
        <v>15</v>
      </c>
      <c r="S1118" s="0" t="str">
        <f aca="false">P1118&amp;N1118&amp;O1118&amp;Q1118&amp;F1118&amp;R1118&amp;L1118</f>
        <v>          {%            "class": "sMinus",%            "stim_name": "1694"%          },</v>
      </c>
      <c r="AA1118" s="5" t="n">
        <f aca="false">F1118</f>
        <v>1694</v>
      </c>
      <c r="AB1118" s="5" t="s">
        <v>1133</v>
      </c>
      <c r="AC1118" s="5" t="str">
        <f aca="false">IF(MID(AB1118,10,2)="ir","Minus","Plus")</f>
        <v>Minus</v>
      </c>
      <c r="AD1118" s="5" t="str">
        <f aca="false">IF(AND(_xlfn.NUMBERVALUE(MID(AB1118,6,3))&lt;141,_xlfn.NUMBERVALUE(MID(AB1118,6,3))&gt;103),"s","probe")</f>
        <v>s</v>
      </c>
      <c r="AE1118" s="5" t="n">
        <f aca="false">IF(AND(AC1118="Minus",AD1118="probe"),3,IF(AND(AC1118="Plus",AD1118="probe"),1,IF(AND(AC1118="Minus",AD1118="s"),12,IF(AND(AC1118="Plus",AD1118="s"),4,0))))</f>
        <v>12</v>
      </c>
      <c r="AF1118" s="6" t="s">
        <v>16</v>
      </c>
      <c r="AG1118" s="5" t="str">
        <f aca="false">AF1118&amp;AE1118&amp;","</f>
        <v>                            12,</v>
      </c>
    </row>
    <row r="1119" customFormat="false" ht="12.8" hidden="true" customHeight="false" outlineLevel="0" collapsed="false">
      <c r="A1119" s="0" t="str">
        <f aca="false">LEFT(J1119,4)</f>
        <v>b4s1</v>
      </c>
      <c r="B1119" s="0" t="n">
        <f aca="false">IF(AND(C1119&gt;97,C1119&lt;103),100,IF(AND(C1119&gt;110,C1119&lt;116),113,IF(AND(C1119&gt;122,C1119&lt;128),125,IF(AND(C1119&gt;135,C1119&lt;141),138,150))))</f>
        <v>125</v>
      </c>
      <c r="C1119" s="0" t="n">
        <f aca="false">_xlfn.NUMBERVALUE(MID(J1119,6,3))</f>
        <v>126</v>
      </c>
      <c r="D1119" s="0" t="str">
        <f aca="false">MID(J1119,10,3)</f>
        <v>ir4</v>
      </c>
      <c r="E1119" s="0" t="s">
        <v>9</v>
      </c>
      <c r="F1119" s="0" t="n">
        <v>1819</v>
      </c>
      <c r="G1119" s="0" t="s">
        <v>10</v>
      </c>
      <c r="H1119" s="0" t="s">
        <v>11</v>
      </c>
      <c r="I1119" s="0" t="s">
        <v>9</v>
      </c>
      <c r="J1119" s="0" t="s">
        <v>1134</v>
      </c>
      <c r="K1119" s="0" t="s">
        <v>9</v>
      </c>
      <c r="L1119" s="0" t="str">
        <f aca="false">IF(ISBLANK(J1120),"",",")</f>
        <v>,</v>
      </c>
      <c r="M1119" s="0" t="str">
        <f aca="false">E1119&amp;F1119&amp;G1119&amp;H1119&amp;I1119&amp;J1119&amp;K1119&amp;L1119</f>
        <v>"1819": "b4s1_126_ir4.wav",</v>
      </c>
      <c r="N1119" s="0" t="str">
        <f aca="false">IF(OR(B1119=113,B1119=138),"probe","s")</f>
        <v>s</v>
      </c>
      <c r="O1119" s="0" t="str">
        <f aca="false">IF(MID(J1119,10,2)="ir","Minus","Plus")</f>
        <v>Minus</v>
      </c>
      <c r="P1119" s="0" t="s">
        <v>13</v>
      </c>
      <c r="Q1119" s="5" t="s">
        <v>14</v>
      </c>
      <c r="R1119" s="0" t="s">
        <v>15</v>
      </c>
      <c r="S1119" s="0" t="str">
        <f aca="false">P1119&amp;N1119&amp;O1119&amp;Q1119&amp;F1119&amp;R1119&amp;L1119</f>
        <v>          {%            "class": "sMinus",%            "stim_name": "1819"%          },</v>
      </c>
      <c r="AA1119" s="5" t="n">
        <f aca="false">F1119</f>
        <v>1819</v>
      </c>
      <c r="AB1119" s="5" t="s">
        <v>1134</v>
      </c>
      <c r="AC1119" s="5" t="str">
        <f aca="false">IF(MID(AB1119,10,2)="ir","Minus","Plus")</f>
        <v>Minus</v>
      </c>
      <c r="AD1119" s="5" t="str">
        <f aca="false">IF(AND(_xlfn.NUMBERVALUE(MID(AB1119,6,3))&lt;141,_xlfn.NUMBERVALUE(MID(AB1119,6,3))&gt;103),"s","probe")</f>
        <v>s</v>
      </c>
      <c r="AE1119" s="5" t="n">
        <f aca="false">IF(AND(AC1119="Minus",AD1119="probe"),3,IF(AND(AC1119="Plus",AD1119="probe"),1,IF(AND(AC1119="Minus",AD1119="s"),12,IF(AND(AC1119="Plus",AD1119="s"),4,0))))</f>
        <v>12</v>
      </c>
      <c r="AF1119" s="6" t="s">
        <v>16</v>
      </c>
      <c r="AG1119" s="5" t="str">
        <f aca="false">AF1119&amp;AE1119&amp;","</f>
        <v>                            12,</v>
      </c>
    </row>
    <row r="1120" customFormat="false" ht="12.8" hidden="true" customHeight="false" outlineLevel="0" collapsed="false">
      <c r="A1120" s="0" t="str">
        <f aca="false">LEFT(J1120,4)</f>
        <v>b4s2</v>
      </c>
      <c r="B1120" s="0" t="n">
        <f aca="false">IF(AND(C1120&gt;97,C1120&lt;103),100,IF(AND(C1120&gt;110,C1120&lt;116),113,IF(AND(C1120&gt;122,C1120&lt;128),125,IF(AND(C1120&gt;135,C1120&lt;141),138,150))))</f>
        <v>125</v>
      </c>
      <c r="C1120" s="0" t="n">
        <f aca="false">_xlfn.NUMBERVALUE(MID(J1120,6,3))</f>
        <v>126</v>
      </c>
      <c r="D1120" s="0" t="str">
        <f aca="false">MID(J1120,10,3)</f>
        <v>ir4</v>
      </c>
      <c r="E1120" s="0" t="s">
        <v>9</v>
      </c>
      <c r="F1120" s="0" t="n">
        <v>1944</v>
      </c>
      <c r="G1120" s="0" t="s">
        <v>10</v>
      </c>
      <c r="H1120" s="0" t="s">
        <v>11</v>
      </c>
      <c r="I1120" s="0" t="s">
        <v>9</v>
      </c>
      <c r="J1120" s="0" t="s">
        <v>1135</v>
      </c>
      <c r="K1120" s="0" t="s">
        <v>9</v>
      </c>
      <c r="L1120" s="0" t="str">
        <f aca="false">IF(ISBLANK(J1121),"",",")</f>
        <v>,</v>
      </c>
      <c r="M1120" s="0" t="str">
        <f aca="false">E1120&amp;F1120&amp;G1120&amp;H1120&amp;I1120&amp;J1120&amp;K1120&amp;L1120</f>
        <v>"1944": "b4s2_126_ir4.wav",</v>
      </c>
      <c r="N1120" s="0" t="str">
        <f aca="false">IF(OR(B1120=113,B1120=138),"probe","s")</f>
        <v>s</v>
      </c>
      <c r="O1120" s="0" t="str">
        <f aca="false">IF(MID(J1120,10,2)="ir","Minus","Plus")</f>
        <v>Minus</v>
      </c>
      <c r="P1120" s="0" t="s">
        <v>13</v>
      </c>
      <c r="Q1120" s="5" t="s">
        <v>14</v>
      </c>
      <c r="R1120" s="0" t="s">
        <v>15</v>
      </c>
      <c r="S1120" s="0" t="str">
        <f aca="false">P1120&amp;N1120&amp;O1120&amp;Q1120&amp;F1120&amp;R1120&amp;L1120</f>
        <v>          {%            "class": "sMinus",%            "stim_name": "1944"%          },</v>
      </c>
      <c r="AA1120" s="5" t="n">
        <f aca="false">F1120</f>
        <v>1944</v>
      </c>
      <c r="AB1120" s="5" t="s">
        <v>1135</v>
      </c>
      <c r="AC1120" s="5" t="str">
        <f aca="false">IF(MID(AB1120,10,2)="ir","Minus","Plus")</f>
        <v>Minus</v>
      </c>
      <c r="AD1120" s="5" t="str">
        <f aca="false">IF(AND(_xlfn.NUMBERVALUE(MID(AB1120,6,3))&lt;141,_xlfn.NUMBERVALUE(MID(AB1120,6,3))&gt;103),"s","probe")</f>
        <v>s</v>
      </c>
      <c r="AE1120" s="5" t="n">
        <f aca="false">IF(AND(AC1120="Minus",AD1120="probe"),3,IF(AND(AC1120="Plus",AD1120="probe"),1,IF(AND(AC1120="Minus",AD1120="s"),12,IF(AND(AC1120="Plus",AD1120="s"),4,0))))</f>
        <v>12</v>
      </c>
      <c r="AF1120" s="6" t="s">
        <v>16</v>
      </c>
      <c r="AG1120" s="5" t="str">
        <f aca="false">AF1120&amp;AE1120&amp;","</f>
        <v>                            12,</v>
      </c>
    </row>
    <row r="1121" customFormat="false" ht="12.8" hidden="true" customHeight="false" outlineLevel="0" collapsed="false">
      <c r="A1121" s="0" t="str">
        <f aca="false">LEFT(J1121,4)</f>
        <v>b1i1</v>
      </c>
      <c r="B1121" s="0" t="n">
        <f aca="false">IF(AND(C1121&gt;97,C1121&lt;103),100,IF(AND(C1121&gt;110,C1121&lt;116),113,IF(AND(C1121&gt;122,C1121&lt;128),125,IF(AND(C1121&gt;135,C1121&lt;141),138,150))))</f>
        <v>125</v>
      </c>
      <c r="C1121" s="0" t="n">
        <f aca="false">_xlfn.NUMBERVALUE(MID(J1121,6,3))</f>
        <v>126</v>
      </c>
      <c r="D1121" s="0" t="str">
        <f aca="false">MID(J1121,10,3)</f>
        <v>reg</v>
      </c>
      <c r="E1121" s="1" t="s">
        <v>9</v>
      </c>
      <c r="F1121" s="0" t="n">
        <v>70</v>
      </c>
      <c r="G1121" s="0" t="s">
        <v>10</v>
      </c>
      <c r="H1121" s="0" t="s">
        <v>11</v>
      </c>
      <c r="I1121" s="0" t="s">
        <v>9</v>
      </c>
      <c r="J1121" s="0" t="s">
        <v>1136</v>
      </c>
      <c r="K1121" s="0" t="s">
        <v>9</v>
      </c>
      <c r="L1121" s="0" t="str">
        <f aca="false">IF(ISBLANK(J1122),"",",")</f>
        <v>,</v>
      </c>
      <c r="M1121" s="0" t="str">
        <f aca="false">E1121&amp;F1121&amp;G1121&amp;H1121&amp;I1121&amp;J1121&amp;K1121&amp;L1121</f>
        <v>"70": "b1i1_126_reg.wav",</v>
      </c>
      <c r="N1121" s="0" t="str">
        <f aca="false">IF(OR(B1121=113,B1121=138),"probe","s")</f>
        <v>s</v>
      </c>
      <c r="O1121" s="0" t="str">
        <f aca="false">IF(MID(J1121,10,2)="ir","Minus","Plus")</f>
        <v>Plus</v>
      </c>
      <c r="P1121" s="0" t="s">
        <v>13</v>
      </c>
      <c r="Q1121" s="5" t="s">
        <v>14</v>
      </c>
      <c r="R1121" s="0" t="s">
        <v>15</v>
      </c>
      <c r="S1121" s="0" t="str">
        <f aca="false">P1121&amp;N1121&amp;O1121&amp;Q1121&amp;F1121&amp;R1121&amp;L1121</f>
        <v>          {%            "class": "sPlus",%            "stim_name": "70"%          },</v>
      </c>
      <c r="AA1121" s="5" t="n">
        <f aca="false">F1121</f>
        <v>70</v>
      </c>
      <c r="AB1121" s="5" t="s">
        <v>1136</v>
      </c>
      <c r="AC1121" s="5" t="str">
        <f aca="false">IF(MID(AB1121,10,2)="ir","Minus","Plus")</f>
        <v>Plus</v>
      </c>
      <c r="AD1121" s="5" t="str">
        <f aca="false">IF(AND(_xlfn.NUMBERVALUE(MID(AB1121,6,3))&lt;141,_xlfn.NUMBERVALUE(MID(AB1121,6,3))&gt;103),"s","s")</f>
        <v>s</v>
      </c>
      <c r="AE1121" s="5" t="n">
        <f aca="false">IF(AND(AC1121="Minus",AD1121="probe"),3,IF(AND(AC1121="Plus",AD1121="probe"),1,IF(AND(AC1121="Minus",AD1121="s"),12,IF(AND(AC1121="Plus",AD1121="s"),4,0))))</f>
        <v>4</v>
      </c>
      <c r="AF1121" s="6" t="s">
        <v>16</v>
      </c>
      <c r="AG1121" s="5" t="str">
        <f aca="false">AF1121&amp;AE1121&amp;","</f>
        <v>                            4,</v>
      </c>
    </row>
    <row r="1122" customFormat="false" ht="12.8" hidden="true" customHeight="false" outlineLevel="0" collapsed="false">
      <c r="A1122" s="0" t="str">
        <f aca="false">LEFT(J1122,4)</f>
        <v>b1i2</v>
      </c>
      <c r="B1122" s="0" t="n">
        <f aca="false">IF(AND(C1122&gt;97,C1122&lt;103),100,IF(AND(C1122&gt;110,C1122&lt;116),113,IF(AND(C1122&gt;122,C1122&lt;128),125,IF(AND(C1122&gt;135,C1122&lt;141),138,150))))</f>
        <v>125</v>
      </c>
      <c r="C1122" s="0" t="n">
        <f aca="false">_xlfn.NUMBERVALUE(MID(J1122,6,3))</f>
        <v>126</v>
      </c>
      <c r="D1122" s="0" t="str">
        <f aca="false">MID(J1122,10,3)</f>
        <v>reg</v>
      </c>
      <c r="E1122" s="1" t="s">
        <v>9</v>
      </c>
      <c r="F1122" s="0" t="n">
        <v>195</v>
      </c>
      <c r="G1122" s="0" t="s">
        <v>10</v>
      </c>
      <c r="H1122" s="0" t="s">
        <v>11</v>
      </c>
      <c r="I1122" s="0" t="s">
        <v>9</v>
      </c>
      <c r="J1122" s="0" t="s">
        <v>1137</v>
      </c>
      <c r="K1122" s="0" t="s">
        <v>9</v>
      </c>
      <c r="L1122" s="0" t="str">
        <f aca="false">IF(ISBLANK(J1123),"",",")</f>
        <v>,</v>
      </c>
      <c r="M1122" s="0" t="str">
        <f aca="false">E1122&amp;F1122&amp;G1122&amp;H1122&amp;I1122&amp;J1122&amp;K1122&amp;L1122</f>
        <v>"195": "b1i2_126_reg.wav",</v>
      </c>
      <c r="N1122" s="0" t="str">
        <f aca="false">IF(OR(B1122=113,B1122=138),"probe","s")</f>
        <v>s</v>
      </c>
      <c r="O1122" s="0" t="str">
        <f aca="false">IF(MID(J1122,10,2)="ir","Minus","Plus")</f>
        <v>Plus</v>
      </c>
      <c r="P1122" s="0" t="s">
        <v>13</v>
      </c>
      <c r="Q1122" s="5" t="s">
        <v>14</v>
      </c>
      <c r="R1122" s="0" t="s">
        <v>15</v>
      </c>
      <c r="S1122" s="0" t="str">
        <f aca="false">P1122&amp;N1122&amp;O1122&amp;Q1122&amp;F1122&amp;R1122&amp;L1122</f>
        <v>          {%            "class": "sPlus",%            "stim_name": "195"%          },</v>
      </c>
      <c r="AA1122" s="5" t="n">
        <f aca="false">F1122</f>
        <v>195</v>
      </c>
      <c r="AB1122" s="5" t="s">
        <v>1137</v>
      </c>
      <c r="AC1122" s="5" t="str">
        <f aca="false">IF(MID(AB1122,10,2)="ir","Minus","Plus")</f>
        <v>Plus</v>
      </c>
      <c r="AD1122" s="5" t="str">
        <f aca="false">IF(AND(_xlfn.NUMBERVALUE(MID(AB1122,6,3))&lt;141,_xlfn.NUMBERVALUE(MID(AB1122,6,3))&gt;103),"s","probe")</f>
        <v>s</v>
      </c>
      <c r="AE1122" s="5" t="n">
        <f aca="false">IF(AND(AC1122="Minus",AD1122="probe"),3,IF(AND(AC1122="Plus",AD1122="probe"),1,IF(AND(AC1122="Minus",AD1122="s"),12,IF(AND(AC1122="Plus",AD1122="s"),4,0))))</f>
        <v>4</v>
      </c>
      <c r="AF1122" s="6" t="s">
        <v>16</v>
      </c>
      <c r="AG1122" s="5" t="str">
        <f aca="false">AF1122&amp;AE1122&amp;","</f>
        <v>                            4,</v>
      </c>
    </row>
    <row r="1123" customFormat="false" ht="12.8" hidden="true" customHeight="false" outlineLevel="0" collapsed="false">
      <c r="A1123" s="0" t="str">
        <f aca="false">LEFT(J1123,4)</f>
        <v>b1s1</v>
      </c>
      <c r="B1123" s="0" t="n">
        <f aca="false">IF(AND(C1123&gt;97,C1123&lt;103),100,IF(AND(C1123&gt;110,C1123&lt;116),113,IF(AND(C1123&gt;122,C1123&lt;128),125,IF(AND(C1123&gt;135,C1123&lt;141),138,150))))</f>
        <v>125</v>
      </c>
      <c r="C1123" s="0" t="n">
        <f aca="false">_xlfn.NUMBERVALUE(MID(J1123,6,3))</f>
        <v>126</v>
      </c>
      <c r="D1123" s="0" t="str">
        <f aca="false">MID(J1123,10,3)</f>
        <v>reg</v>
      </c>
      <c r="E1123" s="0" t="s">
        <v>9</v>
      </c>
      <c r="F1123" s="0" t="n">
        <v>320</v>
      </c>
      <c r="G1123" s="0" t="s">
        <v>10</v>
      </c>
      <c r="H1123" s="0" t="s">
        <v>11</v>
      </c>
      <c r="I1123" s="0" t="s">
        <v>9</v>
      </c>
      <c r="J1123" s="0" t="s">
        <v>1138</v>
      </c>
      <c r="K1123" s="0" t="s">
        <v>9</v>
      </c>
      <c r="L1123" s="0" t="str">
        <f aca="false">IF(ISBLANK(J1124),"",",")</f>
        <v>,</v>
      </c>
      <c r="M1123" s="0" t="str">
        <f aca="false">E1123&amp;F1123&amp;G1123&amp;H1123&amp;I1123&amp;J1123&amp;K1123&amp;L1123</f>
        <v>"320": "b1s1_126_reg.wav",</v>
      </c>
      <c r="N1123" s="0" t="str">
        <f aca="false">IF(OR(B1123=113,B1123=138),"probe","s")</f>
        <v>s</v>
      </c>
      <c r="O1123" s="0" t="str">
        <f aca="false">IF(MID(J1123,10,2)="ir","Minus","Plus")</f>
        <v>Plus</v>
      </c>
      <c r="P1123" s="0" t="s">
        <v>13</v>
      </c>
      <c r="Q1123" s="5" t="s">
        <v>14</v>
      </c>
      <c r="R1123" s="0" t="s">
        <v>15</v>
      </c>
      <c r="S1123" s="0" t="str">
        <f aca="false">P1123&amp;N1123&amp;O1123&amp;Q1123&amp;F1123&amp;R1123&amp;L1123</f>
        <v>          {%            "class": "sPlus",%            "stim_name": "320"%          },</v>
      </c>
      <c r="AA1123" s="5" t="n">
        <f aca="false">F1123</f>
        <v>320</v>
      </c>
      <c r="AB1123" s="5" t="s">
        <v>1138</v>
      </c>
      <c r="AC1123" s="5" t="str">
        <f aca="false">IF(MID(AB1123,10,2)="ir","Minus","Plus")</f>
        <v>Plus</v>
      </c>
      <c r="AD1123" s="5" t="str">
        <f aca="false">IF(AND(_xlfn.NUMBERVALUE(MID(AB1123,6,3))&lt;141,_xlfn.NUMBERVALUE(MID(AB1123,6,3))&gt;103),"s","probe")</f>
        <v>s</v>
      </c>
      <c r="AE1123" s="5" t="n">
        <f aca="false">IF(AND(AC1123="Minus",AD1123="probe"),3,IF(AND(AC1123="Plus",AD1123="probe"),1,IF(AND(AC1123="Minus",AD1123="s"),12,IF(AND(AC1123="Plus",AD1123="s"),4,0))))</f>
        <v>4</v>
      </c>
      <c r="AF1123" s="6" t="s">
        <v>16</v>
      </c>
      <c r="AG1123" s="5" t="str">
        <f aca="false">AF1123&amp;AE1123&amp;","</f>
        <v>                            4,</v>
      </c>
    </row>
    <row r="1124" customFormat="false" ht="12.8" hidden="true" customHeight="false" outlineLevel="0" collapsed="false">
      <c r="A1124" s="0" t="str">
        <f aca="false">LEFT(J1124,4)</f>
        <v>b1s2</v>
      </c>
      <c r="B1124" s="0" t="n">
        <f aca="false">IF(AND(C1124&gt;97,C1124&lt;103),100,IF(AND(C1124&gt;110,C1124&lt;116),113,IF(AND(C1124&gt;122,C1124&lt;128),125,IF(AND(C1124&gt;135,C1124&lt;141),138,150))))</f>
        <v>125</v>
      </c>
      <c r="C1124" s="0" t="n">
        <f aca="false">_xlfn.NUMBERVALUE(MID(J1124,6,3))</f>
        <v>126</v>
      </c>
      <c r="D1124" s="0" t="str">
        <f aca="false">MID(J1124,10,3)</f>
        <v>reg</v>
      </c>
      <c r="E1124" s="0" t="s">
        <v>9</v>
      </c>
      <c r="F1124" s="0" t="n">
        <v>445</v>
      </c>
      <c r="G1124" s="0" t="s">
        <v>10</v>
      </c>
      <c r="H1124" s="0" t="s">
        <v>11</v>
      </c>
      <c r="I1124" s="0" t="s">
        <v>9</v>
      </c>
      <c r="J1124" s="0" t="s">
        <v>1139</v>
      </c>
      <c r="K1124" s="0" t="s">
        <v>9</v>
      </c>
      <c r="L1124" s="0" t="str">
        <f aca="false">IF(ISBLANK(J1125),"",",")</f>
        <v>,</v>
      </c>
      <c r="M1124" s="0" t="str">
        <f aca="false">E1124&amp;F1124&amp;G1124&amp;H1124&amp;I1124&amp;J1124&amp;K1124&amp;L1124</f>
        <v>"445": "b1s2_126_reg.wav",</v>
      </c>
      <c r="N1124" s="0" t="str">
        <f aca="false">IF(OR(B1124=113,B1124=138),"probe","s")</f>
        <v>s</v>
      </c>
      <c r="O1124" s="0" t="str">
        <f aca="false">IF(MID(J1124,10,2)="ir","Minus","Plus")</f>
        <v>Plus</v>
      </c>
      <c r="P1124" s="0" t="s">
        <v>13</v>
      </c>
      <c r="Q1124" s="5" t="s">
        <v>14</v>
      </c>
      <c r="R1124" s="0" t="s">
        <v>15</v>
      </c>
      <c r="S1124" s="0" t="str">
        <f aca="false">P1124&amp;N1124&amp;O1124&amp;Q1124&amp;F1124&amp;R1124&amp;L1124</f>
        <v>          {%            "class": "sPlus",%            "stim_name": "445"%          },</v>
      </c>
      <c r="AA1124" s="5" t="n">
        <f aca="false">F1124</f>
        <v>445</v>
      </c>
      <c r="AB1124" s="5" t="s">
        <v>1139</v>
      </c>
      <c r="AC1124" s="5" t="str">
        <f aca="false">IF(MID(AB1124,10,2)="ir","Minus","Plus")</f>
        <v>Plus</v>
      </c>
      <c r="AD1124" s="5" t="str">
        <f aca="false">IF(AND(_xlfn.NUMBERVALUE(MID(AB1124,6,3))&lt;141,_xlfn.NUMBERVALUE(MID(AB1124,6,3))&gt;103),"s","probe")</f>
        <v>s</v>
      </c>
      <c r="AE1124" s="5" t="n">
        <f aca="false">IF(AND(AC1124="Minus",AD1124="probe"),3,IF(AND(AC1124="Plus",AD1124="probe"),1,IF(AND(AC1124="Minus",AD1124="s"),12,IF(AND(AC1124="Plus",AD1124="s"),4,0))))</f>
        <v>4</v>
      </c>
      <c r="AF1124" s="6" t="s">
        <v>16</v>
      </c>
      <c r="AG1124" s="5" t="str">
        <f aca="false">AF1124&amp;AE1124&amp;","</f>
        <v>                            4,</v>
      </c>
    </row>
    <row r="1125" customFormat="false" ht="12.8" hidden="true" customHeight="false" outlineLevel="0" collapsed="false">
      <c r="A1125" s="0" t="str">
        <f aca="false">LEFT(J1125,4)</f>
        <v>b2i1</v>
      </c>
      <c r="B1125" s="0" t="n">
        <f aca="false">IF(AND(C1125&gt;97,C1125&lt;103),100,IF(AND(C1125&gt;110,C1125&lt;116),113,IF(AND(C1125&gt;122,C1125&lt;128),125,IF(AND(C1125&gt;135,C1125&lt;141),138,150))))</f>
        <v>125</v>
      </c>
      <c r="C1125" s="0" t="n">
        <f aca="false">_xlfn.NUMBERVALUE(MID(J1125,6,3))</f>
        <v>126</v>
      </c>
      <c r="D1125" s="0" t="str">
        <f aca="false">MID(J1125,10,3)</f>
        <v>reg</v>
      </c>
      <c r="E1125" s="0" t="s">
        <v>9</v>
      </c>
      <c r="F1125" s="0" t="n">
        <v>570</v>
      </c>
      <c r="G1125" s="0" t="s">
        <v>10</v>
      </c>
      <c r="H1125" s="0" t="s">
        <v>11</v>
      </c>
      <c r="I1125" s="0" t="s">
        <v>9</v>
      </c>
      <c r="J1125" s="0" t="s">
        <v>1140</v>
      </c>
      <c r="K1125" s="0" t="s">
        <v>9</v>
      </c>
      <c r="L1125" s="0" t="str">
        <f aca="false">IF(ISBLANK(J1126),"",",")</f>
        <v>,</v>
      </c>
      <c r="M1125" s="0" t="str">
        <f aca="false">E1125&amp;F1125&amp;G1125&amp;H1125&amp;I1125&amp;J1125&amp;K1125&amp;L1125</f>
        <v>"570": "b2i1_126_reg.wav",</v>
      </c>
      <c r="N1125" s="0" t="str">
        <f aca="false">IF(OR(B1125=113,B1125=138),"probe","s")</f>
        <v>s</v>
      </c>
      <c r="O1125" s="0" t="str">
        <f aca="false">IF(MID(J1125,10,2)="ir","Minus","Plus")</f>
        <v>Plus</v>
      </c>
      <c r="P1125" s="0" t="s">
        <v>13</v>
      </c>
      <c r="Q1125" s="5" t="s">
        <v>14</v>
      </c>
      <c r="R1125" s="0" t="s">
        <v>15</v>
      </c>
      <c r="S1125" s="0" t="str">
        <f aca="false">P1125&amp;N1125&amp;O1125&amp;Q1125&amp;F1125&amp;R1125&amp;L1125</f>
        <v>          {%            "class": "sPlus",%            "stim_name": "570"%          },</v>
      </c>
      <c r="AA1125" s="5" t="n">
        <f aca="false">F1125</f>
        <v>570</v>
      </c>
      <c r="AB1125" s="5" t="s">
        <v>1140</v>
      </c>
      <c r="AC1125" s="5" t="str">
        <f aca="false">IF(MID(AB1125,10,2)="ir","Minus","Plus")</f>
        <v>Plus</v>
      </c>
      <c r="AD1125" s="5" t="str">
        <f aca="false">IF(AND(_xlfn.NUMBERVALUE(MID(AB1125,6,3))&lt;141,_xlfn.NUMBERVALUE(MID(AB1125,6,3))&gt;103),"s","probe")</f>
        <v>s</v>
      </c>
      <c r="AE1125" s="5" t="n">
        <f aca="false">IF(AND(AC1125="Minus",AD1125="probe"),3,IF(AND(AC1125="Plus",AD1125="probe"),1,IF(AND(AC1125="Minus",AD1125="s"),12,IF(AND(AC1125="Plus",AD1125="s"),4,0))))</f>
        <v>4</v>
      </c>
      <c r="AF1125" s="6" t="s">
        <v>16</v>
      </c>
      <c r="AG1125" s="5" t="str">
        <f aca="false">AF1125&amp;AE1125&amp;","</f>
        <v>                            4,</v>
      </c>
    </row>
    <row r="1126" customFormat="false" ht="12.8" hidden="true" customHeight="false" outlineLevel="0" collapsed="false">
      <c r="A1126" s="0" t="str">
        <f aca="false">LEFT(J1126,4)</f>
        <v>b2i2</v>
      </c>
      <c r="B1126" s="0" t="n">
        <f aca="false">IF(AND(C1126&gt;97,C1126&lt;103),100,IF(AND(C1126&gt;110,C1126&lt;116),113,IF(AND(C1126&gt;122,C1126&lt;128),125,IF(AND(C1126&gt;135,C1126&lt;141),138,150))))</f>
        <v>125</v>
      </c>
      <c r="C1126" s="0" t="n">
        <f aca="false">_xlfn.NUMBERVALUE(MID(J1126,6,3))</f>
        <v>126</v>
      </c>
      <c r="D1126" s="0" t="str">
        <f aca="false">MID(J1126,10,3)</f>
        <v>reg</v>
      </c>
      <c r="E1126" s="0" t="s">
        <v>9</v>
      </c>
      <c r="F1126" s="0" t="n">
        <v>695</v>
      </c>
      <c r="G1126" s="0" t="s">
        <v>10</v>
      </c>
      <c r="H1126" s="0" t="s">
        <v>11</v>
      </c>
      <c r="I1126" s="0" t="s">
        <v>9</v>
      </c>
      <c r="J1126" s="0" t="s">
        <v>1141</v>
      </c>
      <c r="K1126" s="0" t="s">
        <v>9</v>
      </c>
      <c r="L1126" s="0" t="str">
        <f aca="false">IF(ISBLANK(J1127),"",",")</f>
        <v>,</v>
      </c>
      <c r="M1126" s="0" t="str">
        <f aca="false">E1126&amp;F1126&amp;G1126&amp;H1126&amp;I1126&amp;J1126&amp;K1126&amp;L1126</f>
        <v>"695": "b2i2_126_reg.wav",</v>
      </c>
      <c r="N1126" s="0" t="str">
        <f aca="false">IF(OR(B1126=113,B1126=138),"probe","s")</f>
        <v>s</v>
      </c>
      <c r="O1126" s="0" t="str">
        <f aca="false">IF(MID(J1126,10,2)="ir","Minus","Plus")</f>
        <v>Plus</v>
      </c>
      <c r="P1126" s="0" t="s">
        <v>13</v>
      </c>
      <c r="Q1126" s="5" t="s">
        <v>14</v>
      </c>
      <c r="R1126" s="0" t="s">
        <v>15</v>
      </c>
      <c r="S1126" s="0" t="str">
        <f aca="false">P1126&amp;N1126&amp;O1126&amp;Q1126&amp;F1126&amp;R1126&amp;L1126</f>
        <v>          {%            "class": "sPlus",%            "stim_name": "695"%          },</v>
      </c>
      <c r="AA1126" s="5" t="n">
        <f aca="false">F1126</f>
        <v>695</v>
      </c>
      <c r="AB1126" s="5" t="s">
        <v>1141</v>
      </c>
      <c r="AC1126" s="5" t="str">
        <f aca="false">IF(MID(AB1126,10,2)="ir","Minus","Plus")</f>
        <v>Plus</v>
      </c>
      <c r="AD1126" s="5" t="str">
        <f aca="false">IF(AND(_xlfn.NUMBERVALUE(MID(AB1126,6,3))&lt;141,_xlfn.NUMBERVALUE(MID(AB1126,6,3))&gt;103),"s","probe")</f>
        <v>s</v>
      </c>
      <c r="AE1126" s="5" t="n">
        <f aca="false">IF(AND(AC1126="Minus",AD1126="probe"),3,IF(AND(AC1126="Plus",AD1126="probe"),1,IF(AND(AC1126="Minus",AD1126="s"),12,IF(AND(AC1126="Plus",AD1126="s"),4,0))))</f>
        <v>4</v>
      </c>
      <c r="AF1126" s="6" t="s">
        <v>16</v>
      </c>
      <c r="AG1126" s="5" t="str">
        <f aca="false">AF1126&amp;AE1126&amp;","</f>
        <v>                            4,</v>
      </c>
    </row>
    <row r="1127" customFormat="false" ht="12.8" hidden="false" customHeight="false" outlineLevel="0" collapsed="false">
      <c r="A1127" s="0" t="str">
        <f aca="false">LEFT(J1127,4)</f>
        <v>b2s1</v>
      </c>
      <c r="B1127" s="0" t="n">
        <f aca="false">IF(AND(C1127&gt;97,C1127&lt;103),100,IF(AND(C1127&gt;110,C1127&lt;116),113,IF(AND(C1127&gt;122,C1127&lt;128),125,IF(AND(C1127&gt;135,C1127&lt;141),138,150))))</f>
        <v>125</v>
      </c>
      <c r="C1127" s="0" t="n">
        <f aca="false">_xlfn.NUMBERVALUE(MID(J1127,6,3))</f>
        <v>126</v>
      </c>
      <c r="D1127" s="0" t="str">
        <f aca="false">MID(J1127,10,3)</f>
        <v>reg</v>
      </c>
      <c r="E1127" s="1" t="s">
        <v>9</v>
      </c>
      <c r="F1127" s="0" t="n">
        <v>820</v>
      </c>
      <c r="G1127" s="0" t="s">
        <v>10</v>
      </c>
      <c r="H1127" s="0" t="s">
        <v>11</v>
      </c>
      <c r="I1127" s="0" t="s">
        <v>9</v>
      </c>
      <c r="J1127" s="0" t="s">
        <v>1142</v>
      </c>
      <c r="K1127" s="0" t="s">
        <v>9</v>
      </c>
      <c r="L1127" s="0" t="str">
        <f aca="false">IF(ISBLANK(J1128),"",",")</f>
        <v>,</v>
      </c>
      <c r="M1127" s="0" t="str">
        <f aca="false">E1127&amp;J1127&amp;G1127&amp;E1127&amp;J1127&amp;E1127&amp;L1127</f>
        <v>"b2s1_126_reg.wav":"b2s1_126_reg.wav",</v>
      </c>
      <c r="N1127" s="0" t="str">
        <f aca="false">IF(OR(B1127=113,B1127=138),"probe","s")</f>
        <v>s</v>
      </c>
      <c r="O1127" s="0" t="str">
        <f aca="false">IF(MID(J1127,10,2)="ir","Minus","Plus")</f>
        <v>Plus</v>
      </c>
      <c r="P1127" s="0" t="s">
        <v>13</v>
      </c>
      <c r="Q1127" s="5" t="s">
        <v>14</v>
      </c>
      <c r="R1127" s="0" t="s">
        <v>15</v>
      </c>
      <c r="S1127" s="0" t="str">
        <f aca="false">P1127&amp;N1127&amp;O1127&amp;Q1127&amp;J1127&amp;R1127&amp;L1127</f>
        <v>          {%            "class": "sPlus",%            "stim_name": "b2s1_126_reg.wav"%          },</v>
      </c>
      <c r="AA1127" s="5" t="n">
        <f aca="false">F1127</f>
        <v>820</v>
      </c>
      <c r="AB1127" s="5" t="s">
        <v>1142</v>
      </c>
      <c r="AC1127" s="5" t="str">
        <f aca="false">IF(MID(AB1127,10,2)="ir","Minus","Plus")</f>
        <v>Plus</v>
      </c>
      <c r="AD1127" s="5" t="str">
        <f aca="false">IF(AND(_xlfn.NUMBERVALUE(MID(AB1127,6,3))&lt;141,_xlfn.NUMBERVALUE(MID(AB1127,6,3))&gt;103),"s","probe")</f>
        <v>s</v>
      </c>
      <c r="AE1127" s="5" t="n">
        <f aca="false">IF(AND(AC1127="Minus",AD1127="probe"),3,IF(AND(AC1127="Plus",AD1127="probe"),1,IF(AND(AC1127="Minus",AD1127="s"),12,IF(AND(AC1127="Plus",AD1127="s"),4,0))))</f>
        <v>4</v>
      </c>
      <c r="AF1127" s="6" t="s">
        <v>16</v>
      </c>
      <c r="AG1127" s="5" t="str">
        <f aca="false">AF1127&amp;AE1127&amp;","</f>
        <v>                            4,</v>
      </c>
    </row>
    <row r="1128" customFormat="false" ht="12.8" hidden="true" customHeight="false" outlineLevel="0" collapsed="false">
      <c r="A1128" s="0" t="str">
        <f aca="false">LEFT(J1128,4)</f>
        <v>b2s2</v>
      </c>
      <c r="B1128" s="0" t="n">
        <f aca="false">IF(AND(C1128&gt;97,C1128&lt;103),100,IF(AND(C1128&gt;110,C1128&lt;116),113,IF(AND(C1128&gt;122,C1128&lt;128),125,IF(AND(C1128&gt;135,C1128&lt;141),138,150))))</f>
        <v>125</v>
      </c>
      <c r="C1128" s="0" t="n">
        <f aca="false">_xlfn.NUMBERVALUE(MID(J1128,6,3))</f>
        <v>126</v>
      </c>
      <c r="D1128" s="0" t="str">
        <f aca="false">MID(J1128,10,3)</f>
        <v>reg</v>
      </c>
      <c r="E1128" s="1" t="s">
        <v>9</v>
      </c>
      <c r="F1128" s="0" t="n">
        <v>945</v>
      </c>
      <c r="G1128" s="0" t="s">
        <v>10</v>
      </c>
      <c r="H1128" s="0" t="s">
        <v>11</v>
      </c>
      <c r="I1128" s="0" t="s">
        <v>9</v>
      </c>
      <c r="J1128" s="0" t="s">
        <v>1143</v>
      </c>
      <c r="K1128" s="0" t="s">
        <v>9</v>
      </c>
      <c r="L1128" s="0" t="str">
        <f aca="false">IF(ISBLANK(J1129),"",",")</f>
        <v>,</v>
      </c>
      <c r="M1128" s="0" t="str">
        <f aca="false">E1128&amp;F1128&amp;G1128&amp;H1128&amp;I1128&amp;J1128&amp;K1128&amp;L1128</f>
        <v>"945": "b2s2_126_reg.wav",</v>
      </c>
      <c r="N1128" s="0" t="str">
        <f aca="false">IF(OR(B1128=113,B1128=138),"probe","s")</f>
        <v>s</v>
      </c>
      <c r="O1128" s="0" t="str">
        <f aca="false">IF(MID(J1128,10,2)="ir","Minus","Plus")</f>
        <v>Plus</v>
      </c>
      <c r="P1128" s="0" t="s">
        <v>13</v>
      </c>
      <c r="Q1128" s="5" t="s">
        <v>14</v>
      </c>
      <c r="R1128" s="0" t="s">
        <v>15</v>
      </c>
      <c r="S1128" s="0" t="str">
        <f aca="false">P1128&amp;N1128&amp;O1128&amp;Q1128&amp;F1128&amp;R1128&amp;L1128</f>
        <v>          {%            "class": "sPlus",%            "stim_name": "945"%          },</v>
      </c>
      <c r="AA1128" s="5" t="n">
        <f aca="false">F1128</f>
        <v>945</v>
      </c>
      <c r="AB1128" s="5" t="s">
        <v>1143</v>
      </c>
      <c r="AC1128" s="5" t="str">
        <f aca="false">IF(MID(AB1128,10,2)="ir","Minus","Plus")</f>
        <v>Plus</v>
      </c>
      <c r="AD1128" s="5" t="str">
        <f aca="false">IF(AND(_xlfn.NUMBERVALUE(MID(AB1128,6,3))&lt;141,_xlfn.NUMBERVALUE(MID(AB1128,6,3))&gt;103),"s","probe")</f>
        <v>s</v>
      </c>
      <c r="AE1128" s="5" t="n">
        <f aca="false">IF(AND(AC1128="Minus",AD1128="probe"),3,IF(AND(AC1128="Plus",AD1128="probe"),1,IF(AND(AC1128="Minus",AD1128="s"),12,IF(AND(AC1128="Plus",AD1128="s"),4,0))))</f>
        <v>4</v>
      </c>
      <c r="AF1128" s="6" t="s">
        <v>16</v>
      </c>
      <c r="AG1128" s="5" t="str">
        <f aca="false">AF1128&amp;AE1128&amp;","</f>
        <v>                            4,</v>
      </c>
    </row>
    <row r="1129" customFormat="false" ht="12.8" hidden="true" customHeight="false" outlineLevel="0" collapsed="false">
      <c r="A1129" s="0" t="str">
        <f aca="false">LEFT(J1129,4)</f>
        <v>b3i1</v>
      </c>
      <c r="B1129" s="0" t="n">
        <f aca="false">IF(AND(C1129&gt;97,C1129&lt;103),100,IF(AND(C1129&gt;110,C1129&lt;116),113,IF(AND(C1129&gt;122,C1129&lt;128),125,IF(AND(C1129&gt;135,C1129&lt;141),138,150))))</f>
        <v>125</v>
      </c>
      <c r="C1129" s="0" t="n">
        <f aca="false">_xlfn.NUMBERVALUE(MID(J1129,6,3))</f>
        <v>126</v>
      </c>
      <c r="D1129" s="0" t="str">
        <f aca="false">MID(J1129,10,3)</f>
        <v>reg</v>
      </c>
      <c r="E1129" s="0" t="s">
        <v>9</v>
      </c>
      <c r="F1129" s="0" t="n">
        <v>1070</v>
      </c>
      <c r="G1129" s="0" t="s">
        <v>10</v>
      </c>
      <c r="H1129" s="0" t="s">
        <v>11</v>
      </c>
      <c r="I1129" s="0" t="s">
        <v>9</v>
      </c>
      <c r="J1129" s="0" t="s">
        <v>1144</v>
      </c>
      <c r="K1129" s="0" t="s">
        <v>9</v>
      </c>
      <c r="L1129" s="0" t="str">
        <f aca="false">IF(ISBLANK(J1130),"",",")</f>
        <v>,</v>
      </c>
      <c r="M1129" s="0" t="str">
        <f aca="false">E1129&amp;F1129&amp;G1129&amp;H1129&amp;I1129&amp;J1129&amp;K1129&amp;L1129</f>
        <v>"1070": "b3i1_126_reg.wav",</v>
      </c>
      <c r="N1129" s="0" t="str">
        <f aca="false">IF(OR(B1129=113,B1129=138),"probe","s")</f>
        <v>s</v>
      </c>
      <c r="O1129" s="0" t="str">
        <f aca="false">IF(MID(J1129,10,2)="ir","Minus","Plus")</f>
        <v>Plus</v>
      </c>
      <c r="P1129" s="0" t="s">
        <v>13</v>
      </c>
      <c r="Q1129" s="5" t="s">
        <v>14</v>
      </c>
      <c r="R1129" s="0" t="s">
        <v>15</v>
      </c>
      <c r="S1129" s="0" t="str">
        <f aca="false">P1129&amp;N1129&amp;O1129&amp;Q1129&amp;F1129&amp;R1129&amp;L1129</f>
        <v>          {%            "class": "sPlus",%            "stim_name": "1070"%          },</v>
      </c>
      <c r="AA1129" s="5" t="n">
        <f aca="false">F1129</f>
        <v>1070</v>
      </c>
      <c r="AB1129" s="5" t="s">
        <v>1144</v>
      </c>
      <c r="AC1129" s="5" t="str">
        <f aca="false">IF(MID(AB1129,10,2)="ir","Minus","Plus")</f>
        <v>Plus</v>
      </c>
      <c r="AD1129" s="5" t="str">
        <f aca="false">IF(AND(_xlfn.NUMBERVALUE(MID(AB1129,6,3))&lt;141,_xlfn.NUMBERVALUE(MID(AB1129,6,3))&gt;103),"s","probe")</f>
        <v>s</v>
      </c>
      <c r="AE1129" s="5" t="n">
        <f aca="false">IF(AND(AC1129="Minus",AD1129="probe"),3,IF(AND(AC1129="Plus",AD1129="probe"),1,IF(AND(AC1129="Minus",AD1129="s"),12,IF(AND(AC1129="Plus",AD1129="s"),4,0))))</f>
        <v>4</v>
      </c>
      <c r="AF1129" s="6" t="s">
        <v>16</v>
      </c>
      <c r="AG1129" s="5" t="str">
        <f aca="false">AF1129&amp;AE1129&amp;","</f>
        <v>                            4,</v>
      </c>
    </row>
    <row r="1130" customFormat="false" ht="12.8" hidden="true" customHeight="false" outlineLevel="0" collapsed="false">
      <c r="A1130" s="0" t="str">
        <f aca="false">LEFT(J1130,4)</f>
        <v>b3i2</v>
      </c>
      <c r="B1130" s="0" t="n">
        <f aca="false">IF(AND(C1130&gt;97,C1130&lt;103),100,IF(AND(C1130&gt;110,C1130&lt;116),113,IF(AND(C1130&gt;122,C1130&lt;128),125,IF(AND(C1130&gt;135,C1130&lt;141),138,150))))</f>
        <v>125</v>
      </c>
      <c r="C1130" s="0" t="n">
        <f aca="false">_xlfn.NUMBERVALUE(MID(J1130,6,3))</f>
        <v>126</v>
      </c>
      <c r="D1130" s="0" t="str">
        <f aca="false">MID(J1130,10,3)</f>
        <v>reg</v>
      </c>
      <c r="E1130" s="0" t="s">
        <v>9</v>
      </c>
      <c r="F1130" s="0" t="n">
        <v>1195</v>
      </c>
      <c r="G1130" s="0" t="s">
        <v>10</v>
      </c>
      <c r="H1130" s="0" t="s">
        <v>11</v>
      </c>
      <c r="I1130" s="0" t="s">
        <v>9</v>
      </c>
      <c r="J1130" s="0" t="s">
        <v>1145</v>
      </c>
      <c r="K1130" s="0" t="s">
        <v>9</v>
      </c>
      <c r="L1130" s="0" t="str">
        <f aca="false">IF(ISBLANK(J1131),"",",")</f>
        <v>,</v>
      </c>
      <c r="M1130" s="0" t="str">
        <f aca="false">E1130&amp;F1130&amp;G1130&amp;H1130&amp;I1130&amp;J1130&amp;K1130&amp;L1130</f>
        <v>"1195": "b3i2_126_reg.wav",</v>
      </c>
      <c r="N1130" s="0" t="str">
        <f aca="false">IF(OR(B1130=113,B1130=138),"probe","s")</f>
        <v>s</v>
      </c>
      <c r="O1130" s="0" t="str">
        <f aca="false">IF(MID(J1130,10,2)="ir","Minus","Plus")</f>
        <v>Plus</v>
      </c>
      <c r="P1130" s="0" t="s">
        <v>13</v>
      </c>
      <c r="Q1130" s="5" t="s">
        <v>14</v>
      </c>
      <c r="R1130" s="0" t="s">
        <v>15</v>
      </c>
      <c r="S1130" s="0" t="str">
        <f aca="false">P1130&amp;N1130&amp;O1130&amp;Q1130&amp;F1130&amp;R1130&amp;L1130</f>
        <v>          {%            "class": "sPlus",%            "stim_name": "1195"%          },</v>
      </c>
      <c r="AA1130" s="5" t="n">
        <f aca="false">F1130</f>
        <v>1195</v>
      </c>
      <c r="AB1130" s="5" t="s">
        <v>1145</v>
      </c>
      <c r="AC1130" s="5" t="str">
        <f aca="false">IF(MID(AB1130,10,2)="ir","Minus","Plus")</f>
        <v>Plus</v>
      </c>
      <c r="AD1130" s="5" t="str">
        <f aca="false">IF(AND(_xlfn.NUMBERVALUE(MID(AB1130,6,3))&lt;141,_xlfn.NUMBERVALUE(MID(AB1130,6,3))&gt;103),"s","probe")</f>
        <v>s</v>
      </c>
      <c r="AE1130" s="5" t="n">
        <f aca="false">IF(AND(AC1130="Minus",AD1130="probe"),3,IF(AND(AC1130="Plus",AD1130="probe"),1,IF(AND(AC1130="Minus",AD1130="s"),12,IF(AND(AC1130="Plus",AD1130="s"),4,0))))</f>
        <v>4</v>
      </c>
      <c r="AF1130" s="6" t="s">
        <v>16</v>
      </c>
      <c r="AG1130" s="5" t="str">
        <f aca="false">AF1130&amp;AE1130&amp;","</f>
        <v>                            4,</v>
      </c>
    </row>
    <row r="1131" customFormat="false" ht="12.8" hidden="true" customHeight="false" outlineLevel="0" collapsed="false">
      <c r="A1131" s="0" t="str">
        <f aca="false">LEFT(J1131,4)</f>
        <v>b3s1</v>
      </c>
      <c r="B1131" s="0" t="n">
        <f aca="false">IF(AND(C1131&gt;97,C1131&lt;103),100,IF(AND(C1131&gt;110,C1131&lt;116),113,IF(AND(C1131&gt;122,C1131&lt;128),125,IF(AND(C1131&gt;135,C1131&lt;141),138,150))))</f>
        <v>125</v>
      </c>
      <c r="C1131" s="0" t="n">
        <f aca="false">_xlfn.NUMBERVALUE(MID(J1131,6,3))</f>
        <v>126</v>
      </c>
      <c r="D1131" s="0" t="str">
        <f aca="false">MID(J1131,10,3)</f>
        <v>reg</v>
      </c>
      <c r="E1131" s="0" t="s">
        <v>9</v>
      </c>
      <c r="F1131" s="0" t="n">
        <v>1320</v>
      </c>
      <c r="G1131" s="0" t="s">
        <v>10</v>
      </c>
      <c r="H1131" s="0" t="s">
        <v>11</v>
      </c>
      <c r="I1131" s="0" t="s">
        <v>9</v>
      </c>
      <c r="J1131" s="0" t="s">
        <v>1146</v>
      </c>
      <c r="K1131" s="0" t="s">
        <v>9</v>
      </c>
      <c r="L1131" s="0" t="str">
        <f aca="false">IF(ISBLANK(J1132),"",",")</f>
        <v>,</v>
      </c>
      <c r="M1131" s="0" t="str">
        <f aca="false">E1131&amp;F1131&amp;G1131&amp;H1131&amp;I1131&amp;J1131&amp;K1131&amp;L1131</f>
        <v>"1320": "b3s1_126_reg.wav",</v>
      </c>
      <c r="N1131" s="0" t="str">
        <f aca="false">IF(OR(B1131=113,B1131=138),"probe","s")</f>
        <v>s</v>
      </c>
      <c r="O1131" s="0" t="str">
        <f aca="false">IF(MID(J1131,10,2)="ir","Minus","Plus")</f>
        <v>Plus</v>
      </c>
      <c r="P1131" s="0" t="s">
        <v>13</v>
      </c>
      <c r="Q1131" s="5" t="s">
        <v>14</v>
      </c>
      <c r="R1131" s="0" t="s">
        <v>15</v>
      </c>
      <c r="S1131" s="0" t="str">
        <f aca="false">P1131&amp;N1131&amp;O1131&amp;Q1131&amp;F1131&amp;R1131&amp;L1131</f>
        <v>          {%            "class": "sPlus",%            "stim_name": "1320"%          },</v>
      </c>
      <c r="AA1131" s="5" t="n">
        <f aca="false">F1131</f>
        <v>1320</v>
      </c>
      <c r="AB1131" s="5" t="s">
        <v>1146</v>
      </c>
      <c r="AC1131" s="5" t="str">
        <f aca="false">IF(MID(AB1131,10,2)="ir","Minus","Plus")</f>
        <v>Plus</v>
      </c>
      <c r="AD1131" s="5" t="str">
        <f aca="false">IF(AND(_xlfn.NUMBERVALUE(MID(AB1131,6,3))&lt;141,_xlfn.NUMBERVALUE(MID(AB1131,6,3))&gt;103),"s","probe")</f>
        <v>s</v>
      </c>
      <c r="AE1131" s="5" t="n">
        <f aca="false">IF(AND(AC1131="Minus",AD1131="probe"),3,IF(AND(AC1131="Plus",AD1131="probe"),1,IF(AND(AC1131="Minus",AD1131="s"),12,IF(AND(AC1131="Plus",AD1131="s"),4,0))))</f>
        <v>4</v>
      </c>
      <c r="AF1131" s="6" t="s">
        <v>16</v>
      </c>
      <c r="AG1131" s="5" t="str">
        <f aca="false">AF1131&amp;AE1131&amp;","</f>
        <v>                            4,</v>
      </c>
    </row>
    <row r="1132" customFormat="false" ht="12.8" hidden="true" customHeight="false" outlineLevel="0" collapsed="false">
      <c r="A1132" s="0" t="str">
        <f aca="false">LEFT(J1132,4)</f>
        <v>b3s2</v>
      </c>
      <c r="B1132" s="0" t="n">
        <f aca="false">IF(AND(C1132&gt;97,C1132&lt;103),100,IF(AND(C1132&gt;110,C1132&lt;116),113,IF(AND(C1132&gt;122,C1132&lt;128),125,IF(AND(C1132&gt;135,C1132&lt;141),138,150))))</f>
        <v>125</v>
      </c>
      <c r="C1132" s="0" t="n">
        <f aca="false">_xlfn.NUMBERVALUE(MID(J1132,6,3))</f>
        <v>126</v>
      </c>
      <c r="D1132" s="0" t="str">
        <f aca="false">MID(J1132,10,3)</f>
        <v>reg</v>
      </c>
      <c r="E1132" s="0" t="s">
        <v>9</v>
      </c>
      <c r="F1132" s="0" t="n">
        <v>1445</v>
      </c>
      <c r="G1132" s="0" t="s">
        <v>10</v>
      </c>
      <c r="H1132" s="0" t="s">
        <v>11</v>
      </c>
      <c r="I1132" s="0" t="s">
        <v>9</v>
      </c>
      <c r="J1132" s="0" t="s">
        <v>1147</v>
      </c>
      <c r="K1132" s="0" t="s">
        <v>9</v>
      </c>
      <c r="L1132" s="0" t="str">
        <f aca="false">IF(ISBLANK(J1133),"",",")</f>
        <v>,</v>
      </c>
      <c r="M1132" s="0" t="str">
        <f aca="false">E1132&amp;F1132&amp;G1132&amp;H1132&amp;I1132&amp;J1132&amp;K1132&amp;L1132</f>
        <v>"1445": "b3s2_126_reg.wav",</v>
      </c>
      <c r="N1132" s="0" t="str">
        <f aca="false">IF(OR(B1132=113,B1132=138),"probe","s")</f>
        <v>s</v>
      </c>
      <c r="O1132" s="0" t="str">
        <f aca="false">IF(MID(J1132,10,2)="ir","Minus","Plus")</f>
        <v>Plus</v>
      </c>
      <c r="P1132" s="0" t="s">
        <v>13</v>
      </c>
      <c r="Q1132" s="5" t="s">
        <v>14</v>
      </c>
      <c r="R1132" s="0" t="s">
        <v>15</v>
      </c>
      <c r="S1132" s="0" t="str">
        <f aca="false">P1132&amp;N1132&amp;O1132&amp;Q1132&amp;F1132&amp;R1132&amp;L1132</f>
        <v>          {%            "class": "sPlus",%            "stim_name": "1445"%          },</v>
      </c>
      <c r="AA1132" s="5" t="n">
        <f aca="false">F1132</f>
        <v>1445</v>
      </c>
      <c r="AB1132" s="5" t="s">
        <v>1147</v>
      </c>
      <c r="AC1132" s="5" t="str">
        <f aca="false">IF(MID(AB1132,10,2)="ir","Minus","Plus")</f>
        <v>Plus</v>
      </c>
      <c r="AD1132" s="5" t="str">
        <f aca="false">IF(AND(_xlfn.NUMBERVALUE(MID(AB1132,6,3))&lt;141,_xlfn.NUMBERVALUE(MID(AB1132,6,3))&gt;103),"s","probe")</f>
        <v>s</v>
      </c>
      <c r="AE1132" s="5" t="n">
        <f aca="false">IF(AND(AC1132="Minus",AD1132="probe"),3,IF(AND(AC1132="Plus",AD1132="probe"),1,IF(AND(AC1132="Minus",AD1132="s"),12,IF(AND(AC1132="Plus",AD1132="s"),4,0))))</f>
        <v>4</v>
      </c>
      <c r="AF1132" s="6" t="s">
        <v>16</v>
      </c>
      <c r="AG1132" s="5" t="str">
        <f aca="false">AF1132&amp;AE1132&amp;","</f>
        <v>                            4,</v>
      </c>
    </row>
    <row r="1133" customFormat="false" ht="12.8" hidden="true" customHeight="false" outlineLevel="0" collapsed="false">
      <c r="A1133" s="0" t="str">
        <f aca="false">LEFT(J1133,4)</f>
        <v>b4i1</v>
      </c>
      <c r="B1133" s="0" t="n">
        <f aca="false">IF(AND(C1133&gt;97,C1133&lt;103),100,IF(AND(C1133&gt;110,C1133&lt;116),113,IF(AND(C1133&gt;122,C1133&lt;128),125,IF(AND(C1133&gt;135,C1133&lt;141),138,150))))</f>
        <v>125</v>
      </c>
      <c r="C1133" s="0" t="n">
        <f aca="false">_xlfn.NUMBERVALUE(MID(J1133,6,3))</f>
        <v>126</v>
      </c>
      <c r="D1133" s="0" t="str">
        <f aca="false">MID(J1133,10,3)</f>
        <v>reg</v>
      </c>
      <c r="E1133" s="0" t="s">
        <v>9</v>
      </c>
      <c r="F1133" s="0" t="n">
        <v>1570</v>
      </c>
      <c r="G1133" s="0" t="s">
        <v>10</v>
      </c>
      <c r="H1133" s="0" t="s">
        <v>11</v>
      </c>
      <c r="I1133" s="0" t="s">
        <v>9</v>
      </c>
      <c r="J1133" s="0" t="s">
        <v>1148</v>
      </c>
      <c r="K1133" s="0" t="s">
        <v>9</v>
      </c>
      <c r="L1133" s="0" t="str">
        <f aca="false">IF(ISBLANK(J1134),"",",")</f>
        <v>,</v>
      </c>
      <c r="M1133" s="0" t="str">
        <f aca="false">E1133&amp;F1133&amp;G1133&amp;H1133&amp;I1133&amp;J1133&amp;K1133&amp;L1133</f>
        <v>"1570": "b4i1_126_reg.wav",</v>
      </c>
      <c r="N1133" s="0" t="str">
        <f aca="false">IF(OR(B1133=113,B1133=138),"probe","s")</f>
        <v>s</v>
      </c>
      <c r="O1133" s="0" t="str">
        <f aca="false">IF(MID(J1133,10,2)="ir","Minus","Plus")</f>
        <v>Plus</v>
      </c>
      <c r="P1133" s="0" t="s">
        <v>13</v>
      </c>
      <c r="Q1133" s="5" t="s">
        <v>14</v>
      </c>
      <c r="R1133" s="0" t="s">
        <v>15</v>
      </c>
      <c r="S1133" s="0" t="str">
        <f aca="false">P1133&amp;N1133&amp;O1133&amp;Q1133&amp;F1133&amp;R1133&amp;L1133</f>
        <v>          {%            "class": "sPlus",%            "stim_name": "1570"%          },</v>
      </c>
      <c r="AA1133" s="5" t="n">
        <f aca="false">F1133</f>
        <v>1570</v>
      </c>
      <c r="AB1133" s="5" t="s">
        <v>1148</v>
      </c>
      <c r="AC1133" s="5" t="str">
        <f aca="false">IF(MID(AB1133,10,2)="ir","Minus","Plus")</f>
        <v>Plus</v>
      </c>
      <c r="AD1133" s="5" t="str">
        <f aca="false">IF(AND(_xlfn.NUMBERVALUE(MID(AB1133,6,3))&lt;141,_xlfn.NUMBERVALUE(MID(AB1133,6,3))&gt;103),"s","probe")</f>
        <v>s</v>
      </c>
      <c r="AE1133" s="5" t="n">
        <f aca="false">IF(AND(AC1133="Minus",AD1133="probe"),3,IF(AND(AC1133="Plus",AD1133="probe"),1,IF(AND(AC1133="Minus",AD1133="s"),12,IF(AND(AC1133="Plus",AD1133="s"),4,0))))</f>
        <v>4</v>
      </c>
      <c r="AF1133" s="6" t="s">
        <v>16</v>
      </c>
      <c r="AG1133" s="5" t="str">
        <f aca="false">AF1133&amp;AE1133&amp;","</f>
        <v>                            4,</v>
      </c>
    </row>
    <row r="1134" customFormat="false" ht="12.8" hidden="true" customHeight="false" outlineLevel="0" collapsed="false">
      <c r="A1134" s="0" t="str">
        <f aca="false">LEFT(J1134,4)</f>
        <v>b4i2</v>
      </c>
      <c r="B1134" s="0" t="n">
        <f aca="false">IF(AND(C1134&gt;97,C1134&lt;103),100,IF(AND(C1134&gt;110,C1134&lt;116),113,IF(AND(C1134&gt;122,C1134&lt;128),125,IF(AND(C1134&gt;135,C1134&lt;141),138,150))))</f>
        <v>125</v>
      </c>
      <c r="C1134" s="0" t="n">
        <f aca="false">_xlfn.NUMBERVALUE(MID(J1134,6,3))</f>
        <v>126</v>
      </c>
      <c r="D1134" s="0" t="str">
        <f aca="false">MID(J1134,10,3)</f>
        <v>reg</v>
      </c>
      <c r="E1134" s="0" t="s">
        <v>9</v>
      </c>
      <c r="F1134" s="0" t="n">
        <v>1695</v>
      </c>
      <c r="G1134" s="0" t="s">
        <v>10</v>
      </c>
      <c r="H1134" s="0" t="s">
        <v>11</v>
      </c>
      <c r="I1134" s="0" t="s">
        <v>9</v>
      </c>
      <c r="J1134" s="0" t="s">
        <v>1149</v>
      </c>
      <c r="K1134" s="0" t="s">
        <v>9</v>
      </c>
      <c r="L1134" s="0" t="str">
        <f aca="false">IF(ISBLANK(J1135),"",",")</f>
        <v>,</v>
      </c>
      <c r="M1134" s="0" t="str">
        <f aca="false">E1134&amp;F1134&amp;G1134&amp;H1134&amp;I1134&amp;J1134&amp;K1134&amp;L1134</f>
        <v>"1695": "b4i2_126_reg.wav",</v>
      </c>
      <c r="N1134" s="0" t="str">
        <f aca="false">IF(OR(B1134=113,B1134=138),"probe","s")</f>
        <v>s</v>
      </c>
      <c r="O1134" s="0" t="str">
        <f aca="false">IF(MID(J1134,10,2)="ir","Minus","Plus")</f>
        <v>Plus</v>
      </c>
      <c r="P1134" s="0" t="s">
        <v>13</v>
      </c>
      <c r="Q1134" s="5" t="s">
        <v>14</v>
      </c>
      <c r="R1134" s="0" t="s">
        <v>15</v>
      </c>
      <c r="S1134" s="0" t="str">
        <f aca="false">P1134&amp;N1134&amp;O1134&amp;Q1134&amp;F1134&amp;R1134&amp;L1134</f>
        <v>          {%            "class": "sPlus",%            "stim_name": "1695"%          },</v>
      </c>
      <c r="AA1134" s="5" t="n">
        <f aca="false">F1134</f>
        <v>1695</v>
      </c>
      <c r="AB1134" s="5" t="s">
        <v>1149</v>
      </c>
      <c r="AC1134" s="5" t="str">
        <f aca="false">IF(MID(AB1134,10,2)="ir","Minus","Plus")</f>
        <v>Plus</v>
      </c>
      <c r="AD1134" s="5" t="str">
        <f aca="false">IF(AND(_xlfn.NUMBERVALUE(MID(AB1134,6,3))&lt;141,_xlfn.NUMBERVALUE(MID(AB1134,6,3))&gt;103),"s","probe")</f>
        <v>s</v>
      </c>
      <c r="AE1134" s="5" t="n">
        <f aca="false">IF(AND(AC1134="Minus",AD1134="probe"),3,IF(AND(AC1134="Plus",AD1134="probe"),1,IF(AND(AC1134="Minus",AD1134="s"),12,IF(AND(AC1134="Plus",AD1134="s"),4,0))))</f>
        <v>4</v>
      </c>
      <c r="AF1134" s="6" t="s">
        <v>16</v>
      </c>
      <c r="AG1134" s="5" t="str">
        <f aca="false">AF1134&amp;AE1134&amp;","</f>
        <v>                            4,</v>
      </c>
    </row>
    <row r="1135" customFormat="false" ht="12.8" hidden="true" customHeight="false" outlineLevel="0" collapsed="false">
      <c r="A1135" s="0" t="str">
        <f aca="false">LEFT(J1135,4)</f>
        <v>b4s1</v>
      </c>
      <c r="B1135" s="0" t="n">
        <f aca="false">IF(AND(C1135&gt;97,C1135&lt;103),100,IF(AND(C1135&gt;110,C1135&lt;116),113,IF(AND(C1135&gt;122,C1135&lt;128),125,IF(AND(C1135&gt;135,C1135&lt;141),138,150))))</f>
        <v>125</v>
      </c>
      <c r="C1135" s="0" t="n">
        <f aca="false">_xlfn.NUMBERVALUE(MID(J1135,6,3))</f>
        <v>126</v>
      </c>
      <c r="D1135" s="0" t="str">
        <f aca="false">MID(J1135,10,3)</f>
        <v>reg</v>
      </c>
      <c r="E1135" s="0" t="s">
        <v>9</v>
      </c>
      <c r="F1135" s="0" t="n">
        <v>1820</v>
      </c>
      <c r="G1135" s="0" t="s">
        <v>10</v>
      </c>
      <c r="H1135" s="0" t="s">
        <v>11</v>
      </c>
      <c r="I1135" s="0" t="s">
        <v>9</v>
      </c>
      <c r="J1135" s="0" t="s">
        <v>1150</v>
      </c>
      <c r="K1135" s="0" t="s">
        <v>9</v>
      </c>
      <c r="L1135" s="0" t="str">
        <f aca="false">IF(ISBLANK(J1136),"",",")</f>
        <v>,</v>
      </c>
      <c r="M1135" s="0" t="str">
        <f aca="false">E1135&amp;F1135&amp;G1135&amp;H1135&amp;I1135&amp;J1135&amp;K1135&amp;L1135</f>
        <v>"1820": "b4s1_126_reg.wav",</v>
      </c>
      <c r="N1135" s="0" t="str">
        <f aca="false">IF(OR(B1135=113,B1135=138),"probe","s")</f>
        <v>s</v>
      </c>
      <c r="O1135" s="0" t="str">
        <f aca="false">IF(MID(J1135,10,2)="ir","Minus","Plus")</f>
        <v>Plus</v>
      </c>
      <c r="P1135" s="0" t="s">
        <v>13</v>
      </c>
      <c r="Q1135" s="5" t="s">
        <v>14</v>
      </c>
      <c r="R1135" s="0" t="s">
        <v>15</v>
      </c>
      <c r="S1135" s="0" t="str">
        <f aca="false">P1135&amp;N1135&amp;O1135&amp;Q1135&amp;F1135&amp;R1135&amp;L1135</f>
        <v>          {%            "class": "sPlus",%            "stim_name": "1820"%          },</v>
      </c>
      <c r="AA1135" s="5" t="n">
        <f aca="false">F1135</f>
        <v>1820</v>
      </c>
      <c r="AB1135" s="5" t="s">
        <v>1150</v>
      </c>
      <c r="AC1135" s="5" t="str">
        <f aca="false">IF(MID(AB1135,10,2)="ir","Minus","Plus")</f>
        <v>Plus</v>
      </c>
      <c r="AD1135" s="5" t="str">
        <f aca="false">IF(AND(_xlfn.NUMBERVALUE(MID(AB1135,6,3))&lt;141,_xlfn.NUMBERVALUE(MID(AB1135,6,3))&gt;103),"s","probe")</f>
        <v>s</v>
      </c>
      <c r="AE1135" s="5" t="n">
        <f aca="false">IF(AND(AC1135="Minus",AD1135="probe"),3,IF(AND(AC1135="Plus",AD1135="probe"),1,IF(AND(AC1135="Minus",AD1135="s"),12,IF(AND(AC1135="Plus",AD1135="s"),4,0))))</f>
        <v>4</v>
      </c>
      <c r="AF1135" s="6" t="s">
        <v>16</v>
      </c>
      <c r="AG1135" s="5" t="str">
        <f aca="false">AF1135&amp;AE1135&amp;","</f>
        <v>                            4,</v>
      </c>
    </row>
    <row r="1136" customFormat="false" ht="12.8" hidden="true" customHeight="false" outlineLevel="0" collapsed="false">
      <c r="A1136" s="0" t="str">
        <f aca="false">LEFT(J1136,4)</f>
        <v>b4s2</v>
      </c>
      <c r="B1136" s="0" t="n">
        <f aca="false">IF(AND(C1136&gt;97,C1136&lt;103),100,IF(AND(C1136&gt;110,C1136&lt;116),113,IF(AND(C1136&gt;122,C1136&lt;128),125,IF(AND(C1136&gt;135,C1136&lt;141),138,150))))</f>
        <v>125</v>
      </c>
      <c r="C1136" s="0" t="n">
        <f aca="false">_xlfn.NUMBERVALUE(MID(J1136,6,3))</f>
        <v>126</v>
      </c>
      <c r="D1136" s="0" t="str">
        <f aca="false">MID(J1136,10,3)</f>
        <v>reg</v>
      </c>
      <c r="E1136" s="0" t="s">
        <v>9</v>
      </c>
      <c r="F1136" s="0" t="n">
        <v>1945</v>
      </c>
      <c r="G1136" s="0" t="s">
        <v>10</v>
      </c>
      <c r="H1136" s="0" t="s">
        <v>11</v>
      </c>
      <c r="I1136" s="0" t="s">
        <v>9</v>
      </c>
      <c r="J1136" s="0" t="s">
        <v>1151</v>
      </c>
      <c r="K1136" s="0" t="s">
        <v>9</v>
      </c>
      <c r="L1136" s="0" t="str">
        <f aca="false">IF(ISBLANK(J1137),"",",")</f>
        <v>,</v>
      </c>
      <c r="M1136" s="0" t="str">
        <f aca="false">E1136&amp;F1136&amp;G1136&amp;H1136&amp;I1136&amp;J1136&amp;K1136&amp;L1136</f>
        <v>"1945": "b4s2_126_reg.wav",</v>
      </c>
      <c r="N1136" s="0" t="str">
        <f aca="false">IF(OR(B1136=113,B1136=138),"probe","s")</f>
        <v>s</v>
      </c>
      <c r="O1136" s="0" t="str">
        <f aca="false">IF(MID(J1136,10,2)="ir","Minus","Plus")</f>
        <v>Plus</v>
      </c>
      <c r="P1136" s="0" t="s">
        <v>13</v>
      </c>
      <c r="Q1136" s="5" t="s">
        <v>14</v>
      </c>
      <c r="R1136" s="0" t="s">
        <v>15</v>
      </c>
      <c r="S1136" s="0" t="str">
        <f aca="false">P1136&amp;N1136&amp;O1136&amp;Q1136&amp;F1136&amp;R1136&amp;L1136</f>
        <v>          {%            "class": "sPlus",%            "stim_name": "1945"%          },</v>
      </c>
      <c r="AA1136" s="5" t="n">
        <f aca="false">F1136</f>
        <v>1945</v>
      </c>
      <c r="AB1136" s="5" t="s">
        <v>1151</v>
      </c>
      <c r="AC1136" s="5" t="str">
        <f aca="false">IF(MID(AB1136,10,2)="ir","Minus","Plus")</f>
        <v>Plus</v>
      </c>
      <c r="AD1136" s="5" t="str">
        <f aca="false">IF(AND(_xlfn.NUMBERVALUE(MID(AB1136,6,3))&lt;141,_xlfn.NUMBERVALUE(MID(AB1136,6,3))&gt;103),"s","probe")</f>
        <v>s</v>
      </c>
      <c r="AE1136" s="5" t="n">
        <f aca="false">IF(AND(AC1136="Minus",AD1136="probe"),3,IF(AND(AC1136="Plus",AD1136="probe"),1,IF(AND(AC1136="Minus",AD1136="s"),12,IF(AND(AC1136="Plus",AD1136="s"),4,0))))</f>
        <v>4</v>
      </c>
      <c r="AF1136" s="6" t="s">
        <v>16</v>
      </c>
      <c r="AG1136" s="5" t="str">
        <f aca="false">AF1136&amp;AE1136&amp;","</f>
        <v>                            4,</v>
      </c>
    </row>
    <row r="1137" customFormat="false" ht="12.8" hidden="true" customHeight="false" outlineLevel="0" collapsed="false">
      <c r="A1137" s="0" t="str">
        <f aca="false">LEFT(J1137,4)</f>
        <v>b1i1</v>
      </c>
      <c r="B1137" s="0" t="n">
        <f aca="false">IF(AND(C1137&gt;97,C1137&lt;103),100,IF(AND(C1137&gt;110,C1137&lt;116),113,IF(AND(C1137&gt;122,C1137&lt;128),125,IF(AND(C1137&gt;135,C1137&lt;141),138,150))))</f>
        <v>125</v>
      </c>
      <c r="C1137" s="0" t="n">
        <f aca="false">_xlfn.NUMBERVALUE(MID(J1137,6,3))</f>
        <v>127</v>
      </c>
      <c r="D1137" s="0" t="str">
        <f aca="false">MID(J1137,10,3)</f>
        <v>ir1</v>
      </c>
      <c r="E1137" s="1" t="s">
        <v>9</v>
      </c>
      <c r="F1137" s="0" t="n">
        <v>71</v>
      </c>
      <c r="G1137" s="0" t="s">
        <v>10</v>
      </c>
      <c r="H1137" s="0" t="s">
        <v>11</v>
      </c>
      <c r="I1137" s="0" t="s">
        <v>9</v>
      </c>
      <c r="J1137" s="0" t="s">
        <v>1152</v>
      </c>
      <c r="K1137" s="0" t="s">
        <v>9</v>
      </c>
      <c r="L1137" s="0" t="str">
        <f aca="false">IF(ISBLANK(J1138),"",",")</f>
        <v>,</v>
      </c>
      <c r="M1137" s="0" t="str">
        <f aca="false">E1137&amp;F1137&amp;G1137&amp;H1137&amp;I1137&amp;J1137&amp;K1137&amp;L1137</f>
        <v>"71": "b1i1_127_ir1.wav",</v>
      </c>
      <c r="N1137" s="0" t="str">
        <f aca="false">IF(OR(B1137=113,B1137=138),"probe","s")</f>
        <v>s</v>
      </c>
      <c r="O1137" s="0" t="str">
        <f aca="false">IF(MID(J1137,10,2)="ir","Minus","Plus")</f>
        <v>Minus</v>
      </c>
      <c r="P1137" s="0" t="s">
        <v>13</v>
      </c>
      <c r="Q1137" s="5" t="s">
        <v>14</v>
      </c>
      <c r="R1137" s="0" t="s">
        <v>15</v>
      </c>
      <c r="S1137" s="0" t="str">
        <f aca="false">P1137&amp;N1137&amp;O1137&amp;Q1137&amp;F1137&amp;R1137&amp;L1137</f>
        <v>          {%            "class": "sMinus",%            "stim_name": "71"%          },</v>
      </c>
      <c r="AA1137" s="5" t="n">
        <f aca="false">F1137</f>
        <v>71</v>
      </c>
      <c r="AB1137" s="5" t="s">
        <v>1152</v>
      </c>
      <c r="AC1137" s="5" t="str">
        <f aca="false">IF(MID(AB1137,10,2)="ir","Minus","Plus")</f>
        <v>Minus</v>
      </c>
      <c r="AD1137" s="5" t="str">
        <f aca="false">IF(AND(_xlfn.NUMBERVALUE(MID(AB1137,6,3))&lt;141,_xlfn.NUMBERVALUE(MID(AB1137,6,3))&gt;103),"s","s")</f>
        <v>s</v>
      </c>
      <c r="AE1137" s="5" t="n">
        <f aca="false">IF(AND(AC1137="Minus",AD1137="probe"),3,IF(AND(AC1137="Plus",AD1137="probe"),1,IF(AND(AC1137="Minus",AD1137="s"),12,IF(AND(AC1137="Plus",AD1137="s"),4,0))))</f>
        <v>12</v>
      </c>
      <c r="AF1137" s="6" t="s">
        <v>16</v>
      </c>
      <c r="AG1137" s="5" t="str">
        <f aca="false">AF1137&amp;AE1137&amp;","</f>
        <v>                            12,</v>
      </c>
    </row>
    <row r="1138" customFormat="false" ht="12.8" hidden="true" customHeight="false" outlineLevel="0" collapsed="false">
      <c r="A1138" s="0" t="str">
        <f aca="false">LEFT(J1138,4)</f>
        <v>b1i2</v>
      </c>
      <c r="B1138" s="0" t="n">
        <f aca="false">IF(AND(C1138&gt;97,C1138&lt;103),100,IF(AND(C1138&gt;110,C1138&lt;116),113,IF(AND(C1138&gt;122,C1138&lt;128),125,IF(AND(C1138&gt;135,C1138&lt;141),138,150))))</f>
        <v>125</v>
      </c>
      <c r="C1138" s="0" t="n">
        <f aca="false">_xlfn.NUMBERVALUE(MID(J1138,6,3))</f>
        <v>127</v>
      </c>
      <c r="D1138" s="0" t="str">
        <f aca="false">MID(J1138,10,3)</f>
        <v>ir1</v>
      </c>
      <c r="E1138" s="1" t="s">
        <v>9</v>
      </c>
      <c r="F1138" s="0" t="n">
        <v>196</v>
      </c>
      <c r="G1138" s="0" t="s">
        <v>10</v>
      </c>
      <c r="H1138" s="0" t="s">
        <v>11</v>
      </c>
      <c r="I1138" s="0" t="s">
        <v>9</v>
      </c>
      <c r="J1138" s="0" t="s">
        <v>1153</v>
      </c>
      <c r="K1138" s="0" t="s">
        <v>9</v>
      </c>
      <c r="L1138" s="0" t="str">
        <f aca="false">IF(ISBLANK(J1139),"",",")</f>
        <v>,</v>
      </c>
      <c r="M1138" s="0" t="str">
        <f aca="false">E1138&amp;F1138&amp;G1138&amp;H1138&amp;I1138&amp;J1138&amp;K1138&amp;L1138</f>
        <v>"196": "b1i2_127_ir1.wav",</v>
      </c>
      <c r="N1138" s="0" t="str">
        <f aca="false">IF(OR(B1138=113,B1138=138),"probe","s")</f>
        <v>s</v>
      </c>
      <c r="O1138" s="0" t="str">
        <f aca="false">IF(MID(J1138,10,2)="ir","Minus","Plus")</f>
        <v>Minus</v>
      </c>
      <c r="P1138" s="0" t="s">
        <v>13</v>
      </c>
      <c r="Q1138" s="5" t="s">
        <v>14</v>
      </c>
      <c r="R1138" s="0" t="s">
        <v>15</v>
      </c>
      <c r="S1138" s="0" t="str">
        <f aca="false">P1138&amp;N1138&amp;O1138&amp;Q1138&amp;F1138&amp;R1138&amp;L1138</f>
        <v>          {%            "class": "sMinus",%            "stim_name": "196"%          },</v>
      </c>
      <c r="AA1138" s="5" t="n">
        <f aca="false">F1138</f>
        <v>196</v>
      </c>
      <c r="AB1138" s="5" t="s">
        <v>1153</v>
      </c>
      <c r="AC1138" s="5" t="str">
        <f aca="false">IF(MID(AB1138,10,2)="ir","Minus","Plus")</f>
        <v>Minus</v>
      </c>
      <c r="AD1138" s="5" t="str">
        <f aca="false">IF(AND(_xlfn.NUMBERVALUE(MID(AB1138,6,3))&lt;141,_xlfn.NUMBERVALUE(MID(AB1138,6,3))&gt;103),"s","probe")</f>
        <v>s</v>
      </c>
      <c r="AE1138" s="5" t="n">
        <f aca="false">IF(AND(AC1138="Minus",AD1138="probe"),3,IF(AND(AC1138="Plus",AD1138="probe"),1,IF(AND(AC1138="Minus",AD1138="s"),12,IF(AND(AC1138="Plus",AD1138="s"),4,0))))</f>
        <v>12</v>
      </c>
      <c r="AF1138" s="6" t="s">
        <v>16</v>
      </c>
      <c r="AG1138" s="5" t="str">
        <f aca="false">AF1138&amp;AE1138&amp;","</f>
        <v>                            12,</v>
      </c>
    </row>
    <row r="1139" customFormat="false" ht="12.8" hidden="true" customHeight="false" outlineLevel="0" collapsed="false">
      <c r="A1139" s="0" t="str">
        <f aca="false">LEFT(J1139,4)</f>
        <v>b1s1</v>
      </c>
      <c r="B1139" s="0" t="n">
        <f aca="false">IF(AND(C1139&gt;97,C1139&lt;103),100,IF(AND(C1139&gt;110,C1139&lt;116),113,IF(AND(C1139&gt;122,C1139&lt;128),125,IF(AND(C1139&gt;135,C1139&lt;141),138,150))))</f>
        <v>125</v>
      </c>
      <c r="C1139" s="0" t="n">
        <f aca="false">_xlfn.NUMBERVALUE(MID(J1139,6,3))</f>
        <v>127</v>
      </c>
      <c r="D1139" s="0" t="str">
        <f aca="false">MID(J1139,10,3)</f>
        <v>ir1</v>
      </c>
      <c r="E1139" s="0" t="s">
        <v>9</v>
      </c>
      <c r="F1139" s="0" t="n">
        <v>321</v>
      </c>
      <c r="G1139" s="0" t="s">
        <v>10</v>
      </c>
      <c r="H1139" s="0" t="s">
        <v>11</v>
      </c>
      <c r="I1139" s="0" t="s">
        <v>9</v>
      </c>
      <c r="J1139" s="0" t="s">
        <v>1154</v>
      </c>
      <c r="K1139" s="0" t="s">
        <v>9</v>
      </c>
      <c r="L1139" s="0" t="str">
        <f aca="false">IF(ISBLANK(J1140),"",",")</f>
        <v>,</v>
      </c>
      <c r="M1139" s="0" t="str">
        <f aca="false">E1139&amp;F1139&amp;G1139&amp;H1139&amp;I1139&amp;J1139&amp;K1139&amp;L1139</f>
        <v>"321": "b1s1_127_ir1.wav",</v>
      </c>
      <c r="N1139" s="0" t="str">
        <f aca="false">IF(OR(B1139=113,B1139=138),"probe","s")</f>
        <v>s</v>
      </c>
      <c r="O1139" s="0" t="str">
        <f aca="false">IF(MID(J1139,10,2)="ir","Minus","Plus")</f>
        <v>Minus</v>
      </c>
      <c r="P1139" s="0" t="s">
        <v>13</v>
      </c>
      <c r="Q1139" s="5" t="s">
        <v>14</v>
      </c>
      <c r="R1139" s="0" t="s">
        <v>15</v>
      </c>
      <c r="S1139" s="0" t="str">
        <f aca="false">P1139&amp;N1139&amp;O1139&amp;Q1139&amp;F1139&amp;R1139&amp;L1139</f>
        <v>          {%            "class": "sMinus",%            "stim_name": "321"%          },</v>
      </c>
      <c r="AA1139" s="5" t="n">
        <f aca="false">F1139</f>
        <v>321</v>
      </c>
      <c r="AB1139" s="5" t="s">
        <v>1154</v>
      </c>
      <c r="AC1139" s="5" t="str">
        <f aca="false">IF(MID(AB1139,10,2)="ir","Minus","Plus")</f>
        <v>Minus</v>
      </c>
      <c r="AD1139" s="5" t="str">
        <f aca="false">IF(AND(_xlfn.NUMBERVALUE(MID(AB1139,6,3))&lt;141,_xlfn.NUMBERVALUE(MID(AB1139,6,3))&gt;103),"s","probe")</f>
        <v>s</v>
      </c>
      <c r="AE1139" s="5" t="n">
        <f aca="false">IF(AND(AC1139="Minus",AD1139="probe"),3,IF(AND(AC1139="Plus",AD1139="probe"),1,IF(AND(AC1139="Minus",AD1139="s"),12,IF(AND(AC1139="Plus",AD1139="s"),4,0))))</f>
        <v>12</v>
      </c>
      <c r="AF1139" s="6" t="s">
        <v>16</v>
      </c>
      <c r="AG1139" s="5" t="str">
        <f aca="false">AF1139&amp;AE1139&amp;","</f>
        <v>                            12,</v>
      </c>
    </row>
    <row r="1140" customFormat="false" ht="12.8" hidden="true" customHeight="false" outlineLevel="0" collapsed="false">
      <c r="A1140" s="0" t="str">
        <f aca="false">LEFT(J1140,4)</f>
        <v>b1s2</v>
      </c>
      <c r="B1140" s="0" t="n">
        <f aca="false">IF(AND(C1140&gt;97,C1140&lt;103),100,IF(AND(C1140&gt;110,C1140&lt;116),113,IF(AND(C1140&gt;122,C1140&lt;128),125,IF(AND(C1140&gt;135,C1140&lt;141),138,150))))</f>
        <v>125</v>
      </c>
      <c r="C1140" s="0" t="n">
        <f aca="false">_xlfn.NUMBERVALUE(MID(J1140,6,3))</f>
        <v>127</v>
      </c>
      <c r="D1140" s="0" t="str">
        <f aca="false">MID(J1140,10,3)</f>
        <v>ir1</v>
      </c>
      <c r="E1140" s="0" t="s">
        <v>9</v>
      </c>
      <c r="F1140" s="0" t="n">
        <v>446</v>
      </c>
      <c r="G1140" s="0" t="s">
        <v>10</v>
      </c>
      <c r="H1140" s="0" t="s">
        <v>11</v>
      </c>
      <c r="I1140" s="0" t="s">
        <v>9</v>
      </c>
      <c r="J1140" s="0" t="s">
        <v>1155</v>
      </c>
      <c r="K1140" s="0" t="s">
        <v>9</v>
      </c>
      <c r="L1140" s="0" t="str">
        <f aca="false">IF(ISBLANK(J1141),"",",")</f>
        <v>,</v>
      </c>
      <c r="M1140" s="0" t="str">
        <f aca="false">E1140&amp;F1140&amp;G1140&amp;H1140&amp;I1140&amp;J1140&amp;K1140&amp;L1140</f>
        <v>"446": "b1s2_127_ir1.wav",</v>
      </c>
      <c r="N1140" s="0" t="str">
        <f aca="false">IF(OR(B1140=113,B1140=138),"probe","s")</f>
        <v>s</v>
      </c>
      <c r="O1140" s="0" t="str">
        <f aca="false">IF(MID(J1140,10,2)="ir","Minus","Plus")</f>
        <v>Minus</v>
      </c>
      <c r="P1140" s="0" t="s">
        <v>13</v>
      </c>
      <c r="Q1140" s="5" t="s">
        <v>14</v>
      </c>
      <c r="R1140" s="0" t="s">
        <v>15</v>
      </c>
      <c r="S1140" s="0" t="str">
        <f aca="false">P1140&amp;N1140&amp;O1140&amp;Q1140&amp;F1140&amp;R1140&amp;L1140</f>
        <v>          {%            "class": "sMinus",%            "stim_name": "446"%          },</v>
      </c>
      <c r="AA1140" s="5" t="n">
        <f aca="false">F1140</f>
        <v>446</v>
      </c>
      <c r="AB1140" s="5" t="s">
        <v>1155</v>
      </c>
      <c r="AC1140" s="5" t="str">
        <f aca="false">IF(MID(AB1140,10,2)="ir","Minus","Plus")</f>
        <v>Minus</v>
      </c>
      <c r="AD1140" s="5" t="str">
        <f aca="false">IF(AND(_xlfn.NUMBERVALUE(MID(AB1140,6,3))&lt;141,_xlfn.NUMBERVALUE(MID(AB1140,6,3))&gt;103),"s","probe")</f>
        <v>s</v>
      </c>
      <c r="AE1140" s="5" t="n">
        <f aca="false">IF(AND(AC1140="Minus",AD1140="probe"),3,IF(AND(AC1140="Plus",AD1140="probe"),1,IF(AND(AC1140="Minus",AD1140="s"),12,IF(AND(AC1140="Plus",AD1140="s"),4,0))))</f>
        <v>12</v>
      </c>
      <c r="AF1140" s="6" t="s">
        <v>16</v>
      </c>
      <c r="AG1140" s="5" t="str">
        <f aca="false">AF1140&amp;AE1140&amp;","</f>
        <v>                            12,</v>
      </c>
    </row>
    <row r="1141" customFormat="false" ht="12.8" hidden="true" customHeight="false" outlineLevel="0" collapsed="false">
      <c r="A1141" s="0" t="str">
        <f aca="false">LEFT(J1141,4)</f>
        <v>b2i1</v>
      </c>
      <c r="B1141" s="0" t="n">
        <f aca="false">IF(AND(C1141&gt;97,C1141&lt;103),100,IF(AND(C1141&gt;110,C1141&lt;116),113,IF(AND(C1141&gt;122,C1141&lt;128),125,IF(AND(C1141&gt;135,C1141&lt;141),138,150))))</f>
        <v>125</v>
      </c>
      <c r="C1141" s="0" t="n">
        <f aca="false">_xlfn.NUMBERVALUE(MID(J1141,6,3))</f>
        <v>127</v>
      </c>
      <c r="D1141" s="0" t="str">
        <f aca="false">MID(J1141,10,3)</f>
        <v>ir1</v>
      </c>
      <c r="E1141" s="0" t="s">
        <v>9</v>
      </c>
      <c r="F1141" s="0" t="n">
        <v>571</v>
      </c>
      <c r="G1141" s="0" t="s">
        <v>10</v>
      </c>
      <c r="H1141" s="0" t="s">
        <v>11</v>
      </c>
      <c r="I1141" s="0" t="s">
        <v>9</v>
      </c>
      <c r="J1141" s="0" t="s">
        <v>1156</v>
      </c>
      <c r="K1141" s="0" t="s">
        <v>9</v>
      </c>
      <c r="L1141" s="0" t="str">
        <f aca="false">IF(ISBLANK(J1142),"",",")</f>
        <v>,</v>
      </c>
      <c r="M1141" s="0" t="str">
        <f aca="false">E1141&amp;F1141&amp;G1141&amp;H1141&amp;I1141&amp;J1141&amp;K1141&amp;L1141</f>
        <v>"571": "b2i1_127_ir1.wav",</v>
      </c>
      <c r="N1141" s="0" t="str">
        <f aca="false">IF(OR(B1141=113,B1141=138),"probe","s")</f>
        <v>s</v>
      </c>
      <c r="O1141" s="0" t="str">
        <f aca="false">IF(MID(J1141,10,2)="ir","Minus","Plus")</f>
        <v>Minus</v>
      </c>
      <c r="P1141" s="0" t="s">
        <v>13</v>
      </c>
      <c r="Q1141" s="5" t="s">
        <v>14</v>
      </c>
      <c r="R1141" s="0" t="s">
        <v>15</v>
      </c>
      <c r="S1141" s="0" t="str">
        <f aca="false">P1141&amp;N1141&amp;O1141&amp;Q1141&amp;F1141&amp;R1141&amp;L1141</f>
        <v>          {%            "class": "sMinus",%            "stim_name": "571"%          },</v>
      </c>
      <c r="AA1141" s="5" t="n">
        <f aca="false">F1141</f>
        <v>571</v>
      </c>
      <c r="AB1141" s="5" t="s">
        <v>1156</v>
      </c>
      <c r="AC1141" s="5" t="str">
        <f aca="false">IF(MID(AB1141,10,2)="ir","Minus","Plus")</f>
        <v>Minus</v>
      </c>
      <c r="AD1141" s="5" t="str">
        <f aca="false">IF(AND(_xlfn.NUMBERVALUE(MID(AB1141,6,3))&lt;141,_xlfn.NUMBERVALUE(MID(AB1141,6,3))&gt;103),"s","probe")</f>
        <v>s</v>
      </c>
      <c r="AE1141" s="5" t="n">
        <f aca="false">IF(AND(AC1141="Minus",AD1141="probe"),3,IF(AND(AC1141="Plus",AD1141="probe"),1,IF(AND(AC1141="Minus",AD1141="s"),12,IF(AND(AC1141="Plus",AD1141="s"),4,0))))</f>
        <v>12</v>
      </c>
      <c r="AF1141" s="6" t="s">
        <v>16</v>
      </c>
      <c r="AG1141" s="5" t="str">
        <f aca="false">AF1141&amp;AE1141&amp;","</f>
        <v>                            12,</v>
      </c>
    </row>
    <row r="1142" customFormat="false" ht="12.8" hidden="true" customHeight="false" outlineLevel="0" collapsed="false">
      <c r="A1142" s="0" t="str">
        <f aca="false">LEFT(J1142,4)</f>
        <v>b2i2</v>
      </c>
      <c r="B1142" s="0" t="n">
        <f aca="false">IF(AND(C1142&gt;97,C1142&lt;103),100,IF(AND(C1142&gt;110,C1142&lt;116),113,IF(AND(C1142&gt;122,C1142&lt;128),125,IF(AND(C1142&gt;135,C1142&lt;141),138,150))))</f>
        <v>125</v>
      </c>
      <c r="C1142" s="0" t="n">
        <f aca="false">_xlfn.NUMBERVALUE(MID(J1142,6,3))</f>
        <v>127</v>
      </c>
      <c r="D1142" s="0" t="str">
        <f aca="false">MID(J1142,10,3)</f>
        <v>ir1</v>
      </c>
      <c r="E1142" s="0" t="s">
        <v>9</v>
      </c>
      <c r="F1142" s="0" t="n">
        <v>696</v>
      </c>
      <c r="G1142" s="0" t="s">
        <v>10</v>
      </c>
      <c r="H1142" s="0" t="s">
        <v>11</v>
      </c>
      <c r="I1142" s="0" t="s">
        <v>9</v>
      </c>
      <c r="J1142" s="0" t="s">
        <v>1157</v>
      </c>
      <c r="K1142" s="0" t="s">
        <v>9</v>
      </c>
      <c r="L1142" s="0" t="str">
        <f aca="false">IF(ISBLANK(J1143),"",",")</f>
        <v>,</v>
      </c>
      <c r="M1142" s="0" t="str">
        <f aca="false">E1142&amp;F1142&amp;G1142&amp;H1142&amp;I1142&amp;J1142&amp;K1142&amp;L1142</f>
        <v>"696": "b2i2_127_ir1.wav",</v>
      </c>
      <c r="N1142" s="0" t="str">
        <f aca="false">IF(OR(B1142=113,B1142=138),"probe","s")</f>
        <v>s</v>
      </c>
      <c r="O1142" s="0" t="str">
        <f aca="false">IF(MID(J1142,10,2)="ir","Minus","Plus")</f>
        <v>Minus</v>
      </c>
      <c r="P1142" s="0" t="s">
        <v>13</v>
      </c>
      <c r="Q1142" s="5" t="s">
        <v>14</v>
      </c>
      <c r="R1142" s="0" t="s">
        <v>15</v>
      </c>
      <c r="S1142" s="0" t="str">
        <f aca="false">P1142&amp;N1142&amp;O1142&amp;Q1142&amp;F1142&amp;R1142&amp;L1142</f>
        <v>          {%            "class": "sMinus",%            "stim_name": "696"%          },</v>
      </c>
      <c r="AA1142" s="5" t="n">
        <f aca="false">F1142</f>
        <v>696</v>
      </c>
      <c r="AB1142" s="5" t="s">
        <v>1157</v>
      </c>
      <c r="AC1142" s="5" t="str">
        <f aca="false">IF(MID(AB1142,10,2)="ir","Minus","Plus")</f>
        <v>Minus</v>
      </c>
      <c r="AD1142" s="5" t="str">
        <f aca="false">IF(AND(_xlfn.NUMBERVALUE(MID(AB1142,6,3))&lt;141,_xlfn.NUMBERVALUE(MID(AB1142,6,3))&gt;103),"s","probe")</f>
        <v>s</v>
      </c>
      <c r="AE1142" s="5" t="n">
        <f aca="false">IF(AND(AC1142="Minus",AD1142="probe"),3,IF(AND(AC1142="Plus",AD1142="probe"),1,IF(AND(AC1142="Minus",AD1142="s"),12,IF(AND(AC1142="Plus",AD1142="s"),4,0))))</f>
        <v>12</v>
      </c>
      <c r="AF1142" s="6" t="s">
        <v>16</v>
      </c>
      <c r="AG1142" s="5" t="str">
        <f aca="false">AF1142&amp;AE1142&amp;","</f>
        <v>                            12,</v>
      </c>
    </row>
    <row r="1143" customFormat="false" ht="12.8" hidden="false" customHeight="false" outlineLevel="0" collapsed="false">
      <c r="A1143" s="0" t="str">
        <f aca="false">LEFT(J1143,4)</f>
        <v>b2s1</v>
      </c>
      <c r="B1143" s="0" t="n">
        <f aca="false">IF(AND(C1143&gt;97,C1143&lt;103),100,IF(AND(C1143&gt;110,C1143&lt;116),113,IF(AND(C1143&gt;122,C1143&lt;128),125,IF(AND(C1143&gt;135,C1143&lt;141),138,150))))</f>
        <v>125</v>
      </c>
      <c r="C1143" s="0" t="n">
        <f aca="false">_xlfn.NUMBERVALUE(MID(J1143,6,3))</f>
        <v>127</v>
      </c>
      <c r="D1143" s="0" t="str">
        <f aca="false">MID(J1143,10,3)</f>
        <v>ir1</v>
      </c>
      <c r="E1143" s="1" t="s">
        <v>9</v>
      </c>
      <c r="F1143" s="0" t="n">
        <v>821</v>
      </c>
      <c r="G1143" s="0" t="s">
        <v>10</v>
      </c>
      <c r="H1143" s="0" t="s">
        <v>11</v>
      </c>
      <c r="I1143" s="0" t="s">
        <v>9</v>
      </c>
      <c r="J1143" s="0" t="s">
        <v>1158</v>
      </c>
      <c r="K1143" s="0" t="s">
        <v>9</v>
      </c>
      <c r="L1143" s="0" t="str">
        <f aca="false">IF(ISBLANK(J1144),"",",")</f>
        <v>,</v>
      </c>
      <c r="M1143" s="0" t="str">
        <f aca="false">E1143&amp;J1143&amp;G1143&amp;E1143&amp;J1143&amp;E1143&amp;L1143</f>
        <v>"b2s1_127_ir1.wav":"b2s1_127_ir1.wav",</v>
      </c>
      <c r="N1143" s="0" t="str">
        <f aca="false">IF(OR(B1143=113,B1143=138),"probe","s")</f>
        <v>s</v>
      </c>
      <c r="O1143" s="0" t="str">
        <f aca="false">IF(MID(J1143,10,2)="ir","Minus","Plus")</f>
        <v>Minus</v>
      </c>
      <c r="P1143" s="0" t="s">
        <v>13</v>
      </c>
      <c r="Q1143" s="5" t="s">
        <v>14</v>
      </c>
      <c r="R1143" s="0" t="s">
        <v>15</v>
      </c>
      <c r="S1143" s="0" t="str">
        <f aca="false">P1143&amp;N1143&amp;O1143&amp;Q1143&amp;J1143&amp;R1143&amp;L1143</f>
        <v>          {%            "class": "sMinus",%            "stim_name": "b2s1_127_ir1.wav"%          },</v>
      </c>
      <c r="AA1143" s="5" t="n">
        <f aca="false">F1143</f>
        <v>821</v>
      </c>
      <c r="AB1143" s="5" t="s">
        <v>1158</v>
      </c>
      <c r="AC1143" s="5" t="str">
        <f aca="false">IF(MID(AB1143,10,2)="ir","Minus","Plus")</f>
        <v>Minus</v>
      </c>
      <c r="AD1143" s="5" t="str">
        <f aca="false">IF(AND(_xlfn.NUMBERVALUE(MID(AB1143,6,3))&lt;141,_xlfn.NUMBERVALUE(MID(AB1143,6,3))&gt;103),"s","probe")</f>
        <v>s</v>
      </c>
      <c r="AE1143" s="5" t="n">
        <f aca="false">IF(AND(AC1143="Minus",AD1143="probe"),3,IF(AND(AC1143="Plus",AD1143="probe"),1,IF(AND(AC1143="Minus",AD1143="s"),12,IF(AND(AC1143="Plus",AD1143="s"),4,0))))</f>
        <v>12</v>
      </c>
      <c r="AF1143" s="6" t="s">
        <v>16</v>
      </c>
      <c r="AG1143" s="5" t="str">
        <f aca="false">AF1143&amp;AE1143&amp;","</f>
        <v>                            12,</v>
      </c>
    </row>
    <row r="1144" customFormat="false" ht="12.8" hidden="true" customHeight="false" outlineLevel="0" collapsed="false">
      <c r="A1144" s="0" t="str">
        <f aca="false">LEFT(J1144,4)</f>
        <v>b2s2</v>
      </c>
      <c r="B1144" s="0" t="n">
        <f aca="false">IF(AND(C1144&gt;97,C1144&lt;103),100,IF(AND(C1144&gt;110,C1144&lt;116),113,IF(AND(C1144&gt;122,C1144&lt;128),125,IF(AND(C1144&gt;135,C1144&lt;141),138,150))))</f>
        <v>125</v>
      </c>
      <c r="C1144" s="0" t="n">
        <f aca="false">_xlfn.NUMBERVALUE(MID(J1144,6,3))</f>
        <v>127</v>
      </c>
      <c r="D1144" s="0" t="str">
        <f aca="false">MID(J1144,10,3)</f>
        <v>ir1</v>
      </c>
      <c r="E1144" s="1" t="s">
        <v>9</v>
      </c>
      <c r="F1144" s="0" t="n">
        <v>946</v>
      </c>
      <c r="G1144" s="0" t="s">
        <v>10</v>
      </c>
      <c r="H1144" s="0" t="s">
        <v>11</v>
      </c>
      <c r="I1144" s="0" t="s">
        <v>9</v>
      </c>
      <c r="J1144" s="0" t="s">
        <v>1159</v>
      </c>
      <c r="K1144" s="0" t="s">
        <v>9</v>
      </c>
      <c r="L1144" s="0" t="str">
        <f aca="false">IF(ISBLANK(J1145),"",",")</f>
        <v>,</v>
      </c>
      <c r="M1144" s="0" t="str">
        <f aca="false">E1144&amp;F1144&amp;G1144&amp;H1144&amp;I1144&amp;J1144&amp;K1144&amp;L1144</f>
        <v>"946": "b2s2_127_ir1.wav",</v>
      </c>
      <c r="N1144" s="0" t="str">
        <f aca="false">IF(OR(B1144=113,B1144=138),"probe","s")</f>
        <v>s</v>
      </c>
      <c r="O1144" s="0" t="str">
        <f aca="false">IF(MID(J1144,10,2)="ir","Minus","Plus")</f>
        <v>Minus</v>
      </c>
      <c r="P1144" s="0" t="s">
        <v>13</v>
      </c>
      <c r="Q1144" s="5" t="s">
        <v>14</v>
      </c>
      <c r="R1144" s="0" t="s">
        <v>15</v>
      </c>
      <c r="S1144" s="0" t="str">
        <f aca="false">P1144&amp;N1144&amp;O1144&amp;Q1144&amp;F1144&amp;R1144&amp;L1144</f>
        <v>          {%            "class": "sMinus",%            "stim_name": "946"%          },</v>
      </c>
      <c r="AA1144" s="5" t="n">
        <f aca="false">F1144</f>
        <v>946</v>
      </c>
      <c r="AB1144" s="5" t="s">
        <v>1159</v>
      </c>
      <c r="AC1144" s="5" t="str">
        <f aca="false">IF(MID(AB1144,10,2)="ir","Minus","Plus")</f>
        <v>Minus</v>
      </c>
      <c r="AD1144" s="5" t="str">
        <f aca="false">IF(AND(_xlfn.NUMBERVALUE(MID(AB1144,6,3))&lt;141,_xlfn.NUMBERVALUE(MID(AB1144,6,3))&gt;103),"s","probe")</f>
        <v>s</v>
      </c>
      <c r="AE1144" s="5" t="n">
        <f aca="false">IF(AND(AC1144="Minus",AD1144="probe"),3,IF(AND(AC1144="Plus",AD1144="probe"),1,IF(AND(AC1144="Minus",AD1144="s"),12,IF(AND(AC1144="Plus",AD1144="s"),4,0))))</f>
        <v>12</v>
      </c>
      <c r="AF1144" s="6" t="s">
        <v>16</v>
      </c>
      <c r="AG1144" s="5" t="str">
        <f aca="false">AF1144&amp;AE1144&amp;","</f>
        <v>                            12,</v>
      </c>
    </row>
    <row r="1145" customFormat="false" ht="12.8" hidden="true" customHeight="false" outlineLevel="0" collapsed="false">
      <c r="A1145" s="0" t="str">
        <f aca="false">LEFT(J1145,4)</f>
        <v>b3i1</v>
      </c>
      <c r="B1145" s="0" t="n">
        <f aca="false">IF(AND(C1145&gt;97,C1145&lt;103),100,IF(AND(C1145&gt;110,C1145&lt;116),113,IF(AND(C1145&gt;122,C1145&lt;128),125,IF(AND(C1145&gt;135,C1145&lt;141),138,150))))</f>
        <v>125</v>
      </c>
      <c r="C1145" s="0" t="n">
        <f aca="false">_xlfn.NUMBERVALUE(MID(J1145,6,3))</f>
        <v>127</v>
      </c>
      <c r="D1145" s="0" t="str">
        <f aca="false">MID(J1145,10,3)</f>
        <v>ir1</v>
      </c>
      <c r="E1145" s="0" t="s">
        <v>9</v>
      </c>
      <c r="F1145" s="0" t="n">
        <v>1071</v>
      </c>
      <c r="G1145" s="0" t="s">
        <v>10</v>
      </c>
      <c r="H1145" s="0" t="s">
        <v>11</v>
      </c>
      <c r="I1145" s="0" t="s">
        <v>9</v>
      </c>
      <c r="J1145" s="0" t="s">
        <v>1160</v>
      </c>
      <c r="K1145" s="0" t="s">
        <v>9</v>
      </c>
      <c r="L1145" s="0" t="str">
        <f aca="false">IF(ISBLANK(J1146),"",",")</f>
        <v>,</v>
      </c>
      <c r="M1145" s="0" t="str">
        <f aca="false">E1145&amp;F1145&amp;G1145&amp;H1145&amp;I1145&amp;J1145&amp;K1145&amp;L1145</f>
        <v>"1071": "b3i1_127_ir1.wav",</v>
      </c>
      <c r="N1145" s="0" t="str">
        <f aca="false">IF(OR(B1145=113,B1145=138),"probe","s")</f>
        <v>s</v>
      </c>
      <c r="O1145" s="0" t="str">
        <f aca="false">IF(MID(J1145,10,2)="ir","Minus","Plus")</f>
        <v>Minus</v>
      </c>
      <c r="P1145" s="0" t="s">
        <v>13</v>
      </c>
      <c r="Q1145" s="5" t="s">
        <v>14</v>
      </c>
      <c r="R1145" s="0" t="s">
        <v>15</v>
      </c>
      <c r="S1145" s="0" t="str">
        <f aca="false">P1145&amp;N1145&amp;O1145&amp;Q1145&amp;F1145&amp;R1145&amp;L1145</f>
        <v>          {%            "class": "sMinus",%            "stim_name": "1071"%          },</v>
      </c>
      <c r="AA1145" s="5" t="n">
        <f aca="false">F1145</f>
        <v>1071</v>
      </c>
      <c r="AB1145" s="5" t="s">
        <v>1160</v>
      </c>
      <c r="AC1145" s="5" t="str">
        <f aca="false">IF(MID(AB1145,10,2)="ir","Minus","Plus")</f>
        <v>Minus</v>
      </c>
      <c r="AD1145" s="5" t="str">
        <f aca="false">IF(AND(_xlfn.NUMBERVALUE(MID(AB1145,6,3))&lt;141,_xlfn.NUMBERVALUE(MID(AB1145,6,3))&gt;103),"s","probe")</f>
        <v>s</v>
      </c>
      <c r="AE1145" s="5" t="n">
        <f aca="false">IF(AND(AC1145="Minus",AD1145="probe"),3,IF(AND(AC1145="Plus",AD1145="probe"),1,IF(AND(AC1145="Minus",AD1145="s"),12,IF(AND(AC1145="Plus",AD1145="s"),4,0))))</f>
        <v>12</v>
      </c>
      <c r="AF1145" s="6" t="s">
        <v>16</v>
      </c>
      <c r="AG1145" s="5" t="str">
        <f aca="false">AF1145&amp;AE1145&amp;","</f>
        <v>                            12,</v>
      </c>
    </row>
    <row r="1146" customFormat="false" ht="12.8" hidden="true" customHeight="false" outlineLevel="0" collapsed="false">
      <c r="A1146" s="0" t="str">
        <f aca="false">LEFT(J1146,4)</f>
        <v>b3i2</v>
      </c>
      <c r="B1146" s="0" t="n">
        <f aca="false">IF(AND(C1146&gt;97,C1146&lt;103),100,IF(AND(C1146&gt;110,C1146&lt;116),113,IF(AND(C1146&gt;122,C1146&lt;128),125,IF(AND(C1146&gt;135,C1146&lt;141),138,150))))</f>
        <v>125</v>
      </c>
      <c r="C1146" s="0" t="n">
        <f aca="false">_xlfn.NUMBERVALUE(MID(J1146,6,3))</f>
        <v>127</v>
      </c>
      <c r="D1146" s="0" t="str">
        <f aca="false">MID(J1146,10,3)</f>
        <v>ir1</v>
      </c>
      <c r="E1146" s="0" t="s">
        <v>9</v>
      </c>
      <c r="F1146" s="0" t="n">
        <v>1196</v>
      </c>
      <c r="G1146" s="0" t="s">
        <v>10</v>
      </c>
      <c r="H1146" s="0" t="s">
        <v>11</v>
      </c>
      <c r="I1146" s="0" t="s">
        <v>9</v>
      </c>
      <c r="J1146" s="0" t="s">
        <v>1161</v>
      </c>
      <c r="K1146" s="0" t="s">
        <v>9</v>
      </c>
      <c r="L1146" s="0" t="str">
        <f aca="false">IF(ISBLANK(J1147),"",",")</f>
        <v>,</v>
      </c>
      <c r="M1146" s="0" t="str">
        <f aca="false">E1146&amp;F1146&amp;G1146&amp;H1146&amp;I1146&amp;J1146&amp;K1146&amp;L1146</f>
        <v>"1196": "b3i2_127_ir1.wav",</v>
      </c>
      <c r="N1146" s="0" t="str">
        <f aca="false">IF(OR(B1146=113,B1146=138),"probe","s")</f>
        <v>s</v>
      </c>
      <c r="O1146" s="0" t="str">
        <f aca="false">IF(MID(J1146,10,2)="ir","Minus","Plus")</f>
        <v>Minus</v>
      </c>
      <c r="P1146" s="0" t="s">
        <v>13</v>
      </c>
      <c r="Q1146" s="5" t="s">
        <v>14</v>
      </c>
      <c r="R1146" s="0" t="s">
        <v>15</v>
      </c>
      <c r="S1146" s="0" t="str">
        <f aca="false">P1146&amp;N1146&amp;O1146&amp;Q1146&amp;F1146&amp;R1146&amp;L1146</f>
        <v>          {%            "class": "sMinus",%            "stim_name": "1196"%          },</v>
      </c>
      <c r="AA1146" s="5" t="n">
        <f aca="false">F1146</f>
        <v>1196</v>
      </c>
      <c r="AB1146" s="5" t="s">
        <v>1161</v>
      </c>
      <c r="AC1146" s="5" t="str">
        <f aca="false">IF(MID(AB1146,10,2)="ir","Minus","Plus")</f>
        <v>Minus</v>
      </c>
      <c r="AD1146" s="5" t="str">
        <f aca="false">IF(AND(_xlfn.NUMBERVALUE(MID(AB1146,6,3))&lt;141,_xlfn.NUMBERVALUE(MID(AB1146,6,3))&gt;103),"s","probe")</f>
        <v>s</v>
      </c>
      <c r="AE1146" s="5" t="n">
        <f aca="false">IF(AND(AC1146="Minus",AD1146="probe"),3,IF(AND(AC1146="Plus",AD1146="probe"),1,IF(AND(AC1146="Minus",AD1146="s"),12,IF(AND(AC1146="Plus",AD1146="s"),4,0))))</f>
        <v>12</v>
      </c>
      <c r="AF1146" s="6" t="s">
        <v>16</v>
      </c>
      <c r="AG1146" s="5" t="str">
        <f aca="false">AF1146&amp;AE1146&amp;","</f>
        <v>                            12,</v>
      </c>
    </row>
    <row r="1147" customFormat="false" ht="12.8" hidden="true" customHeight="false" outlineLevel="0" collapsed="false">
      <c r="A1147" s="0" t="str">
        <f aca="false">LEFT(J1147,4)</f>
        <v>b3s1</v>
      </c>
      <c r="B1147" s="0" t="n">
        <f aca="false">IF(AND(C1147&gt;97,C1147&lt;103),100,IF(AND(C1147&gt;110,C1147&lt;116),113,IF(AND(C1147&gt;122,C1147&lt;128),125,IF(AND(C1147&gt;135,C1147&lt;141),138,150))))</f>
        <v>125</v>
      </c>
      <c r="C1147" s="0" t="n">
        <f aca="false">_xlfn.NUMBERVALUE(MID(J1147,6,3))</f>
        <v>127</v>
      </c>
      <c r="D1147" s="0" t="str">
        <f aca="false">MID(J1147,10,3)</f>
        <v>ir1</v>
      </c>
      <c r="E1147" s="0" t="s">
        <v>9</v>
      </c>
      <c r="F1147" s="0" t="n">
        <v>1321</v>
      </c>
      <c r="G1147" s="0" t="s">
        <v>10</v>
      </c>
      <c r="H1147" s="0" t="s">
        <v>11</v>
      </c>
      <c r="I1147" s="0" t="s">
        <v>9</v>
      </c>
      <c r="J1147" s="0" t="s">
        <v>1162</v>
      </c>
      <c r="K1147" s="0" t="s">
        <v>9</v>
      </c>
      <c r="L1147" s="0" t="str">
        <f aca="false">IF(ISBLANK(J1148),"",",")</f>
        <v>,</v>
      </c>
      <c r="M1147" s="0" t="str">
        <f aca="false">E1147&amp;F1147&amp;G1147&amp;H1147&amp;I1147&amp;J1147&amp;K1147&amp;L1147</f>
        <v>"1321": "b3s1_127_ir1.wav",</v>
      </c>
      <c r="N1147" s="0" t="str">
        <f aca="false">IF(OR(B1147=113,B1147=138),"probe","s")</f>
        <v>s</v>
      </c>
      <c r="O1147" s="0" t="str">
        <f aca="false">IF(MID(J1147,10,2)="ir","Minus","Plus")</f>
        <v>Minus</v>
      </c>
      <c r="P1147" s="0" t="s">
        <v>13</v>
      </c>
      <c r="Q1147" s="5" t="s">
        <v>14</v>
      </c>
      <c r="R1147" s="0" t="s">
        <v>15</v>
      </c>
      <c r="S1147" s="0" t="str">
        <f aca="false">P1147&amp;N1147&amp;O1147&amp;Q1147&amp;F1147&amp;R1147&amp;L1147</f>
        <v>          {%            "class": "sMinus",%            "stim_name": "1321"%          },</v>
      </c>
      <c r="AA1147" s="5" t="n">
        <f aca="false">F1147</f>
        <v>1321</v>
      </c>
      <c r="AB1147" s="5" t="s">
        <v>1162</v>
      </c>
      <c r="AC1147" s="5" t="str">
        <f aca="false">IF(MID(AB1147,10,2)="ir","Minus","Plus")</f>
        <v>Minus</v>
      </c>
      <c r="AD1147" s="5" t="str">
        <f aca="false">IF(AND(_xlfn.NUMBERVALUE(MID(AB1147,6,3))&lt;141,_xlfn.NUMBERVALUE(MID(AB1147,6,3))&gt;103),"s","probe")</f>
        <v>s</v>
      </c>
      <c r="AE1147" s="5" t="n">
        <f aca="false">IF(AND(AC1147="Minus",AD1147="probe"),3,IF(AND(AC1147="Plus",AD1147="probe"),1,IF(AND(AC1147="Minus",AD1147="s"),12,IF(AND(AC1147="Plus",AD1147="s"),4,0))))</f>
        <v>12</v>
      </c>
      <c r="AF1147" s="6" t="s">
        <v>16</v>
      </c>
      <c r="AG1147" s="5" t="str">
        <f aca="false">AF1147&amp;AE1147&amp;","</f>
        <v>                            12,</v>
      </c>
    </row>
    <row r="1148" customFormat="false" ht="12.8" hidden="true" customHeight="false" outlineLevel="0" collapsed="false">
      <c r="A1148" s="0" t="str">
        <f aca="false">LEFT(J1148,4)</f>
        <v>b3s2</v>
      </c>
      <c r="B1148" s="0" t="n">
        <f aca="false">IF(AND(C1148&gt;97,C1148&lt;103),100,IF(AND(C1148&gt;110,C1148&lt;116),113,IF(AND(C1148&gt;122,C1148&lt;128),125,IF(AND(C1148&gt;135,C1148&lt;141),138,150))))</f>
        <v>125</v>
      </c>
      <c r="C1148" s="0" t="n">
        <f aca="false">_xlfn.NUMBERVALUE(MID(J1148,6,3))</f>
        <v>127</v>
      </c>
      <c r="D1148" s="0" t="str">
        <f aca="false">MID(J1148,10,3)</f>
        <v>ir1</v>
      </c>
      <c r="E1148" s="0" t="s">
        <v>9</v>
      </c>
      <c r="F1148" s="0" t="n">
        <v>1446</v>
      </c>
      <c r="G1148" s="0" t="s">
        <v>10</v>
      </c>
      <c r="H1148" s="0" t="s">
        <v>11</v>
      </c>
      <c r="I1148" s="0" t="s">
        <v>9</v>
      </c>
      <c r="J1148" s="0" t="s">
        <v>1163</v>
      </c>
      <c r="K1148" s="0" t="s">
        <v>9</v>
      </c>
      <c r="L1148" s="0" t="str">
        <f aca="false">IF(ISBLANK(J1149),"",",")</f>
        <v>,</v>
      </c>
      <c r="M1148" s="0" t="str">
        <f aca="false">E1148&amp;F1148&amp;G1148&amp;H1148&amp;I1148&amp;J1148&amp;K1148&amp;L1148</f>
        <v>"1446": "b3s2_127_ir1.wav",</v>
      </c>
      <c r="N1148" s="0" t="str">
        <f aca="false">IF(OR(B1148=113,B1148=138),"probe","s")</f>
        <v>s</v>
      </c>
      <c r="O1148" s="0" t="str">
        <f aca="false">IF(MID(J1148,10,2)="ir","Minus","Plus")</f>
        <v>Minus</v>
      </c>
      <c r="P1148" s="0" t="s">
        <v>13</v>
      </c>
      <c r="Q1148" s="5" t="s">
        <v>14</v>
      </c>
      <c r="R1148" s="0" t="s">
        <v>15</v>
      </c>
      <c r="S1148" s="0" t="str">
        <f aca="false">P1148&amp;N1148&amp;O1148&amp;Q1148&amp;F1148&amp;R1148&amp;L1148</f>
        <v>          {%            "class": "sMinus",%            "stim_name": "1446"%          },</v>
      </c>
      <c r="AA1148" s="5" t="n">
        <f aca="false">F1148</f>
        <v>1446</v>
      </c>
      <c r="AB1148" s="5" t="s">
        <v>1163</v>
      </c>
      <c r="AC1148" s="5" t="str">
        <f aca="false">IF(MID(AB1148,10,2)="ir","Minus","Plus")</f>
        <v>Minus</v>
      </c>
      <c r="AD1148" s="5" t="str">
        <f aca="false">IF(AND(_xlfn.NUMBERVALUE(MID(AB1148,6,3))&lt;141,_xlfn.NUMBERVALUE(MID(AB1148,6,3))&gt;103),"s","probe")</f>
        <v>s</v>
      </c>
      <c r="AE1148" s="5" t="n">
        <f aca="false">IF(AND(AC1148="Minus",AD1148="probe"),3,IF(AND(AC1148="Plus",AD1148="probe"),1,IF(AND(AC1148="Minus",AD1148="s"),12,IF(AND(AC1148="Plus",AD1148="s"),4,0))))</f>
        <v>12</v>
      </c>
      <c r="AF1148" s="6" t="s">
        <v>16</v>
      </c>
      <c r="AG1148" s="5" t="str">
        <f aca="false">AF1148&amp;AE1148&amp;","</f>
        <v>                            12,</v>
      </c>
    </row>
    <row r="1149" customFormat="false" ht="12.8" hidden="true" customHeight="false" outlineLevel="0" collapsed="false">
      <c r="A1149" s="0" t="str">
        <f aca="false">LEFT(J1149,4)</f>
        <v>b4i1</v>
      </c>
      <c r="B1149" s="0" t="n">
        <f aca="false">IF(AND(C1149&gt;97,C1149&lt;103),100,IF(AND(C1149&gt;110,C1149&lt;116),113,IF(AND(C1149&gt;122,C1149&lt;128),125,IF(AND(C1149&gt;135,C1149&lt;141),138,150))))</f>
        <v>125</v>
      </c>
      <c r="C1149" s="0" t="n">
        <f aca="false">_xlfn.NUMBERVALUE(MID(J1149,6,3))</f>
        <v>127</v>
      </c>
      <c r="D1149" s="0" t="str">
        <f aca="false">MID(J1149,10,3)</f>
        <v>ir1</v>
      </c>
      <c r="E1149" s="0" t="s">
        <v>9</v>
      </c>
      <c r="F1149" s="0" t="n">
        <v>1571</v>
      </c>
      <c r="G1149" s="0" t="s">
        <v>10</v>
      </c>
      <c r="H1149" s="0" t="s">
        <v>11</v>
      </c>
      <c r="I1149" s="0" t="s">
        <v>9</v>
      </c>
      <c r="J1149" s="0" t="s">
        <v>1164</v>
      </c>
      <c r="K1149" s="0" t="s">
        <v>9</v>
      </c>
      <c r="L1149" s="0" t="str">
        <f aca="false">IF(ISBLANK(J1150),"",",")</f>
        <v>,</v>
      </c>
      <c r="M1149" s="0" t="str">
        <f aca="false">E1149&amp;F1149&amp;G1149&amp;H1149&amp;I1149&amp;J1149&amp;K1149&amp;L1149</f>
        <v>"1571": "b4i1_127_ir1.wav",</v>
      </c>
      <c r="N1149" s="0" t="str">
        <f aca="false">IF(OR(B1149=113,B1149=138),"probe","s")</f>
        <v>s</v>
      </c>
      <c r="O1149" s="0" t="str">
        <f aca="false">IF(MID(J1149,10,2)="ir","Minus","Plus")</f>
        <v>Minus</v>
      </c>
      <c r="P1149" s="0" t="s">
        <v>13</v>
      </c>
      <c r="Q1149" s="5" t="s">
        <v>14</v>
      </c>
      <c r="R1149" s="0" t="s">
        <v>15</v>
      </c>
      <c r="S1149" s="0" t="str">
        <f aca="false">P1149&amp;N1149&amp;O1149&amp;Q1149&amp;F1149&amp;R1149&amp;L1149</f>
        <v>          {%            "class": "sMinus",%            "stim_name": "1571"%          },</v>
      </c>
      <c r="AA1149" s="5" t="n">
        <f aca="false">F1149</f>
        <v>1571</v>
      </c>
      <c r="AB1149" s="5" t="s">
        <v>1164</v>
      </c>
      <c r="AC1149" s="5" t="str">
        <f aca="false">IF(MID(AB1149,10,2)="ir","Minus","Plus")</f>
        <v>Minus</v>
      </c>
      <c r="AD1149" s="5" t="str">
        <f aca="false">IF(AND(_xlfn.NUMBERVALUE(MID(AB1149,6,3))&lt;141,_xlfn.NUMBERVALUE(MID(AB1149,6,3))&gt;103),"s","probe")</f>
        <v>s</v>
      </c>
      <c r="AE1149" s="5" t="n">
        <f aca="false">IF(AND(AC1149="Minus",AD1149="probe"),3,IF(AND(AC1149="Plus",AD1149="probe"),1,IF(AND(AC1149="Minus",AD1149="s"),12,IF(AND(AC1149="Plus",AD1149="s"),4,0))))</f>
        <v>12</v>
      </c>
      <c r="AF1149" s="6" t="s">
        <v>16</v>
      </c>
      <c r="AG1149" s="5" t="str">
        <f aca="false">AF1149&amp;AE1149&amp;","</f>
        <v>                            12,</v>
      </c>
    </row>
    <row r="1150" customFormat="false" ht="12.8" hidden="true" customHeight="false" outlineLevel="0" collapsed="false">
      <c r="A1150" s="0" t="str">
        <f aca="false">LEFT(J1150,4)</f>
        <v>b4i2</v>
      </c>
      <c r="B1150" s="0" t="n">
        <f aca="false">IF(AND(C1150&gt;97,C1150&lt;103),100,IF(AND(C1150&gt;110,C1150&lt;116),113,IF(AND(C1150&gt;122,C1150&lt;128),125,IF(AND(C1150&gt;135,C1150&lt;141),138,150))))</f>
        <v>125</v>
      </c>
      <c r="C1150" s="0" t="n">
        <f aca="false">_xlfn.NUMBERVALUE(MID(J1150,6,3))</f>
        <v>127</v>
      </c>
      <c r="D1150" s="0" t="str">
        <f aca="false">MID(J1150,10,3)</f>
        <v>ir1</v>
      </c>
      <c r="E1150" s="0" t="s">
        <v>9</v>
      </c>
      <c r="F1150" s="0" t="n">
        <v>1696</v>
      </c>
      <c r="G1150" s="0" t="s">
        <v>10</v>
      </c>
      <c r="H1150" s="0" t="s">
        <v>11</v>
      </c>
      <c r="I1150" s="0" t="s">
        <v>9</v>
      </c>
      <c r="J1150" s="0" t="s">
        <v>1165</v>
      </c>
      <c r="K1150" s="0" t="s">
        <v>9</v>
      </c>
      <c r="L1150" s="0" t="str">
        <f aca="false">IF(ISBLANK(J1151),"",",")</f>
        <v>,</v>
      </c>
      <c r="M1150" s="0" t="str">
        <f aca="false">E1150&amp;F1150&amp;G1150&amp;H1150&amp;I1150&amp;J1150&amp;K1150&amp;L1150</f>
        <v>"1696": "b4i2_127_ir1.wav",</v>
      </c>
      <c r="N1150" s="0" t="str">
        <f aca="false">IF(OR(B1150=113,B1150=138),"probe","s")</f>
        <v>s</v>
      </c>
      <c r="O1150" s="0" t="str">
        <f aca="false">IF(MID(J1150,10,2)="ir","Minus","Plus")</f>
        <v>Minus</v>
      </c>
      <c r="P1150" s="0" t="s">
        <v>13</v>
      </c>
      <c r="Q1150" s="5" t="s">
        <v>14</v>
      </c>
      <c r="R1150" s="0" t="s">
        <v>15</v>
      </c>
      <c r="S1150" s="0" t="str">
        <f aca="false">P1150&amp;N1150&amp;O1150&amp;Q1150&amp;F1150&amp;R1150&amp;L1150</f>
        <v>          {%            "class": "sMinus",%            "stim_name": "1696"%          },</v>
      </c>
      <c r="AA1150" s="5" t="n">
        <f aca="false">F1150</f>
        <v>1696</v>
      </c>
      <c r="AB1150" s="5" t="s">
        <v>1165</v>
      </c>
      <c r="AC1150" s="5" t="str">
        <f aca="false">IF(MID(AB1150,10,2)="ir","Minus","Plus")</f>
        <v>Minus</v>
      </c>
      <c r="AD1150" s="5" t="str">
        <f aca="false">IF(AND(_xlfn.NUMBERVALUE(MID(AB1150,6,3))&lt;141,_xlfn.NUMBERVALUE(MID(AB1150,6,3))&gt;103),"s","probe")</f>
        <v>s</v>
      </c>
      <c r="AE1150" s="5" t="n">
        <f aca="false">IF(AND(AC1150="Minus",AD1150="probe"),3,IF(AND(AC1150="Plus",AD1150="probe"),1,IF(AND(AC1150="Minus",AD1150="s"),12,IF(AND(AC1150="Plus",AD1150="s"),4,0))))</f>
        <v>12</v>
      </c>
      <c r="AF1150" s="6" t="s">
        <v>16</v>
      </c>
      <c r="AG1150" s="5" t="str">
        <f aca="false">AF1150&amp;AE1150&amp;","</f>
        <v>                            12,</v>
      </c>
    </row>
    <row r="1151" customFormat="false" ht="12.8" hidden="true" customHeight="false" outlineLevel="0" collapsed="false">
      <c r="A1151" s="0" t="str">
        <f aca="false">LEFT(J1151,4)</f>
        <v>b4s1</v>
      </c>
      <c r="B1151" s="0" t="n">
        <f aca="false">IF(AND(C1151&gt;97,C1151&lt;103),100,IF(AND(C1151&gt;110,C1151&lt;116),113,IF(AND(C1151&gt;122,C1151&lt;128),125,IF(AND(C1151&gt;135,C1151&lt;141),138,150))))</f>
        <v>125</v>
      </c>
      <c r="C1151" s="0" t="n">
        <f aca="false">_xlfn.NUMBERVALUE(MID(J1151,6,3))</f>
        <v>127</v>
      </c>
      <c r="D1151" s="0" t="str">
        <f aca="false">MID(J1151,10,3)</f>
        <v>ir1</v>
      </c>
      <c r="E1151" s="0" t="s">
        <v>9</v>
      </c>
      <c r="F1151" s="0" t="n">
        <v>1821</v>
      </c>
      <c r="G1151" s="0" t="s">
        <v>10</v>
      </c>
      <c r="H1151" s="0" t="s">
        <v>11</v>
      </c>
      <c r="I1151" s="0" t="s">
        <v>9</v>
      </c>
      <c r="J1151" s="0" t="s">
        <v>1166</v>
      </c>
      <c r="K1151" s="0" t="s">
        <v>9</v>
      </c>
      <c r="L1151" s="0" t="str">
        <f aca="false">IF(ISBLANK(J1152),"",",")</f>
        <v>,</v>
      </c>
      <c r="M1151" s="0" t="str">
        <f aca="false">E1151&amp;F1151&amp;G1151&amp;H1151&amp;I1151&amp;J1151&amp;K1151&amp;L1151</f>
        <v>"1821": "b4s1_127_ir1.wav",</v>
      </c>
      <c r="N1151" s="0" t="str">
        <f aca="false">IF(OR(B1151=113,B1151=138),"probe","s")</f>
        <v>s</v>
      </c>
      <c r="O1151" s="0" t="str">
        <f aca="false">IF(MID(J1151,10,2)="ir","Minus","Plus")</f>
        <v>Minus</v>
      </c>
      <c r="P1151" s="0" t="s">
        <v>13</v>
      </c>
      <c r="Q1151" s="5" t="s">
        <v>14</v>
      </c>
      <c r="R1151" s="0" t="s">
        <v>15</v>
      </c>
      <c r="S1151" s="0" t="str">
        <f aca="false">P1151&amp;N1151&amp;O1151&amp;Q1151&amp;F1151&amp;R1151&amp;L1151</f>
        <v>          {%            "class": "sMinus",%            "stim_name": "1821"%          },</v>
      </c>
      <c r="AA1151" s="5" t="n">
        <f aca="false">F1151</f>
        <v>1821</v>
      </c>
      <c r="AB1151" s="5" t="s">
        <v>1166</v>
      </c>
      <c r="AC1151" s="5" t="str">
        <f aca="false">IF(MID(AB1151,10,2)="ir","Minus","Plus")</f>
        <v>Minus</v>
      </c>
      <c r="AD1151" s="5" t="str">
        <f aca="false">IF(AND(_xlfn.NUMBERVALUE(MID(AB1151,6,3))&lt;141,_xlfn.NUMBERVALUE(MID(AB1151,6,3))&gt;103),"s","probe")</f>
        <v>s</v>
      </c>
      <c r="AE1151" s="5" t="n">
        <f aca="false">IF(AND(AC1151="Minus",AD1151="probe"),3,IF(AND(AC1151="Plus",AD1151="probe"),1,IF(AND(AC1151="Minus",AD1151="s"),12,IF(AND(AC1151="Plus",AD1151="s"),4,0))))</f>
        <v>12</v>
      </c>
      <c r="AF1151" s="6" t="s">
        <v>16</v>
      </c>
      <c r="AG1151" s="5" t="str">
        <f aca="false">AF1151&amp;AE1151&amp;","</f>
        <v>                            12,</v>
      </c>
    </row>
    <row r="1152" customFormat="false" ht="12.8" hidden="true" customHeight="false" outlineLevel="0" collapsed="false">
      <c r="A1152" s="0" t="str">
        <f aca="false">LEFT(J1152,4)</f>
        <v>b4s2</v>
      </c>
      <c r="B1152" s="0" t="n">
        <f aca="false">IF(AND(C1152&gt;97,C1152&lt;103),100,IF(AND(C1152&gt;110,C1152&lt;116),113,IF(AND(C1152&gt;122,C1152&lt;128),125,IF(AND(C1152&gt;135,C1152&lt;141),138,150))))</f>
        <v>125</v>
      </c>
      <c r="C1152" s="0" t="n">
        <f aca="false">_xlfn.NUMBERVALUE(MID(J1152,6,3))</f>
        <v>127</v>
      </c>
      <c r="D1152" s="0" t="str">
        <f aca="false">MID(J1152,10,3)</f>
        <v>ir1</v>
      </c>
      <c r="E1152" s="0" t="s">
        <v>9</v>
      </c>
      <c r="F1152" s="0" t="n">
        <v>1946</v>
      </c>
      <c r="G1152" s="0" t="s">
        <v>10</v>
      </c>
      <c r="H1152" s="0" t="s">
        <v>11</v>
      </c>
      <c r="I1152" s="0" t="s">
        <v>9</v>
      </c>
      <c r="J1152" s="0" t="s">
        <v>1167</v>
      </c>
      <c r="K1152" s="0" t="s">
        <v>9</v>
      </c>
      <c r="L1152" s="0" t="str">
        <f aca="false">IF(ISBLANK(J1153),"",",")</f>
        <v>,</v>
      </c>
      <c r="M1152" s="0" t="str">
        <f aca="false">E1152&amp;F1152&amp;G1152&amp;H1152&amp;I1152&amp;J1152&amp;K1152&amp;L1152</f>
        <v>"1946": "b4s2_127_ir1.wav",</v>
      </c>
      <c r="N1152" s="0" t="str">
        <f aca="false">IF(OR(B1152=113,B1152=138),"probe","s")</f>
        <v>s</v>
      </c>
      <c r="O1152" s="0" t="str">
        <f aca="false">IF(MID(J1152,10,2)="ir","Minus","Plus")</f>
        <v>Minus</v>
      </c>
      <c r="P1152" s="0" t="s">
        <v>13</v>
      </c>
      <c r="Q1152" s="5" t="s">
        <v>14</v>
      </c>
      <c r="R1152" s="0" t="s">
        <v>15</v>
      </c>
      <c r="S1152" s="0" t="str">
        <f aca="false">P1152&amp;N1152&amp;O1152&amp;Q1152&amp;F1152&amp;R1152&amp;L1152</f>
        <v>          {%            "class": "sMinus",%            "stim_name": "1946"%          },</v>
      </c>
      <c r="AA1152" s="5" t="n">
        <f aca="false">F1152</f>
        <v>1946</v>
      </c>
      <c r="AB1152" s="5" t="s">
        <v>1167</v>
      </c>
      <c r="AC1152" s="5" t="str">
        <f aca="false">IF(MID(AB1152,10,2)="ir","Minus","Plus")</f>
        <v>Minus</v>
      </c>
      <c r="AD1152" s="5" t="str">
        <f aca="false">IF(AND(_xlfn.NUMBERVALUE(MID(AB1152,6,3))&lt;141,_xlfn.NUMBERVALUE(MID(AB1152,6,3))&gt;103),"s","probe")</f>
        <v>s</v>
      </c>
      <c r="AE1152" s="5" t="n">
        <f aca="false">IF(AND(AC1152="Minus",AD1152="probe"),3,IF(AND(AC1152="Plus",AD1152="probe"),1,IF(AND(AC1152="Minus",AD1152="s"),12,IF(AND(AC1152="Plus",AD1152="s"),4,0))))</f>
        <v>12</v>
      </c>
      <c r="AF1152" s="6" t="s">
        <v>16</v>
      </c>
      <c r="AG1152" s="5" t="str">
        <f aca="false">AF1152&amp;AE1152&amp;","</f>
        <v>                            12,</v>
      </c>
    </row>
    <row r="1153" customFormat="false" ht="12.8" hidden="true" customHeight="false" outlineLevel="0" collapsed="false">
      <c r="A1153" s="0" t="str">
        <f aca="false">LEFT(J1153,4)</f>
        <v>b1i1</v>
      </c>
      <c r="B1153" s="0" t="n">
        <f aca="false">IF(AND(C1153&gt;97,C1153&lt;103),100,IF(AND(C1153&gt;110,C1153&lt;116),113,IF(AND(C1153&gt;122,C1153&lt;128),125,IF(AND(C1153&gt;135,C1153&lt;141),138,150))))</f>
        <v>125</v>
      </c>
      <c r="C1153" s="0" t="n">
        <f aca="false">_xlfn.NUMBERVALUE(MID(J1153,6,3))</f>
        <v>127</v>
      </c>
      <c r="D1153" s="0" t="str">
        <f aca="false">MID(J1153,10,3)</f>
        <v>ir2</v>
      </c>
      <c r="E1153" s="1" t="s">
        <v>9</v>
      </c>
      <c r="F1153" s="0" t="n">
        <v>72</v>
      </c>
      <c r="G1153" s="0" t="s">
        <v>10</v>
      </c>
      <c r="H1153" s="0" t="s">
        <v>11</v>
      </c>
      <c r="I1153" s="0" t="s">
        <v>9</v>
      </c>
      <c r="J1153" s="0" t="s">
        <v>1168</v>
      </c>
      <c r="K1153" s="0" t="s">
        <v>9</v>
      </c>
      <c r="L1153" s="0" t="str">
        <f aca="false">IF(ISBLANK(J1154),"",",")</f>
        <v>,</v>
      </c>
      <c r="M1153" s="0" t="str">
        <f aca="false">E1153&amp;F1153&amp;G1153&amp;H1153&amp;I1153&amp;J1153&amp;K1153&amp;L1153</f>
        <v>"72": "b1i1_127_ir2.wav",</v>
      </c>
      <c r="N1153" s="0" t="str">
        <f aca="false">IF(OR(B1153=113,B1153=138),"probe","s")</f>
        <v>s</v>
      </c>
      <c r="O1153" s="0" t="str">
        <f aca="false">IF(MID(J1153,10,2)="ir","Minus","Plus")</f>
        <v>Minus</v>
      </c>
      <c r="P1153" s="0" t="s">
        <v>13</v>
      </c>
      <c r="Q1153" s="5" t="s">
        <v>14</v>
      </c>
      <c r="R1153" s="0" t="s">
        <v>15</v>
      </c>
      <c r="S1153" s="0" t="str">
        <f aca="false">P1153&amp;N1153&amp;O1153&amp;Q1153&amp;F1153&amp;R1153&amp;L1153</f>
        <v>          {%            "class": "sMinus",%            "stim_name": "72"%          },</v>
      </c>
      <c r="AA1153" s="5" t="n">
        <f aca="false">F1153</f>
        <v>72</v>
      </c>
      <c r="AB1153" s="5" t="s">
        <v>1168</v>
      </c>
      <c r="AC1153" s="5" t="str">
        <f aca="false">IF(MID(AB1153,10,2)="ir","Minus","Plus")</f>
        <v>Minus</v>
      </c>
      <c r="AD1153" s="5" t="str">
        <f aca="false">IF(AND(_xlfn.NUMBERVALUE(MID(AB1153,6,3))&lt;141,_xlfn.NUMBERVALUE(MID(AB1153,6,3))&gt;103),"s","s")</f>
        <v>s</v>
      </c>
      <c r="AE1153" s="5" t="n">
        <f aca="false">IF(AND(AC1153="Minus",AD1153="probe"),3,IF(AND(AC1153="Plus",AD1153="probe"),1,IF(AND(AC1153="Minus",AD1153="s"),12,IF(AND(AC1153="Plus",AD1153="s"),4,0))))</f>
        <v>12</v>
      </c>
      <c r="AF1153" s="6" t="s">
        <v>16</v>
      </c>
      <c r="AG1153" s="5" t="str">
        <f aca="false">AF1153&amp;AE1153&amp;","</f>
        <v>                            12,</v>
      </c>
    </row>
    <row r="1154" customFormat="false" ht="12.8" hidden="true" customHeight="false" outlineLevel="0" collapsed="false">
      <c r="A1154" s="0" t="str">
        <f aca="false">LEFT(J1154,4)</f>
        <v>b1i2</v>
      </c>
      <c r="B1154" s="0" t="n">
        <f aca="false">IF(AND(C1154&gt;97,C1154&lt;103),100,IF(AND(C1154&gt;110,C1154&lt;116),113,IF(AND(C1154&gt;122,C1154&lt;128),125,IF(AND(C1154&gt;135,C1154&lt;141),138,150))))</f>
        <v>125</v>
      </c>
      <c r="C1154" s="0" t="n">
        <f aca="false">_xlfn.NUMBERVALUE(MID(J1154,6,3))</f>
        <v>127</v>
      </c>
      <c r="D1154" s="0" t="str">
        <f aca="false">MID(J1154,10,3)</f>
        <v>ir2</v>
      </c>
      <c r="E1154" s="1" t="s">
        <v>9</v>
      </c>
      <c r="F1154" s="0" t="n">
        <v>197</v>
      </c>
      <c r="G1154" s="0" t="s">
        <v>10</v>
      </c>
      <c r="H1154" s="0" t="s">
        <v>11</v>
      </c>
      <c r="I1154" s="0" t="s">
        <v>9</v>
      </c>
      <c r="J1154" s="0" t="s">
        <v>1169</v>
      </c>
      <c r="K1154" s="0" t="s">
        <v>9</v>
      </c>
      <c r="L1154" s="0" t="str">
        <f aca="false">IF(ISBLANK(J1155),"",",")</f>
        <v>,</v>
      </c>
      <c r="M1154" s="0" t="str">
        <f aca="false">E1154&amp;F1154&amp;G1154&amp;H1154&amp;I1154&amp;J1154&amp;K1154&amp;L1154</f>
        <v>"197": "b1i2_127_ir2.wav",</v>
      </c>
      <c r="N1154" s="0" t="str">
        <f aca="false">IF(OR(B1154=113,B1154=138),"probe","s")</f>
        <v>s</v>
      </c>
      <c r="O1154" s="0" t="str">
        <f aca="false">IF(MID(J1154,10,2)="ir","Minus","Plus")</f>
        <v>Minus</v>
      </c>
      <c r="P1154" s="0" t="s">
        <v>13</v>
      </c>
      <c r="Q1154" s="5" t="s">
        <v>14</v>
      </c>
      <c r="R1154" s="0" t="s">
        <v>15</v>
      </c>
      <c r="S1154" s="0" t="str">
        <f aca="false">P1154&amp;N1154&amp;O1154&amp;Q1154&amp;F1154&amp;R1154&amp;L1154</f>
        <v>          {%            "class": "sMinus",%            "stim_name": "197"%          },</v>
      </c>
      <c r="AA1154" s="5" t="n">
        <f aca="false">F1154</f>
        <v>197</v>
      </c>
      <c r="AB1154" s="5" t="s">
        <v>1169</v>
      </c>
      <c r="AC1154" s="5" t="str">
        <f aca="false">IF(MID(AB1154,10,2)="ir","Minus","Plus")</f>
        <v>Minus</v>
      </c>
      <c r="AD1154" s="5" t="str">
        <f aca="false">IF(AND(_xlfn.NUMBERVALUE(MID(AB1154,6,3))&lt;141,_xlfn.NUMBERVALUE(MID(AB1154,6,3))&gt;103),"s","probe")</f>
        <v>s</v>
      </c>
      <c r="AE1154" s="5" t="n">
        <f aca="false">IF(AND(AC1154="Minus",AD1154="probe"),3,IF(AND(AC1154="Plus",AD1154="probe"),1,IF(AND(AC1154="Minus",AD1154="s"),12,IF(AND(AC1154="Plus",AD1154="s"),4,0))))</f>
        <v>12</v>
      </c>
      <c r="AF1154" s="6" t="s">
        <v>16</v>
      </c>
      <c r="AG1154" s="5" t="str">
        <f aca="false">AF1154&amp;AE1154&amp;","</f>
        <v>                            12,</v>
      </c>
    </row>
    <row r="1155" customFormat="false" ht="12.8" hidden="true" customHeight="false" outlineLevel="0" collapsed="false">
      <c r="A1155" s="0" t="str">
        <f aca="false">LEFT(J1155,4)</f>
        <v>b1s1</v>
      </c>
      <c r="B1155" s="0" t="n">
        <f aca="false">IF(AND(C1155&gt;97,C1155&lt;103),100,IF(AND(C1155&gt;110,C1155&lt;116),113,IF(AND(C1155&gt;122,C1155&lt;128),125,IF(AND(C1155&gt;135,C1155&lt;141),138,150))))</f>
        <v>125</v>
      </c>
      <c r="C1155" s="0" t="n">
        <f aca="false">_xlfn.NUMBERVALUE(MID(J1155,6,3))</f>
        <v>127</v>
      </c>
      <c r="D1155" s="0" t="str">
        <f aca="false">MID(J1155,10,3)</f>
        <v>ir2</v>
      </c>
      <c r="E1155" s="0" t="s">
        <v>9</v>
      </c>
      <c r="F1155" s="0" t="n">
        <v>322</v>
      </c>
      <c r="G1155" s="0" t="s">
        <v>10</v>
      </c>
      <c r="H1155" s="0" t="s">
        <v>11</v>
      </c>
      <c r="I1155" s="0" t="s">
        <v>9</v>
      </c>
      <c r="J1155" s="0" t="s">
        <v>1170</v>
      </c>
      <c r="K1155" s="0" t="s">
        <v>9</v>
      </c>
      <c r="L1155" s="0" t="str">
        <f aca="false">IF(ISBLANK(J1156),"",",")</f>
        <v>,</v>
      </c>
      <c r="M1155" s="0" t="str">
        <f aca="false">E1155&amp;F1155&amp;G1155&amp;H1155&amp;I1155&amp;J1155&amp;K1155&amp;L1155</f>
        <v>"322": "b1s1_127_ir2.wav",</v>
      </c>
      <c r="N1155" s="0" t="str">
        <f aca="false">IF(OR(B1155=113,B1155=138),"probe","s")</f>
        <v>s</v>
      </c>
      <c r="O1155" s="0" t="str">
        <f aca="false">IF(MID(J1155,10,2)="ir","Minus","Plus")</f>
        <v>Minus</v>
      </c>
      <c r="P1155" s="0" t="s">
        <v>13</v>
      </c>
      <c r="Q1155" s="5" t="s">
        <v>14</v>
      </c>
      <c r="R1155" s="0" t="s">
        <v>15</v>
      </c>
      <c r="S1155" s="0" t="str">
        <f aca="false">P1155&amp;N1155&amp;O1155&amp;Q1155&amp;F1155&amp;R1155&amp;L1155</f>
        <v>          {%            "class": "sMinus",%            "stim_name": "322"%          },</v>
      </c>
      <c r="AA1155" s="5" t="n">
        <f aca="false">F1155</f>
        <v>322</v>
      </c>
      <c r="AB1155" s="5" t="s">
        <v>1170</v>
      </c>
      <c r="AC1155" s="5" t="str">
        <f aca="false">IF(MID(AB1155,10,2)="ir","Minus","Plus")</f>
        <v>Minus</v>
      </c>
      <c r="AD1155" s="5" t="str">
        <f aca="false">IF(AND(_xlfn.NUMBERVALUE(MID(AB1155,6,3))&lt;141,_xlfn.NUMBERVALUE(MID(AB1155,6,3))&gt;103),"s","probe")</f>
        <v>s</v>
      </c>
      <c r="AE1155" s="5" t="n">
        <f aca="false">IF(AND(AC1155="Minus",AD1155="probe"),3,IF(AND(AC1155="Plus",AD1155="probe"),1,IF(AND(AC1155="Minus",AD1155="s"),12,IF(AND(AC1155="Plus",AD1155="s"),4,0))))</f>
        <v>12</v>
      </c>
      <c r="AF1155" s="6" t="s">
        <v>16</v>
      </c>
      <c r="AG1155" s="5" t="str">
        <f aca="false">AF1155&amp;AE1155&amp;","</f>
        <v>                            12,</v>
      </c>
    </row>
    <row r="1156" customFormat="false" ht="12.8" hidden="true" customHeight="false" outlineLevel="0" collapsed="false">
      <c r="A1156" s="0" t="str">
        <f aca="false">LEFT(J1156,4)</f>
        <v>b1s2</v>
      </c>
      <c r="B1156" s="0" t="n">
        <f aca="false">IF(AND(C1156&gt;97,C1156&lt;103),100,IF(AND(C1156&gt;110,C1156&lt;116),113,IF(AND(C1156&gt;122,C1156&lt;128),125,IF(AND(C1156&gt;135,C1156&lt;141),138,150))))</f>
        <v>125</v>
      </c>
      <c r="C1156" s="0" t="n">
        <f aca="false">_xlfn.NUMBERVALUE(MID(J1156,6,3))</f>
        <v>127</v>
      </c>
      <c r="D1156" s="0" t="str">
        <f aca="false">MID(J1156,10,3)</f>
        <v>ir2</v>
      </c>
      <c r="E1156" s="0" t="s">
        <v>9</v>
      </c>
      <c r="F1156" s="0" t="n">
        <v>447</v>
      </c>
      <c r="G1156" s="0" t="s">
        <v>10</v>
      </c>
      <c r="H1156" s="0" t="s">
        <v>11</v>
      </c>
      <c r="I1156" s="0" t="s">
        <v>9</v>
      </c>
      <c r="J1156" s="0" t="s">
        <v>1171</v>
      </c>
      <c r="K1156" s="0" t="s">
        <v>9</v>
      </c>
      <c r="L1156" s="0" t="str">
        <f aca="false">IF(ISBLANK(J1157),"",",")</f>
        <v>,</v>
      </c>
      <c r="M1156" s="0" t="str">
        <f aca="false">E1156&amp;F1156&amp;G1156&amp;H1156&amp;I1156&amp;J1156&amp;K1156&amp;L1156</f>
        <v>"447": "b1s2_127_ir2.wav",</v>
      </c>
      <c r="N1156" s="0" t="str">
        <f aca="false">IF(OR(B1156=113,B1156=138),"probe","s")</f>
        <v>s</v>
      </c>
      <c r="O1156" s="0" t="str">
        <f aca="false">IF(MID(J1156,10,2)="ir","Minus","Plus")</f>
        <v>Minus</v>
      </c>
      <c r="P1156" s="0" t="s">
        <v>13</v>
      </c>
      <c r="Q1156" s="5" t="s">
        <v>14</v>
      </c>
      <c r="R1156" s="0" t="s">
        <v>15</v>
      </c>
      <c r="S1156" s="0" t="str">
        <f aca="false">P1156&amp;N1156&amp;O1156&amp;Q1156&amp;F1156&amp;R1156&amp;L1156</f>
        <v>          {%            "class": "sMinus",%            "stim_name": "447"%          },</v>
      </c>
      <c r="AA1156" s="5" t="n">
        <f aca="false">F1156</f>
        <v>447</v>
      </c>
      <c r="AB1156" s="5" t="s">
        <v>1171</v>
      </c>
      <c r="AC1156" s="5" t="str">
        <f aca="false">IF(MID(AB1156,10,2)="ir","Minus","Plus")</f>
        <v>Minus</v>
      </c>
      <c r="AD1156" s="5" t="str">
        <f aca="false">IF(AND(_xlfn.NUMBERVALUE(MID(AB1156,6,3))&lt;141,_xlfn.NUMBERVALUE(MID(AB1156,6,3))&gt;103),"s","probe")</f>
        <v>s</v>
      </c>
      <c r="AE1156" s="5" t="n">
        <f aca="false">IF(AND(AC1156="Minus",AD1156="probe"),3,IF(AND(AC1156="Plus",AD1156="probe"),1,IF(AND(AC1156="Minus",AD1156="s"),12,IF(AND(AC1156="Plus",AD1156="s"),4,0))))</f>
        <v>12</v>
      </c>
      <c r="AF1156" s="6" t="s">
        <v>16</v>
      </c>
      <c r="AG1156" s="5" t="str">
        <f aca="false">AF1156&amp;AE1156&amp;","</f>
        <v>                            12,</v>
      </c>
    </row>
    <row r="1157" customFormat="false" ht="12.8" hidden="true" customHeight="false" outlineLevel="0" collapsed="false">
      <c r="A1157" s="0" t="str">
        <f aca="false">LEFT(J1157,4)</f>
        <v>b2i1</v>
      </c>
      <c r="B1157" s="0" t="n">
        <f aca="false">IF(AND(C1157&gt;97,C1157&lt;103),100,IF(AND(C1157&gt;110,C1157&lt;116),113,IF(AND(C1157&gt;122,C1157&lt;128),125,IF(AND(C1157&gt;135,C1157&lt;141),138,150))))</f>
        <v>125</v>
      </c>
      <c r="C1157" s="0" t="n">
        <f aca="false">_xlfn.NUMBERVALUE(MID(J1157,6,3))</f>
        <v>127</v>
      </c>
      <c r="D1157" s="0" t="str">
        <f aca="false">MID(J1157,10,3)</f>
        <v>ir2</v>
      </c>
      <c r="E1157" s="0" t="s">
        <v>9</v>
      </c>
      <c r="F1157" s="0" t="n">
        <v>572</v>
      </c>
      <c r="G1157" s="0" t="s">
        <v>10</v>
      </c>
      <c r="H1157" s="0" t="s">
        <v>11</v>
      </c>
      <c r="I1157" s="0" t="s">
        <v>9</v>
      </c>
      <c r="J1157" s="0" t="s">
        <v>1172</v>
      </c>
      <c r="K1157" s="0" t="s">
        <v>9</v>
      </c>
      <c r="L1157" s="0" t="str">
        <f aca="false">IF(ISBLANK(J1158),"",",")</f>
        <v>,</v>
      </c>
      <c r="M1157" s="0" t="str">
        <f aca="false">E1157&amp;F1157&amp;G1157&amp;H1157&amp;I1157&amp;J1157&amp;K1157&amp;L1157</f>
        <v>"572": "b2i1_127_ir2.wav",</v>
      </c>
      <c r="N1157" s="0" t="str">
        <f aca="false">IF(OR(B1157=113,B1157=138),"probe","s")</f>
        <v>s</v>
      </c>
      <c r="O1157" s="0" t="str">
        <f aca="false">IF(MID(J1157,10,2)="ir","Minus","Plus")</f>
        <v>Minus</v>
      </c>
      <c r="P1157" s="0" t="s">
        <v>13</v>
      </c>
      <c r="Q1157" s="5" t="s">
        <v>14</v>
      </c>
      <c r="R1157" s="0" t="s">
        <v>15</v>
      </c>
      <c r="S1157" s="0" t="str">
        <f aca="false">P1157&amp;N1157&amp;O1157&amp;Q1157&amp;F1157&amp;R1157&amp;L1157</f>
        <v>          {%            "class": "sMinus",%            "stim_name": "572"%          },</v>
      </c>
      <c r="AA1157" s="5" t="n">
        <f aca="false">F1157</f>
        <v>572</v>
      </c>
      <c r="AB1157" s="5" t="s">
        <v>1172</v>
      </c>
      <c r="AC1157" s="5" t="str">
        <f aca="false">IF(MID(AB1157,10,2)="ir","Minus","Plus")</f>
        <v>Minus</v>
      </c>
      <c r="AD1157" s="5" t="str">
        <f aca="false">IF(AND(_xlfn.NUMBERVALUE(MID(AB1157,6,3))&lt;141,_xlfn.NUMBERVALUE(MID(AB1157,6,3))&gt;103),"s","probe")</f>
        <v>s</v>
      </c>
      <c r="AE1157" s="5" t="n">
        <f aca="false">IF(AND(AC1157="Minus",AD1157="probe"),3,IF(AND(AC1157="Plus",AD1157="probe"),1,IF(AND(AC1157="Minus",AD1157="s"),12,IF(AND(AC1157="Plus",AD1157="s"),4,0))))</f>
        <v>12</v>
      </c>
      <c r="AF1157" s="6" t="s">
        <v>16</v>
      </c>
      <c r="AG1157" s="5" t="str">
        <f aca="false">AF1157&amp;AE1157&amp;","</f>
        <v>                            12,</v>
      </c>
    </row>
    <row r="1158" customFormat="false" ht="12.8" hidden="true" customHeight="false" outlineLevel="0" collapsed="false">
      <c r="A1158" s="0" t="str">
        <f aca="false">LEFT(J1158,4)</f>
        <v>b2i2</v>
      </c>
      <c r="B1158" s="0" t="n">
        <f aca="false">IF(AND(C1158&gt;97,C1158&lt;103),100,IF(AND(C1158&gt;110,C1158&lt;116),113,IF(AND(C1158&gt;122,C1158&lt;128),125,IF(AND(C1158&gt;135,C1158&lt;141),138,150))))</f>
        <v>125</v>
      </c>
      <c r="C1158" s="0" t="n">
        <f aca="false">_xlfn.NUMBERVALUE(MID(J1158,6,3))</f>
        <v>127</v>
      </c>
      <c r="D1158" s="0" t="str">
        <f aca="false">MID(J1158,10,3)</f>
        <v>ir2</v>
      </c>
      <c r="E1158" s="0" t="s">
        <v>9</v>
      </c>
      <c r="F1158" s="0" t="n">
        <v>697</v>
      </c>
      <c r="G1158" s="0" t="s">
        <v>10</v>
      </c>
      <c r="H1158" s="0" t="s">
        <v>11</v>
      </c>
      <c r="I1158" s="0" t="s">
        <v>9</v>
      </c>
      <c r="J1158" s="0" t="s">
        <v>1173</v>
      </c>
      <c r="K1158" s="0" t="s">
        <v>9</v>
      </c>
      <c r="L1158" s="0" t="str">
        <f aca="false">IF(ISBLANK(J1159),"",",")</f>
        <v>,</v>
      </c>
      <c r="M1158" s="0" t="str">
        <f aca="false">E1158&amp;F1158&amp;G1158&amp;H1158&amp;I1158&amp;J1158&amp;K1158&amp;L1158</f>
        <v>"697": "b2i2_127_ir2.wav",</v>
      </c>
      <c r="N1158" s="0" t="str">
        <f aca="false">IF(OR(B1158=113,B1158=138),"probe","s")</f>
        <v>s</v>
      </c>
      <c r="O1158" s="0" t="str">
        <f aca="false">IF(MID(J1158,10,2)="ir","Minus","Plus")</f>
        <v>Minus</v>
      </c>
      <c r="P1158" s="0" t="s">
        <v>13</v>
      </c>
      <c r="Q1158" s="5" t="s">
        <v>14</v>
      </c>
      <c r="R1158" s="0" t="s">
        <v>15</v>
      </c>
      <c r="S1158" s="0" t="str">
        <f aca="false">P1158&amp;N1158&amp;O1158&amp;Q1158&amp;F1158&amp;R1158&amp;L1158</f>
        <v>          {%            "class": "sMinus",%            "stim_name": "697"%          },</v>
      </c>
      <c r="AA1158" s="5" t="n">
        <f aca="false">F1158</f>
        <v>697</v>
      </c>
      <c r="AB1158" s="5" t="s">
        <v>1173</v>
      </c>
      <c r="AC1158" s="5" t="str">
        <f aca="false">IF(MID(AB1158,10,2)="ir","Minus","Plus")</f>
        <v>Minus</v>
      </c>
      <c r="AD1158" s="5" t="str">
        <f aca="false">IF(AND(_xlfn.NUMBERVALUE(MID(AB1158,6,3))&lt;141,_xlfn.NUMBERVALUE(MID(AB1158,6,3))&gt;103),"s","probe")</f>
        <v>s</v>
      </c>
      <c r="AE1158" s="5" t="n">
        <f aca="false">IF(AND(AC1158="Minus",AD1158="probe"),3,IF(AND(AC1158="Plus",AD1158="probe"),1,IF(AND(AC1158="Minus",AD1158="s"),12,IF(AND(AC1158="Plus",AD1158="s"),4,0))))</f>
        <v>12</v>
      </c>
      <c r="AF1158" s="6" t="s">
        <v>16</v>
      </c>
      <c r="AG1158" s="5" t="str">
        <f aca="false">AF1158&amp;AE1158&amp;","</f>
        <v>                            12,</v>
      </c>
    </row>
    <row r="1159" customFormat="false" ht="12.8" hidden="false" customHeight="false" outlineLevel="0" collapsed="false">
      <c r="A1159" s="0" t="str">
        <f aca="false">LEFT(J1159,4)</f>
        <v>b2s1</v>
      </c>
      <c r="B1159" s="0" t="n">
        <f aca="false">IF(AND(C1159&gt;97,C1159&lt;103),100,IF(AND(C1159&gt;110,C1159&lt;116),113,IF(AND(C1159&gt;122,C1159&lt;128),125,IF(AND(C1159&gt;135,C1159&lt;141),138,150))))</f>
        <v>125</v>
      </c>
      <c r="C1159" s="0" t="n">
        <f aca="false">_xlfn.NUMBERVALUE(MID(J1159,6,3))</f>
        <v>127</v>
      </c>
      <c r="D1159" s="0" t="str">
        <f aca="false">MID(J1159,10,3)</f>
        <v>ir2</v>
      </c>
      <c r="E1159" s="1" t="s">
        <v>9</v>
      </c>
      <c r="F1159" s="0" t="n">
        <v>822</v>
      </c>
      <c r="G1159" s="0" t="s">
        <v>10</v>
      </c>
      <c r="H1159" s="0" t="s">
        <v>11</v>
      </c>
      <c r="I1159" s="0" t="s">
        <v>9</v>
      </c>
      <c r="J1159" s="0" t="s">
        <v>1174</v>
      </c>
      <c r="K1159" s="0" t="s">
        <v>9</v>
      </c>
      <c r="L1159" s="0" t="str">
        <f aca="false">IF(ISBLANK(J1160),"",",")</f>
        <v>,</v>
      </c>
      <c r="M1159" s="0" t="str">
        <f aca="false">E1159&amp;J1159&amp;G1159&amp;E1159&amp;J1159&amp;E1159&amp;L1159</f>
        <v>"b2s1_127_ir2.wav":"b2s1_127_ir2.wav",</v>
      </c>
      <c r="N1159" s="0" t="str">
        <f aca="false">IF(OR(B1159=113,B1159=138),"probe","s")</f>
        <v>s</v>
      </c>
      <c r="O1159" s="0" t="str">
        <f aca="false">IF(MID(J1159,10,2)="ir","Minus","Plus")</f>
        <v>Minus</v>
      </c>
      <c r="P1159" s="0" t="s">
        <v>13</v>
      </c>
      <c r="Q1159" s="5" t="s">
        <v>14</v>
      </c>
      <c r="R1159" s="0" t="s">
        <v>15</v>
      </c>
      <c r="S1159" s="0" t="str">
        <f aca="false">P1159&amp;N1159&amp;O1159&amp;Q1159&amp;J1159&amp;R1159&amp;L1159</f>
        <v>          {%            "class": "sMinus",%            "stim_name": "b2s1_127_ir2.wav"%          },</v>
      </c>
      <c r="AA1159" s="5" t="n">
        <f aca="false">F1159</f>
        <v>822</v>
      </c>
      <c r="AB1159" s="5" t="s">
        <v>1174</v>
      </c>
      <c r="AC1159" s="5" t="str">
        <f aca="false">IF(MID(AB1159,10,2)="ir","Minus","Plus")</f>
        <v>Minus</v>
      </c>
      <c r="AD1159" s="5" t="str">
        <f aca="false">IF(AND(_xlfn.NUMBERVALUE(MID(AB1159,6,3))&lt;141,_xlfn.NUMBERVALUE(MID(AB1159,6,3))&gt;103),"s","probe")</f>
        <v>s</v>
      </c>
      <c r="AE1159" s="5" t="n">
        <f aca="false">IF(AND(AC1159="Minus",AD1159="probe"),3,IF(AND(AC1159="Plus",AD1159="probe"),1,IF(AND(AC1159="Minus",AD1159="s"),12,IF(AND(AC1159="Plus",AD1159="s"),4,0))))</f>
        <v>12</v>
      </c>
      <c r="AF1159" s="6" t="s">
        <v>16</v>
      </c>
      <c r="AG1159" s="5" t="str">
        <f aca="false">AF1159&amp;AE1159&amp;","</f>
        <v>                            12,</v>
      </c>
    </row>
    <row r="1160" customFormat="false" ht="12.8" hidden="true" customHeight="false" outlineLevel="0" collapsed="false">
      <c r="A1160" s="0" t="str">
        <f aca="false">LEFT(J1160,4)</f>
        <v>b2s2</v>
      </c>
      <c r="B1160" s="0" t="n">
        <f aca="false">IF(AND(C1160&gt;97,C1160&lt;103),100,IF(AND(C1160&gt;110,C1160&lt;116),113,IF(AND(C1160&gt;122,C1160&lt;128),125,IF(AND(C1160&gt;135,C1160&lt;141),138,150))))</f>
        <v>125</v>
      </c>
      <c r="C1160" s="0" t="n">
        <f aca="false">_xlfn.NUMBERVALUE(MID(J1160,6,3))</f>
        <v>127</v>
      </c>
      <c r="D1160" s="0" t="str">
        <f aca="false">MID(J1160,10,3)</f>
        <v>ir2</v>
      </c>
      <c r="E1160" s="1" t="s">
        <v>9</v>
      </c>
      <c r="F1160" s="0" t="n">
        <v>947</v>
      </c>
      <c r="G1160" s="0" t="s">
        <v>10</v>
      </c>
      <c r="H1160" s="0" t="s">
        <v>11</v>
      </c>
      <c r="I1160" s="0" t="s">
        <v>9</v>
      </c>
      <c r="J1160" s="0" t="s">
        <v>1175</v>
      </c>
      <c r="K1160" s="0" t="s">
        <v>9</v>
      </c>
      <c r="L1160" s="0" t="str">
        <f aca="false">IF(ISBLANK(J1161),"",",")</f>
        <v>,</v>
      </c>
      <c r="M1160" s="0" t="str">
        <f aca="false">E1160&amp;F1160&amp;G1160&amp;H1160&amp;I1160&amp;J1160&amp;K1160&amp;L1160</f>
        <v>"947": "b2s2_127_ir2.wav",</v>
      </c>
      <c r="N1160" s="0" t="str">
        <f aca="false">IF(OR(B1160=113,B1160=138),"probe","s")</f>
        <v>s</v>
      </c>
      <c r="O1160" s="0" t="str">
        <f aca="false">IF(MID(J1160,10,2)="ir","Minus","Plus")</f>
        <v>Minus</v>
      </c>
      <c r="P1160" s="0" t="s">
        <v>13</v>
      </c>
      <c r="Q1160" s="5" t="s">
        <v>14</v>
      </c>
      <c r="R1160" s="0" t="s">
        <v>15</v>
      </c>
      <c r="S1160" s="0" t="str">
        <f aca="false">P1160&amp;N1160&amp;O1160&amp;Q1160&amp;F1160&amp;R1160&amp;L1160</f>
        <v>          {%            "class": "sMinus",%            "stim_name": "947"%          },</v>
      </c>
      <c r="AA1160" s="5" t="n">
        <f aca="false">F1160</f>
        <v>947</v>
      </c>
      <c r="AB1160" s="5" t="s">
        <v>1175</v>
      </c>
      <c r="AC1160" s="5" t="str">
        <f aca="false">IF(MID(AB1160,10,2)="ir","Minus","Plus")</f>
        <v>Minus</v>
      </c>
      <c r="AD1160" s="5" t="str">
        <f aca="false">IF(AND(_xlfn.NUMBERVALUE(MID(AB1160,6,3))&lt;141,_xlfn.NUMBERVALUE(MID(AB1160,6,3))&gt;103),"s","probe")</f>
        <v>s</v>
      </c>
      <c r="AE1160" s="5" t="n">
        <f aca="false">IF(AND(AC1160="Minus",AD1160="probe"),3,IF(AND(AC1160="Plus",AD1160="probe"),1,IF(AND(AC1160="Minus",AD1160="s"),12,IF(AND(AC1160="Plus",AD1160="s"),4,0))))</f>
        <v>12</v>
      </c>
      <c r="AF1160" s="6" t="s">
        <v>16</v>
      </c>
      <c r="AG1160" s="5" t="str">
        <f aca="false">AF1160&amp;AE1160&amp;","</f>
        <v>                            12,</v>
      </c>
    </row>
    <row r="1161" customFormat="false" ht="12.8" hidden="true" customHeight="false" outlineLevel="0" collapsed="false">
      <c r="A1161" s="0" t="str">
        <f aca="false">LEFT(J1161,4)</f>
        <v>b3i1</v>
      </c>
      <c r="B1161" s="0" t="n">
        <f aca="false">IF(AND(C1161&gt;97,C1161&lt;103),100,IF(AND(C1161&gt;110,C1161&lt;116),113,IF(AND(C1161&gt;122,C1161&lt;128),125,IF(AND(C1161&gt;135,C1161&lt;141),138,150))))</f>
        <v>125</v>
      </c>
      <c r="C1161" s="0" t="n">
        <f aca="false">_xlfn.NUMBERVALUE(MID(J1161,6,3))</f>
        <v>127</v>
      </c>
      <c r="D1161" s="0" t="str">
        <f aca="false">MID(J1161,10,3)</f>
        <v>ir2</v>
      </c>
      <c r="E1161" s="0" t="s">
        <v>9</v>
      </c>
      <c r="F1161" s="0" t="n">
        <v>1072</v>
      </c>
      <c r="G1161" s="0" t="s">
        <v>10</v>
      </c>
      <c r="H1161" s="0" t="s">
        <v>11</v>
      </c>
      <c r="I1161" s="0" t="s">
        <v>9</v>
      </c>
      <c r="J1161" s="0" t="s">
        <v>1176</v>
      </c>
      <c r="K1161" s="0" t="s">
        <v>9</v>
      </c>
      <c r="L1161" s="0" t="str">
        <f aca="false">IF(ISBLANK(J1162),"",",")</f>
        <v>,</v>
      </c>
      <c r="M1161" s="0" t="str">
        <f aca="false">E1161&amp;F1161&amp;G1161&amp;H1161&amp;I1161&amp;J1161&amp;K1161&amp;L1161</f>
        <v>"1072": "b3i1_127_ir2.wav",</v>
      </c>
      <c r="N1161" s="0" t="str">
        <f aca="false">IF(OR(B1161=113,B1161=138),"probe","s")</f>
        <v>s</v>
      </c>
      <c r="O1161" s="0" t="str">
        <f aca="false">IF(MID(J1161,10,2)="ir","Minus","Plus")</f>
        <v>Minus</v>
      </c>
      <c r="P1161" s="0" t="s">
        <v>13</v>
      </c>
      <c r="Q1161" s="5" t="s">
        <v>14</v>
      </c>
      <c r="R1161" s="0" t="s">
        <v>15</v>
      </c>
      <c r="S1161" s="0" t="str">
        <f aca="false">P1161&amp;N1161&amp;O1161&amp;Q1161&amp;F1161&amp;R1161&amp;L1161</f>
        <v>          {%            "class": "sMinus",%            "stim_name": "1072"%          },</v>
      </c>
      <c r="AA1161" s="5" t="n">
        <f aca="false">F1161</f>
        <v>1072</v>
      </c>
      <c r="AB1161" s="5" t="s">
        <v>1176</v>
      </c>
      <c r="AC1161" s="5" t="str">
        <f aca="false">IF(MID(AB1161,10,2)="ir","Minus","Plus")</f>
        <v>Minus</v>
      </c>
      <c r="AD1161" s="5" t="str">
        <f aca="false">IF(AND(_xlfn.NUMBERVALUE(MID(AB1161,6,3))&lt;141,_xlfn.NUMBERVALUE(MID(AB1161,6,3))&gt;103),"s","probe")</f>
        <v>s</v>
      </c>
      <c r="AE1161" s="5" t="n">
        <f aca="false">IF(AND(AC1161="Minus",AD1161="probe"),3,IF(AND(AC1161="Plus",AD1161="probe"),1,IF(AND(AC1161="Minus",AD1161="s"),12,IF(AND(AC1161="Plus",AD1161="s"),4,0))))</f>
        <v>12</v>
      </c>
      <c r="AF1161" s="6" t="s">
        <v>16</v>
      </c>
      <c r="AG1161" s="5" t="str">
        <f aca="false">AF1161&amp;AE1161&amp;","</f>
        <v>                            12,</v>
      </c>
    </row>
    <row r="1162" customFormat="false" ht="12.8" hidden="true" customHeight="false" outlineLevel="0" collapsed="false">
      <c r="A1162" s="0" t="str">
        <f aca="false">LEFT(J1162,4)</f>
        <v>b3i2</v>
      </c>
      <c r="B1162" s="0" t="n">
        <f aca="false">IF(AND(C1162&gt;97,C1162&lt;103),100,IF(AND(C1162&gt;110,C1162&lt;116),113,IF(AND(C1162&gt;122,C1162&lt;128),125,IF(AND(C1162&gt;135,C1162&lt;141),138,150))))</f>
        <v>125</v>
      </c>
      <c r="C1162" s="0" t="n">
        <f aca="false">_xlfn.NUMBERVALUE(MID(J1162,6,3))</f>
        <v>127</v>
      </c>
      <c r="D1162" s="0" t="str">
        <f aca="false">MID(J1162,10,3)</f>
        <v>ir2</v>
      </c>
      <c r="E1162" s="0" t="s">
        <v>9</v>
      </c>
      <c r="F1162" s="0" t="n">
        <v>1197</v>
      </c>
      <c r="G1162" s="0" t="s">
        <v>10</v>
      </c>
      <c r="H1162" s="0" t="s">
        <v>11</v>
      </c>
      <c r="I1162" s="0" t="s">
        <v>9</v>
      </c>
      <c r="J1162" s="0" t="s">
        <v>1177</v>
      </c>
      <c r="K1162" s="0" t="s">
        <v>9</v>
      </c>
      <c r="L1162" s="0" t="str">
        <f aca="false">IF(ISBLANK(J1163),"",",")</f>
        <v>,</v>
      </c>
      <c r="M1162" s="0" t="str">
        <f aca="false">E1162&amp;F1162&amp;G1162&amp;H1162&amp;I1162&amp;J1162&amp;K1162&amp;L1162</f>
        <v>"1197": "b3i2_127_ir2.wav",</v>
      </c>
      <c r="N1162" s="0" t="str">
        <f aca="false">IF(OR(B1162=113,B1162=138),"probe","s")</f>
        <v>s</v>
      </c>
      <c r="O1162" s="0" t="str">
        <f aca="false">IF(MID(J1162,10,2)="ir","Minus","Plus")</f>
        <v>Minus</v>
      </c>
      <c r="P1162" s="0" t="s">
        <v>13</v>
      </c>
      <c r="Q1162" s="5" t="s">
        <v>14</v>
      </c>
      <c r="R1162" s="0" t="s">
        <v>15</v>
      </c>
      <c r="S1162" s="0" t="str">
        <f aca="false">P1162&amp;N1162&amp;O1162&amp;Q1162&amp;F1162&amp;R1162&amp;L1162</f>
        <v>          {%            "class": "sMinus",%            "stim_name": "1197"%          },</v>
      </c>
      <c r="AA1162" s="5" t="n">
        <f aca="false">F1162</f>
        <v>1197</v>
      </c>
      <c r="AB1162" s="5" t="s">
        <v>1177</v>
      </c>
      <c r="AC1162" s="5" t="str">
        <f aca="false">IF(MID(AB1162,10,2)="ir","Minus","Plus")</f>
        <v>Minus</v>
      </c>
      <c r="AD1162" s="5" t="str">
        <f aca="false">IF(AND(_xlfn.NUMBERVALUE(MID(AB1162,6,3))&lt;141,_xlfn.NUMBERVALUE(MID(AB1162,6,3))&gt;103),"s","probe")</f>
        <v>s</v>
      </c>
      <c r="AE1162" s="5" t="n">
        <f aca="false">IF(AND(AC1162="Minus",AD1162="probe"),3,IF(AND(AC1162="Plus",AD1162="probe"),1,IF(AND(AC1162="Minus",AD1162="s"),12,IF(AND(AC1162="Plus",AD1162="s"),4,0))))</f>
        <v>12</v>
      </c>
      <c r="AF1162" s="6" t="s">
        <v>16</v>
      </c>
      <c r="AG1162" s="5" t="str">
        <f aca="false">AF1162&amp;AE1162&amp;","</f>
        <v>                            12,</v>
      </c>
    </row>
    <row r="1163" customFormat="false" ht="12.8" hidden="true" customHeight="false" outlineLevel="0" collapsed="false">
      <c r="A1163" s="0" t="str">
        <f aca="false">LEFT(J1163,4)</f>
        <v>b3s1</v>
      </c>
      <c r="B1163" s="0" t="n">
        <f aca="false">IF(AND(C1163&gt;97,C1163&lt;103),100,IF(AND(C1163&gt;110,C1163&lt;116),113,IF(AND(C1163&gt;122,C1163&lt;128),125,IF(AND(C1163&gt;135,C1163&lt;141),138,150))))</f>
        <v>125</v>
      </c>
      <c r="C1163" s="0" t="n">
        <f aca="false">_xlfn.NUMBERVALUE(MID(J1163,6,3))</f>
        <v>127</v>
      </c>
      <c r="D1163" s="0" t="str">
        <f aca="false">MID(J1163,10,3)</f>
        <v>ir2</v>
      </c>
      <c r="E1163" s="0" t="s">
        <v>9</v>
      </c>
      <c r="F1163" s="0" t="n">
        <v>1322</v>
      </c>
      <c r="G1163" s="0" t="s">
        <v>10</v>
      </c>
      <c r="H1163" s="0" t="s">
        <v>11</v>
      </c>
      <c r="I1163" s="0" t="s">
        <v>9</v>
      </c>
      <c r="J1163" s="0" t="s">
        <v>1178</v>
      </c>
      <c r="K1163" s="0" t="s">
        <v>9</v>
      </c>
      <c r="L1163" s="0" t="str">
        <f aca="false">IF(ISBLANK(J1164),"",",")</f>
        <v>,</v>
      </c>
      <c r="M1163" s="0" t="str">
        <f aca="false">E1163&amp;F1163&amp;G1163&amp;H1163&amp;I1163&amp;J1163&amp;K1163&amp;L1163</f>
        <v>"1322": "b3s1_127_ir2.wav",</v>
      </c>
      <c r="N1163" s="0" t="str">
        <f aca="false">IF(OR(B1163=113,B1163=138),"probe","s")</f>
        <v>s</v>
      </c>
      <c r="O1163" s="0" t="str">
        <f aca="false">IF(MID(J1163,10,2)="ir","Minus","Plus")</f>
        <v>Minus</v>
      </c>
      <c r="P1163" s="0" t="s">
        <v>13</v>
      </c>
      <c r="Q1163" s="5" t="s">
        <v>14</v>
      </c>
      <c r="R1163" s="0" t="s">
        <v>15</v>
      </c>
      <c r="S1163" s="0" t="str">
        <f aca="false">P1163&amp;N1163&amp;O1163&amp;Q1163&amp;F1163&amp;R1163&amp;L1163</f>
        <v>          {%            "class": "sMinus",%            "stim_name": "1322"%          },</v>
      </c>
      <c r="AA1163" s="5" t="n">
        <f aca="false">F1163</f>
        <v>1322</v>
      </c>
      <c r="AB1163" s="5" t="s">
        <v>1178</v>
      </c>
      <c r="AC1163" s="5" t="str">
        <f aca="false">IF(MID(AB1163,10,2)="ir","Minus","Plus")</f>
        <v>Minus</v>
      </c>
      <c r="AD1163" s="5" t="str">
        <f aca="false">IF(AND(_xlfn.NUMBERVALUE(MID(AB1163,6,3))&lt;141,_xlfn.NUMBERVALUE(MID(AB1163,6,3))&gt;103),"s","probe")</f>
        <v>s</v>
      </c>
      <c r="AE1163" s="5" t="n">
        <f aca="false">IF(AND(AC1163="Minus",AD1163="probe"),3,IF(AND(AC1163="Plus",AD1163="probe"),1,IF(AND(AC1163="Minus",AD1163="s"),12,IF(AND(AC1163="Plus",AD1163="s"),4,0))))</f>
        <v>12</v>
      </c>
      <c r="AF1163" s="6" t="s">
        <v>16</v>
      </c>
      <c r="AG1163" s="5" t="str">
        <f aca="false">AF1163&amp;AE1163&amp;","</f>
        <v>                            12,</v>
      </c>
    </row>
    <row r="1164" customFormat="false" ht="12.8" hidden="true" customHeight="false" outlineLevel="0" collapsed="false">
      <c r="A1164" s="0" t="str">
        <f aca="false">LEFT(J1164,4)</f>
        <v>b3s2</v>
      </c>
      <c r="B1164" s="0" t="n">
        <f aca="false">IF(AND(C1164&gt;97,C1164&lt;103),100,IF(AND(C1164&gt;110,C1164&lt;116),113,IF(AND(C1164&gt;122,C1164&lt;128),125,IF(AND(C1164&gt;135,C1164&lt;141),138,150))))</f>
        <v>125</v>
      </c>
      <c r="C1164" s="0" t="n">
        <f aca="false">_xlfn.NUMBERVALUE(MID(J1164,6,3))</f>
        <v>127</v>
      </c>
      <c r="D1164" s="0" t="str">
        <f aca="false">MID(J1164,10,3)</f>
        <v>ir2</v>
      </c>
      <c r="E1164" s="0" t="s">
        <v>9</v>
      </c>
      <c r="F1164" s="0" t="n">
        <v>1447</v>
      </c>
      <c r="G1164" s="0" t="s">
        <v>10</v>
      </c>
      <c r="H1164" s="0" t="s">
        <v>11</v>
      </c>
      <c r="I1164" s="0" t="s">
        <v>9</v>
      </c>
      <c r="J1164" s="0" t="s">
        <v>1179</v>
      </c>
      <c r="K1164" s="0" t="s">
        <v>9</v>
      </c>
      <c r="L1164" s="0" t="str">
        <f aca="false">IF(ISBLANK(J1165),"",",")</f>
        <v>,</v>
      </c>
      <c r="M1164" s="0" t="str">
        <f aca="false">E1164&amp;F1164&amp;G1164&amp;H1164&amp;I1164&amp;J1164&amp;K1164&amp;L1164</f>
        <v>"1447": "b3s2_127_ir2.wav",</v>
      </c>
      <c r="N1164" s="0" t="str">
        <f aca="false">IF(OR(B1164=113,B1164=138),"probe","s")</f>
        <v>s</v>
      </c>
      <c r="O1164" s="0" t="str">
        <f aca="false">IF(MID(J1164,10,2)="ir","Minus","Plus")</f>
        <v>Minus</v>
      </c>
      <c r="P1164" s="0" t="s">
        <v>13</v>
      </c>
      <c r="Q1164" s="5" t="s">
        <v>14</v>
      </c>
      <c r="R1164" s="0" t="s">
        <v>15</v>
      </c>
      <c r="S1164" s="0" t="str">
        <f aca="false">P1164&amp;N1164&amp;O1164&amp;Q1164&amp;F1164&amp;R1164&amp;L1164</f>
        <v>          {%            "class": "sMinus",%            "stim_name": "1447"%          },</v>
      </c>
      <c r="AA1164" s="5" t="n">
        <f aca="false">F1164</f>
        <v>1447</v>
      </c>
      <c r="AB1164" s="5" t="s">
        <v>1179</v>
      </c>
      <c r="AC1164" s="5" t="str">
        <f aca="false">IF(MID(AB1164,10,2)="ir","Minus","Plus")</f>
        <v>Minus</v>
      </c>
      <c r="AD1164" s="5" t="str">
        <f aca="false">IF(AND(_xlfn.NUMBERVALUE(MID(AB1164,6,3))&lt;141,_xlfn.NUMBERVALUE(MID(AB1164,6,3))&gt;103),"s","probe")</f>
        <v>s</v>
      </c>
      <c r="AE1164" s="5" t="n">
        <f aca="false">IF(AND(AC1164="Minus",AD1164="probe"),3,IF(AND(AC1164="Plus",AD1164="probe"),1,IF(AND(AC1164="Minus",AD1164="s"),12,IF(AND(AC1164="Plus",AD1164="s"),4,0))))</f>
        <v>12</v>
      </c>
      <c r="AF1164" s="6" t="s">
        <v>16</v>
      </c>
      <c r="AG1164" s="5" t="str">
        <f aca="false">AF1164&amp;AE1164&amp;","</f>
        <v>                            12,</v>
      </c>
    </row>
    <row r="1165" customFormat="false" ht="12.8" hidden="true" customHeight="false" outlineLevel="0" collapsed="false">
      <c r="A1165" s="0" t="str">
        <f aca="false">LEFT(J1165,4)</f>
        <v>b4i1</v>
      </c>
      <c r="B1165" s="0" t="n">
        <f aca="false">IF(AND(C1165&gt;97,C1165&lt;103),100,IF(AND(C1165&gt;110,C1165&lt;116),113,IF(AND(C1165&gt;122,C1165&lt;128),125,IF(AND(C1165&gt;135,C1165&lt;141),138,150))))</f>
        <v>125</v>
      </c>
      <c r="C1165" s="0" t="n">
        <f aca="false">_xlfn.NUMBERVALUE(MID(J1165,6,3))</f>
        <v>127</v>
      </c>
      <c r="D1165" s="0" t="str">
        <f aca="false">MID(J1165,10,3)</f>
        <v>ir2</v>
      </c>
      <c r="E1165" s="0" t="s">
        <v>9</v>
      </c>
      <c r="F1165" s="0" t="n">
        <v>1572</v>
      </c>
      <c r="G1165" s="0" t="s">
        <v>10</v>
      </c>
      <c r="H1165" s="0" t="s">
        <v>11</v>
      </c>
      <c r="I1165" s="0" t="s">
        <v>9</v>
      </c>
      <c r="J1165" s="0" t="s">
        <v>1180</v>
      </c>
      <c r="K1165" s="0" t="s">
        <v>9</v>
      </c>
      <c r="L1165" s="0" t="str">
        <f aca="false">IF(ISBLANK(J1166),"",",")</f>
        <v>,</v>
      </c>
      <c r="M1165" s="0" t="str">
        <f aca="false">E1165&amp;F1165&amp;G1165&amp;H1165&amp;I1165&amp;J1165&amp;K1165&amp;L1165</f>
        <v>"1572": "b4i1_127_ir2.wav",</v>
      </c>
      <c r="N1165" s="0" t="str">
        <f aca="false">IF(OR(B1165=113,B1165=138),"probe","s")</f>
        <v>s</v>
      </c>
      <c r="O1165" s="0" t="str">
        <f aca="false">IF(MID(J1165,10,2)="ir","Minus","Plus")</f>
        <v>Minus</v>
      </c>
      <c r="P1165" s="0" t="s">
        <v>13</v>
      </c>
      <c r="Q1165" s="5" t="s">
        <v>14</v>
      </c>
      <c r="R1165" s="0" t="s">
        <v>15</v>
      </c>
      <c r="S1165" s="0" t="str">
        <f aca="false">P1165&amp;N1165&amp;O1165&amp;Q1165&amp;F1165&amp;R1165&amp;L1165</f>
        <v>          {%            "class": "sMinus",%            "stim_name": "1572"%          },</v>
      </c>
      <c r="AA1165" s="5" t="n">
        <f aca="false">F1165</f>
        <v>1572</v>
      </c>
      <c r="AB1165" s="5" t="s">
        <v>1180</v>
      </c>
      <c r="AC1165" s="5" t="str">
        <f aca="false">IF(MID(AB1165,10,2)="ir","Minus","Plus")</f>
        <v>Minus</v>
      </c>
      <c r="AD1165" s="5" t="str">
        <f aca="false">IF(AND(_xlfn.NUMBERVALUE(MID(AB1165,6,3))&lt;141,_xlfn.NUMBERVALUE(MID(AB1165,6,3))&gt;103),"s","probe")</f>
        <v>s</v>
      </c>
      <c r="AE1165" s="5" t="n">
        <f aca="false">IF(AND(AC1165="Minus",AD1165="probe"),3,IF(AND(AC1165="Plus",AD1165="probe"),1,IF(AND(AC1165="Minus",AD1165="s"),12,IF(AND(AC1165="Plus",AD1165="s"),4,0))))</f>
        <v>12</v>
      </c>
      <c r="AF1165" s="6" t="s">
        <v>16</v>
      </c>
      <c r="AG1165" s="5" t="str">
        <f aca="false">AF1165&amp;AE1165&amp;","</f>
        <v>                            12,</v>
      </c>
    </row>
    <row r="1166" customFormat="false" ht="12.8" hidden="true" customHeight="false" outlineLevel="0" collapsed="false">
      <c r="A1166" s="0" t="str">
        <f aca="false">LEFT(J1166,4)</f>
        <v>b4i2</v>
      </c>
      <c r="B1166" s="0" t="n">
        <f aca="false">IF(AND(C1166&gt;97,C1166&lt;103),100,IF(AND(C1166&gt;110,C1166&lt;116),113,IF(AND(C1166&gt;122,C1166&lt;128),125,IF(AND(C1166&gt;135,C1166&lt;141),138,150))))</f>
        <v>125</v>
      </c>
      <c r="C1166" s="0" t="n">
        <f aca="false">_xlfn.NUMBERVALUE(MID(J1166,6,3))</f>
        <v>127</v>
      </c>
      <c r="D1166" s="0" t="str">
        <f aca="false">MID(J1166,10,3)</f>
        <v>ir2</v>
      </c>
      <c r="E1166" s="0" t="s">
        <v>9</v>
      </c>
      <c r="F1166" s="0" t="n">
        <v>1697</v>
      </c>
      <c r="G1166" s="0" t="s">
        <v>10</v>
      </c>
      <c r="H1166" s="0" t="s">
        <v>11</v>
      </c>
      <c r="I1166" s="0" t="s">
        <v>9</v>
      </c>
      <c r="J1166" s="0" t="s">
        <v>1181</v>
      </c>
      <c r="K1166" s="0" t="s">
        <v>9</v>
      </c>
      <c r="L1166" s="0" t="str">
        <f aca="false">IF(ISBLANK(J1167),"",",")</f>
        <v>,</v>
      </c>
      <c r="M1166" s="0" t="str">
        <f aca="false">E1166&amp;F1166&amp;G1166&amp;H1166&amp;I1166&amp;J1166&amp;K1166&amp;L1166</f>
        <v>"1697": "b4i2_127_ir2.wav",</v>
      </c>
      <c r="N1166" s="0" t="str">
        <f aca="false">IF(OR(B1166=113,B1166=138),"probe","s")</f>
        <v>s</v>
      </c>
      <c r="O1166" s="0" t="str">
        <f aca="false">IF(MID(J1166,10,2)="ir","Minus","Plus")</f>
        <v>Minus</v>
      </c>
      <c r="P1166" s="0" t="s">
        <v>13</v>
      </c>
      <c r="Q1166" s="5" t="s">
        <v>14</v>
      </c>
      <c r="R1166" s="0" t="s">
        <v>15</v>
      </c>
      <c r="S1166" s="0" t="str">
        <f aca="false">P1166&amp;N1166&amp;O1166&amp;Q1166&amp;F1166&amp;R1166&amp;L1166</f>
        <v>          {%            "class": "sMinus",%            "stim_name": "1697"%          },</v>
      </c>
      <c r="AA1166" s="5" t="n">
        <f aca="false">F1166</f>
        <v>1697</v>
      </c>
      <c r="AB1166" s="5" t="s">
        <v>1181</v>
      </c>
      <c r="AC1166" s="5" t="str">
        <f aca="false">IF(MID(AB1166,10,2)="ir","Minus","Plus")</f>
        <v>Minus</v>
      </c>
      <c r="AD1166" s="5" t="str">
        <f aca="false">IF(AND(_xlfn.NUMBERVALUE(MID(AB1166,6,3))&lt;141,_xlfn.NUMBERVALUE(MID(AB1166,6,3))&gt;103),"s","probe")</f>
        <v>s</v>
      </c>
      <c r="AE1166" s="5" t="n">
        <f aca="false">IF(AND(AC1166="Minus",AD1166="probe"),3,IF(AND(AC1166="Plus",AD1166="probe"),1,IF(AND(AC1166="Minus",AD1166="s"),12,IF(AND(AC1166="Plus",AD1166="s"),4,0))))</f>
        <v>12</v>
      </c>
      <c r="AF1166" s="6" t="s">
        <v>16</v>
      </c>
      <c r="AG1166" s="5" t="str">
        <f aca="false">AF1166&amp;AE1166&amp;","</f>
        <v>                            12,</v>
      </c>
    </row>
    <row r="1167" customFormat="false" ht="12.8" hidden="true" customHeight="false" outlineLevel="0" collapsed="false">
      <c r="A1167" s="0" t="str">
        <f aca="false">LEFT(J1167,4)</f>
        <v>b4s1</v>
      </c>
      <c r="B1167" s="0" t="n">
        <f aca="false">IF(AND(C1167&gt;97,C1167&lt;103),100,IF(AND(C1167&gt;110,C1167&lt;116),113,IF(AND(C1167&gt;122,C1167&lt;128),125,IF(AND(C1167&gt;135,C1167&lt;141),138,150))))</f>
        <v>125</v>
      </c>
      <c r="C1167" s="0" t="n">
        <f aca="false">_xlfn.NUMBERVALUE(MID(J1167,6,3))</f>
        <v>127</v>
      </c>
      <c r="D1167" s="0" t="str">
        <f aca="false">MID(J1167,10,3)</f>
        <v>ir2</v>
      </c>
      <c r="E1167" s="0" t="s">
        <v>9</v>
      </c>
      <c r="F1167" s="0" t="n">
        <v>1822</v>
      </c>
      <c r="G1167" s="0" t="s">
        <v>10</v>
      </c>
      <c r="H1167" s="0" t="s">
        <v>11</v>
      </c>
      <c r="I1167" s="0" t="s">
        <v>9</v>
      </c>
      <c r="J1167" s="0" t="s">
        <v>1182</v>
      </c>
      <c r="K1167" s="0" t="s">
        <v>9</v>
      </c>
      <c r="L1167" s="0" t="str">
        <f aca="false">IF(ISBLANK(J1168),"",",")</f>
        <v>,</v>
      </c>
      <c r="M1167" s="0" t="str">
        <f aca="false">E1167&amp;F1167&amp;G1167&amp;H1167&amp;I1167&amp;J1167&amp;K1167&amp;L1167</f>
        <v>"1822": "b4s1_127_ir2.wav",</v>
      </c>
      <c r="N1167" s="0" t="str">
        <f aca="false">IF(OR(B1167=113,B1167=138),"probe","s")</f>
        <v>s</v>
      </c>
      <c r="O1167" s="0" t="str">
        <f aca="false">IF(MID(J1167,10,2)="ir","Minus","Plus")</f>
        <v>Minus</v>
      </c>
      <c r="P1167" s="0" t="s">
        <v>13</v>
      </c>
      <c r="Q1167" s="5" t="s">
        <v>14</v>
      </c>
      <c r="R1167" s="0" t="s">
        <v>15</v>
      </c>
      <c r="S1167" s="0" t="str">
        <f aca="false">P1167&amp;N1167&amp;O1167&amp;Q1167&amp;F1167&amp;R1167&amp;L1167</f>
        <v>          {%            "class": "sMinus",%            "stim_name": "1822"%          },</v>
      </c>
      <c r="AA1167" s="5" t="n">
        <f aca="false">F1167</f>
        <v>1822</v>
      </c>
      <c r="AB1167" s="5" t="s">
        <v>1182</v>
      </c>
      <c r="AC1167" s="5" t="str">
        <f aca="false">IF(MID(AB1167,10,2)="ir","Minus","Plus")</f>
        <v>Minus</v>
      </c>
      <c r="AD1167" s="5" t="str">
        <f aca="false">IF(AND(_xlfn.NUMBERVALUE(MID(AB1167,6,3))&lt;141,_xlfn.NUMBERVALUE(MID(AB1167,6,3))&gt;103),"s","probe")</f>
        <v>s</v>
      </c>
      <c r="AE1167" s="5" t="n">
        <f aca="false">IF(AND(AC1167="Minus",AD1167="probe"),3,IF(AND(AC1167="Plus",AD1167="probe"),1,IF(AND(AC1167="Minus",AD1167="s"),12,IF(AND(AC1167="Plus",AD1167="s"),4,0))))</f>
        <v>12</v>
      </c>
      <c r="AF1167" s="6" t="s">
        <v>16</v>
      </c>
      <c r="AG1167" s="5" t="str">
        <f aca="false">AF1167&amp;AE1167&amp;","</f>
        <v>                            12,</v>
      </c>
    </row>
    <row r="1168" customFormat="false" ht="12.8" hidden="true" customHeight="false" outlineLevel="0" collapsed="false">
      <c r="A1168" s="0" t="str">
        <f aca="false">LEFT(J1168,4)</f>
        <v>b4s2</v>
      </c>
      <c r="B1168" s="0" t="n">
        <f aca="false">IF(AND(C1168&gt;97,C1168&lt;103),100,IF(AND(C1168&gt;110,C1168&lt;116),113,IF(AND(C1168&gt;122,C1168&lt;128),125,IF(AND(C1168&gt;135,C1168&lt;141),138,150))))</f>
        <v>125</v>
      </c>
      <c r="C1168" s="0" t="n">
        <f aca="false">_xlfn.NUMBERVALUE(MID(J1168,6,3))</f>
        <v>127</v>
      </c>
      <c r="D1168" s="0" t="str">
        <f aca="false">MID(J1168,10,3)</f>
        <v>ir2</v>
      </c>
      <c r="E1168" s="0" t="s">
        <v>9</v>
      </c>
      <c r="F1168" s="0" t="n">
        <v>1947</v>
      </c>
      <c r="G1168" s="0" t="s">
        <v>10</v>
      </c>
      <c r="H1168" s="0" t="s">
        <v>11</v>
      </c>
      <c r="I1168" s="0" t="s">
        <v>9</v>
      </c>
      <c r="J1168" s="0" t="s">
        <v>1183</v>
      </c>
      <c r="K1168" s="0" t="s">
        <v>9</v>
      </c>
      <c r="L1168" s="0" t="str">
        <f aca="false">IF(ISBLANK(J1169),"",",")</f>
        <v>,</v>
      </c>
      <c r="M1168" s="0" t="str">
        <f aca="false">E1168&amp;F1168&amp;G1168&amp;H1168&amp;I1168&amp;J1168&amp;K1168&amp;L1168</f>
        <v>"1947": "b4s2_127_ir2.wav",</v>
      </c>
      <c r="N1168" s="0" t="str">
        <f aca="false">IF(OR(B1168=113,B1168=138),"probe","s")</f>
        <v>s</v>
      </c>
      <c r="O1168" s="0" t="str">
        <f aca="false">IF(MID(J1168,10,2)="ir","Minus","Plus")</f>
        <v>Minus</v>
      </c>
      <c r="P1168" s="0" t="s">
        <v>13</v>
      </c>
      <c r="Q1168" s="5" t="s">
        <v>14</v>
      </c>
      <c r="R1168" s="0" t="s">
        <v>15</v>
      </c>
      <c r="S1168" s="0" t="str">
        <f aca="false">P1168&amp;N1168&amp;O1168&amp;Q1168&amp;F1168&amp;R1168&amp;L1168</f>
        <v>          {%            "class": "sMinus",%            "stim_name": "1947"%          },</v>
      </c>
      <c r="AA1168" s="5" t="n">
        <f aca="false">F1168</f>
        <v>1947</v>
      </c>
      <c r="AB1168" s="5" t="s">
        <v>1183</v>
      </c>
      <c r="AC1168" s="5" t="str">
        <f aca="false">IF(MID(AB1168,10,2)="ir","Minus","Plus")</f>
        <v>Minus</v>
      </c>
      <c r="AD1168" s="5" t="str">
        <f aca="false">IF(AND(_xlfn.NUMBERVALUE(MID(AB1168,6,3))&lt;141,_xlfn.NUMBERVALUE(MID(AB1168,6,3))&gt;103),"s","probe")</f>
        <v>s</v>
      </c>
      <c r="AE1168" s="5" t="n">
        <f aca="false">IF(AND(AC1168="Minus",AD1168="probe"),3,IF(AND(AC1168="Plus",AD1168="probe"),1,IF(AND(AC1168="Minus",AD1168="s"),12,IF(AND(AC1168="Plus",AD1168="s"),4,0))))</f>
        <v>12</v>
      </c>
      <c r="AF1168" s="6" t="s">
        <v>16</v>
      </c>
      <c r="AG1168" s="5" t="str">
        <f aca="false">AF1168&amp;AE1168&amp;","</f>
        <v>                            12,</v>
      </c>
    </row>
    <row r="1169" customFormat="false" ht="12.8" hidden="true" customHeight="false" outlineLevel="0" collapsed="false">
      <c r="A1169" s="0" t="str">
        <f aca="false">LEFT(J1169,4)</f>
        <v>b1i1</v>
      </c>
      <c r="B1169" s="0" t="n">
        <f aca="false">IF(AND(C1169&gt;97,C1169&lt;103),100,IF(AND(C1169&gt;110,C1169&lt;116),113,IF(AND(C1169&gt;122,C1169&lt;128),125,IF(AND(C1169&gt;135,C1169&lt;141),138,150))))</f>
        <v>125</v>
      </c>
      <c r="C1169" s="0" t="n">
        <f aca="false">_xlfn.NUMBERVALUE(MID(J1169,6,3))</f>
        <v>127</v>
      </c>
      <c r="D1169" s="0" t="str">
        <f aca="false">MID(J1169,10,3)</f>
        <v>ir3</v>
      </c>
      <c r="E1169" s="1" t="s">
        <v>9</v>
      </c>
      <c r="F1169" s="0" t="n">
        <v>73</v>
      </c>
      <c r="G1169" s="0" t="s">
        <v>10</v>
      </c>
      <c r="H1169" s="0" t="s">
        <v>11</v>
      </c>
      <c r="I1169" s="0" t="s">
        <v>9</v>
      </c>
      <c r="J1169" s="0" t="s">
        <v>1184</v>
      </c>
      <c r="K1169" s="0" t="s">
        <v>9</v>
      </c>
      <c r="L1169" s="0" t="str">
        <f aca="false">IF(ISBLANK(J1170),"",",")</f>
        <v>,</v>
      </c>
      <c r="M1169" s="0" t="str">
        <f aca="false">E1169&amp;F1169&amp;G1169&amp;H1169&amp;I1169&amp;J1169&amp;K1169&amp;L1169</f>
        <v>"73": "b1i1_127_ir3.wav",</v>
      </c>
      <c r="N1169" s="0" t="str">
        <f aca="false">IF(OR(B1169=113,B1169=138),"probe","s")</f>
        <v>s</v>
      </c>
      <c r="O1169" s="0" t="str">
        <f aca="false">IF(MID(J1169,10,2)="ir","Minus","Plus")</f>
        <v>Minus</v>
      </c>
      <c r="P1169" s="0" t="s">
        <v>13</v>
      </c>
      <c r="Q1169" s="5" t="s">
        <v>14</v>
      </c>
      <c r="R1169" s="0" t="s">
        <v>15</v>
      </c>
      <c r="S1169" s="0" t="str">
        <f aca="false">P1169&amp;N1169&amp;O1169&amp;Q1169&amp;F1169&amp;R1169&amp;L1169</f>
        <v>          {%            "class": "sMinus",%            "stim_name": "73"%          },</v>
      </c>
      <c r="AA1169" s="5" t="n">
        <f aca="false">F1169</f>
        <v>73</v>
      </c>
      <c r="AB1169" s="5" t="s">
        <v>1184</v>
      </c>
      <c r="AC1169" s="5" t="str">
        <f aca="false">IF(MID(AB1169,10,2)="ir","Minus","Plus")</f>
        <v>Minus</v>
      </c>
      <c r="AD1169" s="5" t="str">
        <f aca="false">IF(AND(_xlfn.NUMBERVALUE(MID(AB1169,6,3))&lt;141,_xlfn.NUMBERVALUE(MID(AB1169,6,3))&gt;103),"s","s")</f>
        <v>s</v>
      </c>
      <c r="AE1169" s="5" t="n">
        <f aca="false">IF(AND(AC1169="Minus",AD1169="probe"),3,IF(AND(AC1169="Plus",AD1169="probe"),1,IF(AND(AC1169="Minus",AD1169="s"),12,IF(AND(AC1169="Plus",AD1169="s"),4,0))))</f>
        <v>12</v>
      </c>
      <c r="AF1169" s="6" t="s">
        <v>16</v>
      </c>
      <c r="AG1169" s="5" t="str">
        <f aca="false">AF1169&amp;AE1169&amp;","</f>
        <v>                            12,</v>
      </c>
    </row>
    <row r="1170" customFormat="false" ht="12.8" hidden="true" customHeight="false" outlineLevel="0" collapsed="false">
      <c r="A1170" s="0" t="str">
        <f aca="false">LEFT(J1170,4)</f>
        <v>b1i2</v>
      </c>
      <c r="B1170" s="0" t="n">
        <f aca="false">IF(AND(C1170&gt;97,C1170&lt;103),100,IF(AND(C1170&gt;110,C1170&lt;116),113,IF(AND(C1170&gt;122,C1170&lt;128),125,IF(AND(C1170&gt;135,C1170&lt;141),138,150))))</f>
        <v>125</v>
      </c>
      <c r="C1170" s="0" t="n">
        <f aca="false">_xlfn.NUMBERVALUE(MID(J1170,6,3))</f>
        <v>127</v>
      </c>
      <c r="D1170" s="0" t="str">
        <f aca="false">MID(J1170,10,3)</f>
        <v>ir3</v>
      </c>
      <c r="E1170" s="1" t="s">
        <v>9</v>
      </c>
      <c r="F1170" s="0" t="n">
        <v>198</v>
      </c>
      <c r="G1170" s="0" t="s">
        <v>10</v>
      </c>
      <c r="H1170" s="0" t="s">
        <v>11</v>
      </c>
      <c r="I1170" s="0" t="s">
        <v>9</v>
      </c>
      <c r="J1170" s="0" t="s">
        <v>1185</v>
      </c>
      <c r="K1170" s="0" t="s">
        <v>9</v>
      </c>
      <c r="L1170" s="0" t="str">
        <f aca="false">IF(ISBLANK(J1171),"",",")</f>
        <v>,</v>
      </c>
      <c r="M1170" s="0" t="str">
        <f aca="false">E1170&amp;F1170&amp;G1170&amp;H1170&amp;I1170&amp;J1170&amp;K1170&amp;L1170</f>
        <v>"198": "b1i2_127_ir3.wav",</v>
      </c>
      <c r="N1170" s="0" t="str">
        <f aca="false">IF(OR(B1170=113,B1170=138),"probe","s")</f>
        <v>s</v>
      </c>
      <c r="O1170" s="0" t="str">
        <f aca="false">IF(MID(J1170,10,2)="ir","Minus","Plus")</f>
        <v>Minus</v>
      </c>
      <c r="P1170" s="0" t="s">
        <v>13</v>
      </c>
      <c r="Q1170" s="5" t="s">
        <v>14</v>
      </c>
      <c r="R1170" s="0" t="s">
        <v>15</v>
      </c>
      <c r="S1170" s="0" t="str">
        <f aca="false">P1170&amp;N1170&amp;O1170&amp;Q1170&amp;F1170&amp;R1170&amp;L1170</f>
        <v>          {%            "class": "sMinus",%            "stim_name": "198"%          },</v>
      </c>
      <c r="AA1170" s="5" t="n">
        <f aca="false">F1170</f>
        <v>198</v>
      </c>
      <c r="AB1170" s="5" t="s">
        <v>1185</v>
      </c>
      <c r="AC1170" s="5" t="str">
        <f aca="false">IF(MID(AB1170,10,2)="ir","Minus","Plus")</f>
        <v>Minus</v>
      </c>
      <c r="AD1170" s="5" t="str">
        <f aca="false">IF(AND(_xlfn.NUMBERVALUE(MID(AB1170,6,3))&lt;141,_xlfn.NUMBERVALUE(MID(AB1170,6,3))&gt;103),"s","probe")</f>
        <v>s</v>
      </c>
      <c r="AE1170" s="5" t="n">
        <f aca="false">IF(AND(AC1170="Minus",AD1170="probe"),3,IF(AND(AC1170="Plus",AD1170="probe"),1,IF(AND(AC1170="Minus",AD1170="s"),12,IF(AND(AC1170="Plus",AD1170="s"),4,0))))</f>
        <v>12</v>
      </c>
      <c r="AF1170" s="6" t="s">
        <v>16</v>
      </c>
      <c r="AG1170" s="5" t="str">
        <f aca="false">AF1170&amp;AE1170&amp;","</f>
        <v>                            12,</v>
      </c>
    </row>
    <row r="1171" customFormat="false" ht="12.8" hidden="true" customHeight="false" outlineLevel="0" collapsed="false">
      <c r="A1171" s="0" t="str">
        <f aca="false">LEFT(J1171,4)</f>
        <v>b1s1</v>
      </c>
      <c r="B1171" s="0" t="n">
        <f aca="false">IF(AND(C1171&gt;97,C1171&lt;103),100,IF(AND(C1171&gt;110,C1171&lt;116),113,IF(AND(C1171&gt;122,C1171&lt;128),125,IF(AND(C1171&gt;135,C1171&lt;141),138,150))))</f>
        <v>125</v>
      </c>
      <c r="C1171" s="0" t="n">
        <f aca="false">_xlfn.NUMBERVALUE(MID(J1171,6,3))</f>
        <v>127</v>
      </c>
      <c r="D1171" s="0" t="str">
        <f aca="false">MID(J1171,10,3)</f>
        <v>ir3</v>
      </c>
      <c r="E1171" s="0" t="s">
        <v>9</v>
      </c>
      <c r="F1171" s="0" t="n">
        <v>323</v>
      </c>
      <c r="G1171" s="0" t="s">
        <v>10</v>
      </c>
      <c r="H1171" s="0" t="s">
        <v>11</v>
      </c>
      <c r="I1171" s="0" t="s">
        <v>9</v>
      </c>
      <c r="J1171" s="0" t="s">
        <v>1186</v>
      </c>
      <c r="K1171" s="0" t="s">
        <v>9</v>
      </c>
      <c r="L1171" s="0" t="str">
        <f aca="false">IF(ISBLANK(J1172),"",",")</f>
        <v>,</v>
      </c>
      <c r="M1171" s="0" t="str">
        <f aca="false">E1171&amp;F1171&amp;G1171&amp;H1171&amp;I1171&amp;J1171&amp;K1171&amp;L1171</f>
        <v>"323": "b1s1_127_ir3.wav",</v>
      </c>
      <c r="N1171" s="0" t="str">
        <f aca="false">IF(OR(B1171=113,B1171=138),"probe","s")</f>
        <v>s</v>
      </c>
      <c r="O1171" s="0" t="str">
        <f aca="false">IF(MID(J1171,10,2)="ir","Minus","Plus")</f>
        <v>Minus</v>
      </c>
      <c r="P1171" s="0" t="s">
        <v>13</v>
      </c>
      <c r="Q1171" s="5" t="s">
        <v>14</v>
      </c>
      <c r="R1171" s="0" t="s">
        <v>15</v>
      </c>
      <c r="S1171" s="0" t="str">
        <f aca="false">P1171&amp;N1171&amp;O1171&amp;Q1171&amp;F1171&amp;R1171&amp;L1171</f>
        <v>          {%            "class": "sMinus",%            "stim_name": "323"%          },</v>
      </c>
      <c r="AA1171" s="5" t="n">
        <f aca="false">F1171</f>
        <v>323</v>
      </c>
      <c r="AB1171" s="5" t="s">
        <v>1186</v>
      </c>
      <c r="AC1171" s="5" t="str">
        <f aca="false">IF(MID(AB1171,10,2)="ir","Minus","Plus")</f>
        <v>Minus</v>
      </c>
      <c r="AD1171" s="5" t="str">
        <f aca="false">IF(AND(_xlfn.NUMBERVALUE(MID(AB1171,6,3))&lt;141,_xlfn.NUMBERVALUE(MID(AB1171,6,3))&gt;103),"s","probe")</f>
        <v>s</v>
      </c>
      <c r="AE1171" s="5" t="n">
        <f aca="false">IF(AND(AC1171="Minus",AD1171="probe"),3,IF(AND(AC1171="Plus",AD1171="probe"),1,IF(AND(AC1171="Minus",AD1171="s"),12,IF(AND(AC1171="Plus",AD1171="s"),4,0))))</f>
        <v>12</v>
      </c>
      <c r="AF1171" s="6" t="s">
        <v>16</v>
      </c>
      <c r="AG1171" s="5" t="str">
        <f aca="false">AF1171&amp;AE1171&amp;","</f>
        <v>                            12,</v>
      </c>
    </row>
    <row r="1172" customFormat="false" ht="12.8" hidden="true" customHeight="false" outlineLevel="0" collapsed="false">
      <c r="A1172" s="0" t="str">
        <f aca="false">LEFT(J1172,4)</f>
        <v>b1s2</v>
      </c>
      <c r="B1172" s="0" t="n">
        <f aca="false">IF(AND(C1172&gt;97,C1172&lt;103),100,IF(AND(C1172&gt;110,C1172&lt;116),113,IF(AND(C1172&gt;122,C1172&lt;128),125,IF(AND(C1172&gt;135,C1172&lt;141),138,150))))</f>
        <v>125</v>
      </c>
      <c r="C1172" s="0" t="n">
        <f aca="false">_xlfn.NUMBERVALUE(MID(J1172,6,3))</f>
        <v>127</v>
      </c>
      <c r="D1172" s="0" t="str">
        <f aca="false">MID(J1172,10,3)</f>
        <v>ir3</v>
      </c>
      <c r="E1172" s="0" t="s">
        <v>9</v>
      </c>
      <c r="F1172" s="0" t="n">
        <v>448</v>
      </c>
      <c r="G1172" s="0" t="s">
        <v>10</v>
      </c>
      <c r="H1172" s="0" t="s">
        <v>11</v>
      </c>
      <c r="I1172" s="0" t="s">
        <v>9</v>
      </c>
      <c r="J1172" s="0" t="s">
        <v>1187</v>
      </c>
      <c r="K1172" s="0" t="s">
        <v>9</v>
      </c>
      <c r="L1172" s="0" t="str">
        <f aca="false">IF(ISBLANK(J1173),"",",")</f>
        <v>,</v>
      </c>
      <c r="M1172" s="0" t="str">
        <f aca="false">E1172&amp;F1172&amp;G1172&amp;H1172&amp;I1172&amp;J1172&amp;K1172&amp;L1172</f>
        <v>"448": "b1s2_127_ir3.wav",</v>
      </c>
      <c r="N1172" s="0" t="str">
        <f aca="false">IF(OR(B1172=113,B1172=138),"probe","s")</f>
        <v>s</v>
      </c>
      <c r="O1172" s="0" t="str">
        <f aca="false">IF(MID(J1172,10,2)="ir","Minus","Plus")</f>
        <v>Minus</v>
      </c>
      <c r="P1172" s="0" t="s">
        <v>13</v>
      </c>
      <c r="Q1172" s="5" t="s">
        <v>14</v>
      </c>
      <c r="R1172" s="0" t="s">
        <v>15</v>
      </c>
      <c r="S1172" s="0" t="str">
        <f aca="false">P1172&amp;N1172&amp;O1172&amp;Q1172&amp;F1172&amp;R1172&amp;L1172</f>
        <v>          {%            "class": "sMinus",%            "stim_name": "448"%          },</v>
      </c>
      <c r="AA1172" s="5" t="n">
        <f aca="false">F1172</f>
        <v>448</v>
      </c>
      <c r="AB1172" s="5" t="s">
        <v>1187</v>
      </c>
      <c r="AC1172" s="5" t="str">
        <f aca="false">IF(MID(AB1172,10,2)="ir","Minus","Plus")</f>
        <v>Minus</v>
      </c>
      <c r="AD1172" s="5" t="str">
        <f aca="false">IF(AND(_xlfn.NUMBERVALUE(MID(AB1172,6,3))&lt;141,_xlfn.NUMBERVALUE(MID(AB1172,6,3))&gt;103),"s","probe")</f>
        <v>s</v>
      </c>
      <c r="AE1172" s="5" t="n">
        <f aca="false">IF(AND(AC1172="Minus",AD1172="probe"),3,IF(AND(AC1172="Plus",AD1172="probe"),1,IF(AND(AC1172="Minus",AD1172="s"),12,IF(AND(AC1172="Plus",AD1172="s"),4,0))))</f>
        <v>12</v>
      </c>
      <c r="AF1172" s="6" t="s">
        <v>16</v>
      </c>
      <c r="AG1172" s="5" t="str">
        <f aca="false">AF1172&amp;AE1172&amp;","</f>
        <v>                            12,</v>
      </c>
    </row>
    <row r="1173" customFormat="false" ht="12.8" hidden="true" customHeight="false" outlineLevel="0" collapsed="false">
      <c r="A1173" s="0" t="str">
        <f aca="false">LEFT(J1173,4)</f>
        <v>b2i1</v>
      </c>
      <c r="B1173" s="0" t="n">
        <f aca="false">IF(AND(C1173&gt;97,C1173&lt;103),100,IF(AND(C1173&gt;110,C1173&lt;116),113,IF(AND(C1173&gt;122,C1173&lt;128),125,IF(AND(C1173&gt;135,C1173&lt;141),138,150))))</f>
        <v>125</v>
      </c>
      <c r="C1173" s="0" t="n">
        <f aca="false">_xlfn.NUMBERVALUE(MID(J1173,6,3))</f>
        <v>127</v>
      </c>
      <c r="D1173" s="0" t="str">
        <f aca="false">MID(J1173,10,3)</f>
        <v>ir3</v>
      </c>
      <c r="E1173" s="0" t="s">
        <v>9</v>
      </c>
      <c r="F1173" s="0" t="n">
        <v>573</v>
      </c>
      <c r="G1173" s="0" t="s">
        <v>10</v>
      </c>
      <c r="H1173" s="0" t="s">
        <v>11</v>
      </c>
      <c r="I1173" s="0" t="s">
        <v>9</v>
      </c>
      <c r="J1173" s="0" t="s">
        <v>1188</v>
      </c>
      <c r="K1173" s="0" t="s">
        <v>9</v>
      </c>
      <c r="L1173" s="0" t="str">
        <f aca="false">IF(ISBLANK(J1174),"",",")</f>
        <v>,</v>
      </c>
      <c r="M1173" s="0" t="str">
        <f aca="false">E1173&amp;F1173&amp;G1173&amp;H1173&amp;I1173&amp;J1173&amp;K1173&amp;L1173</f>
        <v>"573": "b2i1_127_ir3.wav",</v>
      </c>
      <c r="N1173" s="0" t="str">
        <f aca="false">IF(OR(B1173=113,B1173=138),"probe","s")</f>
        <v>s</v>
      </c>
      <c r="O1173" s="0" t="str">
        <f aca="false">IF(MID(J1173,10,2)="ir","Minus","Plus")</f>
        <v>Minus</v>
      </c>
      <c r="P1173" s="0" t="s">
        <v>13</v>
      </c>
      <c r="Q1173" s="5" t="s">
        <v>14</v>
      </c>
      <c r="R1173" s="0" t="s">
        <v>15</v>
      </c>
      <c r="S1173" s="0" t="str">
        <f aca="false">P1173&amp;N1173&amp;O1173&amp;Q1173&amp;F1173&amp;R1173&amp;L1173</f>
        <v>          {%            "class": "sMinus",%            "stim_name": "573"%          },</v>
      </c>
      <c r="AA1173" s="5" t="n">
        <f aca="false">F1173</f>
        <v>573</v>
      </c>
      <c r="AB1173" s="5" t="s">
        <v>1188</v>
      </c>
      <c r="AC1173" s="5" t="str">
        <f aca="false">IF(MID(AB1173,10,2)="ir","Minus","Plus")</f>
        <v>Minus</v>
      </c>
      <c r="AD1173" s="5" t="str">
        <f aca="false">IF(AND(_xlfn.NUMBERVALUE(MID(AB1173,6,3))&lt;141,_xlfn.NUMBERVALUE(MID(AB1173,6,3))&gt;103),"s","probe")</f>
        <v>s</v>
      </c>
      <c r="AE1173" s="5" t="n">
        <f aca="false">IF(AND(AC1173="Minus",AD1173="probe"),3,IF(AND(AC1173="Plus",AD1173="probe"),1,IF(AND(AC1173="Minus",AD1173="s"),12,IF(AND(AC1173="Plus",AD1173="s"),4,0))))</f>
        <v>12</v>
      </c>
      <c r="AF1173" s="6" t="s">
        <v>16</v>
      </c>
      <c r="AG1173" s="5" t="str">
        <f aca="false">AF1173&amp;AE1173&amp;","</f>
        <v>                            12,</v>
      </c>
    </row>
    <row r="1174" customFormat="false" ht="12.8" hidden="true" customHeight="false" outlineLevel="0" collapsed="false">
      <c r="A1174" s="0" t="str">
        <f aca="false">LEFT(J1174,4)</f>
        <v>b2i2</v>
      </c>
      <c r="B1174" s="0" t="n">
        <f aca="false">IF(AND(C1174&gt;97,C1174&lt;103),100,IF(AND(C1174&gt;110,C1174&lt;116),113,IF(AND(C1174&gt;122,C1174&lt;128),125,IF(AND(C1174&gt;135,C1174&lt;141),138,150))))</f>
        <v>125</v>
      </c>
      <c r="C1174" s="0" t="n">
        <f aca="false">_xlfn.NUMBERVALUE(MID(J1174,6,3))</f>
        <v>127</v>
      </c>
      <c r="D1174" s="0" t="str">
        <f aca="false">MID(J1174,10,3)</f>
        <v>ir3</v>
      </c>
      <c r="E1174" s="0" t="s">
        <v>9</v>
      </c>
      <c r="F1174" s="0" t="n">
        <v>698</v>
      </c>
      <c r="G1174" s="0" t="s">
        <v>10</v>
      </c>
      <c r="H1174" s="0" t="s">
        <v>11</v>
      </c>
      <c r="I1174" s="0" t="s">
        <v>9</v>
      </c>
      <c r="J1174" s="0" t="s">
        <v>1189</v>
      </c>
      <c r="K1174" s="0" t="s">
        <v>9</v>
      </c>
      <c r="L1174" s="0" t="str">
        <f aca="false">IF(ISBLANK(J1175),"",",")</f>
        <v>,</v>
      </c>
      <c r="M1174" s="0" t="str">
        <f aca="false">E1174&amp;F1174&amp;G1174&amp;H1174&amp;I1174&amp;J1174&amp;K1174&amp;L1174</f>
        <v>"698": "b2i2_127_ir3.wav",</v>
      </c>
      <c r="N1174" s="0" t="str">
        <f aca="false">IF(OR(B1174=113,B1174=138),"probe","s")</f>
        <v>s</v>
      </c>
      <c r="O1174" s="0" t="str">
        <f aca="false">IF(MID(J1174,10,2)="ir","Minus","Plus")</f>
        <v>Minus</v>
      </c>
      <c r="P1174" s="0" t="s">
        <v>13</v>
      </c>
      <c r="Q1174" s="5" t="s">
        <v>14</v>
      </c>
      <c r="R1174" s="0" t="s">
        <v>15</v>
      </c>
      <c r="S1174" s="0" t="str">
        <f aca="false">P1174&amp;N1174&amp;O1174&amp;Q1174&amp;F1174&amp;R1174&amp;L1174</f>
        <v>          {%            "class": "sMinus",%            "stim_name": "698"%          },</v>
      </c>
      <c r="AA1174" s="5" t="n">
        <f aca="false">F1174</f>
        <v>698</v>
      </c>
      <c r="AB1174" s="5" t="s">
        <v>1189</v>
      </c>
      <c r="AC1174" s="5" t="str">
        <f aca="false">IF(MID(AB1174,10,2)="ir","Minus","Plus")</f>
        <v>Minus</v>
      </c>
      <c r="AD1174" s="5" t="str">
        <f aca="false">IF(AND(_xlfn.NUMBERVALUE(MID(AB1174,6,3))&lt;141,_xlfn.NUMBERVALUE(MID(AB1174,6,3))&gt;103),"s","probe")</f>
        <v>s</v>
      </c>
      <c r="AE1174" s="5" t="n">
        <f aca="false">IF(AND(AC1174="Minus",AD1174="probe"),3,IF(AND(AC1174="Plus",AD1174="probe"),1,IF(AND(AC1174="Minus",AD1174="s"),12,IF(AND(AC1174="Plus",AD1174="s"),4,0))))</f>
        <v>12</v>
      </c>
      <c r="AF1174" s="6" t="s">
        <v>16</v>
      </c>
      <c r="AG1174" s="5" t="str">
        <f aca="false">AF1174&amp;AE1174&amp;","</f>
        <v>                            12,</v>
      </c>
    </row>
    <row r="1175" customFormat="false" ht="12.8" hidden="false" customHeight="false" outlineLevel="0" collapsed="false">
      <c r="A1175" s="0" t="str">
        <f aca="false">LEFT(J1175,4)</f>
        <v>b2s1</v>
      </c>
      <c r="B1175" s="0" t="n">
        <f aca="false">IF(AND(C1175&gt;97,C1175&lt;103),100,IF(AND(C1175&gt;110,C1175&lt;116),113,IF(AND(C1175&gt;122,C1175&lt;128),125,IF(AND(C1175&gt;135,C1175&lt;141),138,150))))</f>
        <v>125</v>
      </c>
      <c r="C1175" s="0" t="n">
        <f aca="false">_xlfn.NUMBERVALUE(MID(J1175,6,3))</f>
        <v>127</v>
      </c>
      <c r="D1175" s="0" t="str">
        <f aca="false">MID(J1175,10,3)</f>
        <v>ir3</v>
      </c>
      <c r="E1175" s="1" t="s">
        <v>9</v>
      </c>
      <c r="F1175" s="0" t="n">
        <v>823</v>
      </c>
      <c r="G1175" s="0" t="s">
        <v>10</v>
      </c>
      <c r="H1175" s="0" t="s">
        <v>11</v>
      </c>
      <c r="I1175" s="0" t="s">
        <v>9</v>
      </c>
      <c r="J1175" s="0" t="s">
        <v>1190</v>
      </c>
      <c r="K1175" s="0" t="s">
        <v>9</v>
      </c>
      <c r="L1175" s="0" t="str">
        <f aca="false">IF(ISBLANK(J1176),"",",")</f>
        <v>,</v>
      </c>
      <c r="M1175" s="0" t="str">
        <f aca="false">E1175&amp;J1175&amp;G1175&amp;E1175&amp;J1175&amp;E1175&amp;L1175</f>
        <v>"b2s1_127_ir3.wav":"b2s1_127_ir3.wav",</v>
      </c>
      <c r="N1175" s="0" t="str">
        <f aca="false">IF(OR(B1175=113,B1175=138),"probe","s")</f>
        <v>s</v>
      </c>
      <c r="O1175" s="0" t="str">
        <f aca="false">IF(MID(J1175,10,2)="ir","Minus","Plus")</f>
        <v>Minus</v>
      </c>
      <c r="P1175" s="0" t="s">
        <v>13</v>
      </c>
      <c r="Q1175" s="5" t="s">
        <v>14</v>
      </c>
      <c r="R1175" s="0" t="s">
        <v>15</v>
      </c>
      <c r="S1175" s="0" t="str">
        <f aca="false">P1175&amp;N1175&amp;O1175&amp;Q1175&amp;J1175&amp;R1175&amp;L1175</f>
        <v>          {%            "class": "sMinus",%            "stim_name": "b2s1_127_ir3.wav"%          },</v>
      </c>
      <c r="AA1175" s="5" t="n">
        <f aca="false">F1175</f>
        <v>823</v>
      </c>
      <c r="AB1175" s="5" t="s">
        <v>1190</v>
      </c>
      <c r="AC1175" s="5" t="str">
        <f aca="false">IF(MID(AB1175,10,2)="ir","Minus","Plus")</f>
        <v>Minus</v>
      </c>
      <c r="AD1175" s="5" t="str">
        <f aca="false">IF(AND(_xlfn.NUMBERVALUE(MID(AB1175,6,3))&lt;141,_xlfn.NUMBERVALUE(MID(AB1175,6,3))&gt;103),"s","probe")</f>
        <v>s</v>
      </c>
      <c r="AE1175" s="5" t="n">
        <f aca="false">IF(AND(AC1175="Minus",AD1175="probe"),3,IF(AND(AC1175="Plus",AD1175="probe"),1,IF(AND(AC1175="Minus",AD1175="s"),12,IF(AND(AC1175="Plus",AD1175="s"),4,0))))</f>
        <v>12</v>
      </c>
      <c r="AF1175" s="6" t="s">
        <v>16</v>
      </c>
      <c r="AG1175" s="5" t="str">
        <f aca="false">AF1175&amp;AE1175&amp;","</f>
        <v>                            12,</v>
      </c>
    </row>
    <row r="1176" customFormat="false" ht="12.8" hidden="true" customHeight="false" outlineLevel="0" collapsed="false">
      <c r="A1176" s="0" t="str">
        <f aca="false">LEFT(J1176,4)</f>
        <v>b2s2</v>
      </c>
      <c r="B1176" s="0" t="n">
        <f aca="false">IF(AND(C1176&gt;97,C1176&lt;103),100,IF(AND(C1176&gt;110,C1176&lt;116),113,IF(AND(C1176&gt;122,C1176&lt;128),125,IF(AND(C1176&gt;135,C1176&lt;141),138,150))))</f>
        <v>125</v>
      </c>
      <c r="C1176" s="0" t="n">
        <f aca="false">_xlfn.NUMBERVALUE(MID(J1176,6,3))</f>
        <v>127</v>
      </c>
      <c r="D1176" s="0" t="str">
        <f aca="false">MID(J1176,10,3)</f>
        <v>ir3</v>
      </c>
      <c r="E1176" s="1" t="s">
        <v>9</v>
      </c>
      <c r="F1176" s="0" t="n">
        <v>948</v>
      </c>
      <c r="G1176" s="0" t="s">
        <v>10</v>
      </c>
      <c r="H1176" s="0" t="s">
        <v>11</v>
      </c>
      <c r="I1176" s="0" t="s">
        <v>9</v>
      </c>
      <c r="J1176" s="0" t="s">
        <v>1191</v>
      </c>
      <c r="K1176" s="0" t="s">
        <v>9</v>
      </c>
      <c r="L1176" s="0" t="str">
        <f aca="false">IF(ISBLANK(J1177),"",",")</f>
        <v>,</v>
      </c>
      <c r="M1176" s="0" t="str">
        <f aca="false">E1176&amp;F1176&amp;G1176&amp;H1176&amp;I1176&amp;J1176&amp;K1176&amp;L1176</f>
        <v>"948": "b2s2_127_ir3.wav",</v>
      </c>
      <c r="N1176" s="0" t="str">
        <f aca="false">IF(OR(B1176=113,B1176=138),"probe","s")</f>
        <v>s</v>
      </c>
      <c r="O1176" s="0" t="str">
        <f aca="false">IF(MID(J1176,10,2)="ir","Minus","Plus")</f>
        <v>Minus</v>
      </c>
      <c r="P1176" s="0" t="s">
        <v>13</v>
      </c>
      <c r="Q1176" s="5" t="s">
        <v>14</v>
      </c>
      <c r="R1176" s="0" t="s">
        <v>15</v>
      </c>
      <c r="S1176" s="0" t="str">
        <f aca="false">P1176&amp;N1176&amp;O1176&amp;Q1176&amp;F1176&amp;R1176&amp;L1176</f>
        <v>          {%            "class": "sMinus",%            "stim_name": "948"%          },</v>
      </c>
      <c r="AA1176" s="5" t="n">
        <f aca="false">F1176</f>
        <v>948</v>
      </c>
      <c r="AB1176" s="5" t="s">
        <v>1191</v>
      </c>
      <c r="AC1176" s="5" t="str">
        <f aca="false">IF(MID(AB1176,10,2)="ir","Minus","Plus")</f>
        <v>Minus</v>
      </c>
      <c r="AD1176" s="5" t="str">
        <f aca="false">IF(AND(_xlfn.NUMBERVALUE(MID(AB1176,6,3))&lt;141,_xlfn.NUMBERVALUE(MID(AB1176,6,3))&gt;103),"s","probe")</f>
        <v>s</v>
      </c>
      <c r="AE1176" s="5" t="n">
        <f aca="false">IF(AND(AC1176="Minus",AD1176="probe"),3,IF(AND(AC1176="Plus",AD1176="probe"),1,IF(AND(AC1176="Minus",AD1176="s"),12,IF(AND(AC1176="Plus",AD1176="s"),4,0))))</f>
        <v>12</v>
      </c>
      <c r="AF1176" s="6" t="s">
        <v>16</v>
      </c>
      <c r="AG1176" s="5" t="str">
        <f aca="false">AF1176&amp;AE1176&amp;","</f>
        <v>                            12,</v>
      </c>
    </row>
    <row r="1177" customFormat="false" ht="12.8" hidden="true" customHeight="false" outlineLevel="0" collapsed="false">
      <c r="A1177" s="0" t="str">
        <f aca="false">LEFT(J1177,4)</f>
        <v>b3i1</v>
      </c>
      <c r="B1177" s="0" t="n">
        <f aca="false">IF(AND(C1177&gt;97,C1177&lt;103),100,IF(AND(C1177&gt;110,C1177&lt;116),113,IF(AND(C1177&gt;122,C1177&lt;128),125,IF(AND(C1177&gt;135,C1177&lt;141),138,150))))</f>
        <v>125</v>
      </c>
      <c r="C1177" s="0" t="n">
        <f aca="false">_xlfn.NUMBERVALUE(MID(J1177,6,3))</f>
        <v>127</v>
      </c>
      <c r="D1177" s="0" t="str">
        <f aca="false">MID(J1177,10,3)</f>
        <v>ir3</v>
      </c>
      <c r="E1177" s="0" t="s">
        <v>9</v>
      </c>
      <c r="F1177" s="0" t="n">
        <v>1073</v>
      </c>
      <c r="G1177" s="0" t="s">
        <v>10</v>
      </c>
      <c r="H1177" s="0" t="s">
        <v>11</v>
      </c>
      <c r="I1177" s="0" t="s">
        <v>9</v>
      </c>
      <c r="J1177" s="0" t="s">
        <v>1192</v>
      </c>
      <c r="K1177" s="0" t="s">
        <v>9</v>
      </c>
      <c r="L1177" s="0" t="str">
        <f aca="false">IF(ISBLANK(J1178),"",",")</f>
        <v>,</v>
      </c>
      <c r="M1177" s="0" t="str">
        <f aca="false">E1177&amp;F1177&amp;G1177&amp;H1177&amp;I1177&amp;J1177&amp;K1177&amp;L1177</f>
        <v>"1073": "b3i1_127_ir3.wav",</v>
      </c>
      <c r="N1177" s="0" t="str">
        <f aca="false">IF(OR(B1177=113,B1177=138),"probe","s")</f>
        <v>s</v>
      </c>
      <c r="O1177" s="0" t="str">
        <f aca="false">IF(MID(J1177,10,2)="ir","Minus","Plus")</f>
        <v>Minus</v>
      </c>
      <c r="P1177" s="0" t="s">
        <v>13</v>
      </c>
      <c r="Q1177" s="5" t="s">
        <v>14</v>
      </c>
      <c r="R1177" s="0" t="s">
        <v>15</v>
      </c>
      <c r="S1177" s="0" t="str">
        <f aca="false">P1177&amp;N1177&amp;O1177&amp;Q1177&amp;F1177&amp;R1177&amp;L1177</f>
        <v>          {%            "class": "sMinus",%            "stim_name": "1073"%          },</v>
      </c>
      <c r="AA1177" s="5" t="n">
        <f aca="false">F1177</f>
        <v>1073</v>
      </c>
      <c r="AB1177" s="5" t="s">
        <v>1192</v>
      </c>
      <c r="AC1177" s="5" t="str">
        <f aca="false">IF(MID(AB1177,10,2)="ir","Minus","Plus")</f>
        <v>Minus</v>
      </c>
      <c r="AD1177" s="5" t="str">
        <f aca="false">IF(AND(_xlfn.NUMBERVALUE(MID(AB1177,6,3))&lt;141,_xlfn.NUMBERVALUE(MID(AB1177,6,3))&gt;103),"s","probe")</f>
        <v>s</v>
      </c>
      <c r="AE1177" s="5" t="n">
        <f aca="false">IF(AND(AC1177="Minus",AD1177="probe"),3,IF(AND(AC1177="Plus",AD1177="probe"),1,IF(AND(AC1177="Minus",AD1177="s"),12,IF(AND(AC1177="Plus",AD1177="s"),4,0))))</f>
        <v>12</v>
      </c>
      <c r="AF1177" s="6" t="s">
        <v>16</v>
      </c>
      <c r="AG1177" s="5" t="str">
        <f aca="false">AF1177&amp;AE1177&amp;","</f>
        <v>                            12,</v>
      </c>
    </row>
    <row r="1178" customFormat="false" ht="12.8" hidden="true" customHeight="false" outlineLevel="0" collapsed="false">
      <c r="A1178" s="0" t="str">
        <f aca="false">LEFT(J1178,4)</f>
        <v>b3i2</v>
      </c>
      <c r="B1178" s="0" t="n">
        <f aca="false">IF(AND(C1178&gt;97,C1178&lt;103),100,IF(AND(C1178&gt;110,C1178&lt;116),113,IF(AND(C1178&gt;122,C1178&lt;128),125,IF(AND(C1178&gt;135,C1178&lt;141),138,150))))</f>
        <v>125</v>
      </c>
      <c r="C1178" s="0" t="n">
        <f aca="false">_xlfn.NUMBERVALUE(MID(J1178,6,3))</f>
        <v>127</v>
      </c>
      <c r="D1178" s="0" t="str">
        <f aca="false">MID(J1178,10,3)</f>
        <v>ir3</v>
      </c>
      <c r="E1178" s="0" t="s">
        <v>9</v>
      </c>
      <c r="F1178" s="0" t="n">
        <v>1198</v>
      </c>
      <c r="G1178" s="0" t="s">
        <v>10</v>
      </c>
      <c r="H1178" s="0" t="s">
        <v>11</v>
      </c>
      <c r="I1178" s="0" t="s">
        <v>9</v>
      </c>
      <c r="J1178" s="0" t="s">
        <v>1193</v>
      </c>
      <c r="K1178" s="0" t="s">
        <v>9</v>
      </c>
      <c r="L1178" s="0" t="str">
        <f aca="false">IF(ISBLANK(J1179),"",",")</f>
        <v>,</v>
      </c>
      <c r="M1178" s="0" t="str">
        <f aca="false">E1178&amp;F1178&amp;G1178&amp;H1178&amp;I1178&amp;J1178&amp;K1178&amp;L1178</f>
        <v>"1198": "b3i2_127_ir3.wav",</v>
      </c>
      <c r="N1178" s="0" t="str">
        <f aca="false">IF(OR(B1178=113,B1178=138),"probe","s")</f>
        <v>s</v>
      </c>
      <c r="O1178" s="0" t="str">
        <f aca="false">IF(MID(J1178,10,2)="ir","Minus","Plus")</f>
        <v>Minus</v>
      </c>
      <c r="P1178" s="0" t="s">
        <v>13</v>
      </c>
      <c r="Q1178" s="5" t="s">
        <v>14</v>
      </c>
      <c r="R1178" s="0" t="s">
        <v>15</v>
      </c>
      <c r="S1178" s="0" t="str">
        <f aca="false">P1178&amp;N1178&amp;O1178&amp;Q1178&amp;F1178&amp;R1178&amp;L1178</f>
        <v>          {%            "class": "sMinus",%            "stim_name": "1198"%          },</v>
      </c>
      <c r="AA1178" s="5" t="n">
        <f aca="false">F1178</f>
        <v>1198</v>
      </c>
      <c r="AB1178" s="5" t="s">
        <v>1193</v>
      </c>
      <c r="AC1178" s="5" t="str">
        <f aca="false">IF(MID(AB1178,10,2)="ir","Minus","Plus")</f>
        <v>Minus</v>
      </c>
      <c r="AD1178" s="5" t="str">
        <f aca="false">IF(AND(_xlfn.NUMBERVALUE(MID(AB1178,6,3))&lt;141,_xlfn.NUMBERVALUE(MID(AB1178,6,3))&gt;103),"s","probe")</f>
        <v>s</v>
      </c>
      <c r="AE1178" s="5" t="n">
        <f aca="false">IF(AND(AC1178="Minus",AD1178="probe"),3,IF(AND(AC1178="Plus",AD1178="probe"),1,IF(AND(AC1178="Minus",AD1178="s"),12,IF(AND(AC1178="Plus",AD1178="s"),4,0))))</f>
        <v>12</v>
      </c>
      <c r="AF1178" s="6" t="s">
        <v>16</v>
      </c>
      <c r="AG1178" s="5" t="str">
        <f aca="false">AF1178&amp;AE1178&amp;","</f>
        <v>                            12,</v>
      </c>
    </row>
    <row r="1179" customFormat="false" ht="12.8" hidden="true" customHeight="false" outlineLevel="0" collapsed="false">
      <c r="A1179" s="0" t="str">
        <f aca="false">LEFT(J1179,4)</f>
        <v>b3s1</v>
      </c>
      <c r="B1179" s="0" t="n">
        <f aca="false">IF(AND(C1179&gt;97,C1179&lt;103),100,IF(AND(C1179&gt;110,C1179&lt;116),113,IF(AND(C1179&gt;122,C1179&lt;128),125,IF(AND(C1179&gt;135,C1179&lt;141),138,150))))</f>
        <v>125</v>
      </c>
      <c r="C1179" s="0" t="n">
        <f aca="false">_xlfn.NUMBERVALUE(MID(J1179,6,3))</f>
        <v>127</v>
      </c>
      <c r="D1179" s="0" t="str">
        <f aca="false">MID(J1179,10,3)</f>
        <v>ir3</v>
      </c>
      <c r="E1179" s="0" t="s">
        <v>9</v>
      </c>
      <c r="F1179" s="0" t="n">
        <v>1323</v>
      </c>
      <c r="G1179" s="0" t="s">
        <v>10</v>
      </c>
      <c r="H1179" s="0" t="s">
        <v>11</v>
      </c>
      <c r="I1179" s="0" t="s">
        <v>9</v>
      </c>
      <c r="J1179" s="0" t="s">
        <v>1194</v>
      </c>
      <c r="K1179" s="0" t="s">
        <v>9</v>
      </c>
      <c r="L1179" s="0" t="str">
        <f aca="false">IF(ISBLANK(J1180),"",",")</f>
        <v>,</v>
      </c>
      <c r="M1179" s="0" t="str">
        <f aca="false">E1179&amp;F1179&amp;G1179&amp;H1179&amp;I1179&amp;J1179&amp;K1179&amp;L1179</f>
        <v>"1323": "b3s1_127_ir3.wav",</v>
      </c>
      <c r="N1179" s="0" t="str">
        <f aca="false">IF(OR(B1179=113,B1179=138),"probe","s")</f>
        <v>s</v>
      </c>
      <c r="O1179" s="0" t="str">
        <f aca="false">IF(MID(J1179,10,2)="ir","Minus","Plus")</f>
        <v>Minus</v>
      </c>
      <c r="P1179" s="0" t="s">
        <v>13</v>
      </c>
      <c r="Q1179" s="5" t="s">
        <v>14</v>
      </c>
      <c r="R1179" s="0" t="s">
        <v>15</v>
      </c>
      <c r="S1179" s="0" t="str">
        <f aca="false">P1179&amp;N1179&amp;O1179&amp;Q1179&amp;F1179&amp;R1179&amp;L1179</f>
        <v>          {%            "class": "sMinus",%            "stim_name": "1323"%          },</v>
      </c>
      <c r="AA1179" s="5" t="n">
        <f aca="false">F1179</f>
        <v>1323</v>
      </c>
      <c r="AB1179" s="5" t="s">
        <v>1194</v>
      </c>
      <c r="AC1179" s="5" t="str">
        <f aca="false">IF(MID(AB1179,10,2)="ir","Minus","Plus")</f>
        <v>Minus</v>
      </c>
      <c r="AD1179" s="5" t="str">
        <f aca="false">IF(AND(_xlfn.NUMBERVALUE(MID(AB1179,6,3))&lt;141,_xlfn.NUMBERVALUE(MID(AB1179,6,3))&gt;103),"s","probe")</f>
        <v>s</v>
      </c>
      <c r="AE1179" s="5" t="n">
        <f aca="false">IF(AND(AC1179="Minus",AD1179="probe"),3,IF(AND(AC1179="Plus",AD1179="probe"),1,IF(AND(AC1179="Minus",AD1179="s"),12,IF(AND(AC1179="Plus",AD1179="s"),4,0))))</f>
        <v>12</v>
      </c>
      <c r="AF1179" s="6" t="s">
        <v>16</v>
      </c>
      <c r="AG1179" s="5" t="str">
        <f aca="false">AF1179&amp;AE1179&amp;","</f>
        <v>                            12,</v>
      </c>
    </row>
    <row r="1180" customFormat="false" ht="12.8" hidden="true" customHeight="false" outlineLevel="0" collapsed="false">
      <c r="A1180" s="0" t="str">
        <f aca="false">LEFT(J1180,4)</f>
        <v>b3s2</v>
      </c>
      <c r="B1180" s="0" t="n">
        <f aca="false">IF(AND(C1180&gt;97,C1180&lt;103),100,IF(AND(C1180&gt;110,C1180&lt;116),113,IF(AND(C1180&gt;122,C1180&lt;128),125,IF(AND(C1180&gt;135,C1180&lt;141),138,150))))</f>
        <v>125</v>
      </c>
      <c r="C1180" s="0" t="n">
        <f aca="false">_xlfn.NUMBERVALUE(MID(J1180,6,3))</f>
        <v>127</v>
      </c>
      <c r="D1180" s="0" t="str">
        <f aca="false">MID(J1180,10,3)</f>
        <v>ir3</v>
      </c>
      <c r="E1180" s="0" t="s">
        <v>9</v>
      </c>
      <c r="F1180" s="0" t="n">
        <v>1448</v>
      </c>
      <c r="G1180" s="0" t="s">
        <v>10</v>
      </c>
      <c r="H1180" s="0" t="s">
        <v>11</v>
      </c>
      <c r="I1180" s="0" t="s">
        <v>9</v>
      </c>
      <c r="J1180" s="0" t="s">
        <v>1195</v>
      </c>
      <c r="K1180" s="0" t="s">
        <v>9</v>
      </c>
      <c r="L1180" s="0" t="str">
        <f aca="false">IF(ISBLANK(J1181),"",",")</f>
        <v>,</v>
      </c>
      <c r="M1180" s="0" t="str">
        <f aca="false">E1180&amp;F1180&amp;G1180&amp;H1180&amp;I1180&amp;J1180&amp;K1180&amp;L1180</f>
        <v>"1448": "b3s2_127_ir3.wav",</v>
      </c>
      <c r="N1180" s="0" t="str">
        <f aca="false">IF(OR(B1180=113,B1180=138),"probe","s")</f>
        <v>s</v>
      </c>
      <c r="O1180" s="0" t="str">
        <f aca="false">IF(MID(J1180,10,2)="ir","Minus","Plus")</f>
        <v>Minus</v>
      </c>
      <c r="P1180" s="0" t="s">
        <v>13</v>
      </c>
      <c r="Q1180" s="5" t="s">
        <v>14</v>
      </c>
      <c r="R1180" s="0" t="s">
        <v>15</v>
      </c>
      <c r="S1180" s="0" t="str">
        <f aca="false">P1180&amp;N1180&amp;O1180&amp;Q1180&amp;F1180&amp;R1180&amp;L1180</f>
        <v>          {%            "class": "sMinus",%            "stim_name": "1448"%          },</v>
      </c>
      <c r="AA1180" s="5" t="n">
        <f aca="false">F1180</f>
        <v>1448</v>
      </c>
      <c r="AB1180" s="5" t="s">
        <v>1195</v>
      </c>
      <c r="AC1180" s="5" t="str">
        <f aca="false">IF(MID(AB1180,10,2)="ir","Minus","Plus")</f>
        <v>Minus</v>
      </c>
      <c r="AD1180" s="5" t="str">
        <f aca="false">IF(AND(_xlfn.NUMBERVALUE(MID(AB1180,6,3))&lt;141,_xlfn.NUMBERVALUE(MID(AB1180,6,3))&gt;103),"s","probe")</f>
        <v>s</v>
      </c>
      <c r="AE1180" s="5" t="n">
        <f aca="false">IF(AND(AC1180="Minus",AD1180="probe"),3,IF(AND(AC1180="Plus",AD1180="probe"),1,IF(AND(AC1180="Minus",AD1180="s"),12,IF(AND(AC1180="Plus",AD1180="s"),4,0))))</f>
        <v>12</v>
      </c>
      <c r="AF1180" s="6" t="s">
        <v>16</v>
      </c>
      <c r="AG1180" s="5" t="str">
        <f aca="false">AF1180&amp;AE1180&amp;","</f>
        <v>                            12,</v>
      </c>
    </row>
    <row r="1181" customFormat="false" ht="12.8" hidden="true" customHeight="false" outlineLevel="0" collapsed="false">
      <c r="A1181" s="0" t="str">
        <f aca="false">LEFT(J1181,4)</f>
        <v>b4i1</v>
      </c>
      <c r="B1181" s="0" t="n">
        <f aca="false">IF(AND(C1181&gt;97,C1181&lt;103),100,IF(AND(C1181&gt;110,C1181&lt;116),113,IF(AND(C1181&gt;122,C1181&lt;128),125,IF(AND(C1181&gt;135,C1181&lt;141),138,150))))</f>
        <v>125</v>
      </c>
      <c r="C1181" s="0" t="n">
        <f aca="false">_xlfn.NUMBERVALUE(MID(J1181,6,3))</f>
        <v>127</v>
      </c>
      <c r="D1181" s="0" t="str">
        <f aca="false">MID(J1181,10,3)</f>
        <v>ir3</v>
      </c>
      <c r="E1181" s="0" t="s">
        <v>9</v>
      </c>
      <c r="F1181" s="0" t="n">
        <v>1573</v>
      </c>
      <c r="G1181" s="0" t="s">
        <v>10</v>
      </c>
      <c r="H1181" s="0" t="s">
        <v>11</v>
      </c>
      <c r="I1181" s="0" t="s">
        <v>9</v>
      </c>
      <c r="J1181" s="0" t="s">
        <v>1196</v>
      </c>
      <c r="K1181" s="0" t="s">
        <v>9</v>
      </c>
      <c r="L1181" s="0" t="str">
        <f aca="false">IF(ISBLANK(J1182),"",",")</f>
        <v>,</v>
      </c>
      <c r="M1181" s="0" t="str">
        <f aca="false">E1181&amp;F1181&amp;G1181&amp;H1181&amp;I1181&amp;J1181&amp;K1181&amp;L1181</f>
        <v>"1573": "b4i1_127_ir3.wav",</v>
      </c>
      <c r="N1181" s="0" t="str">
        <f aca="false">IF(OR(B1181=113,B1181=138),"probe","s")</f>
        <v>s</v>
      </c>
      <c r="O1181" s="0" t="str">
        <f aca="false">IF(MID(J1181,10,2)="ir","Minus","Plus")</f>
        <v>Minus</v>
      </c>
      <c r="P1181" s="0" t="s">
        <v>13</v>
      </c>
      <c r="Q1181" s="5" t="s">
        <v>14</v>
      </c>
      <c r="R1181" s="0" t="s">
        <v>15</v>
      </c>
      <c r="S1181" s="0" t="str">
        <f aca="false">P1181&amp;N1181&amp;O1181&amp;Q1181&amp;F1181&amp;R1181&amp;L1181</f>
        <v>          {%            "class": "sMinus",%            "stim_name": "1573"%          },</v>
      </c>
      <c r="AA1181" s="5" t="n">
        <f aca="false">F1181</f>
        <v>1573</v>
      </c>
      <c r="AB1181" s="5" t="s">
        <v>1196</v>
      </c>
      <c r="AC1181" s="5" t="str">
        <f aca="false">IF(MID(AB1181,10,2)="ir","Minus","Plus")</f>
        <v>Minus</v>
      </c>
      <c r="AD1181" s="5" t="str">
        <f aca="false">IF(AND(_xlfn.NUMBERVALUE(MID(AB1181,6,3))&lt;141,_xlfn.NUMBERVALUE(MID(AB1181,6,3))&gt;103),"s","probe")</f>
        <v>s</v>
      </c>
      <c r="AE1181" s="5" t="n">
        <f aca="false">IF(AND(AC1181="Minus",AD1181="probe"),3,IF(AND(AC1181="Plus",AD1181="probe"),1,IF(AND(AC1181="Minus",AD1181="s"),12,IF(AND(AC1181="Plus",AD1181="s"),4,0))))</f>
        <v>12</v>
      </c>
      <c r="AF1181" s="6" t="s">
        <v>16</v>
      </c>
      <c r="AG1181" s="5" t="str">
        <f aca="false">AF1181&amp;AE1181&amp;","</f>
        <v>                            12,</v>
      </c>
    </row>
    <row r="1182" customFormat="false" ht="12.8" hidden="true" customHeight="false" outlineLevel="0" collapsed="false">
      <c r="A1182" s="0" t="str">
        <f aca="false">LEFT(J1182,4)</f>
        <v>b4i2</v>
      </c>
      <c r="B1182" s="0" t="n">
        <f aca="false">IF(AND(C1182&gt;97,C1182&lt;103),100,IF(AND(C1182&gt;110,C1182&lt;116),113,IF(AND(C1182&gt;122,C1182&lt;128),125,IF(AND(C1182&gt;135,C1182&lt;141),138,150))))</f>
        <v>125</v>
      </c>
      <c r="C1182" s="0" t="n">
        <f aca="false">_xlfn.NUMBERVALUE(MID(J1182,6,3))</f>
        <v>127</v>
      </c>
      <c r="D1182" s="0" t="str">
        <f aca="false">MID(J1182,10,3)</f>
        <v>ir3</v>
      </c>
      <c r="E1182" s="0" t="s">
        <v>9</v>
      </c>
      <c r="F1182" s="0" t="n">
        <v>1698</v>
      </c>
      <c r="G1182" s="0" t="s">
        <v>10</v>
      </c>
      <c r="H1182" s="0" t="s">
        <v>11</v>
      </c>
      <c r="I1182" s="0" t="s">
        <v>9</v>
      </c>
      <c r="J1182" s="0" t="s">
        <v>1197</v>
      </c>
      <c r="K1182" s="0" t="s">
        <v>9</v>
      </c>
      <c r="L1182" s="0" t="str">
        <f aca="false">IF(ISBLANK(J1183),"",",")</f>
        <v>,</v>
      </c>
      <c r="M1182" s="0" t="str">
        <f aca="false">E1182&amp;F1182&amp;G1182&amp;H1182&amp;I1182&amp;J1182&amp;K1182&amp;L1182</f>
        <v>"1698": "b4i2_127_ir3.wav",</v>
      </c>
      <c r="N1182" s="0" t="str">
        <f aca="false">IF(OR(B1182=113,B1182=138),"probe","s")</f>
        <v>s</v>
      </c>
      <c r="O1182" s="0" t="str">
        <f aca="false">IF(MID(J1182,10,2)="ir","Minus","Plus")</f>
        <v>Minus</v>
      </c>
      <c r="P1182" s="0" t="s">
        <v>13</v>
      </c>
      <c r="Q1182" s="5" t="s">
        <v>14</v>
      </c>
      <c r="R1182" s="0" t="s">
        <v>15</v>
      </c>
      <c r="S1182" s="0" t="str">
        <f aca="false">P1182&amp;N1182&amp;O1182&amp;Q1182&amp;F1182&amp;R1182&amp;L1182</f>
        <v>          {%            "class": "sMinus",%            "stim_name": "1698"%          },</v>
      </c>
      <c r="AA1182" s="5" t="n">
        <f aca="false">F1182</f>
        <v>1698</v>
      </c>
      <c r="AB1182" s="5" t="s">
        <v>1197</v>
      </c>
      <c r="AC1182" s="5" t="str">
        <f aca="false">IF(MID(AB1182,10,2)="ir","Minus","Plus")</f>
        <v>Minus</v>
      </c>
      <c r="AD1182" s="5" t="str">
        <f aca="false">IF(AND(_xlfn.NUMBERVALUE(MID(AB1182,6,3))&lt;141,_xlfn.NUMBERVALUE(MID(AB1182,6,3))&gt;103),"s","probe")</f>
        <v>s</v>
      </c>
      <c r="AE1182" s="5" t="n">
        <f aca="false">IF(AND(AC1182="Minus",AD1182="probe"),3,IF(AND(AC1182="Plus",AD1182="probe"),1,IF(AND(AC1182="Minus",AD1182="s"),12,IF(AND(AC1182="Plus",AD1182="s"),4,0))))</f>
        <v>12</v>
      </c>
      <c r="AF1182" s="6" t="s">
        <v>16</v>
      </c>
      <c r="AG1182" s="5" t="str">
        <f aca="false">AF1182&amp;AE1182&amp;","</f>
        <v>                            12,</v>
      </c>
    </row>
    <row r="1183" customFormat="false" ht="12.8" hidden="true" customHeight="false" outlineLevel="0" collapsed="false">
      <c r="A1183" s="0" t="str">
        <f aca="false">LEFT(J1183,4)</f>
        <v>b4s1</v>
      </c>
      <c r="B1183" s="0" t="n">
        <f aca="false">IF(AND(C1183&gt;97,C1183&lt;103),100,IF(AND(C1183&gt;110,C1183&lt;116),113,IF(AND(C1183&gt;122,C1183&lt;128),125,IF(AND(C1183&gt;135,C1183&lt;141),138,150))))</f>
        <v>125</v>
      </c>
      <c r="C1183" s="0" t="n">
        <f aca="false">_xlfn.NUMBERVALUE(MID(J1183,6,3))</f>
        <v>127</v>
      </c>
      <c r="D1183" s="0" t="str">
        <f aca="false">MID(J1183,10,3)</f>
        <v>ir3</v>
      </c>
      <c r="E1183" s="0" t="s">
        <v>9</v>
      </c>
      <c r="F1183" s="0" t="n">
        <v>1823</v>
      </c>
      <c r="G1183" s="0" t="s">
        <v>10</v>
      </c>
      <c r="H1183" s="0" t="s">
        <v>11</v>
      </c>
      <c r="I1183" s="0" t="s">
        <v>9</v>
      </c>
      <c r="J1183" s="0" t="s">
        <v>1198</v>
      </c>
      <c r="K1183" s="0" t="s">
        <v>9</v>
      </c>
      <c r="L1183" s="0" t="str">
        <f aca="false">IF(ISBLANK(J1184),"",",")</f>
        <v>,</v>
      </c>
      <c r="M1183" s="0" t="str">
        <f aca="false">E1183&amp;F1183&amp;G1183&amp;H1183&amp;I1183&amp;J1183&amp;K1183&amp;L1183</f>
        <v>"1823": "b4s1_127_ir3.wav",</v>
      </c>
      <c r="N1183" s="0" t="str">
        <f aca="false">IF(OR(B1183=113,B1183=138),"probe","s")</f>
        <v>s</v>
      </c>
      <c r="O1183" s="0" t="str">
        <f aca="false">IF(MID(J1183,10,2)="ir","Minus","Plus")</f>
        <v>Minus</v>
      </c>
      <c r="P1183" s="0" t="s">
        <v>13</v>
      </c>
      <c r="Q1183" s="5" t="s">
        <v>14</v>
      </c>
      <c r="R1183" s="0" t="s">
        <v>15</v>
      </c>
      <c r="S1183" s="0" t="str">
        <f aca="false">P1183&amp;N1183&amp;O1183&amp;Q1183&amp;F1183&amp;R1183&amp;L1183</f>
        <v>          {%            "class": "sMinus",%            "stim_name": "1823"%          },</v>
      </c>
      <c r="AA1183" s="5" t="n">
        <f aca="false">F1183</f>
        <v>1823</v>
      </c>
      <c r="AB1183" s="5" t="s">
        <v>1198</v>
      </c>
      <c r="AC1183" s="5" t="str">
        <f aca="false">IF(MID(AB1183,10,2)="ir","Minus","Plus")</f>
        <v>Minus</v>
      </c>
      <c r="AD1183" s="5" t="str">
        <f aca="false">IF(AND(_xlfn.NUMBERVALUE(MID(AB1183,6,3))&lt;141,_xlfn.NUMBERVALUE(MID(AB1183,6,3))&gt;103),"s","probe")</f>
        <v>s</v>
      </c>
      <c r="AE1183" s="5" t="n">
        <f aca="false">IF(AND(AC1183="Minus",AD1183="probe"),3,IF(AND(AC1183="Plus",AD1183="probe"),1,IF(AND(AC1183="Minus",AD1183="s"),12,IF(AND(AC1183="Plus",AD1183="s"),4,0))))</f>
        <v>12</v>
      </c>
      <c r="AF1183" s="6" t="s">
        <v>16</v>
      </c>
      <c r="AG1183" s="5" t="str">
        <f aca="false">AF1183&amp;AE1183&amp;","</f>
        <v>                            12,</v>
      </c>
    </row>
    <row r="1184" customFormat="false" ht="12.8" hidden="true" customHeight="false" outlineLevel="0" collapsed="false">
      <c r="A1184" s="0" t="str">
        <f aca="false">LEFT(J1184,4)</f>
        <v>b4s2</v>
      </c>
      <c r="B1184" s="0" t="n">
        <f aca="false">IF(AND(C1184&gt;97,C1184&lt;103),100,IF(AND(C1184&gt;110,C1184&lt;116),113,IF(AND(C1184&gt;122,C1184&lt;128),125,IF(AND(C1184&gt;135,C1184&lt;141),138,150))))</f>
        <v>125</v>
      </c>
      <c r="C1184" s="0" t="n">
        <f aca="false">_xlfn.NUMBERVALUE(MID(J1184,6,3))</f>
        <v>127</v>
      </c>
      <c r="D1184" s="0" t="str">
        <f aca="false">MID(J1184,10,3)</f>
        <v>ir3</v>
      </c>
      <c r="E1184" s="0" t="s">
        <v>9</v>
      </c>
      <c r="F1184" s="0" t="n">
        <v>1948</v>
      </c>
      <c r="G1184" s="0" t="s">
        <v>10</v>
      </c>
      <c r="H1184" s="0" t="s">
        <v>11</v>
      </c>
      <c r="I1184" s="0" t="s">
        <v>9</v>
      </c>
      <c r="J1184" s="0" t="s">
        <v>1199</v>
      </c>
      <c r="K1184" s="0" t="s">
        <v>9</v>
      </c>
      <c r="L1184" s="0" t="str">
        <f aca="false">IF(ISBLANK(J1185),"",",")</f>
        <v>,</v>
      </c>
      <c r="M1184" s="0" t="str">
        <f aca="false">E1184&amp;F1184&amp;G1184&amp;H1184&amp;I1184&amp;J1184&amp;K1184&amp;L1184</f>
        <v>"1948": "b4s2_127_ir3.wav",</v>
      </c>
      <c r="N1184" s="0" t="str">
        <f aca="false">IF(OR(B1184=113,B1184=138),"probe","s")</f>
        <v>s</v>
      </c>
      <c r="O1184" s="0" t="str">
        <f aca="false">IF(MID(J1184,10,2)="ir","Minus","Plus")</f>
        <v>Minus</v>
      </c>
      <c r="P1184" s="0" t="s">
        <v>13</v>
      </c>
      <c r="Q1184" s="5" t="s">
        <v>14</v>
      </c>
      <c r="R1184" s="0" t="s">
        <v>15</v>
      </c>
      <c r="S1184" s="0" t="str">
        <f aca="false">P1184&amp;N1184&amp;O1184&amp;Q1184&amp;F1184&amp;R1184&amp;L1184</f>
        <v>          {%            "class": "sMinus",%            "stim_name": "1948"%          },</v>
      </c>
      <c r="AA1184" s="5" t="n">
        <f aca="false">F1184</f>
        <v>1948</v>
      </c>
      <c r="AB1184" s="5" t="s">
        <v>1199</v>
      </c>
      <c r="AC1184" s="5" t="str">
        <f aca="false">IF(MID(AB1184,10,2)="ir","Minus","Plus")</f>
        <v>Minus</v>
      </c>
      <c r="AD1184" s="5" t="str">
        <f aca="false">IF(AND(_xlfn.NUMBERVALUE(MID(AB1184,6,3))&lt;141,_xlfn.NUMBERVALUE(MID(AB1184,6,3))&gt;103),"s","probe")</f>
        <v>s</v>
      </c>
      <c r="AE1184" s="5" t="n">
        <f aca="false">IF(AND(AC1184="Minus",AD1184="probe"),3,IF(AND(AC1184="Plus",AD1184="probe"),1,IF(AND(AC1184="Minus",AD1184="s"),12,IF(AND(AC1184="Plus",AD1184="s"),4,0))))</f>
        <v>12</v>
      </c>
      <c r="AF1184" s="6" t="s">
        <v>16</v>
      </c>
      <c r="AG1184" s="5" t="str">
        <f aca="false">AF1184&amp;AE1184&amp;","</f>
        <v>                            12,</v>
      </c>
    </row>
    <row r="1185" customFormat="false" ht="12.8" hidden="true" customHeight="false" outlineLevel="0" collapsed="false">
      <c r="A1185" s="0" t="str">
        <f aca="false">LEFT(J1185,4)</f>
        <v>b1i1</v>
      </c>
      <c r="B1185" s="0" t="n">
        <f aca="false">IF(AND(C1185&gt;97,C1185&lt;103),100,IF(AND(C1185&gt;110,C1185&lt;116),113,IF(AND(C1185&gt;122,C1185&lt;128),125,IF(AND(C1185&gt;135,C1185&lt;141),138,150))))</f>
        <v>125</v>
      </c>
      <c r="C1185" s="0" t="n">
        <f aca="false">_xlfn.NUMBERVALUE(MID(J1185,6,3))</f>
        <v>127</v>
      </c>
      <c r="D1185" s="0" t="str">
        <f aca="false">MID(J1185,10,3)</f>
        <v>ir4</v>
      </c>
      <c r="E1185" s="1" t="s">
        <v>9</v>
      </c>
      <c r="F1185" s="0" t="n">
        <v>74</v>
      </c>
      <c r="G1185" s="0" t="s">
        <v>10</v>
      </c>
      <c r="H1185" s="0" t="s">
        <v>11</v>
      </c>
      <c r="I1185" s="0" t="s">
        <v>9</v>
      </c>
      <c r="J1185" s="0" t="s">
        <v>1200</v>
      </c>
      <c r="K1185" s="0" t="s">
        <v>9</v>
      </c>
      <c r="L1185" s="0" t="str">
        <f aca="false">IF(ISBLANK(J1186),"",",")</f>
        <v>,</v>
      </c>
      <c r="M1185" s="0" t="str">
        <f aca="false">E1185&amp;F1185&amp;G1185&amp;H1185&amp;I1185&amp;J1185&amp;K1185&amp;L1185</f>
        <v>"74": "b1i1_127_ir4.wav",</v>
      </c>
      <c r="N1185" s="0" t="str">
        <f aca="false">IF(OR(B1185=113,B1185=138),"probe","s")</f>
        <v>s</v>
      </c>
      <c r="O1185" s="0" t="str">
        <f aca="false">IF(MID(J1185,10,2)="ir","Minus","Plus")</f>
        <v>Minus</v>
      </c>
      <c r="P1185" s="0" t="s">
        <v>13</v>
      </c>
      <c r="Q1185" s="5" t="s">
        <v>14</v>
      </c>
      <c r="R1185" s="0" t="s">
        <v>15</v>
      </c>
      <c r="S1185" s="0" t="str">
        <f aca="false">P1185&amp;N1185&amp;O1185&amp;Q1185&amp;F1185&amp;R1185&amp;L1185</f>
        <v>          {%            "class": "sMinus",%            "stim_name": "74"%          },</v>
      </c>
      <c r="AA1185" s="5" t="n">
        <f aca="false">F1185</f>
        <v>74</v>
      </c>
      <c r="AB1185" s="5" t="s">
        <v>1200</v>
      </c>
      <c r="AC1185" s="5" t="str">
        <f aca="false">IF(MID(AB1185,10,2)="ir","Minus","Plus")</f>
        <v>Minus</v>
      </c>
      <c r="AD1185" s="5" t="str">
        <f aca="false">IF(AND(_xlfn.NUMBERVALUE(MID(AB1185,6,3))&lt;141,_xlfn.NUMBERVALUE(MID(AB1185,6,3))&gt;103),"s","s")</f>
        <v>s</v>
      </c>
      <c r="AE1185" s="5" t="n">
        <f aca="false">IF(AND(AC1185="Minus",AD1185="probe"),3,IF(AND(AC1185="Plus",AD1185="probe"),1,IF(AND(AC1185="Minus",AD1185="s"),12,IF(AND(AC1185="Plus",AD1185="s"),4,0))))</f>
        <v>12</v>
      </c>
      <c r="AF1185" s="6" t="s">
        <v>16</v>
      </c>
      <c r="AG1185" s="5" t="str">
        <f aca="false">AF1185&amp;AE1185&amp;","</f>
        <v>                            12,</v>
      </c>
    </row>
    <row r="1186" customFormat="false" ht="12.8" hidden="true" customHeight="false" outlineLevel="0" collapsed="false">
      <c r="A1186" s="0" t="str">
        <f aca="false">LEFT(J1186,4)</f>
        <v>b1i2</v>
      </c>
      <c r="B1186" s="0" t="n">
        <f aca="false">IF(AND(C1186&gt;97,C1186&lt;103),100,IF(AND(C1186&gt;110,C1186&lt;116),113,IF(AND(C1186&gt;122,C1186&lt;128),125,IF(AND(C1186&gt;135,C1186&lt;141),138,150))))</f>
        <v>125</v>
      </c>
      <c r="C1186" s="0" t="n">
        <f aca="false">_xlfn.NUMBERVALUE(MID(J1186,6,3))</f>
        <v>127</v>
      </c>
      <c r="D1186" s="0" t="str">
        <f aca="false">MID(J1186,10,3)</f>
        <v>ir4</v>
      </c>
      <c r="E1186" s="1" t="s">
        <v>9</v>
      </c>
      <c r="F1186" s="0" t="n">
        <v>199</v>
      </c>
      <c r="G1186" s="0" t="s">
        <v>10</v>
      </c>
      <c r="H1186" s="0" t="s">
        <v>11</v>
      </c>
      <c r="I1186" s="0" t="s">
        <v>9</v>
      </c>
      <c r="J1186" s="0" t="s">
        <v>1201</v>
      </c>
      <c r="K1186" s="0" t="s">
        <v>9</v>
      </c>
      <c r="L1186" s="0" t="str">
        <f aca="false">IF(ISBLANK(J1187),"",",")</f>
        <v>,</v>
      </c>
      <c r="M1186" s="0" t="str">
        <f aca="false">E1186&amp;F1186&amp;G1186&amp;H1186&amp;I1186&amp;J1186&amp;K1186&amp;L1186</f>
        <v>"199": "b1i2_127_ir4.wav",</v>
      </c>
      <c r="N1186" s="0" t="str">
        <f aca="false">IF(OR(B1186=113,B1186=138),"probe","s")</f>
        <v>s</v>
      </c>
      <c r="O1186" s="0" t="str">
        <f aca="false">IF(MID(J1186,10,2)="ir","Minus","Plus")</f>
        <v>Minus</v>
      </c>
      <c r="P1186" s="0" t="s">
        <v>13</v>
      </c>
      <c r="Q1186" s="5" t="s">
        <v>14</v>
      </c>
      <c r="R1186" s="0" t="s">
        <v>15</v>
      </c>
      <c r="S1186" s="0" t="str">
        <f aca="false">P1186&amp;N1186&amp;O1186&amp;Q1186&amp;F1186&amp;R1186&amp;L1186</f>
        <v>          {%            "class": "sMinus",%            "stim_name": "199"%          },</v>
      </c>
      <c r="AA1186" s="5" t="n">
        <f aca="false">F1186</f>
        <v>199</v>
      </c>
      <c r="AB1186" s="5" t="s">
        <v>1201</v>
      </c>
      <c r="AC1186" s="5" t="str">
        <f aca="false">IF(MID(AB1186,10,2)="ir","Minus","Plus")</f>
        <v>Minus</v>
      </c>
      <c r="AD1186" s="5" t="str">
        <f aca="false">IF(AND(_xlfn.NUMBERVALUE(MID(AB1186,6,3))&lt;141,_xlfn.NUMBERVALUE(MID(AB1186,6,3))&gt;103),"s","probe")</f>
        <v>s</v>
      </c>
      <c r="AE1186" s="5" t="n">
        <f aca="false">IF(AND(AC1186="Minus",AD1186="probe"),3,IF(AND(AC1186="Plus",AD1186="probe"),1,IF(AND(AC1186="Minus",AD1186="s"),12,IF(AND(AC1186="Plus",AD1186="s"),4,0))))</f>
        <v>12</v>
      </c>
      <c r="AF1186" s="6" t="s">
        <v>16</v>
      </c>
      <c r="AG1186" s="5" t="str">
        <f aca="false">AF1186&amp;AE1186&amp;","</f>
        <v>                            12,</v>
      </c>
    </row>
    <row r="1187" customFormat="false" ht="12.8" hidden="true" customHeight="false" outlineLevel="0" collapsed="false">
      <c r="A1187" s="0" t="str">
        <f aca="false">LEFT(J1187,4)</f>
        <v>b1s1</v>
      </c>
      <c r="B1187" s="0" t="n">
        <f aca="false">IF(AND(C1187&gt;97,C1187&lt;103),100,IF(AND(C1187&gt;110,C1187&lt;116),113,IF(AND(C1187&gt;122,C1187&lt;128),125,IF(AND(C1187&gt;135,C1187&lt;141),138,150))))</f>
        <v>125</v>
      </c>
      <c r="C1187" s="0" t="n">
        <f aca="false">_xlfn.NUMBERVALUE(MID(J1187,6,3))</f>
        <v>127</v>
      </c>
      <c r="D1187" s="0" t="str">
        <f aca="false">MID(J1187,10,3)</f>
        <v>ir4</v>
      </c>
      <c r="E1187" s="0" t="s">
        <v>9</v>
      </c>
      <c r="F1187" s="0" t="n">
        <v>324</v>
      </c>
      <c r="G1187" s="0" t="s">
        <v>10</v>
      </c>
      <c r="H1187" s="0" t="s">
        <v>11</v>
      </c>
      <c r="I1187" s="0" t="s">
        <v>9</v>
      </c>
      <c r="J1187" s="0" t="s">
        <v>1202</v>
      </c>
      <c r="K1187" s="0" t="s">
        <v>9</v>
      </c>
      <c r="L1187" s="0" t="str">
        <f aca="false">IF(ISBLANK(J1188),"",",")</f>
        <v>,</v>
      </c>
      <c r="M1187" s="0" t="str">
        <f aca="false">E1187&amp;F1187&amp;G1187&amp;H1187&amp;I1187&amp;J1187&amp;K1187&amp;L1187</f>
        <v>"324": "b1s1_127_ir4.wav",</v>
      </c>
      <c r="N1187" s="0" t="str">
        <f aca="false">IF(OR(B1187=113,B1187=138),"probe","s")</f>
        <v>s</v>
      </c>
      <c r="O1187" s="0" t="str">
        <f aca="false">IF(MID(J1187,10,2)="ir","Minus","Plus")</f>
        <v>Minus</v>
      </c>
      <c r="P1187" s="0" t="s">
        <v>13</v>
      </c>
      <c r="Q1187" s="5" t="s">
        <v>14</v>
      </c>
      <c r="R1187" s="0" t="s">
        <v>15</v>
      </c>
      <c r="S1187" s="0" t="str">
        <f aca="false">P1187&amp;N1187&amp;O1187&amp;Q1187&amp;F1187&amp;R1187&amp;L1187</f>
        <v>          {%            "class": "sMinus",%            "stim_name": "324"%          },</v>
      </c>
      <c r="AA1187" s="5" t="n">
        <f aca="false">F1187</f>
        <v>324</v>
      </c>
      <c r="AB1187" s="5" t="s">
        <v>1202</v>
      </c>
      <c r="AC1187" s="5" t="str">
        <f aca="false">IF(MID(AB1187,10,2)="ir","Minus","Plus")</f>
        <v>Minus</v>
      </c>
      <c r="AD1187" s="5" t="str">
        <f aca="false">IF(AND(_xlfn.NUMBERVALUE(MID(AB1187,6,3))&lt;141,_xlfn.NUMBERVALUE(MID(AB1187,6,3))&gt;103),"s","probe")</f>
        <v>s</v>
      </c>
      <c r="AE1187" s="5" t="n">
        <f aca="false">IF(AND(AC1187="Minus",AD1187="probe"),3,IF(AND(AC1187="Plus",AD1187="probe"),1,IF(AND(AC1187="Minus",AD1187="s"),12,IF(AND(AC1187="Plus",AD1187="s"),4,0))))</f>
        <v>12</v>
      </c>
      <c r="AF1187" s="6" t="s">
        <v>16</v>
      </c>
      <c r="AG1187" s="5" t="str">
        <f aca="false">AF1187&amp;AE1187&amp;","</f>
        <v>                            12,</v>
      </c>
    </row>
    <row r="1188" customFormat="false" ht="12.8" hidden="true" customHeight="false" outlineLevel="0" collapsed="false">
      <c r="A1188" s="0" t="str">
        <f aca="false">LEFT(J1188,4)</f>
        <v>b1s2</v>
      </c>
      <c r="B1188" s="0" t="n">
        <f aca="false">IF(AND(C1188&gt;97,C1188&lt;103),100,IF(AND(C1188&gt;110,C1188&lt;116),113,IF(AND(C1188&gt;122,C1188&lt;128),125,IF(AND(C1188&gt;135,C1188&lt;141),138,150))))</f>
        <v>125</v>
      </c>
      <c r="C1188" s="0" t="n">
        <f aca="false">_xlfn.NUMBERVALUE(MID(J1188,6,3))</f>
        <v>127</v>
      </c>
      <c r="D1188" s="0" t="str">
        <f aca="false">MID(J1188,10,3)</f>
        <v>ir4</v>
      </c>
      <c r="E1188" s="0" t="s">
        <v>9</v>
      </c>
      <c r="F1188" s="0" t="n">
        <v>449</v>
      </c>
      <c r="G1188" s="0" t="s">
        <v>10</v>
      </c>
      <c r="H1188" s="0" t="s">
        <v>11</v>
      </c>
      <c r="I1188" s="0" t="s">
        <v>9</v>
      </c>
      <c r="J1188" s="0" t="s">
        <v>1203</v>
      </c>
      <c r="K1188" s="0" t="s">
        <v>9</v>
      </c>
      <c r="L1188" s="0" t="str">
        <f aca="false">IF(ISBLANK(J1189),"",",")</f>
        <v>,</v>
      </c>
      <c r="M1188" s="0" t="str">
        <f aca="false">E1188&amp;F1188&amp;G1188&amp;H1188&amp;I1188&amp;J1188&amp;K1188&amp;L1188</f>
        <v>"449": "b1s2_127_ir4.wav",</v>
      </c>
      <c r="N1188" s="0" t="str">
        <f aca="false">IF(OR(B1188=113,B1188=138),"probe","s")</f>
        <v>s</v>
      </c>
      <c r="O1188" s="0" t="str">
        <f aca="false">IF(MID(J1188,10,2)="ir","Minus","Plus")</f>
        <v>Minus</v>
      </c>
      <c r="P1188" s="0" t="s">
        <v>13</v>
      </c>
      <c r="Q1188" s="5" t="s">
        <v>14</v>
      </c>
      <c r="R1188" s="0" t="s">
        <v>15</v>
      </c>
      <c r="S1188" s="0" t="str">
        <f aca="false">P1188&amp;N1188&amp;O1188&amp;Q1188&amp;F1188&amp;R1188&amp;L1188</f>
        <v>          {%            "class": "sMinus",%            "stim_name": "449"%          },</v>
      </c>
      <c r="AA1188" s="5" t="n">
        <f aca="false">F1188</f>
        <v>449</v>
      </c>
      <c r="AB1188" s="5" t="s">
        <v>1203</v>
      </c>
      <c r="AC1188" s="5" t="str">
        <f aca="false">IF(MID(AB1188,10,2)="ir","Minus","Plus")</f>
        <v>Minus</v>
      </c>
      <c r="AD1188" s="5" t="str">
        <f aca="false">IF(AND(_xlfn.NUMBERVALUE(MID(AB1188,6,3))&lt;141,_xlfn.NUMBERVALUE(MID(AB1188,6,3))&gt;103),"s","probe")</f>
        <v>s</v>
      </c>
      <c r="AE1188" s="5" t="n">
        <f aca="false">IF(AND(AC1188="Minus",AD1188="probe"),3,IF(AND(AC1188="Plus",AD1188="probe"),1,IF(AND(AC1188="Minus",AD1188="s"),12,IF(AND(AC1188="Plus",AD1188="s"),4,0))))</f>
        <v>12</v>
      </c>
      <c r="AF1188" s="6" t="s">
        <v>16</v>
      </c>
      <c r="AG1188" s="5" t="str">
        <f aca="false">AF1188&amp;AE1188&amp;","</f>
        <v>                            12,</v>
      </c>
    </row>
    <row r="1189" customFormat="false" ht="12.8" hidden="true" customHeight="false" outlineLevel="0" collapsed="false">
      <c r="A1189" s="0" t="str">
        <f aca="false">LEFT(J1189,4)</f>
        <v>b2i1</v>
      </c>
      <c r="B1189" s="0" t="n">
        <f aca="false">IF(AND(C1189&gt;97,C1189&lt;103),100,IF(AND(C1189&gt;110,C1189&lt;116),113,IF(AND(C1189&gt;122,C1189&lt;128),125,IF(AND(C1189&gt;135,C1189&lt;141),138,150))))</f>
        <v>125</v>
      </c>
      <c r="C1189" s="0" t="n">
        <f aca="false">_xlfn.NUMBERVALUE(MID(J1189,6,3))</f>
        <v>127</v>
      </c>
      <c r="D1189" s="0" t="str">
        <f aca="false">MID(J1189,10,3)</f>
        <v>ir4</v>
      </c>
      <c r="E1189" s="0" t="s">
        <v>9</v>
      </c>
      <c r="F1189" s="0" t="n">
        <v>574</v>
      </c>
      <c r="G1189" s="0" t="s">
        <v>10</v>
      </c>
      <c r="H1189" s="0" t="s">
        <v>11</v>
      </c>
      <c r="I1189" s="0" t="s">
        <v>9</v>
      </c>
      <c r="J1189" s="0" t="s">
        <v>1204</v>
      </c>
      <c r="K1189" s="0" t="s">
        <v>9</v>
      </c>
      <c r="L1189" s="0" t="str">
        <f aca="false">IF(ISBLANK(J1190),"",",")</f>
        <v>,</v>
      </c>
      <c r="M1189" s="0" t="str">
        <f aca="false">E1189&amp;F1189&amp;G1189&amp;H1189&amp;I1189&amp;J1189&amp;K1189&amp;L1189</f>
        <v>"574": "b2i1_127_ir4.wav",</v>
      </c>
      <c r="N1189" s="0" t="str">
        <f aca="false">IF(OR(B1189=113,B1189=138),"probe","s")</f>
        <v>s</v>
      </c>
      <c r="O1189" s="0" t="str">
        <f aca="false">IF(MID(J1189,10,2)="ir","Minus","Plus")</f>
        <v>Minus</v>
      </c>
      <c r="P1189" s="0" t="s">
        <v>13</v>
      </c>
      <c r="Q1189" s="5" t="s">
        <v>14</v>
      </c>
      <c r="R1189" s="0" t="s">
        <v>15</v>
      </c>
      <c r="S1189" s="0" t="str">
        <f aca="false">P1189&amp;N1189&amp;O1189&amp;Q1189&amp;F1189&amp;R1189&amp;L1189</f>
        <v>          {%            "class": "sMinus",%            "stim_name": "574"%          },</v>
      </c>
      <c r="AA1189" s="5" t="n">
        <f aca="false">F1189</f>
        <v>574</v>
      </c>
      <c r="AB1189" s="5" t="s">
        <v>1204</v>
      </c>
      <c r="AC1189" s="5" t="str">
        <f aca="false">IF(MID(AB1189,10,2)="ir","Minus","Plus")</f>
        <v>Minus</v>
      </c>
      <c r="AD1189" s="5" t="str">
        <f aca="false">IF(AND(_xlfn.NUMBERVALUE(MID(AB1189,6,3))&lt;141,_xlfn.NUMBERVALUE(MID(AB1189,6,3))&gt;103),"s","probe")</f>
        <v>s</v>
      </c>
      <c r="AE1189" s="5" t="n">
        <f aca="false">IF(AND(AC1189="Minus",AD1189="probe"),3,IF(AND(AC1189="Plus",AD1189="probe"),1,IF(AND(AC1189="Minus",AD1189="s"),12,IF(AND(AC1189="Plus",AD1189="s"),4,0))))</f>
        <v>12</v>
      </c>
      <c r="AF1189" s="6" t="s">
        <v>16</v>
      </c>
      <c r="AG1189" s="5" t="str">
        <f aca="false">AF1189&amp;AE1189&amp;","</f>
        <v>                            12,</v>
      </c>
    </row>
    <row r="1190" customFormat="false" ht="12.8" hidden="true" customHeight="false" outlineLevel="0" collapsed="false">
      <c r="A1190" s="0" t="str">
        <f aca="false">LEFT(J1190,4)</f>
        <v>b2i2</v>
      </c>
      <c r="B1190" s="0" t="n">
        <f aca="false">IF(AND(C1190&gt;97,C1190&lt;103),100,IF(AND(C1190&gt;110,C1190&lt;116),113,IF(AND(C1190&gt;122,C1190&lt;128),125,IF(AND(C1190&gt;135,C1190&lt;141),138,150))))</f>
        <v>125</v>
      </c>
      <c r="C1190" s="0" t="n">
        <f aca="false">_xlfn.NUMBERVALUE(MID(J1190,6,3))</f>
        <v>127</v>
      </c>
      <c r="D1190" s="0" t="str">
        <f aca="false">MID(J1190,10,3)</f>
        <v>ir4</v>
      </c>
      <c r="E1190" s="0" t="s">
        <v>9</v>
      </c>
      <c r="F1190" s="0" t="n">
        <v>699</v>
      </c>
      <c r="G1190" s="0" t="s">
        <v>10</v>
      </c>
      <c r="H1190" s="0" t="s">
        <v>11</v>
      </c>
      <c r="I1190" s="0" t="s">
        <v>9</v>
      </c>
      <c r="J1190" s="0" t="s">
        <v>1205</v>
      </c>
      <c r="K1190" s="0" t="s">
        <v>9</v>
      </c>
      <c r="L1190" s="0" t="str">
        <f aca="false">IF(ISBLANK(J1191),"",",")</f>
        <v>,</v>
      </c>
      <c r="M1190" s="0" t="str">
        <f aca="false">E1190&amp;F1190&amp;G1190&amp;H1190&amp;I1190&amp;J1190&amp;K1190&amp;L1190</f>
        <v>"699": "b2i2_127_ir4.wav",</v>
      </c>
      <c r="N1190" s="0" t="str">
        <f aca="false">IF(OR(B1190=113,B1190=138),"probe","s")</f>
        <v>s</v>
      </c>
      <c r="O1190" s="0" t="str">
        <f aca="false">IF(MID(J1190,10,2)="ir","Minus","Plus")</f>
        <v>Minus</v>
      </c>
      <c r="P1190" s="0" t="s">
        <v>13</v>
      </c>
      <c r="Q1190" s="5" t="s">
        <v>14</v>
      </c>
      <c r="R1190" s="0" t="s">
        <v>15</v>
      </c>
      <c r="S1190" s="0" t="str">
        <f aca="false">P1190&amp;N1190&amp;O1190&amp;Q1190&amp;F1190&amp;R1190&amp;L1190</f>
        <v>          {%            "class": "sMinus",%            "stim_name": "699"%          },</v>
      </c>
      <c r="AA1190" s="5" t="n">
        <f aca="false">F1190</f>
        <v>699</v>
      </c>
      <c r="AB1190" s="5" t="s">
        <v>1205</v>
      </c>
      <c r="AC1190" s="5" t="str">
        <f aca="false">IF(MID(AB1190,10,2)="ir","Minus","Plus")</f>
        <v>Minus</v>
      </c>
      <c r="AD1190" s="5" t="str">
        <f aca="false">IF(AND(_xlfn.NUMBERVALUE(MID(AB1190,6,3))&lt;141,_xlfn.NUMBERVALUE(MID(AB1190,6,3))&gt;103),"s","probe")</f>
        <v>s</v>
      </c>
      <c r="AE1190" s="5" t="n">
        <f aca="false">IF(AND(AC1190="Minus",AD1190="probe"),3,IF(AND(AC1190="Plus",AD1190="probe"),1,IF(AND(AC1190="Minus",AD1190="s"),12,IF(AND(AC1190="Plus",AD1190="s"),4,0))))</f>
        <v>12</v>
      </c>
      <c r="AF1190" s="6" t="s">
        <v>16</v>
      </c>
      <c r="AG1190" s="5" t="str">
        <f aca="false">AF1190&amp;AE1190&amp;","</f>
        <v>                            12,</v>
      </c>
    </row>
    <row r="1191" customFormat="false" ht="12.8" hidden="false" customHeight="false" outlineLevel="0" collapsed="false">
      <c r="A1191" s="0" t="str">
        <f aca="false">LEFT(J1191,4)</f>
        <v>b2s1</v>
      </c>
      <c r="B1191" s="0" t="n">
        <f aca="false">IF(AND(C1191&gt;97,C1191&lt;103),100,IF(AND(C1191&gt;110,C1191&lt;116),113,IF(AND(C1191&gt;122,C1191&lt;128),125,IF(AND(C1191&gt;135,C1191&lt;141),138,150))))</f>
        <v>125</v>
      </c>
      <c r="C1191" s="0" t="n">
        <f aca="false">_xlfn.NUMBERVALUE(MID(J1191,6,3))</f>
        <v>127</v>
      </c>
      <c r="D1191" s="0" t="str">
        <f aca="false">MID(J1191,10,3)</f>
        <v>ir4</v>
      </c>
      <c r="E1191" s="1" t="s">
        <v>9</v>
      </c>
      <c r="F1191" s="0" t="n">
        <v>824</v>
      </c>
      <c r="G1191" s="0" t="s">
        <v>10</v>
      </c>
      <c r="H1191" s="0" t="s">
        <v>11</v>
      </c>
      <c r="I1191" s="0" t="s">
        <v>9</v>
      </c>
      <c r="J1191" s="0" t="s">
        <v>1206</v>
      </c>
      <c r="K1191" s="0" t="s">
        <v>9</v>
      </c>
      <c r="L1191" s="0" t="str">
        <f aca="false">IF(ISBLANK(J1192),"",",")</f>
        <v>,</v>
      </c>
      <c r="M1191" s="0" t="str">
        <f aca="false">E1191&amp;J1191&amp;G1191&amp;E1191&amp;J1191&amp;E1191&amp;L1191</f>
        <v>"b2s1_127_ir4.wav":"b2s1_127_ir4.wav",</v>
      </c>
      <c r="N1191" s="0" t="str">
        <f aca="false">IF(OR(B1191=113,B1191=138),"probe","s")</f>
        <v>s</v>
      </c>
      <c r="O1191" s="0" t="str">
        <f aca="false">IF(MID(J1191,10,2)="ir","Minus","Plus")</f>
        <v>Minus</v>
      </c>
      <c r="P1191" s="0" t="s">
        <v>13</v>
      </c>
      <c r="Q1191" s="5" t="s">
        <v>14</v>
      </c>
      <c r="R1191" s="0" t="s">
        <v>15</v>
      </c>
      <c r="S1191" s="0" t="str">
        <f aca="false">P1191&amp;N1191&amp;O1191&amp;Q1191&amp;J1191&amp;R1191&amp;L1191</f>
        <v>          {%            "class": "sMinus",%            "stim_name": "b2s1_127_ir4.wav"%          },</v>
      </c>
      <c r="AA1191" s="5" t="n">
        <f aca="false">F1191</f>
        <v>824</v>
      </c>
      <c r="AB1191" s="5" t="s">
        <v>1206</v>
      </c>
      <c r="AC1191" s="5" t="str">
        <f aca="false">IF(MID(AB1191,10,2)="ir","Minus","Plus")</f>
        <v>Minus</v>
      </c>
      <c r="AD1191" s="5" t="str">
        <f aca="false">IF(AND(_xlfn.NUMBERVALUE(MID(AB1191,6,3))&lt;141,_xlfn.NUMBERVALUE(MID(AB1191,6,3))&gt;103),"s","probe")</f>
        <v>s</v>
      </c>
      <c r="AE1191" s="5" t="n">
        <f aca="false">IF(AND(AC1191="Minus",AD1191="probe"),3,IF(AND(AC1191="Plus",AD1191="probe"),1,IF(AND(AC1191="Minus",AD1191="s"),12,IF(AND(AC1191="Plus",AD1191="s"),4,0))))</f>
        <v>12</v>
      </c>
      <c r="AF1191" s="6" t="s">
        <v>16</v>
      </c>
      <c r="AG1191" s="5" t="str">
        <f aca="false">AF1191&amp;AE1191&amp;","</f>
        <v>                            12,</v>
      </c>
    </row>
    <row r="1192" customFormat="false" ht="12.8" hidden="true" customHeight="false" outlineLevel="0" collapsed="false">
      <c r="A1192" s="0" t="str">
        <f aca="false">LEFT(J1192,4)</f>
        <v>b2s2</v>
      </c>
      <c r="B1192" s="0" t="n">
        <f aca="false">IF(AND(C1192&gt;97,C1192&lt;103),100,IF(AND(C1192&gt;110,C1192&lt;116),113,IF(AND(C1192&gt;122,C1192&lt;128),125,IF(AND(C1192&gt;135,C1192&lt;141),138,150))))</f>
        <v>125</v>
      </c>
      <c r="C1192" s="0" t="n">
        <f aca="false">_xlfn.NUMBERVALUE(MID(J1192,6,3))</f>
        <v>127</v>
      </c>
      <c r="D1192" s="0" t="str">
        <f aca="false">MID(J1192,10,3)</f>
        <v>ir4</v>
      </c>
      <c r="E1192" s="1" t="s">
        <v>9</v>
      </c>
      <c r="F1192" s="0" t="n">
        <v>949</v>
      </c>
      <c r="G1192" s="0" t="s">
        <v>10</v>
      </c>
      <c r="H1192" s="0" t="s">
        <v>11</v>
      </c>
      <c r="I1192" s="0" t="s">
        <v>9</v>
      </c>
      <c r="J1192" s="0" t="s">
        <v>1207</v>
      </c>
      <c r="K1192" s="0" t="s">
        <v>9</v>
      </c>
      <c r="L1192" s="0" t="str">
        <f aca="false">IF(ISBLANK(J1193),"",",")</f>
        <v>,</v>
      </c>
      <c r="M1192" s="0" t="str">
        <f aca="false">E1192&amp;F1192&amp;G1192&amp;H1192&amp;I1192&amp;J1192&amp;K1192&amp;L1192</f>
        <v>"949": "b2s2_127_ir4.wav",</v>
      </c>
      <c r="N1192" s="0" t="str">
        <f aca="false">IF(OR(B1192=113,B1192=138),"probe","s")</f>
        <v>s</v>
      </c>
      <c r="O1192" s="0" t="str">
        <f aca="false">IF(MID(J1192,10,2)="ir","Minus","Plus")</f>
        <v>Minus</v>
      </c>
      <c r="P1192" s="0" t="s">
        <v>13</v>
      </c>
      <c r="Q1192" s="5" t="s">
        <v>14</v>
      </c>
      <c r="R1192" s="0" t="s">
        <v>15</v>
      </c>
      <c r="S1192" s="0" t="str">
        <f aca="false">P1192&amp;N1192&amp;O1192&amp;Q1192&amp;F1192&amp;R1192&amp;L1192</f>
        <v>          {%            "class": "sMinus",%            "stim_name": "949"%          },</v>
      </c>
      <c r="AA1192" s="5" t="n">
        <f aca="false">F1192</f>
        <v>949</v>
      </c>
      <c r="AB1192" s="5" t="s">
        <v>1207</v>
      </c>
      <c r="AC1192" s="5" t="str">
        <f aca="false">IF(MID(AB1192,10,2)="ir","Minus","Plus")</f>
        <v>Minus</v>
      </c>
      <c r="AD1192" s="5" t="str">
        <f aca="false">IF(AND(_xlfn.NUMBERVALUE(MID(AB1192,6,3))&lt;141,_xlfn.NUMBERVALUE(MID(AB1192,6,3))&gt;103),"s","probe")</f>
        <v>s</v>
      </c>
      <c r="AE1192" s="5" t="n">
        <f aca="false">IF(AND(AC1192="Minus",AD1192="probe"),3,IF(AND(AC1192="Plus",AD1192="probe"),1,IF(AND(AC1192="Minus",AD1192="s"),12,IF(AND(AC1192="Plus",AD1192="s"),4,0))))</f>
        <v>12</v>
      </c>
      <c r="AF1192" s="6" t="s">
        <v>16</v>
      </c>
      <c r="AG1192" s="5" t="str">
        <f aca="false">AF1192&amp;AE1192&amp;","</f>
        <v>                            12,</v>
      </c>
    </row>
    <row r="1193" customFormat="false" ht="12.8" hidden="true" customHeight="false" outlineLevel="0" collapsed="false">
      <c r="A1193" s="0" t="str">
        <f aca="false">LEFT(J1193,4)</f>
        <v>b3i1</v>
      </c>
      <c r="B1193" s="0" t="n">
        <f aca="false">IF(AND(C1193&gt;97,C1193&lt;103),100,IF(AND(C1193&gt;110,C1193&lt;116),113,IF(AND(C1193&gt;122,C1193&lt;128),125,IF(AND(C1193&gt;135,C1193&lt;141),138,150))))</f>
        <v>125</v>
      </c>
      <c r="C1193" s="0" t="n">
        <f aca="false">_xlfn.NUMBERVALUE(MID(J1193,6,3))</f>
        <v>127</v>
      </c>
      <c r="D1193" s="0" t="str">
        <f aca="false">MID(J1193,10,3)</f>
        <v>ir4</v>
      </c>
      <c r="E1193" s="0" t="s">
        <v>9</v>
      </c>
      <c r="F1193" s="0" t="n">
        <v>1074</v>
      </c>
      <c r="G1193" s="0" t="s">
        <v>10</v>
      </c>
      <c r="H1193" s="0" t="s">
        <v>11</v>
      </c>
      <c r="I1193" s="0" t="s">
        <v>9</v>
      </c>
      <c r="J1193" s="0" t="s">
        <v>1208</v>
      </c>
      <c r="K1193" s="0" t="s">
        <v>9</v>
      </c>
      <c r="L1193" s="0" t="str">
        <f aca="false">IF(ISBLANK(J1194),"",",")</f>
        <v>,</v>
      </c>
      <c r="M1193" s="0" t="str">
        <f aca="false">E1193&amp;F1193&amp;G1193&amp;H1193&amp;I1193&amp;J1193&amp;K1193&amp;L1193</f>
        <v>"1074": "b3i1_127_ir4.wav",</v>
      </c>
      <c r="N1193" s="0" t="str">
        <f aca="false">IF(OR(B1193=113,B1193=138),"probe","s")</f>
        <v>s</v>
      </c>
      <c r="O1193" s="0" t="str">
        <f aca="false">IF(MID(J1193,10,2)="ir","Minus","Plus")</f>
        <v>Minus</v>
      </c>
      <c r="P1193" s="0" t="s">
        <v>13</v>
      </c>
      <c r="Q1193" s="5" t="s">
        <v>14</v>
      </c>
      <c r="R1193" s="0" t="s">
        <v>15</v>
      </c>
      <c r="S1193" s="0" t="str">
        <f aca="false">P1193&amp;N1193&amp;O1193&amp;Q1193&amp;F1193&amp;R1193&amp;L1193</f>
        <v>          {%            "class": "sMinus",%            "stim_name": "1074"%          },</v>
      </c>
      <c r="AA1193" s="5" t="n">
        <f aca="false">F1193</f>
        <v>1074</v>
      </c>
      <c r="AB1193" s="5" t="s">
        <v>1208</v>
      </c>
      <c r="AC1193" s="5" t="str">
        <f aca="false">IF(MID(AB1193,10,2)="ir","Minus","Plus")</f>
        <v>Minus</v>
      </c>
      <c r="AD1193" s="5" t="str">
        <f aca="false">IF(AND(_xlfn.NUMBERVALUE(MID(AB1193,6,3))&lt;141,_xlfn.NUMBERVALUE(MID(AB1193,6,3))&gt;103),"s","probe")</f>
        <v>s</v>
      </c>
      <c r="AE1193" s="5" t="n">
        <f aca="false">IF(AND(AC1193="Minus",AD1193="probe"),3,IF(AND(AC1193="Plus",AD1193="probe"),1,IF(AND(AC1193="Minus",AD1193="s"),12,IF(AND(AC1193="Plus",AD1193="s"),4,0))))</f>
        <v>12</v>
      </c>
      <c r="AF1193" s="6" t="s">
        <v>16</v>
      </c>
      <c r="AG1193" s="5" t="str">
        <f aca="false">AF1193&amp;AE1193&amp;","</f>
        <v>                            12,</v>
      </c>
    </row>
    <row r="1194" customFormat="false" ht="12.8" hidden="true" customHeight="false" outlineLevel="0" collapsed="false">
      <c r="A1194" s="0" t="str">
        <f aca="false">LEFT(J1194,4)</f>
        <v>b3i2</v>
      </c>
      <c r="B1194" s="0" t="n">
        <f aca="false">IF(AND(C1194&gt;97,C1194&lt;103),100,IF(AND(C1194&gt;110,C1194&lt;116),113,IF(AND(C1194&gt;122,C1194&lt;128),125,IF(AND(C1194&gt;135,C1194&lt;141),138,150))))</f>
        <v>125</v>
      </c>
      <c r="C1194" s="0" t="n">
        <f aca="false">_xlfn.NUMBERVALUE(MID(J1194,6,3))</f>
        <v>127</v>
      </c>
      <c r="D1194" s="0" t="str">
        <f aca="false">MID(J1194,10,3)</f>
        <v>ir4</v>
      </c>
      <c r="E1194" s="0" t="s">
        <v>9</v>
      </c>
      <c r="F1194" s="0" t="n">
        <v>1199</v>
      </c>
      <c r="G1194" s="0" t="s">
        <v>10</v>
      </c>
      <c r="H1194" s="0" t="s">
        <v>11</v>
      </c>
      <c r="I1194" s="0" t="s">
        <v>9</v>
      </c>
      <c r="J1194" s="0" t="s">
        <v>1209</v>
      </c>
      <c r="K1194" s="0" t="s">
        <v>9</v>
      </c>
      <c r="L1194" s="0" t="str">
        <f aca="false">IF(ISBLANK(J1195),"",",")</f>
        <v>,</v>
      </c>
      <c r="M1194" s="0" t="str">
        <f aca="false">E1194&amp;F1194&amp;G1194&amp;H1194&amp;I1194&amp;J1194&amp;K1194&amp;L1194</f>
        <v>"1199": "b3i2_127_ir4.wav",</v>
      </c>
      <c r="N1194" s="0" t="str">
        <f aca="false">IF(OR(B1194=113,B1194=138),"probe","s")</f>
        <v>s</v>
      </c>
      <c r="O1194" s="0" t="str">
        <f aca="false">IF(MID(J1194,10,2)="ir","Minus","Plus")</f>
        <v>Minus</v>
      </c>
      <c r="P1194" s="0" t="s">
        <v>13</v>
      </c>
      <c r="Q1194" s="5" t="s">
        <v>14</v>
      </c>
      <c r="R1194" s="0" t="s">
        <v>15</v>
      </c>
      <c r="S1194" s="0" t="str">
        <f aca="false">P1194&amp;N1194&amp;O1194&amp;Q1194&amp;F1194&amp;R1194&amp;L1194</f>
        <v>          {%            "class": "sMinus",%            "stim_name": "1199"%          },</v>
      </c>
      <c r="AA1194" s="5" t="n">
        <f aca="false">F1194</f>
        <v>1199</v>
      </c>
      <c r="AB1194" s="5" t="s">
        <v>1209</v>
      </c>
      <c r="AC1194" s="5" t="str">
        <f aca="false">IF(MID(AB1194,10,2)="ir","Minus","Plus")</f>
        <v>Minus</v>
      </c>
      <c r="AD1194" s="5" t="str">
        <f aca="false">IF(AND(_xlfn.NUMBERVALUE(MID(AB1194,6,3))&lt;141,_xlfn.NUMBERVALUE(MID(AB1194,6,3))&gt;103),"s","probe")</f>
        <v>s</v>
      </c>
      <c r="AE1194" s="5" t="n">
        <f aca="false">IF(AND(AC1194="Minus",AD1194="probe"),3,IF(AND(AC1194="Plus",AD1194="probe"),1,IF(AND(AC1194="Minus",AD1194="s"),12,IF(AND(AC1194="Plus",AD1194="s"),4,0))))</f>
        <v>12</v>
      </c>
      <c r="AF1194" s="6" t="s">
        <v>16</v>
      </c>
      <c r="AG1194" s="5" t="str">
        <f aca="false">AF1194&amp;AE1194&amp;","</f>
        <v>                            12,</v>
      </c>
    </row>
    <row r="1195" customFormat="false" ht="12.8" hidden="true" customHeight="false" outlineLevel="0" collapsed="false">
      <c r="A1195" s="0" t="str">
        <f aca="false">LEFT(J1195,4)</f>
        <v>b3s1</v>
      </c>
      <c r="B1195" s="0" t="n">
        <f aca="false">IF(AND(C1195&gt;97,C1195&lt;103),100,IF(AND(C1195&gt;110,C1195&lt;116),113,IF(AND(C1195&gt;122,C1195&lt;128),125,IF(AND(C1195&gt;135,C1195&lt;141),138,150))))</f>
        <v>125</v>
      </c>
      <c r="C1195" s="0" t="n">
        <f aca="false">_xlfn.NUMBERVALUE(MID(J1195,6,3))</f>
        <v>127</v>
      </c>
      <c r="D1195" s="0" t="str">
        <f aca="false">MID(J1195,10,3)</f>
        <v>ir4</v>
      </c>
      <c r="E1195" s="0" t="s">
        <v>9</v>
      </c>
      <c r="F1195" s="0" t="n">
        <v>1324</v>
      </c>
      <c r="G1195" s="0" t="s">
        <v>10</v>
      </c>
      <c r="H1195" s="0" t="s">
        <v>11</v>
      </c>
      <c r="I1195" s="0" t="s">
        <v>9</v>
      </c>
      <c r="J1195" s="0" t="s">
        <v>1210</v>
      </c>
      <c r="K1195" s="0" t="s">
        <v>9</v>
      </c>
      <c r="L1195" s="0" t="str">
        <f aca="false">IF(ISBLANK(J1196),"",",")</f>
        <v>,</v>
      </c>
      <c r="M1195" s="0" t="str">
        <f aca="false">E1195&amp;F1195&amp;G1195&amp;H1195&amp;I1195&amp;J1195&amp;K1195&amp;L1195</f>
        <v>"1324": "b3s1_127_ir4.wav",</v>
      </c>
      <c r="N1195" s="0" t="str">
        <f aca="false">IF(OR(B1195=113,B1195=138),"probe","s")</f>
        <v>s</v>
      </c>
      <c r="O1195" s="0" t="str">
        <f aca="false">IF(MID(J1195,10,2)="ir","Minus","Plus")</f>
        <v>Minus</v>
      </c>
      <c r="P1195" s="0" t="s">
        <v>13</v>
      </c>
      <c r="Q1195" s="5" t="s">
        <v>14</v>
      </c>
      <c r="R1195" s="0" t="s">
        <v>15</v>
      </c>
      <c r="S1195" s="0" t="str">
        <f aca="false">P1195&amp;N1195&amp;O1195&amp;Q1195&amp;F1195&amp;R1195&amp;L1195</f>
        <v>          {%            "class": "sMinus",%            "stim_name": "1324"%          },</v>
      </c>
      <c r="AA1195" s="5" t="n">
        <f aca="false">F1195</f>
        <v>1324</v>
      </c>
      <c r="AB1195" s="5" t="s">
        <v>1210</v>
      </c>
      <c r="AC1195" s="5" t="str">
        <f aca="false">IF(MID(AB1195,10,2)="ir","Minus","Plus")</f>
        <v>Minus</v>
      </c>
      <c r="AD1195" s="5" t="str">
        <f aca="false">IF(AND(_xlfn.NUMBERVALUE(MID(AB1195,6,3))&lt;141,_xlfn.NUMBERVALUE(MID(AB1195,6,3))&gt;103),"s","probe")</f>
        <v>s</v>
      </c>
      <c r="AE1195" s="5" t="n">
        <f aca="false">IF(AND(AC1195="Minus",AD1195="probe"),3,IF(AND(AC1195="Plus",AD1195="probe"),1,IF(AND(AC1195="Minus",AD1195="s"),12,IF(AND(AC1195="Plus",AD1195="s"),4,0))))</f>
        <v>12</v>
      </c>
      <c r="AF1195" s="6" t="s">
        <v>16</v>
      </c>
      <c r="AG1195" s="5" t="str">
        <f aca="false">AF1195&amp;AE1195&amp;","</f>
        <v>                            12,</v>
      </c>
    </row>
    <row r="1196" customFormat="false" ht="12.8" hidden="true" customHeight="false" outlineLevel="0" collapsed="false">
      <c r="A1196" s="0" t="str">
        <f aca="false">LEFT(J1196,4)</f>
        <v>b3s2</v>
      </c>
      <c r="B1196" s="0" t="n">
        <f aca="false">IF(AND(C1196&gt;97,C1196&lt;103),100,IF(AND(C1196&gt;110,C1196&lt;116),113,IF(AND(C1196&gt;122,C1196&lt;128),125,IF(AND(C1196&gt;135,C1196&lt;141),138,150))))</f>
        <v>125</v>
      </c>
      <c r="C1196" s="0" t="n">
        <f aca="false">_xlfn.NUMBERVALUE(MID(J1196,6,3))</f>
        <v>127</v>
      </c>
      <c r="D1196" s="0" t="str">
        <f aca="false">MID(J1196,10,3)</f>
        <v>ir4</v>
      </c>
      <c r="E1196" s="0" t="s">
        <v>9</v>
      </c>
      <c r="F1196" s="0" t="n">
        <v>1449</v>
      </c>
      <c r="G1196" s="0" t="s">
        <v>10</v>
      </c>
      <c r="H1196" s="0" t="s">
        <v>11</v>
      </c>
      <c r="I1196" s="0" t="s">
        <v>9</v>
      </c>
      <c r="J1196" s="0" t="s">
        <v>1211</v>
      </c>
      <c r="K1196" s="0" t="s">
        <v>9</v>
      </c>
      <c r="L1196" s="0" t="str">
        <f aca="false">IF(ISBLANK(J1197),"",",")</f>
        <v>,</v>
      </c>
      <c r="M1196" s="0" t="str">
        <f aca="false">E1196&amp;F1196&amp;G1196&amp;H1196&amp;I1196&amp;J1196&amp;K1196&amp;L1196</f>
        <v>"1449": "b3s2_127_ir4.wav",</v>
      </c>
      <c r="N1196" s="0" t="str">
        <f aca="false">IF(OR(B1196=113,B1196=138),"probe","s")</f>
        <v>s</v>
      </c>
      <c r="O1196" s="0" t="str">
        <f aca="false">IF(MID(J1196,10,2)="ir","Minus","Plus")</f>
        <v>Minus</v>
      </c>
      <c r="P1196" s="0" t="s">
        <v>13</v>
      </c>
      <c r="Q1196" s="5" t="s">
        <v>14</v>
      </c>
      <c r="R1196" s="0" t="s">
        <v>15</v>
      </c>
      <c r="S1196" s="0" t="str">
        <f aca="false">P1196&amp;N1196&amp;O1196&amp;Q1196&amp;F1196&amp;R1196&amp;L1196</f>
        <v>          {%            "class": "sMinus",%            "stim_name": "1449"%          },</v>
      </c>
      <c r="AA1196" s="5" t="n">
        <f aca="false">F1196</f>
        <v>1449</v>
      </c>
      <c r="AB1196" s="5" t="s">
        <v>1211</v>
      </c>
      <c r="AC1196" s="5" t="str">
        <f aca="false">IF(MID(AB1196,10,2)="ir","Minus","Plus")</f>
        <v>Minus</v>
      </c>
      <c r="AD1196" s="5" t="str">
        <f aca="false">IF(AND(_xlfn.NUMBERVALUE(MID(AB1196,6,3))&lt;141,_xlfn.NUMBERVALUE(MID(AB1196,6,3))&gt;103),"s","probe")</f>
        <v>s</v>
      </c>
      <c r="AE1196" s="5" t="n">
        <f aca="false">IF(AND(AC1196="Minus",AD1196="probe"),3,IF(AND(AC1196="Plus",AD1196="probe"),1,IF(AND(AC1196="Minus",AD1196="s"),12,IF(AND(AC1196="Plus",AD1196="s"),4,0))))</f>
        <v>12</v>
      </c>
      <c r="AF1196" s="6" t="s">
        <v>16</v>
      </c>
      <c r="AG1196" s="5" t="str">
        <f aca="false">AF1196&amp;AE1196&amp;","</f>
        <v>                            12,</v>
      </c>
    </row>
    <row r="1197" customFormat="false" ht="12.8" hidden="true" customHeight="false" outlineLevel="0" collapsed="false">
      <c r="A1197" s="0" t="str">
        <f aca="false">LEFT(J1197,4)</f>
        <v>b4i1</v>
      </c>
      <c r="B1197" s="0" t="n">
        <f aca="false">IF(AND(C1197&gt;97,C1197&lt;103),100,IF(AND(C1197&gt;110,C1197&lt;116),113,IF(AND(C1197&gt;122,C1197&lt;128),125,IF(AND(C1197&gt;135,C1197&lt;141),138,150))))</f>
        <v>125</v>
      </c>
      <c r="C1197" s="0" t="n">
        <f aca="false">_xlfn.NUMBERVALUE(MID(J1197,6,3))</f>
        <v>127</v>
      </c>
      <c r="D1197" s="0" t="str">
        <f aca="false">MID(J1197,10,3)</f>
        <v>ir4</v>
      </c>
      <c r="E1197" s="0" t="s">
        <v>9</v>
      </c>
      <c r="F1197" s="0" t="n">
        <v>1574</v>
      </c>
      <c r="G1197" s="0" t="s">
        <v>10</v>
      </c>
      <c r="H1197" s="0" t="s">
        <v>11</v>
      </c>
      <c r="I1197" s="0" t="s">
        <v>9</v>
      </c>
      <c r="J1197" s="0" t="s">
        <v>1212</v>
      </c>
      <c r="K1197" s="0" t="s">
        <v>9</v>
      </c>
      <c r="L1197" s="0" t="str">
        <f aca="false">IF(ISBLANK(J1198),"",",")</f>
        <v>,</v>
      </c>
      <c r="M1197" s="0" t="str">
        <f aca="false">E1197&amp;F1197&amp;G1197&amp;H1197&amp;I1197&amp;J1197&amp;K1197&amp;L1197</f>
        <v>"1574": "b4i1_127_ir4.wav",</v>
      </c>
      <c r="N1197" s="0" t="str">
        <f aca="false">IF(OR(B1197=113,B1197=138),"probe","s")</f>
        <v>s</v>
      </c>
      <c r="O1197" s="0" t="str">
        <f aca="false">IF(MID(J1197,10,2)="ir","Minus","Plus")</f>
        <v>Minus</v>
      </c>
      <c r="P1197" s="0" t="s">
        <v>13</v>
      </c>
      <c r="Q1197" s="5" t="s">
        <v>14</v>
      </c>
      <c r="R1197" s="0" t="s">
        <v>15</v>
      </c>
      <c r="S1197" s="0" t="str">
        <f aca="false">P1197&amp;N1197&amp;O1197&amp;Q1197&amp;F1197&amp;R1197&amp;L1197</f>
        <v>          {%            "class": "sMinus",%            "stim_name": "1574"%          },</v>
      </c>
      <c r="AA1197" s="5" t="n">
        <f aca="false">F1197</f>
        <v>1574</v>
      </c>
      <c r="AB1197" s="5" t="s">
        <v>1212</v>
      </c>
      <c r="AC1197" s="5" t="str">
        <f aca="false">IF(MID(AB1197,10,2)="ir","Minus","Plus")</f>
        <v>Minus</v>
      </c>
      <c r="AD1197" s="5" t="str">
        <f aca="false">IF(AND(_xlfn.NUMBERVALUE(MID(AB1197,6,3))&lt;141,_xlfn.NUMBERVALUE(MID(AB1197,6,3))&gt;103),"s","probe")</f>
        <v>s</v>
      </c>
      <c r="AE1197" s="5" t="n">
        <f aca="false">IF(AND(AC1197="Minus",AD1197="probe"),3,IF(AND(AC1197="Plus",AD1197="probe"),1,IF(AND(AC1197="Minus",AD1197="s"),12,IF(AND(AC1197="Plus",AD1197="s"),4,0))))</f>
        <v>12</v>
      </c>
      <c r="AF1197" s="6" t="s">
        <v>16</v>
      </c>
      <c r="AG1197" s="5" t="str">
        <f aca="false">AF1197&amp;AE1197&amp;","</f>
        <v>                            12,</v>
      </c>
    </row>
    <row r="1198" customFormat="false" ht="12.8" hidden="true" customHeight="false" outlineLevel="0" collapsed="false">
      <c r="A1198" s="0" t="str">
        <f aca="false">LEFT(J1198,4)</f>
        <v>b4i2</v>
      </c>
      <c r="B1198" s="0" t="n">
        <f aca="false">IF(AND(C1198&gt;97,C1198&lt;103),100,IF(AND(C1198&gt;110,C1198&lt;116),113,IF(AND(C1198&gt;122,C1198&lt;128),125,IF(AND(C1198&gt;135,C1198&lt;141),138,150))))</f>
        <v>125</v>
      </c>
      <c r="C1198" s="0" t="n">
        <f aca="false">_xlfn.NUMBERVALUE(MID(J1198,6,3))</f>
        <v>127</v>
      </c>
      <c r="D1198" s="0" t="str">
        <f aca="false">MID(J1198,10,3)</f>
        <v>ir4</v>
      </c>
      <c r="E1198" s="0" t="s">
        <v>9</v>
      </c>
      <c r="F1198" s="0" t="n">
        <v>1699</v>
      </c>
      <c r="G1198" s="0" t="s">
        <v>10</v>
      </c>
      <c r="H1198" s="0" t="s">
        <v>11</v>
      </c>
      <c r="I1198" s="0" t="s">
        <v>9</v>
      </c>
      <c r="J1198" s="0" t="s">
        <v>1213</v>
      </c>
      <c r="K1198" s="0" t="s">
        <v>9</v>
      </c>
      <c r="L1198" s="0" t="str">
        <f aca="false">IF(ISBLANK(J1199),"",",")</f>
        <v>,</v>
      </c>
      <c r="M1198" s="0" t="str">
        <f aca="false">E1198&amp;F1198&amp;G1198&amp;H1198&amp;I1198&amp;J1198&amp;K1198&amp;L1198</f>
        <v>"1699": "b4i2_127_ir4.wav",</v>
      </c>
      <c r="N1198" s="0" t="str">
        <f aca="false">IF(OR(B1198=113,B1198=138),"probe","s")</f>
        <v>s</v>
      </c>
      <c r="O1198" s="0" t="str">
        <f aca="false">IF(MID(J1198,10,2)="ir","Minus","Plus")</f>
        <v>Minus</v>
      </c>
      <c r="P1198" s="0" t="s">
        <v>13</v>
      </c>
      <c r="Q1198" s="5" t="s">
        <v>14</v>
      </c>
      <c r="R1198" s="0" t="s">
        <v>15</v>
      </c>
      <c r="S1198" s="0" t="str">
        <f aca="false">P1198&amp;N1198&amp;O1198&amp;Q1198&amp;F1198&amp;R1198&amp;L1198</f>
        <v>          {%            "class": "sMinus",%            "stim_name": "1699"%          },</v>
      </c>
      <c r="AA1198" s="5" t="n">
        <f aca="false">F1198</f>
        <v>1699</v>
      </c>
      <c r="AB1198" s="5" t="s">
        <v>1213</v>
      </c>
      <c r="AC1198" s="5" t="str">
        <f aca="false">IF(MID(AB1198,10,2)="ir","Minus","Plus")</f>
        <v>Minus</v>
      </c>
      <c r="AD1198" s="5" t="str">
        <f aca="false">IF(AND(_xlfn.NUMBERVALUE(MID(AB1198,6,3))&lt;141,_xlfn.NUMBERVALUE(MID(AB1198,6,3))&gt;103),"s","probe")</f>
        <v>s</v>
      </c>
      <c r="AE1198" s="5" t="n">
        <f aca="false">IF(AND(AC1198="Minus",AD1198="probe"),3,IF(AND(AC1198="Plus",AD1198="probe"),1,IF(AND(AC1198="Minus",AD1198="s"),12,IF(AND(AC1198="Plus",AD1198="s"),4,0))))</f>
        <v>12</v>
      </c>
      <c r="AF1198" s="6" t="s">
        <v>16</v>
      </c>
      <c r="AG1198" s="5" t="str">
        <f aca="false">AF1198&amp;AE1198&amp;","</f>
        <v>                            12,</v>
      </c>
    </row>
    <row r="1199" customFormat="false" ht="12.8" hidden="true" customHeight="false" outlineLevel="0" collapsed="false">
      <c r="A1199" s="0" t="str">
        <f aca="false">LEFT(J1199,4)</f>
        <v>b4s1</v>
      </c>
      <c r="B1199" s="0" t="n">
        <f aca="false">IF(AND(C1199&gt;97,C1199&lt;103),100,IF(AND(C1199&gt;110,C1199&lt;116),113,IF(AND(C1199&gt;122,C1199&lt;128),125,IF(AND(C1199&gt;135,C1199&lt;141),138,150))))</f>
        <v>125</v>
      </c>
      <c r="C1199" s="0" t="n">
        <f aca="false">_xlfn.NUMBERVALUE(MID(J1199,6,3))</f>
        <v>127</v>
      </c>
      <c r="D1199" s="0" t="str">
        <f aca="false">MID(J1199,10,3)</f>
        <v>ir4</v>
      </c>
      <c r="E1199" s="0" t="s">
        <v>9</v>
      </c>
      <c r="F1199" s="0" t="n">
        <v>1824</v>
      </c>
      <c r="G1199" s="0" t="s">
        <v>10</v>
      </c>
      <c r="H1199" s="0" t="s">
        <v>11</v>
      </c>
      <c r="I1199" s="0" t="s">
        <v>9</v>
      </c>
      <c r="J1199" s="0" t="s">
        <v>1214</v>
      </c>
      <c r="K1199" s="0" t="s">
        <v>9</v>
      </c>
      <c r="L1199" s="0" t="str">
        <f aca="false">IF(ISBLANK(J1200),"",",")</f>
        <v>,</v>
      </c>
      <c r="M1199" s="0" t="str">
        <f aca="false">E1199&amp;F1199&amp;G1199&amp;H1199&amp;I1199&amp;J1199&amp;K1199&amp;L1199</f>
        <v>"1824": "b4s1_127_ir4.wav",</v>
      </c>
      <c r="N1199" s="0" t="str">
        <f aca="false">IF(OR(B1199=113,B1199=138),"probe","s")</f>
        <v>s</v>
      </c>
      <c r="O1199" s="0" t="str">
        <f aca="false">IF(MID(J1199,10,2)="ir","Minus","Plus")</f>
        <v>Minus</v>
      </c>
      <c r="P1199" s="0" t="s">
        <v>13</v>
      </c>
      <c r="Q1199" s="5" t="s">
        <v>14</v>
      </c>
      <c r="R1199" s="0" t="s">
        <v>15</v>
      </c>
      <c r="S1199" s="0" t="str">
        <f aca="false">P1199&amp;N1199&amp;O1199&amp;Q1199&amp;F1199&amp;R1199&amp;L1199</f>
        <v>          {%            "class": "sMinus",%            "stim_name": "1824"%          },</v>
      </c>
      <c r="AA1199" s="5" t="n">
        <f aca="false">F1199</f>
        <v>1824</v>
      </c>
      <c r="AB1199" s="5" t="s">
        <v>1214</v>
      </c>
      <c r="AC1199" s="5" t="str">
        <f aca="false">IF(MID(AB1199,10,2)="ir","Minus","Plus")</f>
        <v>Minus</v>
      </c>
      <c r="AD1199" s="5" t="str">
        <f aca="false">IF(AND(_xlfn.NUMBERVALUE(MID(AB1199,6,3))&lt;141,_xlfn.NUMBERVALUE(MID(AB1199,6,3))&gt;103),"s","probe")</f>
        <v>s</v>
      </c>
      <c r="AE1199" s="5" t="n">
        <f aca="false">IF(AND(AC1199="Minus",AD1199="probe"),3,IF(AND(AC1199="Plus",AD1199="probe"),1,IF(AND(AC1199="Minus",AD1199="s"),12,IF(AND(AC1199="Plus",AD1199="s"),4,0))))</f>
        <v>12</v>
      </c>
      <c r="AF1199" s="6" t="s">
        <v>16</v>
      </c>
      <c r="AG1199" s="5" t="str">
        <f aca="false">AF1199&amp;AE1199&amp;","</f>
        <v>                            12,</v>
      </c>
    </row>
    <row r="1200" customFormat="false" ht="12.8" hidden="true" customHeight="false" outlineLevel="0" collapsed="false">
      <c r="A1200" s="0" t="str">
        <f aca="false">LEFT(J1200,4)</f>
        <v>b4s2</v>
      </c>
      <c r="B1200" s="0" t="n">
        <f aca="false">IF(AND(C1200&gt;97,C1200&lt;103),100,IF(AND(C1200&gt;110,C1200&lt;116),113,IF(AND(C1200&gt;122,C1200&lt;128),125,IF(AND(C1200&gt;135,C1200&lt;141),138,150))))</f>
        <v>125</v>
      </c>
      <c r="C1200" s="0" t="n">
        <f aca="false">_xlfn.NUMBERVALUE(MID(J1200,6,3))</f>
        <v>127</v>
      </c>
      <c r="D1200" s="0" t="str">
        <f aca="false">MID(J1200,10,3)</f>
        <v>ir4</v>
      </c>
      <c r="E1200" s="0" t="s">
        <v>9</v>
      </c>
      <c r="F1200" s="0" t="n">
        <v>1949</v>
      </c>
      <c r="G1200" s="0" t="s">
        <v>10</v>
      </c>
      <c r="H1200" s="0" t="s">
        <v>11</v>
      </c>
      <c r="I1200" s="0" t="s">
        <v>9</v>
      </c>
      <c r="J1200" s="0" t="s">
        <v>1215</v>
      </c>
      <c r="K1200" s="0" t="s">
        <v>9</v>
      </c>
      <c r="L1200" s="0" t="str">
        <f aca="false">IF(ISBLANK(J1201),"",",")</f>
        <v>,</v>
      </c>
      <c r="M1200" s="0" t="str">
        <f aca="false">E1200&amp;F1200&amp;G1200&amp;H1200&amp;I1200&amp;J1200&amp;K1200&amp;L1200</f>
        <v>"1949": "b4s2_127_ir4.wav",</v>
      </c>
      <c r="N1200" s="0" t="str">
        <f aca="false">IF(OR(B1200=113,B1200=138),"probe","s")</f>
        <v>s</v>
      </c>
      <c r="O1200" s="0" t="str">
        <f aca="false">IF(MID(J1200,10,2)="ir","Minus","Plus")</f>
        <v>Minus</v>
      </c>
      <c r="P1200" s="0" t="s">
        <v>13</v>
      </c>
      <c r="Q1200" s="5" t="s">
        <v>14</v>
      </c>
      <c r="R1200" s="0" t="s">
        <v>15</v>
      </c>
      <c r="S1200" s="0" t="str">
        <f aca="false">P1200&amp;N1200&amp;O1200&amp;Q1200&amp;F1200&amp;R1200&amp;L1200</f>
        <v>          {%            "class": "sMinus",%            "stim_name": "1949"%          },</v>
      </c>
      <c r="AA1200" s="5" t="n">
        <f aca="false">F1200</f>
        <v>1949</v>
      </c>
      <c r="AB1200" s="5" t="s">
        <v>1215</v>
      </c>
      <c r="AC1200" s="5" t="str">
        <f aca="false">IF(MID(AB1200,10,2)="ir","Minus","Plus")</f>
        <v>Minus</v>
      </c>
      <c r="AD1200" s="5" t="str">
        <f aca="false">IF(AND(_xlfn.NUMBERVALUE(MID(AB1200,6,3))&lt;141,_xlfn.NUMBERVALUE(MID(AB1200,6,3))&gt;103),"s","probe")</f>
        <v>s</v>
      </c>
      <c r="AE1200" s="5" t="n">
        <f aca="false">IF(AND(AC1200="Minus",AD1200="probe"),3,IF(AND(AC1200="Plus",AD1200="probe"),1,IF(AND(AC1200="Minus",AD1200="s"),12,IF(AND(AC1200="Plus",AD1200="s"),4,0))))</f>
        <v>12</v>
      </c>
      <c r="AF1200" s="6" t="s">
        <v>16</v>
      </c>
      <c r="AG1200" s="5" t="str">
        <f aca="false">AF1200&amp;AE1200&amp;","</f>
        <v>                            12,</v>
      </c>
    </row>
    <row r="1201" customFormat="false" ht="12.8" hidden="true" customHeight="false" outlineLevel="0" collapsed="false">
      <c r="A1201" s="0" t="str">
        <f aca="false">LEFT(J1201,4)</f>
        <v>b1i1</v>
      </c>
      <c r="B1201" s="0" t="n">
        <f aca="false">IF(AND(C1201&gt;97,C1201&lt;103),100,IF(AND(C1201&gt;110,C1201&lt;116),113,IF(AND(C1201&gt;122,C1201&lt;128),125,IF(AND(C1201&gt;135,C1201&lt;141),138,150))))</f>
        <v>125</v>
      </c>
      <c r="C1201" s="0" t="n">
        <f aca="false">_xlfn.NUMBERVALUE(MID(J1201,6,3))</f>
        <v>127</v>
      </c>
      <c r="D1201" s="0" t="str">
        <f aca="false">MID(J1201,10,3)</f>
        <v>reg</v>
      </c>
      <c r="E1201" s="1" t="s">
        <v>9</v>
      </c>
      <c r="F1201" s="0" t="n">
        <v>75</v>
      </c>
      <c r="G1201" s="0" t="s">
        <v>10</v>
      </c>
      <c r="H1201" s="0" t="s">
        <v>11</v>
      </c>
      <c r="I1201" s="0" t="s">
        <v>9</v>
      </c>
      <c r="J1201" s="0" t="s">
        <v>1216</v>
      </c>
      <c r="K1201" s="0" t="s">
        <v>9</v>
      </c>
      <c r="L1201" s="0" t="str">
        <f aca="false">IF(ISBLANK(J1202),"",",")</f>
        <v>,</v>
      </c>
      <c r="M1201" s="0" t="str">
        <f aca="false">E1201&amp;F1201&amp;G1201&amp;H1201&amp;I1201&amp;J1201&amp;K1201&amp;L1201</f>
        <v>"75": "b1i1_127_reg.wav",</v>
      </c>
      <c r="N1201" s="0" t="str">
        <f aca="false">IF(OR(B1201=113,B1201=138),"probe","s")</f>
        <v>s</v>
      </c>
      <c r="O1201" s="0" t="str">
        <f aca="false">IF(MID(J1201,10,2)="ir","Minus","Plus")</f>
        <v>Plus</v>
      </c>
      <c r="P1201" s="0" t="s">
        <v>13</v>
      </c>
      <c r="Q1201" s="5" t="s">
        <v>14</v>
      </c>
      <c r="R1201" s="0" t="s">
        <v>15</v>
      </c>
      <c r="S1201" s="0" t="str">
        <f aca="false">P1201&amp;N1201&amp;O1201&amp;Q1201&amp;F1201&amp;R1201&amp;L1201</f>
        <v>          {%            "class": "sPlus",%            "stim_name": "75"%          },</v>
      </c>
      <c r="AA1201" s="5" t="n">
        <f aca="false">F1201</f>
        <v>75</v>
      </c>
      <c r="AB1201" s="5" t="s">
        <v>1216</v>
      </c>
      <c r="AC1201" s="5" t="str">
        <f aca="false">IF(MID(AB1201,10,2)="ir","Minus","Plus")</f>
        <v>Plus</v>
      </c>
      <c r="AD1201" s="5" t="str">
        <f aca="false">IF(AND(_xlfn.NUMBERVALUE(MID(AB1201,6,3))&lt;141,_xlfn.NUMBERVALUE(MID(AB1201,6,3))&gt;103),"s","s")</f>
        <v>s</v>
      </c>
      <c r="AE1201" s="5" t="n">
        <f aca="false">IF(AND(AC1201="Minus",AD1201="probe"),3,IF(AND(AC1201="Plus",AD1201="probe"),1,IF(AND(AC1201="Minus",AD1201="s"),12,IF(AND(AC1201="Plus",AD1201="s"),4,0))))</f>
        <v>4</v>
      </c>
      <c r="AF1201" s="6" t="s">
        <v>16</v>
      </c>
      <c r="AG1201" s="5" t="str">
        <f aca="false">AF1201&amp;AE1201&amp;","</f>
        <v>                            4,</v>
      </c>
    </row>
    <row r="1202" customFormat="false" ht="12.8" hidden="true" customHeight="false" outlineLevel="0" collapsed="false">
      <c r="A1202" s="0" t="str">
        <f aca="false">LEFT(J1202,4)</f>
        <v>b1i2</v>
      </c>
      <c r="B1202" s="0" t="n">
        <f aca="false">IF(AND(C1202&gt;97,C1202&lt;103),100,IF(AND(C1202&gt;110,C1202&lt;116),113,IF(AND(C1202&gt;122,C1202&lt;128),125,IF(AND(C1202&gt;135,C1202&lt;141),138,150))))</f>
        <v>125</v>
      </c>
      <c r="C1202" s="0" t="n">
        <f aca="false">_xlfn.NUMBERVALUE(MID(J1202,6,3))</f>
        <v>127</v>
      </c>
      <c r="D1202" s="0" t="str">
        <f aca="false">MID(J1202,10,3)</f>
        <v>reg</v>
      </c>
      <c r="E1202" s="1" t="s">
        <v>9</v>
      </c>
      <c r="F1202" s="0" t="n">
        <v>200</v>
      </c>
      <c r="G1202" s="0" t="s">
        <v>10</v>
      </c>
      <c r="H1202" s="0" t="s">
        <v>11</v>
      </c>
      <c r="I1202" s="0" t="s">
        <v>9</v>
      </c>
      <c r="J1202" s="0" t="s">
        <v>1217</v>
      </c>
      <c r="K1202" s="0" t="s">
        <v>9</v>
      </c>
      <c r="L1202" s="0" t="str">
        <f aca="false">IF(ISBLANK(J1203),"",",")</f>
        <v>,</v>
      </c>
      <c r="M1202" s="0" t="str">
        <f aca="false">E1202&amp;F1202&amp;G1202&amp;H1202&amp;I1202&amp;J1202&amp;K1202&amp;L1202</f>
        <v>"200": "b1i2_127_reg.wav",</v>
      </c>
      <c r="N1202" s="0" t="str">
        <f aca="false">IF(OR(B1202=113,B1202=138),"probe","s")</f>
        <v>s</v>
      </c>
      <c r="O1202" s="0" t="str">
        <f aca="false">IF(MID(J1202,10,2)="ir","Minus","Plus")</f>
        <v>Plus</v>
      </c>
      <c r="P1202" s="0" t="s">
        <v>13</v>
      </c>
      <c r="Q1202" s="5" t="s">
        <v>14</v>
      </c>
      <c r="R1202" s="0" t="s">
        <v>15</v>
      </c>
      <c r="S1202" s="0" t="str">
        <f aca="false">P1202&amp;N1202&amp;O1202&amp;Q1202&amp;F1202&amp;R1202&amp;L1202</f>
        <v>          {%            "class": "sPlus",%            "stim_name": "200"%          },</v>
      </c>
      <c r="AA1202" s="5" t="n">
        <f aca="false">F1202</f>
        <v>200</v>
      </c>
      <c r="AB1202" s="5" t="s">
        <v>1217</v>
      </c>
      <c r="AC1202" s="5" t="str">
        <f aca="false">IF(MID(AB1202,10,2)="ir","Minus","Plus")</f>
        <v>Plus</v>
      </c>
      <c r="AD1202" s="5" t="str">
        <f aca="false">IF(AND(_xlfn.NUMBERVALUE(MID(AB1202,6,3))&lt;141,_xlfn.NUMBERVALUE(MID(AB1202,6,3))&gt;103),"s","probe")</f>
        <v>s</v>
      </c>
      <c r="AE1202" s="5" t="n">
        <f aca="false">IF(AND(AC1202="Minus",AD1202="probe"),3,IF(AND(AC1202="Plus",AD1202="probe"),1,IF(AND(AC1202="Minus",AD1202="s"),12,IF(AND(AC1202="Plus",AD1202="s"),4,0))))</f>
        <v>4</v>
      </c>
      <c r="AF1202" s="6" t="s">
        <v>16</v>
      </c>
      <c r="AG1202" s="5" t="str">
        <f aca="false">AF1202&amp;AE1202&amp;","</f>
        <v>                            4,</v>
      </c>
    </row>
    <row r="1203" customFormat="false" ht="12.8" hidden="true" customHeight="false" outlineLevel="0" collapsed="false">
      <c r="A1203" s="0" t="str">
        <f aca="false">LEFT(J1203,4)</f>
        <v>b1s1</v>
      </c>
      <c r="B1203" s="0" t="n">
        <f aca="false">IF(AND(C1203&gt;97,C1203&lt;103),100,IF(AND(C1203&gt;110,C1203&lt;116),113,IF(AND(C1203&gt;122,C1203&lt;128),125,IF(AND(C1203&gt;135,C1203&lt;141),138,150))))</f>
        <v>125</v>
      </c>
      <c r="C1203" s="0" t="n">
        <f aca="false">_xlfn.NUMBERVALUE(MID(J1203,6,3))</f>
        <v>127</v>
      </c>
      <c r="D1203" s="0" t="str">
        <f aca="false">MID(J1203,10,3)</f>
        <v>reg</v>
      </c>
      <c r="E1203" s="0" t="s">
        <v>9</v>
      </c>
      <c r="F1203" s="0" t="n">
        <v>325</v>
      </c>
      <c r="G1203" s="0" t="s">
        <v>10</v>
      </c>
      <c r="H1203" s="0" t="s">
        <v>11</v>
      </c>
      <c r="I1203" s="0" t="s">
        <v>9</v>
      </c>
      <c r="J1203" s="0" t="s">
        <v>1218</v>
      </c>
      <c r="K1203" s="0" t="s">
        <v>9</v>
      </c>
      <c r="L1203" s="0" t="str">
        <f aca="false">IF(ISBLANK(J1204),"",",")</f>
        <v>,</v>
      </c>
      <c r="M1203" s="0" t="str">
        <f aca="false">E1203&amp;F1203&amp;G1203&amp;H1203&amp;I1203&amp;J1203&amp;K1203&amp;L1203</f>
        <v>"325": "b1s1_127_reg.wav",</v>
      </c>
      <c r="N1203" s="0" t="str">
        <f aca="false">IF(OR(B1203=113,B1203=138),"probe","s")</f>
        <v>s</v>
      </c>
      <c r="O1203" s="0" t="str">
        <f aca="false">IF(MID(J1203,10,2)="ir","Minus","Plus")</f>
        <v>Plus</v>
      </c>
      <c r="P1203" s="0" t="s">
        <v>13</v>
      </c>
      <c r="Q1203" s="5" t="s">
        <v>14</v>
      </c>
      <c r="R1203" s="0" t="s">
        <v>15</v>
      </c>
      <c r="S1203" s="0" t="str">
        <f aca="false">P1203&amp;N1203&amp;O1203&amp;Q1203&amp;F1203&amp;R1203&amp;L1203</f>
        <v>          {%            "class": "sPlus",%            "stim_name": "325"%          },</v>
      </c>
      <c r="AA1203" s="5" t="n">
        <f aca="false">F1203</f>
        <v>325</v>
      </c>
      <c r="AB1203" s="5" t="s">
        <v>1218</v>
      </c>
      <c r="AC1203" s="5" t="str">
        <f aca="false">IF(MID(AB1203,10,2)="ir","Minus","Plus")</f>
        <v>Plus</v>
      </c>
      <c r="AD1203" s="5" t="str">
        <f aca="false">IF(AND(_xlfn.NUMBERVALUE(MID(AB1203,6,3))&lt;141,_xlfn.NUMBERVALUE(MID(AB1203,6,3))&gt;103),"s","probe")</f>
        <v>s</v>
      </c>
      <c r="AE1203" s="5" t="n">
        <f aca="false">IF(AND(AC1203="Minus",AD1203="probe"),3,IF(AND(AC1203="Plus",AD1203="probe"),1,IF(AND(AC1203="Minus",AD1203="s"),12,IF(AND(AC1203="Plus",AD1203="s"),4,0))))</f>
        <v>4</v>
      </c>
      <c r="AF1203" s="6" t="s">
        <v>16</v>
      </c>
      <c r="AG1203" s="5" t="str">
        <f aca="false">AF1203&amp;AE1203&amp;","</f>
        <v>                            4,</v>
      </c>
    </row>
    <row r="1204" customFormat="false" ht="12.8" hidden="true" customHeight="false" outlineLevel="0" collapsed="false">
      <c r="A1204" s="0" t="str">
        <f aca="false">LEFT(J1204,4)</f>
        <v>b1s2</v>
      </c>
      <c r="B1204" s="0" t="n">
        <f aca="false">IF(AND(C1204&gt;97,C1204&lt;103),100,IF(AND(C1204&gt;110,C1204&lt;116),113,IF(AND(C1204&gt;122,C1204&lt;128),125,IF(AND(C1204&gt;135,C1204&lt;141),138,150))))</f>
        <v>125</v>
      </c>
      <c r="C1204" s="0" t="n">
        <f aca="false">_xlfn.NUMBERVALUE(MID(J1204,6,3))</f>
        <v>127</v>
      </c>
      <c r="D1204" s="0" t="str">
        <f aca="false">MID(J1204,10,3)</f>
        <v>reg</v>
      </c>
      <c r="E1204" s="0" t="s">
        <v>9</v>
      </c>
      <c r="F1204" s="0" t="n">
        <v>450</v>
      </c>
      <c r="G1204" s="0" t="s">
        <v>10</v>
      </c>
      <c r="H1204" s="0" t="s">
        <v>11</v>
      </c>
      <c r="I1204" s="0" t="s">
        <v>9</v>
      </c>
      <c r="J1204" s="0" t="s">
        <v>1219</v>
      </c>
      <c r="K1204" s="0" t="s">
        <v>9</v>
      </c>
      <c r="L1204" s="0" t="str">
        <f aca="false">IF(ISBLANK(J1205),"",",")</f>
        <v>,</v>
      </c>
      <c r="M1204" s="0" t="str">
        <f aca="false">E1204&amp;F1204&amp;G1204&amp;H1204&amp;I1204&amp;J1204&amp;K1204&amp;L1204</f>
        <v>"450": "b1s2_127_reg.wav",</v>
      </c>
      <c r="N1204" s="0" t="str">
        <f aca="false">IF(OR(B1204=113,B1204=138),"probe","s")</f>
        <v>s</v>
      </c>
      <c r="O1204" s="0" t="str">
        <f aca="false">IF(MID(J1204,10,2)="ir","Minus","Plus")</f>
        <v>Plus</v>
      </c>
      <c r="P1204" s="0" t="s">
        <v>13</v>
      </c>
      <c r="Q1204" s="5" t="s">
        <v>14</v>
      </c>
      <c r="R1204" s="0" t="s">
        <v>15</v>
      </c>
      <c r="S1204" s="0" t="str">
        <f aca="false">P1204&amp;N1204&amp;O1204&amp;Q1204&amp;F1204&amp;R1204&amp;L1204</f>
        <v>          {%            "class": "sPlus",%            "stim_name": "450"%          },</v>
      </c>
      <c r="AA1204" s="5" t="n">
        <f aca="false">F1204</f>
        <v>450</v>
      </c>
      <c r="AB1204" s="5" t="s">
        <v>1219</v>
      </c>
      <c r="AC1204" s="5" t="str">
        <f aca="false">IF(MID(AB1204,10,2)="ir","Minus","Plus")</f>
        <v>Plus</v>
      </c>
      <c r="AD1204" s="5" t="str">
        <f aca="false">IF(AND(_xlfn.NUMBERVALUE(MID(AB1204,6,3))&lt;141,_xlfn.NUMBERVALUE(MID(AB1204,6,3))&gt;103),"s","probe")</f>
        <v>s</v>
      </c>
      <c r="AE1204" s="5" t="n">
        <f aca="false">IF(AND(AC1204="Minus",AD1204="probe"),3,IF(AND(AC1204="Plus",AD1204="probe"),1,IF(AND(AC1204="Minus",AD1204="s"),12,IF(AND(AC1204="Plus",AD1204="s"),4,0))))</f>
        <v>4</v>
      </c>
      <c r="AF1204" s="6" t="s">
        <v>16</v>
      </c>
      <c r="AG1204" s="5" t="str">
        <f aca="false">AF1204&amp;AE1204&amp;","</f>
        <v>                            4,</v>
      </c>
    </row>
    <row r="1205" customFormat="false" ht="12.8" hidden="true" customHeight="false" outlineLevel="0" collapsed="false">
      <c r="A1205" s="0" t="str">
        <f aca="false">LEFT(J1205,4)</f>
        <v>b2i1</v>
      </c>
      <c r="B1205" s="0" t="n">
        <f aca="false">IF(AND(C1205&gt;97,C1205&lt;103),100,IF(AND(C1205&gt;110,C1205&lt;116),113,IF(AND(C1205&gt;122,C1205&lt;128),125,IF(AND(C1205&gt;135,C1205&lt;141),138,150))))</f>
        <v>125</v>
      </c>
      <c r="C1205" s="0" t="n">
        <f aca="false">_xlfn.NUMBERVALUE(MID(J1205,6,3))</f>
        <v>127</v>
      </c>
      <c r="D1205" s="0" t="str">
        <f aca="false">MID(J1205,10,3)</f>
        <v>reg</v>
      </c>
      <c r="E1205" s="0" t="s">
        <v>9</v>
      </c>
      <c r="F1205" s="0" t="n">
        <v>575</v>
      </c>
      <c r="G1205" s="0" t="s">
        <v>10</v>
      </c>
      <c r="H1205" s="0" t="s">
        <v>11</v>
      </c>
      <c r="I1205" s="0" t="s">
        <v>9</v>
      </c>
      <c r="J1205" s="0" t="s">
        <v>1220</v>
      </c>
      <c r="K1205" s="0" t="s">
        <v>9</v>
      </c>
      <c r="L1205" s="0" t="str">
        <f aca="false">IF(ISBLANK(J1206),"",",")</f>
        <v>,</v>
      </c>
      <c r="M1205" s="0" t="str">
        <f aca="false">E1205&amp;F1205&amp;G1205&amp;H1205&amp;I1205&amp;J1205&amp;K1205&amp;L1205</f>
        <v>"575": "b2i1_127_reg.wav",</v>
      </c>
      <c r="N1205" s="0" t="str">
        <f aca="false">IF(OR(B1205=113,B1205=138),"probe","s")</f>
        <v>s</v>
      </c>
      <c r="O1205" s="0" t="str">
        <f aca="false">IF(MID(J1205,10,2)="ir","Minus","Plus")</f>
        <v>Plus</v>
      </c>
      <c r="P1205" s="0" t="s">
        <v>13</v>
      </c>
      <c r="Q1205" s="5" t="s">
        <v>14</v>
      </c>
      <c r="R1205" s="0" t="s">
        <v>15</v>
      </c>
      <c r="S1205" s="0" t="str">
        <f aca="false">P1205&amp;N1205&amp;O1205&amp;Q1205&amp;F1205&amp;R1205&amp;L1205</f>
        <v>          {%            "class": "sPlus",%            "stim_name": "575"%          },</v>
      </c>
      <c r="AA1205" s="5" t="n">
        <f aca="false">F1205</f>
        <v>575</v>
      </c>
      <c r="AB1205" s="5" t="s">
        <v>1220</v>
      </c>
      <c r="AC1205" s="5" t="str">
        <f aca="false">IF(MID(AB1205,10,2)="ir","Minus","Plus")</f>
        <v>Plus</v>
      </c>
      <c r="AD1205" s="5" t="str">
        <f aca="false">IF(AND(_xlfn.NUMBERVALUE(MID(AB1205,6,3))&lt;141,_xlfn.NUMBERVALUE(MID(AB1205,6,3))&gt;103),"s","probe")</f>
        <v>s</v>
      </c>
      <c r="AE1205" s="5" t="n">
        <f aca="false">IF(AND(AC1205="Minus",AD1205="probe"),3,IF(AND(AC1205="Plus",AD1205="probe"),1,IF(AND(AC1205="Minus",AD1205="s"),12,IF(AND(AC1205="Plus",AD1205="s"),4,0))))</f>
        <v>4</v>
      </c>
      <c r="AF1205" s="6" t="s">
        <v>16</v>
      </c>
      <c r="AG1205" s="5" t="str">
        <f aca="false">AF1205&amp;AE1205&amp;","</f>
        <v>                            4,</v>
      </c>
    </row>
    <row r="1206" customFormat="false" ht="12.8" hidden="true" customHeight="false" outlineLevel="0" collapsed="false">
      <c r="A1206" s="0" t="str">
        <f aca="false">LEFT(J1206,4)</f>
        <v>b2i2</v>
      </c>
      <c r="B1206" s="0" t="n">
        <f aca="false">IF(AND(C1206&gt;97,C1206&lt;103),100,IF(AND(C1206&gt;110,C1206&lt;116),113,IF(AND(C1206&gt;122,C1206&lt;128),125,IF(AND(C1206&gt;135,C1206&lt;141),138,150))))</f>
        <v>125</v>
      </c>
      <c r="C1206" s="0" t="n">
        <f aca="false">_xlfn.NUMBERVALUE(MID(J1206,6,3))</f>
        <v>127</v>
      </c>
      <c r="D1206" s="0" t="str">
        <f aca="false">MID(J1206,10,3)</f>
        <v>reg</v>
      </c>
      <c r="E1206" s="0" t="s">
        <v>9</v>
      </c>
      <c r="F1206" s="0" t="n">
        <v>700</v>
      </c>
      <c r="G1206" s="0" t="s">
        <v>10</v>
      </c>
      <c r="H1206" s="0" t="s">
        <v>11</v>
      </c>
      <c r="I1206" s="0" t="s">
        <v>9</v>
      </c>
      <c r="J1206" s="0" t="s">
        <v>1221</v>
      </c>
      <c r="K1206" s="0" t="s">
        <v>9</v>
      </c>
      <c r="L1206" s="0" t="str">
        <f aca="false">IF(ISBLANK(J1207),"",",")</f>
        <v>,</v>
      </c>
      <c r="M1206" s="0" t="str">
        <f aca="false">E1206&amp;F1206&amp;G1206&amp;H1206&amp;I1206&amp;J1206&amp;K1206&amp;L1206</f>
        <v>"700": "b2i2_127_reg.wav",</v>
      </c>
      <c r="N1206" s="0" t="str">
        <f aca="false">IF(OR(B1206=113,B1206=138),"probe","s")</f>
        <v>s</v>
      </c>
      <c r="O1206" s="0" t="str">
        <f aca="false">IF(MID(J1206,10,2)="ir","Minus","Plus")</f>
        <v>Plus</v>
      </c>
      <c r="P1206" s="0" t="s">
        <v>13</v>
      </c>
      <c r="Q1206" s="5" t="s">
        <v>14</v>
      </c>
      <c r="R1206" s="0" t="s">
        <v>15</v>
      </c>
      <c r="S1206" s="0" t="str">
        <f aca="false">P1206&amp;N1206&amp;O1206&amp;Q1206&amp;F1206&amp;R1206&amp;L1206</f>
        <v>          {%            "class": "sPlus",%            "stim_name": "700"%          },</v>
      </c>
      <c r="AA1206" s="5" t="n">
        <f aca="false">F1206</f>
        <v>700</v>
      </c>
      <c r="AB1206" s="5" t="s">
        <v>1221</v>
      </c>
      <c r="AC1206" s="5" t="str">
        <f aca="false">IF(MID(AB1206,10,2)="ir","Minus","Plus")</f>
        <v>Plus</v>
      </c>
      <c r="AD1206" s="5" t="str">
        <f aca="false">IF(AND(_xlfn.NUMBERVALUE(MID(AB1206,6,3))&lt;141,_xlfn.NUMBERVALUE(MID(AB1206,6,3))&gt;103),"s","probe")</f>
        <v>s</v>
      </c>
      <c r="AE1206" s="5" t="n">
        <f aca="false">IF(AND(AC1206="Minus",AD1206="probe"),3,IF(AND(AC1206="Plus",AD1206="probe"),1,IF(AND(AC1206="Minus",AD1206="s"),12,IF(AND(AC1206="Plus",AD1206="s"),4,0))))</f>
        <v>4</v>
      </c>
      <c r="AF1206" s="6" t="s">
        <v>16</v>
      </c>
      <c r="AG1206" s="5" t="str">
        <f aca="false">AF1206&amp;AE1206&amp;","</f>
        <v>                            4,</v>
      </c>
    </row>
    <row r="1207" customFormat="false" ht="12.8" hidden="false" customHeight="false" outlineLevel="0" collapsed="false">
      <c r="A1207" s="0" t="str">
        <f aca="false">LEFT(J1207,4)</f>
        <v>b2s1</v>
      </c>
      <c r="B1207" s="0" t="n">
        <f aca="false">IF(AND(C1207&gt;97,C1207&lt;103),100,IF(AND(C1207&gt;110,C1207&lt;116),113,IF(AND(C1207&gt;122,C1207&lt;128),125,IF(AND(C1207&gt;135,C1207&lt;141),138,150))))</f>
        <v>125</v>
      </c>
      <c r="C1207" s="0" t="n">
        <f aca="false">_xlfn.NUMBERVALUE(MID(J1207,6,3))</f>
        <v>127</v>
      </c>
      <c r="D1207" s="0" t="str">
        <f aca="false">MID(J1207,10,3)</f>
        <v>reg</v>
      </c>
      <c r="E1207" s="1" t="s">
        <v>9</v>
      </c>
      <c r="F1207" s="0" t="n">
        <v>825</v>
      </c>
      <c r="G1207" s="0" t="s">
        <v>10</v>
      </c>
      <c r="H1207" s="0" t="s">
        <v>11</v>
      </c>
      <c r="I1207" s="0" t="s">
        <v>9</v>
      </c>
      <c r="J1207" s="0" t="s">
        <v>1222</v>
      </c>
      <c r="K1207" s="0" t="s">
        <v>9</v>
      </c>
      <c r="L1207" s="0" t="str">
        <f aca="false">IF(ISBLANK(J1208),"",",")</f>
        <v>,</v>
      </c>
      <c r="M1207" s="0" t="str">
        <f aca="false">E1207&amp;J1207&amp;G1207&amp;E1207&amp;J1207&amp;E1207&amp;L1207</f>
        <v>"b2s1_127_reg.wav":"b2s1_127_reg.wav",</v>
      </c>
      <c r="N1207" s="0" t="str">
        <f aca="false">IF(OR(B1207=113,B1207=138),"probe","s")</f>
        <v>s</v>
      </c>
      <c r="O1207" s="0" t="str">
        <f aca="false">IF(MID(J1207,10,2)="ir","Minus","Plus")</f>
        <v>Plus</v>
      </c>
      <c r="P1207" s="0" t="s">
        <v>13</v>
      </c>
      <c r="Q1207" s="5" t="s">
        <v>14</v>
      </c>
      <c r="R1207" s="0" t="s">
        <v>15</v>
      </c>
      <c r="S1207" s="0" t="str">
        <f aca="false">P1207&amp;N1207&amp;O1207&amp;Q1207&amp;J1207&amp;R1207&amp;L1207</f>
        <v>          {%            "class": "sPlus",%            "stim_name": "b2s1_127_reg.wav"%          },</v>
      </c>
      <c r="AA1207" s="5" t="n">
        <f aca="false">F1207</f>
        <v>825</v>
      </c>
      <c r="AB1207" s="5" t="s">
        <v>1222</v>
      </c>
      <c r="AC1207" s="5" t="str">
        <f aca="false">IF(MID(AB1207,10,2)="ir","Minus","Plus")</f>
        <v>Plus</v>
      </c>
      <c r="AD1207" s="5" t="str">
        <f aca="false">IF(AND(_xlfn.NUMBERVALUE(MID(AB1207,6,3))&lt;141,_xlfn.NUMBERVALUE(MID(AB1207,6,3))&gt;103),"s","probe")</f>
        <v>s</v>
      </c>
      <c r="AE1207" s="5" t="n">
        <f aca="false">IF(AND(AC1207="Minus",AD1207="probe"),3,IF(AND(AC1207="Plus",AD1207="probe"),1,IF(AND(AC1207="Minus",AD1207="s"),12,IF(AND(AC1207="Plus",AD1207="s"),4,0))))</f>
        <v>4</v>
      </c>
      <c r="AF1207" s="6" t="s">
        <v>16</v>
      </c>
      <c r="AG1207" s="5" t="str">
        <f aca="false">AF1207&amp;AE1207&amp;","</f>
        <v>                            4,</v>
      </c>
    </row>
    <row r="1208" customFormat="false" ht="12.8" hidden="true" customHeight="false" outlineLevel="0" collapsed="false">
      <c r="A1208" s="0" t="str">
        <f aca="false">LEFT(J1208,4)</f>
        <v>b2s2</v>
      </c>
      <c r="B1208" s="0" t="n">
        <f aca="false">IF(AND(C1208&gt;97,C1208&lt;103),100,IF(AND(C1208&gt;110,C1208&lt;116),113,IF(AND(C1208&gt;122,C1208&lt;128),125,IF(AND(C1208&gt;135,C1208&lt;141),138,150))))</f>
        <v>125</v>
      </c>
      <c r="C1208" s="0" t="n">
        <f aca="false">_xlfn.NUMBERVALUE(MID(J1208,6,3))</f>
        <v>127</v>
      </c>
      <c r="D1208" s="0" t="str">
        <f aca="false">MID(J1208,10,3)</f>
        <v>reg</v>
      </c>
      <c r="E1208" s="1" t="s">
        <v>9</v>
      </c>
      <c r="F1208" s="0" t="n">
        <v>950</v>
      </c>
      <c r="G1208" s="0" t="s">
        <v>10</v>
      </c>
      <c r="H1208" s="0" t="s">
        <v>11</v>
      </c>
      <c r="I1208" s="0" t="s">
        <v>9</v>
      </c>
      <c r="J1208" s="0" t="s">
        <v>1223</v>
      </c>
      <c r="K1208" s="0" t="s">
        <v>9</v>
      </c>
      <c r="L1208" s="0" t="str">
        <f aca="false">IF(ISBLANK(J1209),"",",")</f>
        <v>,</v>
      </c>
      <c r="M1208" s="0" t="str">
        <f aca="false">E1208&amp;F1208&amp;G1208&amp;H1208&amp;I1208&amp;J1208&amp;K1208&amp;L1208</f>
        <v>"950": "b2s2_127_reg.wav",</v>
      </c>
      <c r="N1208" s="0" t="str">
        <f aca="false">IF(OR(B1208=113,B1208=138),"probe","s")</f>
        <v>s</v>
      </c>
      <c r="O1208" s="0" t="str">
        <f aca="false">IF(MID(J1208,10,2)="ir","Minus","Plus")</f>
        <v>Plus</v>
      </c>
      <c r="P1208" s="0" t="s">
        <v>13</v>
      </c>
      <c r="Q1208" s="5" t="s">
        <v>14</v>
      </c>
      <c r="R1208" s="0" t="s">
        <v>15</v>
      </c>
      <c r="S1208" s="0" t="str">
        <f aca="false">P1208&amp;N1208&amp;O1208&amp;Q1208&amp;F1208&amp;R1208&amp;L1208</f>
        <v>          {%            "class": "sPlus",%            "stim_name": "950"%          },</v>
      </c>
      <c r="AA1208" s="5" t="n">
        <f aca="false">F1208</f>
        <v>950</v>
      </c>
      <c r="AB1208" s="5" t="s">
        <v>1223</v>
      </c>
      <c r="AC1208" s="5" t="str">
        <f aca="false">IF(MID(AB1208,10,2)="ir","Minus","Plus")</f>
        <v>Plus</v>
      </c>
      <c r="AD1208" s="5" t="str">
        <f aca="false">IF(AND(_xlfn.NUMBERVALUE(MID(AB1208,6,3))&lt;141,_xlfn.NUMBERVALUE(MID(AB1208,6,3))&gt;103),"s","probe")</f>
        <v>s</v>
      </c>
      <c r="AE1208" s="5" t="n">
        <f aca="false">IF(AND(AC1208="Minus",AD1208="probe"),3,IF(AND(AC1208="Plus",AD1208="probe"),1,IF(AND(AC1208="Minus",AD1208="s"),12,IF(AND(AC1208="Plus",AD1208="s"),4,0))))</f>
        <v>4</v>
      </c>
      <c r="AF1208" s="6" t="s">
        <v>16</v>
      </c>
      <c r="AG1208" s="5" t="str">
        <f aca="false">AF1208&amp;AE1208&amp;","</f>
        <v>                            4,</v>
      </c>
    </row>
    <row r="1209" customFormat="false" ht="12.8" hidden="true" customHeight="false" outlineLevel="0" collapsed="false">
      <c r="A1209" s="0" t="str">
        <f aca="false">LEFT(J1209,4)</f>
        <v>b3i1</v>
      </c>
      <c r="B1209" s="0" t="n">
        <f aca="false">IF(AND(C1209&gt;97,C1209&lt;103),100,IF(AND(C1209&gt;110,C1209&lt;116),113,IF(AND(C1209&gt;122,C1209&lt;128),125,IF(AND(C1209&gt;135,C1209&lt;141),138,150))))</f>
        <v>125</v>
      </c>
      <c r="C1209" s="0" t="n">
        <f aca="false">_xlfn.NUMBERVALUE(MID(J1209,6,3))</f>
        <v>127</v>
      </c>
      <c r="D1209" s="0" t="str">
        <f aca="false">MID(J1209,10,3)</f>
        <v>reg</v>
      </c>
      <c r="E1209" s="0" t="s">
        <v>9</v>
      </c>
      <c r="F1209" s="0" t="n">
        <v>1075</v>
      </c>
      <c r="G1209" s="0" t="s">
        <v>10</v>
      </c>
      <c r="H1209" s="0" t="s">
        <v>11</v>
      </c>
      <c r="I1209" s="0" t="s">
        <v>9</v>
      </c>
      <c r="J1209" s="0" t="s">
        <v>1224</v>
      </c>
      <c r="K1209" s="0" t="s">
        <v>9</v>
      </c>
      <c r="L1209" s="0" t="str">
        <f aca="false">IF(ISBLANK(J1210),"",",")</f>
        <v>,</v>
      </c>
      <c r="M1209" s="0" t="str">
        <f aca="false">E1209&amp;F1209&amp;G1209&amp;H1209&amp;I1209&amp;J1209&amp;K1209&amp;L1209</f>
        <v>"1075": "b3i1_127_reg.wav",</v>
      </c>
      <c r="N1209" s="0" t="str">
        <f aca="false">IF(OR(B1209=113,B1209=138),"probe","s")</f>
        <v>s</v>
      </c>
      <c r="O1209" s="0" t="str">
        <f aca="false">IF(MID(J1209,10,2)="ir","Minus","Plus")</f>
        <v>Plus</v>
      </c>
      <c r="P1209" s="0" t="s">
        <v>13</v>
      </c>
      <c r="Q1209" s="5" t="s">
        <v>14</v>
      </c>
      <c r="R1209" s="0" t="s">
        <v>15</v>
      </c>
      <c r="S1209" s="0" t="str">
        <f aca="false">P1209&amp;N1209&amp;O1209&amp;Q1209&amp;F1209&amp;R1209&amp;L1209</f>
        <v>          {%            "class": "sPlus",%            "stim_name": "1075"%          },</v>
      </c>
      <c r="AA1209" s="5" t="n">
        <f aca="false">F1209</f>
        <v>1075</v>
      </c>
      <c r="AB1209" s="5" t="s">
        <v>1224</v>
      </c>
      <c r="AC1209" s="5" t="str">
        <f aca="false">IF(MID(AB1209,10,2)="ir","Minus","Plus")</f>
        <v>Plus</v>
      </c>
      <c r="AD1209" s="5" t="str">
        <f aca="false">IF(AND(_xlfn.NUMBERVALUE(MID(AB1209,6,3))&lt;141,_xlfn.NUMBERVALUE(MID(AB1209,6,3))&gt;103),"s","probe")</f>
        <v>s</v>
      </c>
      <c r="AE1209" s="5" t="n">
        <f aca="false">IF(AND(AC1209="Minus",AD1209="probe"),3,IF(AND(AC1209="Plus",AD1209="probe"),1,IF(AND(AC1209="Minus",AD1209="s"),12,IF(AND(AC1209="Plus",AD1209="s"),4,0))))</f>
        <v>4</v>
      </c>
      <c r="AF1209" s="6" t="s">
        <v>16</v>
      </c>
      <c r="AG1209" s="5" t="str">
        <f aca="false">AF1209&amp;AE1209&amp;","</f>
        <v>                            4,</v>
      </c>
    </row>
    <row r="1210" customFormat="false" ht="12.8" hidden="true" customHeight="false" outlineLevel="0" collapsed="false">
      <c r="A1210" s="0" t="str">
        <f aca="false">LEFT(J1210,4)</f>
        <v>b3i2</v>
      </c>
      <c r="B1210" s="0" t="n">
        <f aca="false">IF(AND(C1210&gt;97,C1210&lt;103),100,IF(AND(C1210&gt;110,C1210&lt;116),113,IF(AND(C1210&gt;122,C1210&lt;128),125,IF(AND(C1210&gt;135,C1210&lt;141),138,150))))</f>
        <v>125</v>
      </c>
      <c r="C1210" s="0" t="n">
        <f aca="false">_xlfn.NUMBERVALUE(MID(J1210,6,3))</f>
        <v>127</v>
      </c>
      <c r="D1210" s="0" t="str">
        <f aca="false">MID(J1210,10,3)</f>
        <v>reg</v>
      </c>
      <c r="E1210" s="0" t="s">
        <v>9</v>
      </c>
      <c r="F1210" s="0" t="n">
        <v>1200</v>
      </c>
      <c r="G1210" s="0" t="s">
        <v>10</v>
      </c>
      <c r="H1210" s="0" t="s">
        <v>11</v>
      </c>
      <c r="I1210" s="0" t="s">
        <v>9</v>
      </c>
      <c r="J1210" s="0" t="s">
        <v>1225</v>
      </c>
      <c r="K1210" s="0" t="s">
        <v>9</v>
      </c>
      <c r="L1210" s="0" t="str">
        <f aca="false">IF(ISBLANK(J1211),"",",")</f>
        <v>,</v>
      </c>
      <c r="M1210" s="0" t="str">
        <f aca="false">E1210&amp;F1210&amp;G1210&amp;H1210&amp;I1210&amp;J1210&amp;K1210&amp;L1210</f>
        <v>"1200": "b3i2_127_reg.wav",</v>
      </c>
      <c r="N1210" s="0" t="str">
        <f aca="false">IF(OR(B1210=113,B1210=138),"probe","s")</f>
        <v>s</v>
      </c>
      <c r="O1210" s="0" t="str">
        <f aca="false">IF(MID(J1210,10,2)="ir","Minus","Plus")</f>
        <v>Plus</v>
      </c>
      <c r="P1210" s="0" t="s">
        <v>13</v>
      </c>
      <c r="Q1210" s="5" t="s">
        <v>14</v>
      </c>
      <c r="R1210" s="0" t="s">
        <v>15</v>
      </c>
      <c r="S1210" s="0" t="str">
        <f aca="false">P1210&amp;N1210&amp;O1210&amp;Q1210&amp;F1210&amp;R1210&amp;L1210</f>
        <v>          {%            "class": "sPlus",%            "stim_name": "1200"%          },</v>
      </c>
      <c r="AA1210" s="5" t="n">
        <f aca="false">F1210</f>
        <v>1200</v>
      </c>
      <c r="AB1210" s="5" t="s">
        <v>1225</v>
      </c>
      <c r="AC1210" s="5" t="str">
        <f aca="false">IF(MID(AB1210,10,2)="ir","Minus","Plus")</f>
        <v>Plus</v>
      </c>
      <c r="AD1210" s="5" t="str">
        <f aca="false">IF(AND(_xlfn.NUMBERVALUE(MID(AB1210,6,3))&lt;141,_xlfn.NUMBERVALUE(MID(AB1210,6,3))&gt;103),"s","probe")</f>
        <v>s</v>
      </c>
      <c r="AE1210" s="5" t="n">
        <f aca="false">IF(AND(AC1210="Minus",AD1210="probe"),3,IF(AND(AC1210="Plus",AD1210="probe"),1,IF(AND(AC1210="Minus",AD1210="s"),12,IF(AND(AC1210="Plus",AD1210="s"),4,0))))</f>
        <v>4</v>
      </c>
      <c r="AF1210" s="6" t="s">
        <v>16</v>
      </c>
      <c r="AG1210" s="5" t="str">
        <f aca="false">AF1210&amp;AE1210&amp;","</f>
        <v>                            4,</v>
      </c>
    </row>
    <row r="1211" customFormat="false" ht="12.8" hidden="true" customHeight="false" outlineLevel="0" collapsed="false">
      <c r="A1211" s="0" t="str">
        <f aca="false">LEFT(J1211,4)</f>
        <v>b3s1</v>
      </c>
      <c r="B1211" s="0" t="n">
        <f aca="false">IF(AND(C1211&gt;97,C1211&lt;103),100,IF(AND(C1211&gt;110,C1211&lt;116),113,IF(AND(C1211&gt;122,C1211&lt;128),125,IF(AND(C1211&gt;135,C1211&lt;141),138,150))))</f>
        <v>125</v>
      </c>
      <c r="C1211" s="0" t="n">
        <f aca="false">_xlfn.NUMBERVALUE(MID(J1211,6,3))</f>
        <v>127</v>
      </c>
      <c r="D1211" s="0" t="str">
        <f aca="false">MID(J1211,10,3)</f>
        <v>reg</v>
      </c>
      <c r="E1211" s="0" t="s">
        <v>9</v>
      </c>
      <c r="F1211" s="0" t="n">
        <v>1325</v>
      </c>
      <c r="G1211" s="0" t="s">
        <v>10</v>
      </c>
      <c r="H1211" s="0" t="s">
        <v>11</v>
      </c>
      <c r="I1211" s="0" t="s">
        <v>9</v>
      </c>
      <c r="J1211" s="0" t="s">
        <v>1226</v>
      </c>
      <c r="K1211" s="0" t="s">
        <v>9</v>
      </c>
      <c r="L1211" s="0" t="str">
        <f aca="false">IF(ISBLANK(J1212),"",",")</f>
        <v>,</v>
      </c>
      <c r="M1211" s="0" t="str">
        <f aca="false">E1211&amp;F1211&amp;G1211&amp;H1211&amp;I1211&amp;J1211&amp;K1211&amp;L1211</f>
        <v>"1325": "b3s1_127_reg.wav",</v>
      </c>
      <c r="N1211" s="0" t="str">
        <f aca="false">IF(OR(B1211=113,B1211=138),"probe","s")</f>
        <v>s</v>
      </c>
      <c r="O1211" s="0" t="str">
        <f aca="false">IF(MID(J1211,10,2)="ir","Minus","Plus")</f>
        <v>Plus</v>
      </c>
      <c r="P1211" s="0" t="s">
        <v>13</v>
      </c>
      <c r="Q1211" s="5" t="s">
        <v>14</v>
      </c>
      <c r="R1211" s="0" t="s">
        <v>15</v>
      </c>
      <c r="S1211" s="0" t="str">
        <f aca="false">P1211&amp;N1211&amp;O1211&amp;Q1211&amp;F1211&amp;R1211&amp;L1211</f>
        <v>          {%            "class": "sPlus",%            "stim_name": "1325"%          },</v>
      </c>
      <c r="AA1211" s="5" t="n">
        <f aca="false">F1211</f>
        <v>1325</v>
      </c>
      <c r="AB1211" s="5" t="s">
        <v>1226</v>
      </c>
      <c r="AC1211" s="5" t="str">
        <f aca="false">IF(MID(AB1211,10,2)="ir","Minus","Plus")</f>
        <v>Plus</v>
      </c>
      <c r="AD1211" s="5" t="str">
        <f aca="false">IF(AND(_xlfn.NUMBERVALUE(MID(AB1211,6,3))&lt;141,_xlfn.NUMBERVALUE(MID(AB1211,6,3))&gt;103),"s","probe")</f>
        <v>s</v>
      </c>
      <c r="AE1211" s="5" t="n">
        <f aca="false">IF(AND(AC1211="Minus",AD1211="probe"),3,IF(AND(AC1211="Plus",AD1211="probe"),1,IF(AND(AC1211="Minus",AD1211="s"),12,IF(AND(AC1211="Plus",AD1211="s"),4,0))))</f>
        <v>4</v>
      </c>
      <c r="AF1211" s="6" t="s">
        <v>16</v>
      </c>
      <c r="AG1211" s="5" t="str">
        <f aca="false">AF1211&amp;AE1211&amp;","</f>
        <v>                            4,</v>
      </c>
    </row>
    <row r="1212" customFormat="false" ht="12.8" hidden="true" customHeight="false" outlineLevel="0" collapsed="false">
      <c r="A1212" s="0" t="str">
        <f aca="false">LEFT(J1212,4)</f>
        <v>b3s2</v>
      </c>
      <c r="B1212" s="0" t="n">
        <f aca="false">IF(AND(C1212&gt;97,C1212&lt;103),100,IF(AND(C1212&gt;110,C1212&lt;116),113,IF(AND(C1212&gt;122,C1212&lt;128),125,IF(AND(C1212&gt;135,C1212&lt;141),138,150))))</f>
        <v>125</v>
      </c>
      <c r="C1212" s="0" t="n">
        <f aca="false">_xlfn.NUMBERVALUE(MID(J1212,6,3))</f>
        <v>127</v>
      </c>
      <c r="D1212" s="0" t="str">
        <f aca="false">MID(J1212,10,3)</f>
        <v>reg</v>
      </c>
      <c r="E1212" s="0" t="s">
        <v>9</v>
      </c>
      <c r="F1212" s="0" t="n">
        <v>1450</v>
      </c>
      <c r="G1212" s="0" t="s">
        <v>10</v>
      </c>
      <c r="H1212" s="0" t="s">
        <v>11</v>
      </c>
      <c r="I1212" s="0" t="s">
        <v>9</v>
      </c>
      <c r="J1212" s="0" t="s">
        <v>1227</v>
      </c>
      <c r="K1212" s="0" t="s">
        <v>9</v>
      </c>
      <c r="L1212" s="0" t="str">
        <f aca="false">IF(ISBLANK(J1213),"",",")</f>
        <v>,</v>
      </c>
      <c r="M1212" s="0" t="str">
        <f aca="false">E1212&amp;F1212&amp;G1212&amp;H1212&amp;I1212&amp;J1212&amp;K1212&amp;L1212</f>
        <v>"1450": "b3s2_127_reg.wav",</v>
      </c>
      <c r="N1212" s="0" t="str">
        <f aca="false">IF(OR(B1212=113,B1212=138),"probe","s")</f>
        <v>s</v>
      </c>
      <c r="O1212" s="0" t="str">
        <f aca="false">IF(MID(J1212,10,2)="ir","Minus","Plus")</f>
        <v>Plus</v>
      </c>
      <c r="P1212" s="0" t="s">
        <v>13</v>
      </c>
      <c r="Q1212" s="5" t="s">
        <v>14</v>
      </c>
      <c r="R1212" s="0" t="s">
        <v>15</v>
      </c>
      <c r="S1212" s="0" t="str">
        <f aca="false">P1212&amp;N1212&amp;O1212&amp;Q1212&amp;F1212&amp;R1212&amp;L1212</f>
        <v>          {%            "class": "sPlus",%            "stim_name": "1450"%          },</v>
      </c>
      <c r="AA1212" s="5" t="n">
        <f aca="false">F1212</f>
        <v>1450</v>
      </c>
      <c r="AB1212" s="5" t="s">
        <v>1227</v>
      </c>
      <c r="AC1212" s="5" t="str">
        <f aca="false">IF(MID(AB1212,10,2)="ir","Minus","Plus")</f>
        <v>Plus</v>
      </c>
      <c r="AD1212" s="5" t="str">
        <f aca="false">IF(AND(_xlfn.NUMBERVALUE(MID(AB1212,6,3))&lt;141,_xlfn.NUMBERVALUE(MID(AB1212,6,3))&gt;103),"s","probe")</f>
        <v>s</v>
      </c>
      <c r="AE1212" s="5" t="n">
        <f aca="false">IF(AND(AC1212="Minus",AD1212="probe"),3,IF(AND(AC1212="Plus",AD1212="probe"),1,IF(AND(AC1212="Minus",AD1212="s"),12,IF(AND(AC1212="Plus",AD1212="s"),4,0))))</f>
        <v>4</v>
      </c>
      <c r="AF1212" s="6" t="s">
        <v>16</v>
      </c>
      <c r="AG1212" s="5" t="str">
        <f aca="false">AF1212&amp;AE1212&amp;","</f>
        <v>                            4,</v>
      </c>
    </row>
    <row r="1213" customFormat="false" ht="12.8" hidden="true" customHeight="false" outlineLevel="0" collapsed="false">
      <c r="A1213" s="0" t="str">
        <f aca="false">LEFT(J1213,4)</f>
        <v>b4i1</v>
      </c>
      <c r="B1213" s="0" t="n">
        <f aca="false">IF(AND(C1213&gt;97,C1213&lt;103),100,IF(AND(C1213&gt;110,C1213&lt;116),113,IF(AND(C1213&gt;122,C1213&lt;128),125,IF(AND(C1213&gt;135,C1213&lt;141),138,150))))</f>
        <v>125</v>
      </c>
      <c r="C1213" s="0" t="n">
        <f aca="false">_xlfn.NUMBERVALUE(MID(J1213,6,3))</f>
        <v>127</v>
      </c>
      <c r="D1213" s="0" t="str">
        <f aca="false">MID(J1213,10,3)</f>
        <v>reg</v>
      </c>
      <c r="E1213" s="0" t="s">
        <v>9</v>
      </c>
      <c r="F1213" s="0" t="n">
        <v>1575</v>
      </c>
      <c r="G1213" s="0" t="s">
        <v>10</v>
      </c>
      <c r="H1213" s="0" t="s">
        <v>11</v>
      </c>
      <c r="I1213" s="0" t="s">
        <v>9</v>
      </c>
      <c r="J1213" s="0" t="s">
        <v>1228</v>
      </c>
      <c r="K1213" s="0" t="s">
        <v>9</v>
      </c>
      <c r="L1213" s="0" t="str">
        <f aca="false">IF(ISBLANK(J1214),"",",")</f>
        <v>,</v>
      </c>
      <c r="M1213" s="0" t="str">
        <f aca="false">E1213&amp;F1213&amp;G1213&amp;H1213&amp;I1213&amp;J1213&amp;K1213&amp;L1213</f>
        <v>"1575": "b4i1_127_reg.wav",</v>
      </c>
      <c r="N1213" s="0" t="str">
        <f aca="false">IF(OR(B1213=113,B1213=138),"probe","s")</f>
        <v>s</v>
      </c>
      <c r="O1213" s="0" t="str">
        <f aca="false">IF(MID(J1213,10,2)="ir","Minus","Plus")</f>
        <v>Plus</v>
      </c>
      <c r="P1213" s="0" t="s">
        <v>13</v>
      </c>
      <c r="Q1213" s="5" t="s">
        <v>14</v>
      </c>
      <c r="R1213" s="0" t="s">
        <v>15</v>
      </c>
      <c r="S1213" s="0" t="str">
        <f aca="false">P1213&amp;N1213&amp;O1213&amp;Q1213&amp;F1213&amp;R1213&amp;L1213</f>
        <v>          {%            "class": "sPlus",%            "stim_name": "1575"%          },</v>
      </c>
      <c r="AA1213" s="5" t="n">
        <f aca="false">F1213</f>
        <v>1575</v>
      </c>
      <c r="AB1213" s="5" t="s">
        <v>1228</v>
      </c>
      <c r="AC1213" s="5" t="str">
        <f aca="false">IF(MID(AB1213,10,2)="ir","Minus","Plus")</f>
        <v>Plus</v>
      </c>
      <c r="AD1213" s="5" t="str">
        <f aca="false">IF(AND(_xlfn.NUMBERVALUE(MID(AB1213,6,3))&lt;141,_xlfn.NUMBERVALUE(MID(AB1213,6,3))&gt;103),"s","probe")</f>
        <v>s</v>
      </c>
      <c r="AE1213" s="5" t="n">
        <f aca="false">IF(AND(AC1213="Minus",AD1213="probe"),3,IF(AND(AC1213="Plus",AD1213="probe"),1,IF(AND(AC1213="Minus",AD1213="s"),12,IF(AND(AC1213="Plus",AD1213="s"),4,0))))</f>
        <v>4</v>
      </c>
      <c r="AF1213" s="6" t="s">
        <v>16</v>
      </c>
      <c r="AG1213" s="5" t="str">
        <f aca="false">AF1213&amp;AE1213&amp;","</f>
        <v>                            4,</v>
      </c>
    </row>
    <row r="1214" customFormat="false" ht="12.8" hidden="true" customHeight="false" outlineLevel="0" collapsed="false">
      <c r="A1214" s="0" t="str">
        <f aca="false">LEFT(J1214,4)</f>
        <v>b4i2</v>
      </c>
      <c r="B1214" s="0" t="n">
        <f aca="false">IF(AND(C1214&gt;97,C1214&lt;103),100,IF(AND(C1214&gt;110,C1214&lt;116),113,IF(AND(C1214&gt;122,C1214&lt;128),125,IF(AND(C1214&gt;135,C1214&lt;141),138,150))))</f>
        <v>125</v>
      </c>
      <c r="C1214" s="0" t="n">
        <f aca="false">_xlfn.NUMBERVALUE(MID(J1214,6,3))</f>
        <v>127</v>
      </c>
      <c r="D1214" s="0" t="str">
        <f aca="false">MID(J1214,10,3)</f>
        <v>reg</v>
      </c>
      <c r="E1214" s="0" t="s">
        <v>9</v>
      </c>
      <c r="F1214" s="0" t="n">
        <v>1700</v>
      </c>
      <c r="G1214" s="0" t="s">
        <v>10</v>
      </c>
      <c r="H1214" s="0" t="s">
        <v>11</v>
      </c>
      <c r="I1214" s="0" t="s">
        <v>9</v>
      </c>
      <c r="J1214" s="0" t="s">
        <v>1229</v>
      </c>
      <c r="K1214" s="0" t="s">
        <v>9</v>
      </c>
      <c r="L1214" s="0" t="str">
        <f aca="false">IF(ISBLANK(J1215),"",",")</f>
        <v>,</v>
      </c>
      <c r="M1214" s="0" t="str">
        <f aca="false">E1214&amp;F1214&amp;G1214&amp;H1214&amp;I1214&amp;J1214&amp;K1214&amp;L1214</f>
        <v>"1700": "b4i2_127_reg.wav",</v>
      </c>
      <c r="N1214" s="0" t="str">
        <f aca="false">IF(OR(B1214=113,B1214=138),"probe","s")</f>
        <v>s</v>
      </c>
      <c r="O1214" s="0" t="str">
        <f aca="false">IF(MID(J1214,10,2)="ir","Minus","Plus")</f>
        <v>Plus</v>
      </c>
      <c r="P1214" s="0" t="s">
        <v>13</v>
      </c>
      <c r="Q1214" s="5" t="s">
        <v>14</v>
      </c>
      <c r="R1214" s="0" t="s">
        <v>15</v>
      </c>
      <c r="S1214" s="0" t="str">
        <f aca="false">P1214&amp;N1214&amp;O1214&amp;Q1214&amp;F1214&amp;R1214&amp;L1214</f>
        <v>          {%            "class": "sPlus",%            "stim_name": "1700"%          },</v>
      </c>
      <c r="AA1214" s="5" t="n">
        <f aca="false">F1214</f>
        <v>1700</v>
      </c>
      <c r="AB1214" s="5" t="s">
        <v>1229</v>
      </c>
      <c r="AC1214" s="5" t="str">
        <f aca="false">IF(MID(AB1214,10,2)="ir","Minus","Plus")</f>
        <v>Plus</v>
      </c>
      <c r="AD1214" s="5" t="str">
        <f aca="false">IF(AND(_xlfn.NUMBERVALUE(MID(AB1214,6,3))&lt;141,_xlfn.NUMBERVALUE(MID(AB1214,6,3))&gt;103),"s","probe")</f>
        <v>s</v>
      </c>
      <c r="AE1214" s="5" t="n">
        <f aca="false">IF(AND(AC1214="Minus",AD1214="probe"),3,IF(AND(AC1214="Plus",AD1214="probe"),1,IF(AND(AC1214="Minus",AD1214="s"),12,IF(AND(AC1214="Plus",AD1214="s"),4,0))))</f>
        <v>4</v>
      </c>
      <c r="AF1214" s="6" t="s">
        <v>16</v>
      </c>
      <c r="AG1214" s="5" t="str">
        <f aca="false">AF1214&amp;AE1214&amp;","</f>
        <v>                            4,</v>
      </c>
    </row>
    <row r="1215" customFormat="false" ht="12.8" hidden="true" customHeight="false" outlineLevel="0" collapsed="false">
      <c r="A1215" s="0" t="str">
        <f aca="false">LEFT(J1215,4)</f>
        <v>b4s1</v>
      </c>
      <c r="B1215" s="0" t="n">
        <f aca="false">IF(AND(C1215&gt;97,C1215&lt;103),100,IF(AND(C1215&gt;110,C1215&lt;116),113,IF(AND(C1215&gt;122,C1215&lt;128),125,IF(AND(C1215&gt;135,C1215&lt;141),138,150))))</f>
        <v>125</v>
      </c>
      <c r="C1215" s="0" t="n">
        <f aca="false">_xlfn.NUMBERVALUE(MID(J1215,6,3))</f>
        <v>127</v>
      </c>
      <c r="D1215" s="0" t="str">
        <f aca="false">MID(J1215,10,3)</f>
        <v>reg</v>
      </c>
      <c r="E1215" s="0" t="s">
        <v>9</v>
      </c>
      <c r="F1215" s="0" t="n">
        <v>1825</v>
      </c>
      <c r="G1215" s="0" t="s">
        <v>10</v>
      </c>
      <c r="H1215" s="0" t="s">
        <v>11</v>
      </c>
      <c r="I1215" s="0" t="s">
        <v>9</v>
      </c>
      <c r="J1215" s="0" t="s">
        <v>1230</v>
      </c>
      <c r="K1215" s="0" t="s">
        <v>9</v>
      </c>
      <c r="L1215" s="0" t="str">
        <f aca="false">IF(ISBLANK(J1216),"",",")</f>
        <v>,</v>
      </c>
      <c r="M1215" s="0" t="str">
        <f aca="false">E1215&amp;F1215&amp;G1215&amp;H1215&amp;I1215&amp;J1215&amp;K1215&amp;L1215</f>
        <v>"1825": "b4s1_127_reg.wav",</v>
      </c>
      <c r="N1215" s="0" t="str">
        <f aca="false">IF(OR(B1215=113,B1215=138),"probe","s")</f>
        <v>s</v>
      </c>
      <c r="O1215" s="0" t="str">
        <f aca="false">IF(MID(J1215,10,2)="ir","Minus","Plus")</f>
        <v>Plus</v>
      </c>
      <c r="P1215" s="0" t="s">
        <v>13</v>
      </c>
      <c r="Q1215" s="5" t="s">
        <v>14</v>
      </c>
      <c r="R1215" s="0" t="s">
        <v>15</v>
      </c>
      <c r="S1215" s="0" t="str">
        <f aca="false">P1215&amp;N1215&amp;O1215&amp;Q1215&amp;F1215&amp;R1215&amp;L1215</f>
        <v>          {%            "class": "sPlus",%            "stim_name": "1825"%          },</v>
      </c>
      <c r="AA1215" s="5" t="n">
        <f aca="false">F1215</f>
        <v>1825</v>
      </c>
      <c r="AB1215" s="5" t="s">
        <v>1230</v>
      </c>
      <c r="AC1215" s="5" t="str">
        <f aca="false">IF(MID(AB1215,10,2)="ir","Minus","Plus")</f>
        <v>Plus</v>
      </c>
      <c r="AD1215" s="5" t="str">
        <f aca="false">IF(AND(_xlfn.NUMBERVALUE(MID(AB1215,6,3))&lt;141,_xlfn.NUMBERVALUE(MID(AB1215,6,3))&gt;103),"s","probe")</f>
        <v>s</v>
      </c>
      <c r="AE1215" s="5" t="n">
        <f aca="false">IF(AND(AC1215="Minus",AD1215="probe"),3,IF(AND(AC1215="Plus",AD1215="probe"),1,IF(AND(AC1215="Minus",AD1215="s"),12,IF(AND(AC1215="Plus",AD1215="s"),4,0))))</f>
        <v>4</v>
      </c>
      <c r="AF1215" s="6" t="s">
        <v>16</v>
      </c>
      <c r="AG1215" s="5" t="str">
        <f aca="false">AF1215&amp;AE1215&amp;","</f>
        <v>                            4,</v>
      </c>
    </row>
    <row r="1216" customFormat="false" ht="12.8" hidden="true" customHeight="false" outlineLevel="0" collapsed="false">
      <c r="A1216" s="0" t="str">
        <f aca="false">LEFT(J1216,4)</f>
        <v>b4s2</v>
      </c>
      <c r="B1216" s="0" t="n">
        <f aca="false">IF(AND(C1216&gt;97,C1216&lt;103),100,IF(AND(C1216&gt;110,C1216&lt;116),113,IF(AND(C1216&gt;122,C1216&lt;128),125,IF(AND(C1216&gt;135,C1216&lt;141),138,150))))</f>
        <v>125</v>
      </c>
      <c r="C1216" s="0" t="n">
        <f aca="false">_xlfn.NUMBERVALUE(MID(J1216,6,3))</f>
        <v>127</v>
      </c>
      <c r="D1216" s="0" t="str">
        <f aca="false">MID(J1216,10,3)</f>
        <v>reg</v>
      </c>
      <c r="E1216" s="0" t="s">
        <v>9</v>
      </c>
      <c r="F1216" s="0" t="n">
        <v>1950</v>
      </c>
      <c r="G1216" s="0" t="s">
        <v>10</v>
      </c>
      <c r="H1216" s="0" t="s">
        <v>11</v>
      </c>
      <c r="I1216" s="0" t="s">
        <v>9</v>
      </c>
      <c r="J1216" s="0" t="s">
        <v>1231</v>
      </c>
      <c r="K1216" s="0" t="s">
        <v>9</v>
      </c>
      <c r="L1216" s="0" t="str">
        <f aca="false">IF(ISBLANK(J1217),"",",")</f>
        <v>,</v>
      </c>
      <c r="M1216" s="0" t="str">
        <f aca="false">E1216&amp;F1216&amp;G1216&amp;H1216&amp;I1216&amp;J1216&amp;K1216&amp;L1216</f>
        <v>"1950": "b4s2_127_reg.wav",</v>
      </c>
      <c r="N1216" s="0" t="str">
        <f aca="false">IF(OR(B1216=113,B1216=138),"probe","s")</f>
        <v>s</v>
      </c>
      <c r="O1216" s="0" t="str">
        <f aca="false">IF(MID(J1216,10,2)="ir","Minus","Plus")</f>
        <v>Plus</v>
      </c>
      <c r="P1216" s="0" t="s">
        <v>13</v>
      </c>
      <c r="Q1216" s="5" t="s">
        <v>14</v>
      </c>
      <c r="R1216" s="0" t="s">
        <v>15</v>
      </c>
      <c r="S1216" s="0" t="str">
        <f aca="false">P1216&amp;N1216&amp;O1216&amp;Q1216&amp;F1216&amp;R1216&amp;L1216</f>
        <v>          {%            "class": "sPlus",%            "stim_name": "1950"%          },</v>
      </c>
      <c r="AA1216" s="5" t="n">
        <f aca="false">F1216</f>
        <v>1950</v>
      </c>
      <c r="AB1216" s="5" t="s">
        <v>1231</v>
      </c>
      <c r="AC1216" s="5" t="str">
        <f aca="false">IF(MID(AB1216,10,2)="ir","Minus","Plus")</f>
        <v>Plus</v>
      </c>
      <c r="AD1216" s="5" t="str">
        <f aca="false">IF(AND(_xlfn.NUMBERVALUE(MID(AB1216,6,3))&lt;141,_xlfn.NUMBERVALUE(MID(AB1216,6,3))&gt;103),"s","probe")</f>
        <v>s</v>
      </c>
      <c r="AE1216" s="5" t="n">
        <f aca="false">IF(AND(AC1216="Minus",AD1216="probe"),3,IF(AND(AC1216="Plus",AD1216="probe"),1,IF(AND(AC1216="Minus",AD1216="s"),12,IF(AND(AC1216="Plus",AD1216="s"),4,0))))</f>
        <v>4</v>
      </c>
      <c r="AF1216" s="6" t="s">
        <v>16</v>
      </c>
      <c r="AG1216" s="5" t="str">
        <f aca="false">AF1216&amp;AE1216&amp;","</f>
        <v>                            4,</v>
      </c>
    </row>
    <row r="1217" customFormat="false" ht="12.8" hidden="false" customHeight="false" outlineLevel="0" collapsed="false">
      <c r="A1217" s="0" t="str">
        <f aca="false">LEFT(J1217,4)</f>
        <v>b2s1</v>
      </c>
      <c r="B1217" s="0" t="n">
        <v>125</v>
      </c>
      <c r="C1217" s="0" t="n">
        <f aca="false">_xlfn.NUMBERVALUE(MID(J1217,6,3))</f>
        <v>128</v>
      </c>
      <c r="D1217" s="0" t="str">
        <f aca="false">MID(J1217,10,3)</f>
        <v>ir1</v>
      </c>
      <c r="E1217" s="1" t="s">
        <v>9</v>
      </c>
      <c r="F1217" s="0" t="n">
        <v>2041</v>
      </c>
      <c r="G1217" s="0" t="s">
        <v>10</v>
      </c>
      <c r="H1217" s="0" t="s">
        <v>11</v>
      </c>
      <c r="I1217" s="0" t="s">
        <v>9</v>
      </c>
      <c r="J1217" s="0" t="s">
        <v>1232</v>
      </c>
      <c r="K1217" s="0" t="s">
        <v>9</v>
      </c>
      <c r="L1217" s="0" t="str">
        <f aca="false">IF(ISBLANK(J1218),"",",")</f>
        <v>,</v>
      </c>
      <c r="M1217" s="0" t="str">
        <f aca="false">E1217&amp;J1217&amp;G1217&amp;E1217&amp;J1217&amp;E1217&amp;L1217</f>
        <v>"b2s1_128_ir1.wav":"b2s1_128_ir1.wav",</v>
      </c>
      <c r="N1217" s="0" t="str">
        <f aca="false">IF(OR(B1217=113,B1217=138),"probe","s")</f>
        <v>s</v>
      </c>
      <c r="O1217" s="0" t="str">
        <f aca="false">IF(MID(J1217,10,2)="ir","Minus","Plus")</f>
        <v>Minus</v>
      </c>
      <c r="P1217" s="0" t="s">
        <v>13</v>
      </c>
      <c r="Q1217" s="5" t="s">
        <v>14</v>
      </c>
      <c r="R1217" s="0" t="s">
        <v>15</v>
      </c>
      <c r="S1217" s="0" t="str">
        <f aca="false">P1217&amp;N1217&amp;O1217&amp;Q1217&amp;J1217&amp;R1217&amp;L1217</f>
        <v>          {%            "class": "sMinus",%            "stim_name": "b2s1_128_ir1.wav"%          },</v>
      </c>
      <c r="AA1217" s="5" t="n">
        <f aca="false">F1217</f>
        <v>2041</v>
      </c>
      <c r="AB1217" s="5" t="s">
        <v>1222</v>
      </c>
      <c r="AC1217" s="5" t="str">
        <f aca="false">IF(MID(AB1217,10,2)="ir","Minus","Plus")</f>
        <v>Plus</v>
      </c>
      <c r="AD1217" s="5" t="str">
        <f aca="false">IF(AND(_xlfn.NUMBERVALUE(MID(AB1217,6,3))&lt;141,_xlfn.NUMBERVALUE(MID(AB1217,6,3))&gt;103),"s","probe")</f>
        <v>s</v>
      </c>
      <c r="AE1217" s="5" t="n">
        <f aca="false">IF(AND(AC1217="Minus",AD1217="probe"),3,IF(AND(AC1217="Plus",AD1217="probe"),1,IF(AND(AC1217="Minus",AD1217="s"),12,IF(AND(AC1217="Plus",AD1217="s"),4,0))))</f>
        <v>4</v>
      </c>
      <c r="AF1217" s="6" t="s">
        <v>16</v>
      </c>
      <c r="AG1217" s="5" t="str">
        <f aca="false">AF1217&amp;AE1217&amp;","</f>
        <v>                            4,</v>
      </c>
    </row>
    <row r="1218" customFormat="false" ht="12.8" hidden="false" customHeight="false" outlineLevel="0" collapsed="false">
      <c r="A1218" s="0" t="str">
        <f aca="false">LEFT(J1218,4)</f>
        <v>b2s1</v>
      </c>
      <c r="B1218" s="0" t="n">
        <v>125</v>
      </c>
      <c r="C1218" s="0" t="n">
        <f aca="false">_xlfn.NUMBERVALUE(MID(J1218,6,3))</f>
        <v>128</v>
      </c>
      <c r="D1218" s="0" t="str">
        <f aca="false">MID(J1218,10,3)</f>
        <v>ir2</v>
      </c>
      <c r="E1218" s="1" t="s">
        <v>9</v>
      </c>
      <c r="F1218" s="0" t="n">
        <v>2042</v>
      </c>
      <c r="G1218" s="0" t="s">
        <v>10</v>
      </c>
      <c r="H1218" s="0" t="s">
        <v>11</v>
      </c>
      <c r="I1218" s="0" t="s">
        <v>9</v>
      </c>
      <c r="J1218" s="0" t="s">
        <v>1233</v>
      </c>
      <c r="K1218" s="0" t="s">
        <v>9</v>
      </c>
      <c r="L1218" s="0" t="str">
        <f aca="false">IF(ISBLANK(J1219),"",",")</f>
        <v>,</v>
      </c>
      <c r="M1218" s="0" t="str">
        <f aca="false">E1218&amp;J1218&amp;G1218&amp;E1218&amp;J1218&amp;E1218&amp;L1218</f>
        <v>"b2s1_128_ir2.wav":"b2s1_128_ir2.wav",</v>
      </c>
      <c r="N1218" s="0" t="str">
        <f aca="false">IF(OR(B1218=113,B1218=138),"probe","s")</f>
        <v>s</v>
      </c>
      <c r="O1218" s="0" t="str">
        <f aca="false">IF(MID(J1218,10,2)="ir","Minus","Plus")</f>
        <v>Minus</v>
      </c>
      <c r="P1218" s="0" t="s">
        <v>13</v>
      </c>
      <c r="Q1218" s="5" t="s">
        <v>14</v>
      </c>
      <c r="R1218" s="0" t="s">
        <v>15</v>
      </c>
      <c r="S1218" s="0" t="str">
        <f aca="false">P1218&amp;N1218&amp;O1218&amp;Q1218&amp;J1218&amp;R1218&amp;L1218</f>
        <v>          {%            "class": "sMinus",%            "stim_name": "b2s1_128_ir2.wav"%          },</v>
      </c>
      <c r="AA1218" s="5" t="n">
        <f aca="false">F1218</f>
        <v>2042</v>
      </c>
      <c r="AB1218" s="5" t="s">
        <v>1222</v>
      </c>
      <c r="AC1218" s="5" t="str">
        <f aca="false">IF(MID(AB1218,10,2)="ir","Minus","Plus")</f>
        <v>Plus</v>
      </c>
      <c r="AD1218" s="5" t="str">
        <f aca="false">IF(AND(_xlfn.NUMBERVALUE(MID(AB1218,6,3))&lt;141,_xlfn.NUMBERVALUE(MID(AB1218,6,3))&gt;103),"s","probe")</f>
        <v>s</v>
      </c>
      <c r="AE1218" s="5" t="n">
        <f aca="false">IF(AND(AC1218="Minus",AD1218="probe"),3,IF(AND(AC1218="Plus",AD1218="probe"),1,IF(AND(AC1218="Minus",AD1218="s"),12,IF(AND(AC1218="Plus",AD1218="s"),4,0))))</f>
        <v>4</v>
      </c>
      <c r="AF1218" s="6" t="s">
        <v>16</v>
      </c>
      <c r="AG1218" s="5" t="str">
        <f aca="false">AF1218&amp;AE1218&amp;","</f>
        <v>                            4,</v>
      </c>
    </row>
    <row r="1219" customFormat="false" ht="12.8" hidden="false" customHeight="false" outlineLevel="0" collapsed="false">
      <c r="A1219" s="0" t="str">
        <f aca="false">LEFT(J1219,4)</f>
        <v>b2s1</v>
      </c>
      <c r="B1219" s="0" t="n">
        <v>125</v>
      </c>
      <c r="C1219" s="0" t="n">
        <f aca="false">_xlfn.NUMBERVALUE(MID(J1219,6,3))</f>
        <v>128</v>
      </c>
      <c r="D1219" s="0" t="str">
        <f aca="false">MID(J1219,10,3)</f>
        <v>ir3</v>
      </c>
      <c r="E1219" s="1" t="s">
        <v>9</v>
      </c>
      <c r="F1219" s="0" t="n">
        <v>2043</v>
      </c>
      <c r="G1219" s="0" t="s">
        <v>10</v>
      </c>
      <c r="H1219" s="0" t="s">
        <v>11</v>
      </c>
      <c r="I1219" s="0" t="s">
        <v>9</v>
      </c>
      <c r="J1219" s="0" t="s">
        <v>1234</v>
      </c>
      <c r="K1219" s="0" t="s">
        <v>9</v>
      </c>
      <c r="L1219" s="0" t="str">
        <f aca="false">IF(ISBLANK(J1220),"",",")</f>
        <v>,</v>
      </c>
      <c r="M1219" s="0" t="str">
        <f aca="false">E1219&amp;J1219&amp;G1219&amp;E1219&amp;J1219&amp;E1219&amp;L1219</f>
        <v>"b2s1_128_ir3.wav":"b2s1_128_ir3.wav",</v>
      </c>
      <c r="N1219" s="0" t="str">
        <f aca="false">IF(OR(B1219=113,B1219=138),"probe","s")</f>
        <v>s</v>
      </c>
      <c r="O1219" s="0" t="str">
        <f aca="false">IF(MID(J1219,10,2)="ir","Minus","Plus")</f>
        <v>Minus</v>
      </c>
      <c r="P1219" s="0" t="s">
        <v>13</v>
      </c>
      <c r="Q1219" s="5" t="s">
        <v>14</v>
      </c>
      <c r="R1219" s="0" t="s">
        <v>15</v>
      </c>
      <c r="S1219" s="0" t="str">
        <f aca="false">P1219&amp;N1219&amp;O1219&amp;Q1219&amp;J1219&amp;R1219&amp;L1219</f>
        <v>          {%            "class": "sMinus",%            "stim_name": "b2s1_128_ir3.wav"%          },</v>
      </c>
      <c r="AA1219" s="5" t="n">
        <f aca="false">F1219</f>
        <v>2043</v>
      </c>
      <c r="AB1219" s="5" t="s">
        <v>1222</v>
      </c>
      <c r="AC1219" s="5" t="str">
        <f aca="false">IF(MID(AB1219,10,2)="ir","Minus","Plus")</f>
        <v>Plus</v>
      </c>
      <c r="AD1219" s="5" t="str">
        <f aca="false">IF(AND(_xlfn.NUMBERVALUE(MID(AB1219,6,3))&lt;141,_xlfn.NUMBERVALUE(MID(AB1219,6,3))&gt;103),"s","probe")</f>
        <v>s</v>
      </c>
      <c r="AE1219" s="5" t="n">
        <f aca="false">IF(AND(AC1219="Minus",AD1219="probe"),3,IF(AND(AC1219="Plus",AD1219="probe"),1,IF(AND(AC1219="Minus",AD1219="s"),12,IF(AND(AC1219="Plus",AD1219="s"),4,0))))</f>
        <v>4</v>
      </c>
      <c r="AF1219" s="6" t="s">
        <v>16</v>
      </c>
      <c r="AG1219" s="5" t="str">
        <f aca="false">AF1219&amp;AE1219&amp;","</f>
        <v>                            4,</v>
      </c>
    </row>
    <row r="1220" customFormat="false" ht="12.8" hidden="false" customHeight="false" outlineLevel="0" collapsed="false">
      <c r="A1220" s="0" t="str">
        <f aca="false">LEFT(J1220,4)</f>
        <v>b2s1</v>
      </c>
      <c r="B1220" s="0" t="n">
        <v>125</v>
      </c>
      <c r="C1220" s="0" t="n">
        <f aca="false">_xlfn.NUMBERVALUE(MID(J1220,6,3))</f>
        <v>128</v>
      </c>
      <c r="D1220" s="0" t="str">
        <f aca="false">MID(J1220,10,3)</f>
        <v>ir4</v>
      </c>
      <c r="E1220" s="1" t="s">
        <v>9</v>
      </c>
      <c r="F1220" s="0" t="n">
        <v>2044</v>
      </c>
      <c r="G1220" s="0" t="s">
        <v>10</v>
      </c>
      <c r="H1220" s="0" t="s">
        <v>11</v>
      </c>
      <c r="I1220" s="0" t="s">
        <v>9</v>
      </c>
      <c r="J1220" s="0" t="s">
        <v>1235</v>
      </c>
      <c r="K1220" s="0" t="s">
        <v>9</v>
      </c>
      <c r="L1220" s="0" t="str">
        <f aca="false">IF(ISBLANK(J1221),"",",")</f>
        <v>,</v>
      </c>
      <c r="M1220" s="0" t="str">
        <f aca="false">E1220&amp;J1220&amp;G1220&amp;E1220&amp;J1220&amp;E1220&amp;L1220</f>
        <v>"b2s1_128_ir4.wav":"b2s1_128_ir4.wav",</v>
      </c>
      <c r="N1220" s="0" t="str">
        <f aca="false">IF(OR(B1220=113,B1220=138),"probe","s")</f>
        <v>s</v>
      </c>
      <c r="O1220" s="0" t="str">
        <f aca="false">IF(MID(J1220,10,2)="ir","Minus","Plus")</f>
        <v>Minus</v>
      </c>
      <c r="P1220" s="0" t="s">
        <v>13</v>
      </c>
      <c r="Q1220" s="5" t="s">
        <v>14</v>
      </c>
      <c r="R1220" s="0" t="s">
        <v>15</v>
      </c>
      <c r="S1220" s="0" t="str">
        <f aca="false">P1220&amp;N1220&amp;O1220&amp;Q1220&amp;J1220&amp;R1220&amp;L1220</f>
        <v>          {%            "class": "sMinus",%            "stim_name": "b2s1_128_ir4.wav"%          },</v>
      </c>
      <c r="AA1220" s="5" t="n">
        <f aca="false">F1220</f>
        <v>2044</v>
      </c>
      <c r="AB1220" s="5" t="s">
        <v>1222</v>
      </c>
      <c r="AC1220" s="5" t="str">
        <f aca="false">IF(MID(AB1220,10,2)="ir","Minus","Plus")</f>
        <v>Plus</v>
      </c>
      <c r="AD1220" s="5" t="str">
        <f aca="false">IF(AND(_xlfn.NUMBERVALUE(MID(AB1220,6,3))&lt;141,_xlfn.NUMBERVALUE(MID(AB1220,6,3))&gt;103),"s","probe")</f>
        <v>s</v>
      </c>
      <c r="AE1220" s="5" t="n">
        <f aca="false">IF(AND(AC1220="Minus",AD1220="probe"),3,IF(AND(AC1220="Plus",AD1220="probe"),1,IF(AND(AC1220="Minus",AD1220="s"),12,IF(AND(AC1220="Plus",AD1220="s"),4,0))))</f>
        <v>4</v>
      </c>
      <c r="AF1220" s="6" t="s">
        <v>16</v>
      </c>
      <c r="AG1220" s="5" t="str">
        <f aca="false">AF1220&amp;AE1220&amp;","</f>
        <v>                            4,</v>
      </c>
    </row>
    <row r="1221" customFormat="false" ht="12.8" hidden="false" customHeight="false" outlineLevel="0" collapsed="false">
      <c r="A1221" s="0" t="str">
        <f aca="false">LEFT(J1221,4)</f>
        <v>b2s1</v>
      </c>
      <c r="B1221" s="0" t="n">
        <v>125</v>
      </c>
      <c r="C1221" s="0" t="n">
        <f aca="false">_xlfn.NUMBERVALUE(MID(J1221,6,3))</f>
        <v>128</v>
      </c>
      <c r="D1221" s="0" t="str">
        <f aca="false">MID(J1221,10,3)</f>
        <v>reg</v>
      </c>
      <c r="E1221" s="1" t="s">
        <v>9</v>
      </c>
      <c r="F1221" s="0" t="n">
        <v>2045</v>
      </c>
      <c r="G1221" s="0" t="s">
        <v>10</v>
      </c>
      <c r="H1221" s="0" t="s">
        <v>11</v>
      </c>
      <c r="I1221" s="0" t="s">
        <v>9</v>
      </c>
      <c r="J1221" s="0" t="s">
        <v>1236</v>
      </c>
      <c r="K1221" s="0" t="s">
        <v>9</v>
      </c>
      <c r="L1221" s="0" t="str">
        <f aca="false">IF(ISBLANK(J1222),"",",")</f>
        <v>,</v>
      </c>
      <c r="M1221" s="0" t="str">
        <f aca="false">E1221&amp;J1221&amp;G1221&amp;E1221&amp;J1221&amp;E1221&amp;L1221</f>
        <v>"b2s1_128_reg.wav":"b2s1_128_reg.wav",</v>
      </c>
      <c r="N1221" s="0" t="str">
        <f aca="false">IF(OR(B1221=113,B1221=138),"probe","s")</f>
        <v>s</v>
      </c>
      <c r="O1221" s="0" t="str">
        <f aca="false">IF(MID(J1221,10,2)="ir","Minus","Plus")</f>
        <v>Plus</v>
      </c>
      <c r="P1221" s="0" t="s">
        <v>13</v>
      </c>
      <c r="Q1221" s="5" t="s">
        <v>14</v>
      </c>
      <c r="R1221" s="0" t="s">
        <v>15</v>
      </c>
      <c r="S1221" s="0" t="str">
        <f aca="false">P1221&amp;N1221&amp;O1221&amp;Q1221&amp;J1221&amp;R1221&amp;L1221</f>
        <v>          {%            "class": "sPlus",%            "stim_name": "b2s1_128_reg.wav"%          },</v>
      </c>
      <c r="AA1221" s="5" t="n">
        <f aca="false">F1221</f>
        <v>2045</v>
      </c>
      <c r="AB1221" s="5" t="s">
        <v>1222</v>
      </c>
      <c r="AC1221" s="5" t="str">
        <f aca="false">IF(MID(AB1221,10,2)="ir","Minus","Plus")</f>
        <v>Plus</v>
      </c>
      <c r="AD1221" s="5" t="str">
        <f aca="false">IF(AND(_xlfn.NUMBERVALUE(MID(AB1221,6,3))&lt;141,_xlfn.NUMBERVALUE(MID(AB1221,6,3))&gt;103),"s","probe")</f>
        <v>s</v>
      </c>
      <c r="AE1221" s="5" t="n">
        <f aca="false">IF(AND(AC1221="Minus",AD1221="probe"),3,IF(AND(AC1221="Plus",AD1221="probe"),1,IF(AND(AC1221="Minus",AD1221="s"),12,IF(AND(AC1221="Plus",AD1221="s"),4,0))))</f>
        <v>4</v>
      </c>
      <c r="AF1221" s="6" t="s">
        <v>16</v>
      </c>
      <c r="AG1221" s="5" t="str">
        <f aca="false">AF1221&amp;AE1221&amp;","</f>
        <v>                            4,</v>
      </c>
    </row>
    <row r="1222" customFormat="false" ht="12.8" hidden="false" customHeight="false" outlineLevel="0" collapsed="false">
      <c r="A1222" s="0" t="str">
        <f aca="false">LEFT(J1222,4)</f>
        <v>b2s1</v>
      </c>
      <c r="B1222" s="0" t="n">
        <v>125</v>
      </c>
      <c r="C1222" s="0" t="n">
        <f aca="false">_xlfn.NUMBERVALUE(MID(J1222,6,3))</f>
        <v>129</v>
      </c>
      <c r="D1222" s="0" t="str">
        <f aca="false">MID(J1222,10,3)</f>
        <v>ir1</v>
      </c>
      <c r="E1222" s="1" t="s">
        <v>9</v>
      </c>
      <c r="F1222" s="0" t="n">
        <v>2046</v>
      </c>
      <c r="G1222" s="0" t="s">
        <v>10</v>
      </c>
      <c r="H1222" s="0" t="s">
        <v>11</v>
      </c>
      <c r="I1222" s="0" t="s">
        <v>9</v>
      </c>
      <c r="J1222" s="0" t="s">
        <v>1237</v>
      </c>
      <c r="K1222" s="0" t="s">
        <v>9</v>
      </c>
      <c r="L1222" s="0" t="str">
        <f aca="false">IF(ISBLANK(J1223),"",",")</f>
        <v>,</v>
      </c>
      <c r="M1222" s="0" t="str">
        <f aca="false">E1222&amp;J1222&amp;G1222&amp;E1222&amp;J1222&amp;E1222&amp;L1222</f>
        <v>"b2s1_129_ir1.wav":"b2s1_129_ir1.wav",</v>
      </c>
      <c r="N1222" s="0" t="str">
        <f aca="false">IF(OR(B1222=113,B1222=138),"probe","s")</f>
        <v>s</v>
      </c>
      <c r="O1222" s="0" t="str">
        <f aca="false">IF(MID(J1222,10,2)="ir","Minus","Plus")</f>
        <v>Minus</v>
      </c>
      <c r="P1222" s="0" t="s">
        <v>13</v>
      </c>
      <c r="Q1222" s="5" t="s">
        <v>14</v>
      </c>
      <c r="R1222" s="0" t="s">
        <v>15</v>
      </c>
      <c r="S1222" s="0" t="str">
        <f aca="false">P1222&amp;N1222&amp;O1222&amp;Q1222&amp;J1222&amp;R1222&amp;L1222</f>
        <v>          {%            "class": "sMinus",%            "stim_name": "b2s1_129_ir1.wav"%          },</v>
      </c>
      <c r="AA1222" s="5" t="n">
        <f aca="false">F1222</f>
        <v>2046</v>
      </c>
      <c r="AB1222" s="5" t="s">
        <v>1222</v>
      </c>
      <c r="AC1222" s="5" t="str">
        <f aca="false">IF(MID(AB1222,10,2)="ir","Minus","Plus")</f>
        <v>Plus</v>
      </c>
      <c r="AD1222" s="5" t="str">
        <f aca="false">IF(AND(_xlfn.NUMBERVALUE(MID(AB1222,6,3))&lt;141,_xlfn.NUMBERVALUE(MID(AB1222,6,3))&gt;103),"s","probe")</f>
        <v>s</v>
      </c>
      <c r="AE1222" s="5" t="n">
        <f aca="false">IF(AND(AC1222="Minus",AD1222="probe"),3,IF(AND(AC1222="Plus",AD1222="probe"),1,IF(AND(AC1222="Minus",AD1222="s"),12,IF(AND(AC1222="Plus",AD1222="s"),4,0))))</f>
        <v>4</v>
      </c>
      <c r="AF1222" s="6" t="s">
        <v>16</v>
      </c>
      <c r="AG1222" s="5" t="str">
        <f aca="false">AF1222&amp;AE1222&amp;","</f>
        <v>                            4,</v>
      </c>
    </row>
    <row r="1223" customFormat="false" ht="12.8" hidden="false" customHeight="false" outlineLevel="0" collapsed="false">
      <c r="A1223" s="0" t="str">
        <f aca="false">LEFT(J1223,4)</f>
        <v>b2s1</v>
      </c>
      <c r="B1223" s="0" t="n">
        <v>125</v>
      </c>
      <c r="C1223" s="0" t="n">
        <f aca="false">_xlfn.NUMBERVALUE(MID(J1223,6,3))</f>
        <v>129</v>
      </c>
      <c r="D1223" s="0" t="str">
        <f aca="false">MID(J1223,10,3)</f>
        <v>ir2</v>
      </c>
      <c r="E1223" s="1" t="s">
        <v>9</v>
      </c>
      <c r="F1223" s="0" t="n">
        <v>2047</v>
      </c>
      <c r="G1223" s="0" t="s">
        <v>10</v>
      </c>
      <c r="H1223" s="0" t="s">
        <v>11</v>
      </c>
      <c r="I1223" s="0" t="s">
        <v>9</v>
      </c>
      <c r="J1223" s="0" t="s">
        <v>1238</v>
      </c>
      <c r="K1223" s="0" t="s">
        <v>9</v>
      </c>
      <c r="L1223" s="0" t="str">
        <f aca="false">IF(ISBLANK(J1224),"",",")</f>
        <v>,</v>
      </c>
      <c r="M1223" s="0" t="str">
        <f aca="false">E1223&amp;J1223&amp;G1223&amp;E1223&amp;J1223&amp;E1223&amp;L1223</f>
        <v>"b2s1_129_ir2.wav":"b2s1_129_ir2.wav",</v>
      </c>
      <c r="N1223" s="0" t="str">
        <f aca="false">IF(OR(B1223=113,B1223=138),"probe","s")</f>
        <v>s</v>
      </c>
      <c r="O1223" s="0" t="str">
        <f aca="false">IF(MID(J1223,10,2)="ir","Minus","Plus")</f>
        <v>Minus</v>
      </c>
      <c r="P1223" s="0" t="s">
        <v>13</v>
      </c>
      <c r="Q1223" s="5" t="s">
        <v>14</v>
      </c>
      <c r="R1223" s="0" t="s">
        <v>15</v>
      </c>
      <c r="S1223" s="0" t="str">
        <f aca="false">P1223&amp;N1223&amp;O1223&amp;Q1223&amp;J1223&amp;R1223&amp;L1223</f>
        <v>          {%            "class": "sMinus",%            "stim_name": "b2s1_129_ir2.wav"%          },</v>
      </c>
      <c r="AA1223" s="5" t="n">
        <f aca="false">F1223</f>
        <v>2047</v>
      </c>
      <c r="AB1223" s="5" t="s">
        <v>1222</v>
      </c>
      <c r="AC1223" s="5" t="str">
        <f aca="false">IF(MID(AB1223,10,2)="ir","Minus","Plus")</f>
        <v>Plus</v>
      </c>
      <c r="AD1223" s="5" t="str">
        <f aca="false">IF(AND(_xlfn.NUMBERVALUE(MID(AB1223,6,3))&lt;141,_xlfn.NUMBERVALUE(MID(AB1223,6,3))&gt;103),"s","probe")</f>
        <v>s</v>
      </c>
      <c r="AE1223" s="5" t="n">
        <f aca="false">IF(AND(AC1223="Minus",AD1223="probe"),3,IF(AND(AC1223="Plus",AD1223="probe"),1,IF(AND(AC1223="Minus",AD1223="s"),12,IF(AND(AC1223="Plus",AD1223="s"),4,0))))</f>
        <v>4</v>
      </c>
      <c r="AF1223" s="6" t="s">
        <v>16</v>
      </c>
      <c r="AG1223" s="5" t="str">
        <f aca="false">AF1223&amp;AE1223&amp;","</f>
        <v>                            4,</v>
      </c>
    </row>
    <row r="1224" customFormat="false" ht="12.8" hidden="false" customHeight="false" outlineLevel="0" collapsed="false">
      <c r="A1224" s="0" t="str">
        <f aca="false">LEFT(J1224,4)</f>
        <v>b2s1</v>
      </c>
      <c r="B1224" s="0" t="n">
        <v>125</v>
      </c>
      <c r="C1224" s="0" t="n">
        <f aca="false">_xlfn.NUMBERVALUE(MID(J1224,6,3))</f>
        <v>129</v>
      </c>
      <c r="D1224" s="0" t="str">
        <f aca="false">MID(J1224,10,3)</f>
        <v>ir3</v>
      </c>
      <c r="E1224" s="1" t="s">
        <v>9</v>
      </c>
      <c r="F1224" s="0" t="n">
        <v>2048</v>
      </c>
      <c r="G1224" s="0" t="s">
        <v>10</v>
      </c>
      <c r="H1224" s="0" t="s">
        <v>11</v>
      </c>
      <c r="I1224" s="0" t="s">
        <v>9</v>
      </c>
      <c r="J1224" s="0" t="s">
        <v>1239</v>
      </c>
      <c r="K1224" s="0" t="s">
        <v>9</v>
      </c>
      <c r="L1224" s="0" t="str">
        <f aca="false">IF(ISBLANK(J1225),"",",")</f>
        <v>,</v>
      </c>
      <c r="M1224" s="0" t="str">
        <f aca="false">E1224&amp;J1224&amp;G1224&amp;E1224&amp;J1224&amp;E1224&amp;L1224</f>
        <v>"b2s1_129_ir3.wav":"b2s1_129_ir3.wav",</v>
      </c>
      <c r="N1224" s="0" t="str">
        <f aca="false">IF(OR(B1224=113,B1224=138),"probe","s")</f>
        <v>s</v>
      </c>
      <c r="O1224" s="0" t="str">
        <f aca="false">IF(MID(J1224,10,2)="ir","Minus","Plus")</f>
        <v>Minus</v>
      </c>
      <c r="P1224" s="0" t="s">
        <v>13</v>
      </c>
      <c r="Q1224" s="5" t="s">
        <v>14</v>
      </c>
      <c r="R1224" s="0" t="s">
        <v>15</v>
      </c>
      <c r="S1224" s="0" t="str">
        <f aca="false">P1224&amp;N1224&amp;O1224&amp;Q1224&amp;J1224&amp;R1224&amp;L1224</f>
        <v>          {%            "class": "sMinus",%            "stim_name": "b2s1_129_ir3.wav"%          },</v>
      </c>
      <c r="AA1224" s="5" t="n">
        <f aca="false">F1224</f>
        <v>2048</v>
      </c>
      <c r="AB1224" s="5" t="s">
        <v>1222</v>
      </c>
      <c r="AC1224" s="5" t="str">
        <f aca="false">IF(MID(AB1224,10,2)="ir","Minus","Plus")</f>
        <v>Plus</v>
      </c>
      <c r="AD1224" s="5" t="str">
        <f aca="false">IF(AND(_xlfn.NUMBERVALUE(MID(AB1224,6,3))&lt;141,_xlfn.NUMBERVALUE(MID(AB1224,6,3))&gt;103),"s","probe")</f>
        <v>s</v>
      </c>
      <c r="AE1224" s="5" t="n">
        <f aca="false">IF(AND(AC1224="Minus",AD1224="probe"),3,IF(AND(AC1224="Plus",AD1224="probe"),1,IF(AND(AC1224="Minus",AD1224="s"),12,IF(AND(AC1224="Plus",AD1224="s"),4,0))))</f>
        <v>4</v>
      </c>
      <c r="AF1224" s="6" t="s">
        <v>16</v>
      </c>
      <c r="AG1224" s="5" t="str">
        <f aca="false">AF1224&amp;AE1224&amp;","</f>
        <v>                            4,</v>
      </c>
    </row>
    <row r="1225" customFormat="false" ht="12.8" hidden="false" customHeight="false" outlineLevel="0" collapsed="false">
      <c r="A1225" s="0" t="str">
        <f aca="false">LEFT(J1225,4)</f>
        <v>b2s1</v>
      </c>
      <c r="B1225" s="0" t="n">
        <v>125</v>
      </c>
      <c r="C1225" s="0" t="n">
        <f aca="false">_xlfn.NUMBERVALUE(MID(J1225,6,3))</f>
        <v>129</v>
      </c>
      <c r="D1225" s="0" t="str">
        <f aca="false">MID(J1225,10,3)</f>
        <v>ir4</v>
      </c>
      <c r="E1225" s="1" t="s">
        <v>9</v>
      </c>
      <c r="F1225" s="0" t="n">
        <v>2049</v>
      </c>
      <c r="G1225" s="0" t="s">
        <v>10</v>
      </c>
      <c r="H1225" s="0" t="s">
        <v>11</v>
      </c>
      <c r="I1225" s="0" t="s">
        <v>9</v>
      </c>
      <c r="J1225" s="0" t="s">
        <v>1240</v>
      </c>
      <c r="K1225" s="0" t="s">
        <v>9</v>
      </c>
      <c r="L1225" s="0" t="str">
        <f aca="false">IF(ISBLANK(J1226),"",",")</f>
        <v>,</v>
      </c>
      <c r="M1225" s="0" t="str">
        <f aca="false">E1225&amp;J1225&amp;G1225&amp;E1225&amp;J1225&amp;E1225&amp;L1225</f>
        <v>"b2s1_129_ir4.wav":"b2s1_129_ir4.wav",</v>
      </c>
      <c r="N1225" s="0" t="str">
        <f aca="false">IF(OR(B1225=113,B1225=138),"probe","s")</f>
        <v>s</v>
      </c>
      <c r="O1225" s="0" t="str">
        <f aca="false">IF(MID(J1225,10,2)="ir","Minus","Plus")</f>
        <v>Minus</v>
      </c>
      <c r="P1225" s="0" t="s">
        <v>13</v>
      </c>
      <c r="Q1225" s="5" t="s">
        <v>14</v>
      </c>
      <c r="R1225" s="0" t="s">
        <v>15</v>
      </c>
      <c r="S1225" s="0" t="str">
        <f aca="false">P1225&amp;N1225&amp;O1225&amp;Q1225&amp;J1225&amp;R1225&amp;L1225</f>
        <v>          {%            "class": "sMinus",%            "stim_name": "b2s1_129_ir4.wav"%          },</v>
      </c>
      <c r="AA1225" s="5" t="n">
        <f aca="false">F1225</f>
        <v>2049</v>
      </c>
      <c r="AB1225" s="5" t="s">
        <v>1222</v>
      </c>
      <c r="AC1225" s="5" t="str">
        <f aca="false">IF(MID(AB1225,10,2)="ir","Minus","Plus")</f>
        <v>Plus</v>
      </c>
      <c r="AD1225" s="5" t="str">
        <f aca="false">IF(AND(_xlfn.NUMBERVALUE(MID(AB1225,6,3))&lt;141,_xlfn.NUMBERVALUE(MID(AB1225,6,3))&gt;103),"s","probe")</f>
        <v>s</v>
      </c>
      <c r="AE1225" s="5" t="n">
        <f aca="false">IF(AND(AC1225="Minus",AD1225="probe"),3,IF(AND(AC1225="Plus",AD1225="probe"),1,IF(AND(AC1225="Minus",AD1225="s"),12,IF(AND(AC1225="Plus",AD1225="s"),4,0))))</f>
        <v>4</v>
      </c>
      <c r="AF1225" s="6" t="s">
        <v>16</v>
      </c>
      <c r="AG1225" s="5" t="str">
        <f aca="false">AF1225&amp;AE1225&amp;","</f>
        <v>                            4,</v>
      </c>
    </row>
    <row r="1226" customFormat="false" ht="12.8" hidden="false" customHeight="false" outlineLevel="0" collapsed="false">
      <c r="A1226" s="0" t="str">
        <f aca="false">LEFT(J1226,4)</f>
        <v>b2s1</v>
      </c>
      <c r="B1226" s="0" t="n">
        <v>125</v>
      </c>
      <c r="C1226" s="0" t="n">
        <f aca="false">_xlfn.NUMBERVALUE(MID(J1226,6,3))</f>
        <v>129</v>
      </c>
      <c r="D1226" s="0" t="str">
        <f aca="false">MID(J1226,10,3)</f>
        <v>reg</v>
      </c>
      <c r="E1226" s="1" t="s">
        <v>9</v>
      </c>
      <c r="F1226" s="0" t="n">
        <v>2050</v>
      </c>
      <c r="G1226" s="0" t="s">
        <v>10</v>
      </c>
      <c r="H1226" s="0" t="s">
        <v>11</v>
      </c>
      <c r="I1226" s="0" t="s">
        <v>9</v>
      </c>
      <c r="J1226" s="0" t="s">
        <v>1241</v>
      </c>
      <c r="K1226" s="0" t="s">
        <v>9</v>
      </c>
      <c r="L1226" s="0" t="str">
        <f aca="false">IF(ISBLANK(J1227),"",",")</f>
        <v>,</v>
      </c>
      <c r="M1226" s="0" t="str">
        <f aca="false">E1226&amp;J1226&amp;G1226&amp;E1226&amp;J1226&amp;E1226&amp;L1226</f>
        <v>"b2s1_129_reg.wav":"b2s1_129_reg.wav",</v>
      </c>
      <c r="N1226" s="0" t="str">
        <f aca="false">IF(OR(B1226=113,B1226=138),"probe","s")</f>
        <v>s</v>
      </c>
      <c r="O1226" s="0" t="str">
        <f aca="false">IF(MID(J1226,10,2)="ir","Minus","Plus")</f>
        <v>Plus</v>
      </c>
      <c r="P1226" s="0" t="s">
        <v>13</v>
      </c>
      <c r="Q1226" s="5" t="s">
        <v>14</v>
      </c>
      <c r="R1226" s="0" t="s">
        <v>15</v>
      </c>
      <c r="S1226" s="0" t="str">
        <f aca="false">P1226&amp;N1226&amp;O1226&amp;Q1226&amp;J1226&amp;R1226&amp;L1226</f>
        <v>          {%            "class": "sPlus",%            "stim_name": "b2s1_129_reg.wav"%          },</v>
      </c>
      <c r="AA1226" s="5" t="n">
        <f aca="false">F1226</f>
        <v>2050</v>
      </c>
      <c r="AB1226" s="5" t="s">
        <v>1222</v>
      </c>
      <c r="AC1226" s="5" t="str">
        <f aca="false">IF(MID(AB1226,10,2)="ir","Minus","Plus")</f>
        <v>Plus</v>
      </c>
      <c r="AD1226" s="5" t="str">
        <f aca="false">IF(AND(_xlfn.NUMBERVALUE(MID(AB1226,6,3))&lt;141,_xlfn.NUMBERVALUE(MID(AB1226,6,3))&gt;103),"s","probe")</f>
        <v>s</v>
      </c>
      <c r="AE1226" s="5" t="n">
        <f aca="false">IF(AND(AC1226="Minus",AD1226="probe"),3,IF(AND(AC1226="Plus",AD1226="probe"),1,IF(AND(AC1226="Minus",AD1226="s"),12,IF(AND(AC1226="Plus",AD1226="s"),4,0))))</f>
        <v>4</v>
      </c>
      <c r="AF1226" s="6" t="s">
        <v>16</v>
      </c>
      <c r="AG1226" s="5" t="str">
        <f aca="false">AF1226&amp;AE1226&amp;","</f>
        <v>                            4,</v>
      </c>
    </row>
    <row r="1227" customFormat="false" ht="12.8" hidden="false" customHeight="false" outlineLevel="0" collapsed="false">
      <c r="A1227" s="0" t="str">
        <f aca="false">LEFT(J1227,4)</f>
        <v>b2s1</v>
      </c>
      <c r="B1227" s="0" t="n">
        <v>125</v>
      </c>
      <c r="C1227" s="0" t="n">
        <f aca="false">_xlfn.NUMBERVALUE(MID(J1227,6,3))</f>
        <v>130</v>
      </c>
      <c r="D1227" s="0" t="str">
        <f aca="false">MID(J1227,10,3)</f>
        <v>ir1</v>
      </c>
      <c r="E1227" s="1" t="s">
        <v>9</v>
      </c>
      <c r="F1227" s="0" t="n">
        <v>2051</v>
      </c>
      <c r="G1227" s="0" t="s">
        <v>10</v>
      </c>
      <c r="H1227" s="0" t="s">
        <v>11</v>
      </c>
      <c r="I1227" s="0" t="s">
        <v>9</v>
      </c>
      <c r="J1227" s="0" t="s">
        <v>1242</v>
      </c>
      <c r="K1227" s="0" t="s">
        <v>9</v>
      </c>
      <c r="L1227" s="0" t="str">
        <f aca="false">IF(ISBLANK(J1228),"",",")</f>
        <v>,</v>
      </c>
      <c r="M1227" s="0" t="str">
        <f aca="false">E1227&amp;J1227&amp;G1227&amp;E1227&amp;J1227&amp;E1227&amp;L1227</f>
        <v>"b2s1_130_ir1.wav":"b2s1_130_ir1.wav",</v>
      </c>
      <c r="N1227" s="0" t="str">
        <f aca="false">IF(OR(B1227=113,B1227=138),"probe","s")</f>
        <v>s</v>
      </c>
      <c r="O1227" s="0" t="str">
        <f aca="false">IF(MID(J1227,10,2)="ir","Minus","Plus")</f>
        <v>Minus</v>
      </c>
      <c r="P1227" s="0" t="s">
        <v>13</v>
      </c>
      <c r="Q1227" s="5" t="s">
        <v>14</v>
      </c>
      <c r="R1227" s="0" t="s">
        <v>15</v>
      </c>
      <c r="S1227" s="0" t="str">
        <f aca="false">P1227&amp;N1227&amp;O1227&amp;Q1227&amp;J1227&amp;R1227&amp;L1227</f>
        <v>          {%            "class": "sMinus",%            "stim_name": "b2s1_130_ir1.wav"%          },</v>
      </c>
      <c r="AA1227" s="5" t="n">
        <f aca="false">F1227</f>
        <v>2051</v>
      </c>
      <c r="AB1227" s="5" t="s">
        <v>1222</v>
      </c>
      <c r="AC1227" s="5" t="str">
        <f aca="false">IF(MID(AB1227,10,2)="ir","Minus","Plus")</f>
        <v>Plus</v>
      </c>
      <c r="AD1227" s="5" t="str">
        <f aca="false">IF(AND(_xlfn.NUMBERVALUE(MID(AB1227,6,3))&lt;141,_xlfn.NUMBERVALUE(MID(AB1227,6,3))&gt;103),"s","probe")</f>
        <v>s</v>
      </c>
      <c r="AE1227" s="5" t="n">
        <f aca="false">IF(AND(AC1227="Minus",AD1227="probe"),3,IF(AND(AC1227="Plus",AD1227="probe"),1,IF(AND(AC1227="Minus",AD1227="s"),12,IF(AND(AC1227="Plus",AD1227="s"),4,0))))</f>
        <v>4</v>
      </c>
      <c r="AF1227" s="6" t="s">
        <v>16</v>
      </c>
      <c r="AG1227" s="5" t="str">
        <f aca="false">AF1227&amp;AE1227&amp;","</f>
        <v>                            4,</v>
      </c>
    </row>
    <row r="1228" customFormat="false" ht="12.8" hidden="false" customHeight="false" outlineLevel="0" collapsed="false">
      <c r="A1228" s="0" t="str">
        <f aca="false">LEFT(J1228,4)</f>
        <v>b2s1</v>
      </c>
      <c r="B1228" s="0" t="n">
        <v>125</v>
      </c>
      <c r="C1228" s="0" t="n">
        <f aca="false">_xlfn.NUMBERVALUE(MID(J1228,6,3))</f>
        <v>130</v>
      </c>
      <c r="D1228" s="0" t="str">
        <f aca="false">MID(J1228,10,3)</f>
        <v>ir2</v>
      </c>
      <c r="E1228" s="1" t="s">
        <v>9</v>
      </c>
      <c r="F1228" s="0" t="n">
        <v>2052</v>
      </c>
      <c r="G1228" s="0" t="s">
        <v>10</v>
      </c>
      <c r="H1228" s="0" t="s">
        <v>11</v>
      </c>
      <c r="I1228" s="0" t="s">
        <v>9</v>
      </c>
      <c r="J1228" s="0" t="s">
        <v>1243</v>
      </c>
      <c r="K1228" s="0" t="s">
        <v>9</v>
      </c>
      <c r="L1228" s="0" t="str">
        <f aca="false">IF(ISBLANK(J1229),"",",")</f>
        <v>,</v>
      </c>
      <c r="M1228" s="0" t="str">
        <f aca="false">E1228&amp;J1228&amp;G1228&amp;E1228&amp;J1228&amp;E1228&amp;L1228</f>
        <v>"b2s1_130_ir2.wav":"b2s1_130_ir2.wav",</v>
      </c>
      <c r="N1228" s="0" t="str">
        <f aca="false">IF(OR(B1228=113,B1228=138),"probe","s")</f>
        <v>s</v>
      </c>
      <c r="O1228" s="0" t="str">
        <f aca="false">IF(MID(J1228,10,2)="ir","Minus","Plus")</f>
        <v>Minus</v>
      </c>
      <c r="P1228" s="0" t="s">
        <v>13</v>
      </c>
      <c r="Q1228" s="5" t="s">
        <v>14</v>
      </c>
      <c r="R1228" s="0" t="s">
        <v>15</v>
      </c>
      <c r="S1228" s="0" t="str">
        <f aca="false">P1228&amp;N1228&amp;O1228&amp;Q1228&amp;J1228&amp;R1228&amp;L1228</f>
        <v>          {%            "class": "sMinus",%            "stim_name": "b2s1_130_ir2.wav"%          },</v>
      </c>
      <c r="AA1228" s="5" t="n">
        <f aca="false">F1228</f>
        <v>2052</v>
      </c>
      <c r="AB1228" s="5" t="s">
        <v>1222</v>
      </c>
      <c r="AC1228" s="5" t="str">
        <f aca="false">IF(MID(AB1228,10,2)="ir","Minus","Plus")</f>
        <v>Plus</v>
      </c>
      <c r="AD1228" s="5" t="str">
        <f aca="false">IF(AND(_xlfn.NUMBERVALUE(MID(AB1228,6,3))&lt;141,_xlfn.NUMBERVALUE(MID(AB1228,6,3))&gt;103),"s","probe")</f>
        <v>s</v>
      </c>
      <c r="AE1228" s="5" t="n">
        <f aca="false">IF(AND(AC1228="Minus",AD1228="probe"),3,IF(AND(AC1228="Plus",AD1228="probe"),1,IF(AND(AC1228="Minus",AD1228="s"),12,IF(AND(AC1228="Plus",AD1228="s"),4,0))))</f>
        <v>4</v>
      </c>
      <c r="AF1228" s="6" t="s">
        <v>16</v>
      </c>
      <c r="AG1228" s="5" t="str">
        <f aca="false">AF1228&amp;AE1228&amp;","</f>
        <v>                            4,</v>
      </c>
    </row>
    <row r="1229" customFormat="false" ht="12.8" hidden="false" customHeight="false" outlineLevel="0" collapsed="false">
      <c r="A1229" s="0" t="str">
        <f aca="false">LEFT(J1229,4)</f>
        <v>b2s1</v>
      </c>
      <c r="B1229" s="0" t="n">
        <v>125</v>
      </c>
      <c r="C1229" s="0" t="n">
        <f aca="false">_xlfn.NUMBERVALUE(MID(J1229,6,3))</f>
        <v>130</v>
      </c>
      <c r="D1229" s="0" t="str">
        <f aca="false">MID(J1229,10,3)</f>
        <v>ir3</v>
      </c>
      <c r="E1229" s="1" t="s">
        <v>9</v>
      </c>
      <c r="F1229" s="0" t="n">
        <v>2053</v>
      </c>
      <c r="G1229" s="0" t="s">
        <v>10</v>
      </c>
      <c r="H1229" s="0" t="s">
        <v>11</v>
      </c>
      <c r="I1229" s="0" t="s">
        <v>9</v>
      </c>
      <c r="J1229" s="0" t="s">
        <v>1244</v>
      </c>
      <c r="K1229" s="0" t="s">
        <v>9</v>
      </c>
      <c r="L1229" s="0" t="str">
        <f aca="false">IF(ISBLANK(J1230),"",",")</f>
        <v>,</v>
      </c>
      <c r="M1229" s="0" t="str">
        <f aca="false">E1229&amp;J1229&amp;G1229&amp;E1229&amp;J1229&amp;E1229&amp;L1229</f>
        <v>"b2s1_130_ir3.wav":"b2s1_130_ir3.wav",</v>
      </c>
      <c r="N1229" s="0" t="str">
        <f aca="false">IF(OR(B1229=113,B1229=138),"probe","s")</f>
        <v>s</v>
      </c>
      <c r="O1229" s="0" t="str">
        <f aca="false">IF(MID(J1229,10,2)="ir","Minus","Plus")</f>
        <v>Minus</v>
      </c>
      <c r="P1229" s="0" t="s">
        <v>13</v>
      </c>
      <c r="Q1229" s="5" t="s">
        <v>14</v>
      </c>
      <c r="R1229" s="0" t="s">
        <v>15</v>
      </c>
      <c r="S1229" s="0" t="str">
        <f aca="false">P1229&amp;N1229&amp;O1229&amp;Q1229&amp;J1229&amp;R1229&amp;L1229</f>
        <v>          {%            "class": "sMinus",%            "stim_name": "b2s1_130_ir3.wav"%          },</v>
      </c>
      <c r="AA1229" s="5" t="n">
        <f aca="false">F1229</f>
        <v>2053</v>
      </c>
      <c r="AB1229" s="5" t="s">
        <v>1222</v>
      </c>
      <c r="AC1229" s="5" t="str">
        <f aca="false">IF(MID(AB1229,10,2)="ir","Minus","Plus")</f>
        <v>Plus</v>
      </c>
      <c r="AD1229" s="5" t="str">
        <f aca="false">IF(AND(_xlfn.NUMBERVALUE(MID(AB1229,6,3))&lt;141,_xlfn.NUMBERVALUE(MID(AB1229,6,3))&gt;103),"s","probe")</f>
        <v>s</v>
      </c>
      <c r="AE1229" s="5" t="n">
        <f aca="false">IF(AND(AC1229="Minus",AD1229="probe"),3,IF(AND(AC1229="Plus",AD1229="probe"),1,IF(AND(AC1229="Minus",AD1229="s"),12,IF(AND(AC1229="Plus",AD1229="s"),4,0))))</f>
        <v>4</v>
      </c>
      <c r="AF1229" s="6" t="s">
        <v>16</v>
      </c>
      <c r="AG1229" s="5" t="str">
        <f aca="false">AF1229&amp;AE1229&amp;","</f>
        <v>                            4,</v>
      </c>
    </row>
    <row r="1230" customFormat="false" ht="12.8" hidden="false" customHeight="false" outlineLevel="0" collapsed="false">
      <c r="A1230" s="0" t="str">
        <f aca="false">LEFT(J1230,4)</f>
        <v>b2s1</v>
      </c>
      <c r="B1230" s="0" t="n">
        <v>125</v>
      </c>
      <c r="C1230" s="0" t="n">
        <f aca="false">_xlfn.NUMBERVALUE(MID(J1230,6,3))</f>
        <v>130</v>
      </c>
      <c r="D1230" s="0" t="str">
        <f aca="false">MID(J1230,10,3)</f>
        <v>ir4</v>
      </c>
      <c r="E1230" s="1" t="s">
        <v>9</v>
      </c>
      <c r="F1230" s="0" t="n">
        <v>2054</v>
      </c>
      <c r="G1230" s="0" t="s">
        <v>10</v>
      </c>
      <c r="H1230" s="0" t="s">
        <v>11</v>
      </c>
      <c r="I1230" s="0" t="s">
        <v>9</v>
      </c>
      <c r="J1230" s="0" t="s">
        <v>1245</v>
      </c>
      <c r="K1230" s="0" t="s">
        <v>9</v>
      </c>
      <c r="L1230" s="0" t="str">
        <f aca="false">IF(ISBLANK(J1231),"",",")</f>
        <v>,</v>
      </c>
      <c r="M1230" s="0" t="str">
        <f aca="false">E1230&amp;J1230&amp;G1230&amp;E1230&amp;J1230&amp;E1230&amp;L1230</f>
        <v>"b2s1_130_ir4.wav":"b2s1_130_ir4.wav",</v>
      </c>
      <c r="N1230" s="0" t="str">
        <f aca="false">IF(OR(B1230=113,B1230=138),"probe","s")</f>
        <v>s</v>
      </c>
      <c r="O1230" s="0" t="str">
        <f aca="false">IF(MID(J1230,10,2)="ir","Minus","Plus")</f>
        <v>Minus</v>
      </c>
      <c r="P1230" s="0" t="s">
        <v>13</v>
      </c>
      <c r="Q1230" s="5" t="s">
        <v>14</v>
      </c>
      <c r="R1230" s="0" t="s">
        <v>15</v>
      </c>
      <c r="S1230" s="0" t="str">
        <f aca="false">P1230&amp;N1230&amp;O1230&amp;Q1230&amp;J1230&amp;R1230&amp;L1230</f>
        <v>          {%            "class": "sMinus",%            "stim_name": "b2s1_130_ir4.wav"%          },</v>
      </c>
      <c r="AA1230" s="5" t="n">
        <f aca="false">F1230</f>
        <v>2054</v>
      </c>
      <c r="AB1230" s="5" t="s">
        <v>1222</v>
      </c>
      <c r="AC1230" s="5" t="str">
        <f aca="false">IF(MID(AB1230,10,2)="ir","Minus","Plus")</f>
        <v>Plus</v>
      </c>
      <c r="AD1230" s="5" t="str">
        <f aca="false">IF(AND(_xlfn.NUMBERVALUE(MID(AB1230,6,3))&lt;141,_xlfn.NUMBERVALUE(MID(AB1230,6,3))&gt;103),"s","probe")</f>
        <v>s</v>
      </c>
      <c r="AE1230" s="5" t="n">
        <f aca="false">IF(AND(AC1230="Minus",AD1230="probe"),3,IF(AND(AC1230="Plus",AD1230="probe"),1,IF(AND(AC1230="Minus",AD1230="s"),12,IF(AND(AC1230="Plus",AD1230="s"),4,0))))</f>
        <v>4</v>
      </c>
      <c r="AF1230" s="6" t="s">
        <v>16</v>
      </c>
      <c r="AG1230" s="5" t="str">
        <f aca="false">AF1230&amp;AE1230&amp;","</f>
        <v>                            4,</v>
      </c>
    </row>
    <row r="1231" customFormat="false" ht="12.8" hidden="false" customHeight="false" outlineLevel="0" collapsed="false">
      <c r="A1231" s="0" t="str">
        <f aca="false">LEFT(J1231,4)</f>
        <v>b2s1</v>
      </c>
      <c r="B1231" s="0" t="n">
        <v>125</v>
      </c>
      <c r="C1231" s="0" t="n">
        <f aca="false">_xlfn.NUMBERVALUE(MID(J1231,6,3))</f>
        <v>130</v>
      </c>
      <c r="D1231" s="0" t="str">
        <f aca="false">MID(J1231,10,3)</f>
        <v>reg</v>
      </c>
      <c r="E1231" s="1" t="s">
        <v>9</v>
      </c>
      <c r="F1231" s="0" t="n">
        <v>2055</v>
      </c>
      <c r="G1231" s="0" t="s">
        <v>10</v>
      </c>
      <c r="H1231" s="0" t="s">
        <v>11</v>
      </c>
      <c r="I1231" s="0" t="s">
        <v>9</v>
      </c>
      <c r="J1231" s="0" t="s">
        <v>1246</v>
      </c>
      <c r="K1231" s="0" t="s">
        <v>9</v>
      </c>
      <c r="L1231" s="0" t="str">
        <f aca="false">IF(ISBLANK(J1232),"",",")</f>
        <v>,</v>
      </c>
      <c r="M1231" s="0" t="str">
        <f aca="false">E1231&amp;J1231&amp;G1231&amp;E1231&amp;J1231&amp;E1231&amp;L1231</f>
        <v>"b2s1_130_reg.wav":"b2s1_130_reg.wav",</v>
      </c>
      <c r="N1231" s="0" t="str">
        <f aca="false">IF(OR(B1231=113,B1231=138),"probe","s")</f>
        <v>s</v>
      </c>
      <c r="O1231" s="0" t="str">
        <f aca="false">IF(MID(J1231,10,2)="ir","Minus","Plus")</f>
        <v>Plus</v>
      </c>
      <c r="P1231" s="0" t="s">
        <v>13</v>
      </c>
      <c r="Q1231" s="5" t="s">
        <v>14</v>
      </c>
      <c r="R1231" s="0" t="s">
        <v>15</v>
      </c>
      <c r="S1231" s="0" t="str">
        <f aca="false">P1231&amp;N1231&amp;O1231&amp;Q1231&amp;J1231&amp;R1231&amp;L1231</f>
        <v>          {%            "class": "sPlus",%            "stim_name": "b2s1_130_reg.wav"%          },</v>
      </c>
      <c r="AA1231" s="5" t="n">
        <f aca="false">F1231</f>
        <v>2055</v>
      </c>
      <c r="AB1231" s="5" t="s">
        <v>1222</v>
      </c>
      <c r="AC1231" s="5" t="str">
        <f aca="false">IF(MID(AB1231,10,2)="ir","Minus","Plus")</f>
        <v>Plus</v>
      </c>
      <c r="AD1231" s="5" t="str">
        <f aca="false">IF(AND(_xlfn.NUMBERVALUE(MID(AB1231,6,3))&lt;141,_xlfn.NUMBERVALUE(MID(AB1231,6,3))&gt;103),"s","probe")</f>
        <v>s</v>
      </c>
      <c r="AE1231" s="5" t="n">
        <f aca="false">IF(AND(AC1231="Minus",AD1231="probe"),3,IF(AND(AC1231="Plus",AD1231="probe"),1,IF(AND(AC1231="Minus",AD1231="s"),12,IF(AND(AC1231="Plus",AD1231="s"),4,0))))</f>
        <v>4</v>
      </c>
      <c r="AF1231" s="6" t="s">
        <v>16</v>
      </c>
      <c r="AG1231" s="5" t="str">
        <f aca="false">AF1231&amp;AE1231&amp;","</f>
        <v>                            4,</v>
      </c>
    </row>
    <row r="1232" customFormat="false" ht="12.8" hidden="true" customHeight="false" outlineLevel="0" collapsed="false">
      <c r="A1232" s="0" t="str">
        <f aca="false">LEFT(J1232,4)</f>
        <v>b1i1</v>
      </c>
      <c r="B1232" s="0" t="n">
        <f aca="false">IF(AND(C1232&gt;97,C1232&lt;103),100,IF(AND(C1232&gt;110,C1232&lt;116),113,IF(AND(C1232&gt;122,C1232&lt;128),125,IF(AND(C1232&gt;135,C1232&lt;141),138,150))))</f>
        <v>138</v>
      </c>
      <c r="C1232" s="0" t="n">
        <f aca="false">_xlfn.NUMBERVALUE(MID(J1232,6,3))</f>
        <v>136</v>
      </c>
      <c r="D1232" s="0" t="str">
        <f aca="false">MID(J1232,10,3)</f>
        <v>ir1</v>
      </c>
      <c r="E1232" s="0" t="s">
        <v>9</v>
      </c>
      <c r="F1232" s="0" t="n">
        <v>76</v>
      </c>
      <c r="G1232" s="0" t="s">
        <v>10</v>
      </c>
      <c r="H1232" s="0" t="s">
        <v>11</v>
      </c>
      <c r="I1232" s="0" t="s">
        <v>9</v>
      </c>
      <c r="J1232" s="0" t="s">
        <v>1247</v>
      </c>
      <c r="K1232" s="0" t="s">
        <v>9</v>
      </c>
      <c r="L1232" s="0" t="str">
        <f aca="false">IF(ISBLANK(J1233),"",",")</f>
        <v>,</v>
      </c>
      <c r="M1232" s="0" t="str">
        <f aca="false">E1232&amp;F1232&amp;G1232&amp;H1232&amp;I1232&amp;J1232&amp;K1232&amp;L1232</f>
        <v>"76": "b1i1_136_ir1.wav",</v>
      </c>
      <c r="N1232" s="0" t="str">
        <f aca="false">IF(OR(B1232=113,B1232=138),"probe","s")</f>
        <v>probe</v>
      </c>
      <c r="O1232" s="0" t="str">
        <f aca="false">IF(MID(J1232,10,2)="ir","Minus","Plus")</f>
        <v>Minus</v>
      </c>
      <c r="P1232" s="0" t="s">
        <v>13</v>
      </c>
      <c r="Q1232" s="5" t="s">
        <v>14</v>
      </c>
      <c r="R1232" s="0" t="s">
        <v>15</v>
      </c>
      <c r="S1232" s="0" t="str">
        <f aca="false">P1232&amp;N1232&amp;O1232&amp;Q1232&amp;F1232&amp;R1232&amp;L1232</f>
        <v>          {%            "class": "probeMinus",%            "stim_name": "76"%          },</v>
      </c>
      <c r="AA1232" s="5" t="n">
        <f aca="false">F1232</f>
        <v>76</v>
      </c>
      <c r="AB1232" s="5" t="s">
        <v>1247</v>
      </c>
      <c r="AC1232" s="5" t="str">
        <f aca="false">IF(MID(AB1232,10,2)="ir","Minus","Plus")</f>
        <v>Minus</v>
      </c>
      <c r="AD1232" s="5" t="str">
        <f aca="false">IF(AND(_xlfn.NUMBERVALUE(MID(AB1232,6,3))&lt;141,_xlfn.NUMBERVALUE(MID(AB1232,6,3))&gt;103),"s","s")</f>
        <v>s</v>
      </c>
      <c r="AE1232" s="5" t="n">
        <f aca="false">IF(AND(AC1232="Minus",AD1232="probe"),3,IF(AND(AC1232="Plus",AD1232="probe"),1,IF(AND(AC1232="Minus",AD1232="s"),12,IF(AND(AC1232="Plus",AD1232="s"),4,0))))</f>
        <v>12</v>
      </c>
      <c r="AF1232" s="6" t="s">
        <v>16</v>
      </c>
      <c r="AG1232" s="5" t="str">
        <f aca="false">AF1232&amp;AE1232&amp;","</f>
        <v>                            12,</v>
      </c>
    </row>
    <row r="1233" customFormat="false" ht="12.8" hidden="true" customHeight="false" outlineLevel="0" collapsed="false">
      <c r="A1233" s="0" t="str">
        <f aca="false">LEFT(J1233,4)</f>
        <v>b1i2</v>
      </c>
      <c r="B1233" s="0" t="n">
        <f aca="false">IF(AND(C1233&gt;97,C1233&lt;103),100,IF(AND(C1233&gt;110,C1233&lt;116),113,IF(AND(C1233&gt;122,C1233&lt;128),125,IF(AND(C1233&gt;135,C1233&lt;141),138,150))))</f>
        <v>138</v>
      </c>
      <c r="C1233" s="0" t="n">
        <f aca="false">_xlfn.NUMBERVALUE(MID(J1233,6,3))</f>
        <v>136</v>
      </c>
      <c r="D1233" s="0" t="str">
        <f aca="false">MID(J1233,10,3)</f>
        <v>ir1</v>
      </c>
      <c r="E1233" s="0" t="s">
        <v>9</v>
      </c>
      <c r="F1233" s="0" t="n">
        <v>201</v>
      </c>
      <c r="G1233" s="0" t="s">
        <v>10</v>
      </c>
      <c r="H1233" s="0" t="s">
        <v>11</v>
      </c>
      <c r="I1233" s="0" t="s">
        <v>9</v>
      </c>
      <c r="J1233" s="0" t="s">
        <v>1248</v>
      </c>
      <c r="K1233" s="0" t="s">
        <v>9</v>
      </c>
      <c r="L1233" s="0" t="str">
        <f aca="false">IF(ISBLANK(J1234),"",",")</f>
        <v>,</v>
      </c>
      <c r="M1233" s="0" t="str">
        <f aca="false">E1233&amp;F1233&amp;G1233&amp;H1233&amp;I1233&amp;J1233&amp;K1233&amp;L1233</f>
        <v>"201": "b1i2_136_ir1.wav",</v>
      </c>
      <c r="N1233" s="0" t="str">
        <f aca="false">IF(OR(B1233=113,B1233=138),"probe","s")</f>
        <v>probe</v>
      </c>
      <c r="O1233" s="0" t="str">
        <f aca="false">IF(MID(J1233,10,2)="ir","Minus","Plus")</f>
        <v>Minus</v>
      </c>
      <c r="P1233" s="0" t="s">
        <v>13</v>
      </c>
      <c r="Q1233" s="5" t="s">
        <v>14</v>
      </c>
      <c r="R1233" s="0" t="s">
        <v>15</v>
      </c>
      <c r="S1233" s="0" t="str">
        <f aca="false">P1233&amp;N1233&amp;O1233&amp;Q1233&amp;F1233&amp;R1233&amp;L1233</f>
        <v>          {%            "class": "probeMinus",%            "stim_name": "201"%          },</v>
      </c>
      <c r="AA1233" s="5" t="n">
        <f aca="false">F1233</f>
        <v>201</v>
      </c>
      <c r="AB1233" s="5" t="s">
        <v>1248</v>
      </c>
      <c r="AC1233" s="5" t="str">
        <f aca="false">IF(MID(AB1233,10,2)="ir","Minus","Plus")</f>
        <v>Minus</v>
      </c>
      <c r="AD1233" s="5" t="str">
        <f aca="false">IF(AND(_xlfn.NUMBERVALUE(MID(AB1233,6,3))&lt;141,_xlfn.NUMBERVALUE(MID(AB1233,6,3))&gt;103),"s","probe")</f>
        <v>s</v>
      </c>
      <c r="AE1233" s="5" t="n">
        <f aca="false">IF(AND(AC1233="Minus",AD1233="probe"),3,IF(AND(AC1233="Plus",AD1233="probe"),1,IF(AND(AC1233="Minus",AD1233="s"),12,IF(AND(AC1233="Plus",AD1233="s"),4,0))))</f>
        <v>12</v>
      </c>
      <c r="AF1233" s="6" t="s">
        <v>16</v>
      </c>
      <c r="AG1233" s="5" t="str">
        <f aca="false">AF1233&amp;AE1233&amp;","</f>
        <v>                            12,</v>
      </c>
    </row>
    <row r="1234" customFormat="false" ht="12.8" hidden="true" customHeight="false" outlineLevel="0" collapsed="false">
      <c r="A1234" s="0" t="str">
        <f aca="false">LEFT(J1234,4)</f>
        <v>b1s1</v>
      </c>
      <c r="B1234" s="0" t="n">
        <f aca="false">IF(AND(C1234&gt;97,C1234&lt;103),100,IF(AND(C1234&gt;110,C1234&lt;116),113,IF(AND(C1234&gt;122,C1234&lt;128),125,IF(AND(C1234&gt;135,C1234&lt;141),138,150))))</f>
        <v>138</v>
      </c>
      <c r="C1234" s="0" t="n">
        <f aca="false">_xlfn.NUMBERVALUE(MID(J1234,6,3))</f>
        <v>136</v>
      </c>
      <c r="D1234" s="0" t="str">
        <f aca="false">MID(J1234,10,3)</f>
        <v>ir1</v>
      </c>
      <c r="E1234" s="0" t="s">
        <v>9</v>
      </c>
      <c r="F1234" s="0" t="n">
        <v>326</v>
      </c>
      <c r="G1234" s="0" t="s">
        <v>10</v>
      </c>
      <c r="H1234" s="0" t="s">
        <v>11</v>
      </c>
      <c r="I1234" s="0" t="s">
        <v>9</v>
      </c>
      <c r="J1234" s="0" t="s">
        <v>1249</v>
      </c>
      <c r="K1234" s="0" t="s">
        <v>9</v>
      </c>
      <c r="L1234" s="0" t="str">
        <f aca="false">IF(ISBLANK(J1235),"",",")</f>
        <v>,</v>
      </c>
      <c r="M1234" s="0" t="str">
        <f aca="false">E1234&amp;F1234&amp;G1234&amp;H1234&amp;I1234&amp;J1234&amp;K1234&amp;L1234</f>
        <v>"326": "b1s1_136_ir1.wav",</v>
      </c>
      <c r="N1234" s="0" t="str">
        <f aca="false">IF(OR(B1234=113,B1234=138),"probe","s")</f>
        <v>probe</v>
      </c>
      <c r="O1234" s="0" t="str">
        <f aca="false">IF(MID(J1234,10,2)="ir","Minus","Plus")</f>
        <v>Minus</v>
      </c>
      <c r="P1234" s="0" t="s">
        <v>13</v>
      </c>
      <c r="Q1234" s="5" t="s">
        <v>14</v>
      </c>
      <c r="R1234" s="0" t="s">
        <v>15</v>
      </c>
      <c r="S1234" s="0" t="str">
        <f aca="false">P1234&amp;N1234&amp;O1234&amp;Q1234&amp;F1234&amp;R1234&amp;L1234</f>
        <v>          {%            "class": "probeMinus",%            "stim_name": "326"%          },</v>
      </c>
      <c r="AA1234" s="5" t="n">
        <f aca="false">F1234</f>
        <v>326</v>
      </c>
      <c r="AB1234" s="5" t="s">
        <v>1249</v>
      </c>
      <c r="AC1234" s="5" t="str">
        <f aca="false">IF(MID(AB1234,10,2)="ir","Minus","Plus")</f>
        <v>Minus</v>
      </c>
      <c r="AD1234" s="5" t="str">
        <f aca="false">IF(AND(_xlfn.NUMBERVALUE(MID(AB1234,6,3))&lt;141,_xlfn.NUMBERVALUE(MID(AB1234,6,3))&gt;103),"s","probe")</f>
        <v>s</v>
      </c>
      <c r="AE1234" s="5" t="n">
        <f aca="false">IF(AND(AC1234="Minus",AD1234="probe"),3,IF(AND(AC1234="Plus",AD1234="probe"),1,IF(AND(AC1234="Minus",AD1234="s"),12,IF(AND(AC1234="Plus",AD1234="s"),4,0))))</f>
        <v>12</v>
      </c>
      <c r="AF1234" s="6" t="s">
        <v>16</v>
      </c>
      <c r="AG1234" s="5" t="str">
        <f aca="false">AF1234&amp;AE1234&amp;","</f>
        <v>                            12,</v>
      </c>
    </row>
    <row r="1235" customFormat="false" ht="12.8" hidden="true" customHeight="false" outlineLevel="0" collapsed="false">
      <c r="A1235" s="0" t="str">
        <f aca="false">LEFT(J1235,4)</f>
        <v>b1s2</v>
      </c>
      <c r="B1235" s="0" t="n">
        <f aca="false">IF(AND(C1235&gt;97,C1235&lt;103),100,IF(AND(C1235&gt;110,C1235&lt;116),113,IF(AND(C1235&gt;122,C1235&lt;128),125,IF(AND(C1235&gt;135,C1235&lt;141),138,150))))</f>
        <v>138</v>
      </c>
      <c r="C1235" s="0" t="n">
        <f aca="false">_xlfn.NUMBERVALUE(MID(J1235,6,3))</f>
        <v>136</v>
      </c>
      <c r="D1235" s="0" t="str">
        <f aca="false">MID(J1235,10,3)</f>
        <v>ir1</v>
      </c>
      <c r="E1235" s="0" t="s">
        <v>9</v>
      </c>
      <c r="F1235" s="0" t="n">
        <v>451</v>
      </c>
      <c r="G1235" s="0" t="s">
        <v>10</v>
      </c>
      <c r="H1235" s="0" t="s">
        <v>11</v>
      </c>
      <c r="I1235" s="0" t="s">
        <v>9</v>
      </c>
      <c r="J1235" s="0" t="s">
        <v>1250</v>
      </c>
      <c r="K1235" s="0" t="s">
        <v>9</v>
      </c>
      <c r="L1235" s="0" t="str">
        <f aca="false">IF(ISBLANK(J1236),"",",")</f>
        <v>,</v>
      </c>
      <c r="M1235" s="0" t="str">
        <f aca="false">E1235&amp;F1235&amp;G1235&amp;H1235&amp;I1235&amp;J1235&amp;K1235&amp;L1235</f>
        <v>"451": "b1s2_136_ir1.wav",</v>
      </c>
      <c r="N1235" s="0" t="str">
        <f aca="false">IF(OR(B1235=113,B1235=138),"probe","s")</f>
        <v>probe</v>
      </c>
      <c r="O1235" s="0" t="str">
        <f aca="false">IF(MID(J1235,10,2)="ir","Minus","Plus")</f>
        <v>Minus</v>
      </c>
      <c r="P1235" s="0" t="s">
        <v>13</v>
      </c>
      <c r="Q1235" s="5" t="s">
        <v>14</v>
      </c>
      <c r="R1235" s="0" t="s">
        <v>15</v>
      </c>
      <c r="S1235" s="0" t="str">
        <f aca="false">P1235&amp;N1235&amp;O1235&amp;Q1235&amp;F1235&amp;R1235&amp;L1235</f>
        <v>          {%            "class": "probeMinus",%            "stim_name": "451"%          },</v>
      </c>
      <c r="AA1235" s="5" t="n">
        <f aca="false">F1235</f>
        <v>451</v>
      </c>
      <c r="AB1235" s="5" t="s">
        <v>1250</v>
      </c>
      <c r="AC1235" s="5" t="str">
        <f aca="false">IF(MID(AB1235,10,2)="ir","Minus","Plus")</f>
        <v>Minus</v>
      </c>
      <c r="AD1235" s="5" t="str">
        <f aca="false">IF(AND(_xlfn.NUMBERVALUE(MID(AB1235,6,3))&lt;141,_xlfn.NUMBERVALUE(MID(AB1235,6,3))&gt;103),"s","probe")</f>
        <v>s</v>
      </c>
      <c r="AE1235" s="5" t="n">
        <f aca="false">IF(AND(AC1235="Minus",AD1235="probe"),3,IF(AND(AC1235="Plus",AD1235="probe"),1,IF(AND(AC1235="Minus",AD1235="s"),12,IF(AND(AC1235="Plus",AD1235="s"),4,0))))</f>
        <v>12</v>
      </c>
      <c r="AF1235" s="6" t="s">
        <v>16</v>
      </c>
      <c r="AG1235" s="5" t="str">
        <f aca="false">AF1235&amp;AE1235&amp;","</f>
        <v>                            12,</v>
      </c>
    </row>
    <row r="1236" customFormat="false" ht="12.8" hidden="true" customHeight="false" outlineLevel="0" collapsed="false">
      <c r="A1236" s="0" t="str">
        <f aca="false">LEFT(J1236,4)</f>
        <v>b2i1</v>
      </c>
      <c r="B1236" s="0" t="n">
        <f aca="false">IF(AND(C1236&gt;97,C1236&lt;103),100,IF(AND(C1236&gt;110,C1236&lt;116),113,IF(AND(C1236&gt;122,C1236&lt;128),125,IF(AND(C1236&gt;135,C1236&lt;141),138,150))))</f>
        <v>138</v>
      </c>
      <c r="C1236" s="0" t="n">
        <f aca="false">_xlfn.NUMBERVALUE(MID(J1236,6,3))</f>
        <v>136</v>
      </c>
      <c r="D1236" s="0" t="str">
        <f aca="false">MID(J1236,10,3)</f>
        <v>ir1</v>
      </c>
      <c r="E1236" s="0" t="s">
        <v>9</v>
      </c>
      <c r="F1236" s="0" t="n">
        <v>576</v>
      </c>
      <c r="G1236" s="0" t="s">
        <v>10</v>
      </c>
      <c r="H1236" s="0" t="s">
        <v>11</v>
      </c>
      <c r="I1236" s="0" t="s">
        <v>9</v>
      </c>
      <c r="J1236" s="0" t="s">
        <v>1251</v>
      </c>
      <c r="K1236" s="0" t="s">
        <v>9</v>
      </c>
      <c r="L1236" s="0" t="str">
        <f aca="false">IF(ISBLANK(J1237),"",",")</f>
        <v>,</v>
      </c>
      <c r="M1236" s="0" t="str">
        <f aca="false">E1236&amp;F1236&amp;G1236&amp;H1236&amp;I1236&amp;J1236&amp;K1236&amp;L1236</f>
        <v>"576": "b2i1_136_ir1.wav",</v>
      </c>
      <c r="N1236" s="0" t="str">
        <f aca="false">IF(OR(B1236=113,B1236=138),"probe","s")</f>
        <v>probe</v>
      </c>
      <c r="O1236" s="0" t="str">
        <f aca="false">IF(MID(J1236,10,2)="ir","Minus","Plus")</f>
        <v>Minus</v>
      </c>
      <c r="P1236" s="0" t="s">
        <v>13</v>
      </c>
      <c r="Q1236" s="5" t="s">
        <v>14</v>
      </c>
      <c r="R1236" s="0" t="s">
        <v>15</v>
      </c>
      <c r="S1236" s="0" t="str">
        <f aca="false">P1236&amp;N1236&amp;O1236&amp;Q1236&amp;F1236&amp;R1236&amp;L1236</f>
        <v>          {%            "class": "probeMinus",%            "stim_name": "576"%          },</v>
      </c>
      <c r="AA1236" s="5" t="n">
        <f aca="false">F1236</f>
        <v>576</v>
      </c>
      <c r="AB1236" s="5" t="s">
        <v>1251</v>
      </c>
      <c r="AC1236" s="5" t="str">
        <f aca="false">IF(MID(AB1236,10,2)="ir","Minus","Plus")</f>
        <v>Minus</v>
      </c>
      <c r="AD1236" s="5" t="str">
        <f aca="false">IF(AND(_xlfn.NUMBERVALUE(MID(AB1236,6,3))&lt;141,_xlfn.NUMBERVALUE(MID(AB1236,6,3))&gt;103),"s","probe")</f>
        <v>s</v>
      </c>
      <c r="AE1236" s="5" t="n">
        <f aca="false">IF(AND(AC1236="Minus",AD1236="probe"),3,IF(AND(AC1236="Plus",AD1236="probe"),1,IF(AND(AC1236="Minus",AD1236="s"),12,IF(AND(AC1236="Plus",AD1236="s"),4,0))))</f>
        <v>12</v>
      </c>
      <c r="AF1236" s="6" t="s">
        <v>16</v>
      </c>
      <c r="AG1236" s="5" t="str">
        <f aca="false">AF1236&amp;AE1236&amp;","</f>
        <v>                            12,</v>
      </c>
    </row>
    <row r="1237" customFormat="false" ht="12.8" hidden="true" customHeight="false" outlineLevel="0" collapsed="false">
      <c r="A1237" s="0" t="str">
        <f aca="false">LEFT(J1237,4)</f>
        <v>b2i2</v>
      </c>
      <c r="B1237" s="0" t="n">
        <f aca="false">IF(AND(C1237&gt;97,C1237&lt;103),100,IF(AND(C1237&gt;110,C1237&lt;116),113,IF(AND(C1237&gt;122,C1237&lt;128),125,IF(AND(C1237&gt;135,C1237&lt;141),138,150))))</f>
        <v>138</v>
      </c>
      <c r="C1237" s="0" t="n">
        <f aca="false">_xlfn.NUMBERVALUE(MID(J1237,6,3))</f>
        <v>136</v>
      </c>
      <c r="D1237" s="0" t="str">
        <f aca="false">MID(J1237,10,3)</f>
        <v>ir1</v>
      </c>
      <c r="E1237" s="0" t="s">
        <v>9</v>
      </c>
      <c r="F1237" s="0" t="n">
        <v>701</v>
      </c>
      <c r="G1237" s="0" t="s">
        <v>10</v>
      </c>
      <c r="H1237" s="0" t="s">
        <v>11</v>
      </c>
      <c r="I1237" s="0" t="s">
        <v>9</v>
      </c>
      <c r="J1237" s="0" t="s">
        <v>1252</v>
      </c>
      <c r="K1237" s="0" t="s">
        <v>9</v>
      </c>
      <c r="L1237" s="0" t="str">
        <f aca="false">IF(ISBLANK(J1238),"",",")</f>
        <v>,</v>
      </c>
      <c r="M1237" s="0" t="str">
        <f aca="false">E1237&amp;F1237&amp;G1237&amp;H1237&amp;I1237&amp;J1237&amp;K1237&amp;L1237</f>
        <v>"701": "b2i2_136_ir1.wav",</v>
      </c>
      <c r="N1237" s="0" t="str">
        <f aca="false">IF(OR(B1237=113,B1237=138),"probe","s")</f>
        <v>probe</v>
      </c>
      <c r="O1237" s="0" t="str">
        <f aca="false">IF(MID(J1237,10,2)="ir","Minus","Plus")</f>
        <v>Minus</v>
      </c>
      <c r="P1237" s="0" t="s">
        <v>13</v>
      </c>
      <c r="Q1237" s="5" t="s">
        <v>14</v>
      </c>
      <c r="R1237" s="0" t="s">
        <v>15</v>
      </c>
      <c r="S1237" s="0" t="str">
        <f aca="false">P1237&amp;N1237&amp;O1237&amp;Q1237&amp;F1237&amp;R1237&amp;L1237</f>
        <v>          {%            "class": "probeMinus",%            "stim_name": "701"%          },</v>
      </c>
      <c r="AA1237" s="5" t="n">
        <f aca="false">F1237</f>
        <v>701</v>
      </c>
      <c r="AB1237" s="5" t="s">
        <v>1252</v>
      </c>
      <c r="AC1237" s="5" t="str">
        <f aca="false">IF(MID(AB1237,10,2)="ir","Minus","Plus")</f>
        <v>Minus</v>
      </c>
      <c r="AD1237" s="5" t="str">
        <f aca="false">IF(AND(_xlfn.NUMBERVALUE(MID(AB1237,6,3))&lt;141,_xlfn.NUMBERVALUE(MID(AB1237,6,3))&gt;103),"s","probe")</f>
        <v>s</v>
      </c>
      <c r="AE1237" s="5" t="n">
        <f aca="false">IF(AND(AC1237="Minus",AD1237="probe"),3,IF(AND(AC1237="Plus",AD1237="probe"),1,IF(AND(AC1237="Minus",AD1237="s"),12,IF(AND(AC1237="Plus",AD1237="s"),4,0))))</f>
        <v>12</v>
      </c>
      <c r="AF1237" s="6" t="s">
        <v>16</v>
      </c>
      <c r="AG1237" s="5" t="str">
        <f aca="false">AF1237&amp;AE1237&amp;","</f>
        <v>                            12,</v>
      </c>
    </row>
    <row r="1238" customFormat="false" ht="12.8" hidden="false" customHeight="false" outlineLevel="0" collapsed="false">
      <c r="A1238" s="0" t="str">
        <f aca="false">LEFT(J1238,4)</f>
        <v>b2s1</v>
      </c>
      <c r="B1238" s="0" t="n">
        <f aca="false">IF(AND(C1238&gt;97,C1238&lt;103),100,IF(AND(C1238&gt;110,C1238&lt;116),113,IF(AND(C1238&gt;122,C1238&lt;128),125,IF(AND(C1238&gt;135,C1238&lt;141),138,150))))</f>
        <v>138</v>
      </c>
      <c r="C1238" s="0" t="n">
        <f aca="false">_xlfn.NUMBERVALUE(MID(J1238,6,3))</f>
        <v>136</v>
      </c>
      <c r="D1238" s="0" t="str">
        <f aca="false">MID(J1238,10,3)</f>
        <v>ir1</v>
      </c>
      <c r="E1238" s="0" t="s">
        <v>9</v>
      </c>
      <c r="F1238" s="0" t="n">
        <v>826</v>
      </c>
      <c r="G1238" s="0" t="s">
        <v>10</v>
      </c>
      <c r="H1238" s="0" t="s">
        <v>11</v>
      </c>
      <c r="I1238" s="0" t="s">
        <v>9</v>
      </c>
      <c r="J1238" s="0" t="s">
        <v>1253</v>
      </c>
      <c r="K1238" s="0" t="s">
        <v>9</v>
      </c>
      <c r="L1238" s="0" t="str">
        <f aca="false">IF(ISBLANK(J1239),"",",")</f>
        <v>,</v>
      </c>
      <c r="M1238" s="0" t="str">
        <f aca="false">E1238&amp;J1238&amp;G1238&amp;E1238&amp;J1238&amp;E1238&amp;L1238</f>
        <v>"b2s1_136_ir1.wav":"b2s1_136_ir1.wav",</v>
      </c>
      <c r="N1238" s="0" t="str">
        <f aca="false">IF(OR(B1238=113,B1238=138),"probe","s")</f>
        <v>probe</v>
      </c>
      <c r="O1238" s="0" t="str">
        <f aca="false">IF(MID(J1238,10,2)="ir","Minus","Plus")</f>
        <v>Minus</v>
      </c>
      <c r="P1238" s="0" t="s">
        <v>13</v>
      </c>
      <c r="Q1238" s="5" t="s">
        <v>14</v>
      </c>
      <c r="R1238" s="0" t="s">
        <v>15</v>
      </c>
      <c r="S1238" s="0" t="str">
        <f aca="false">P1238&amp;N1238&amp;O1238&amp;Q1238&amp;J1238&amp;R1238&amp;L1238</f>
        <v>          {%            "class": "probeMinus",%            "stim_name": "b2s1_136_ir1.wav"%          },</v>
      </c>
      <c r="AA1238" s="5" t="n">
        <f aca="false">F1238</f>
        <v>826</v>
      </c>
      <c r="AB1238" s="5" t="s">
        <v>1253</v>
      </c>
      <c r="AC1238" s="5" t="str">
        <f aca="false">IF(MID(AB1238,10,2)="ir","Minus","Plus")</f>
        <v>Minus</v>
      </c>
      <c r="AD1238" s="5" t="str">
        <f aca="false">IF(AND(_xlfn.NUMBERVALUE(MID(AB1238,6,3))&lt;141,_xlfn.NUMBERVALUE(MID(AB1238,6,3))&gt;103),"s","probe")</f>
        <v>s</v>
      </c>
      <c r="AE1238" s="5" t="n">
        <f aca="false">IF(AND(AC1238="Minus",AD1238="probe"),3,IF(AND(AC1238="Plus",AD1238="probe"),1,IF(AND(AC1238="Minus",AD1238="s"),12,IF(AND(AC1238="Plus",AD1238="s"),4,0))))</f>
        <v>12</v>
      </c>
      <c r="AF1238" s="6" t="s">
        <v>16</v>
      </c>
      <c r="AG1238" s="5" t="str">
        <f aca="false">AF1238&amp;AE1238&amp;","</f>
        <v>                            12,</v>
      </c>
    </row>
    <row r="1239" customFormat="false" ht="12.8" hidden="true" customHeight="false" outlineLevel="0" collapsed="false">
      <c r="A1239" s="0" t="str">
        <f aca="false">LEFT(J1239,4)</f>
        <v>b2s2</v>
      </c>
      <c r="B1239" s="0" t="n">
        <f aca="false">IF(AND(C1239&gt;97,C1239&lt;103),100,IF(AND(C1239&gt;110,C1239&lt;116),113,IF(AND(C1239&gt;122,C1239&lt;128),125,IF(AND(C1239&gt;135,C1239&lt;141),138,150))))</f>
        <v>138</v>
      </c>
      <c r="C1239" s="0" t="n">
        <f aca="false">_xlfn.NUMBERVALUE(MID(J1239,6,3))</f>
        <v>136</v>
      </c>
      <c r="D1239" s="0" t="str">
        <f aca="false">MID(J1239,10,3)</f>
        <v>ir1</v>
      </c>
      <c r="E1239" s="0" t="s">
        <v>9</v>
      </c>
      <c r="F1239" s="0" t="n">
        <v>951</v>
      </c>
      <c r="G1239" s="0" t="s">
        <v>10</v>
      </c>
      <c r="H1239" s="0" t="s">
        <v>11</v>
      </c>
      <c r="I1239" s="0" t="s">
        <v>9</v>
      </c>
      <c r="J1239" s="0" t="s">
        <v>1254</v>
      </c>
      <c r="K1239" s="0" t="s">
        <v>9</v>
      </c>
      <c r="L1239" s="0" t="str">
        <f aca="false">IF(ISBLANK(J1240),"",",")</f>
        <v>,</v>
      </c>
      <c r="M1239" s="0" t="str">
        <f aca="false">E1239&amp;F1239&amp;G1239&amp;H1239&amp;I1239&amp;J1239&amp;K1239&amp;L1239</f>
        <v>"951": "b2s2_136_ir1.wav",</v>
      </c>
      <c r="N1239" s="0" t="str">
        <f aca="false">IF(OR(B1239=113,B1239=138),"probe","s")</f>
        <v>probe</v>
      </c>
      <c r="O1239" s="0" t="str">
        <f aca="false">IF(MID(J1239,10,2)="ir","Minus","Plus")</f>
        <v>Minus</v>
      </c>
      <c r="P1239" s="0" t="s">
        <v>13</v>
      </c>
      <c r="Q1239" s="5" t="s">
        <v>14</v>
      </c>
      <c r="R1239" s="0" t="s">
        <v>15</v>
      </c>
      <c r="S1239" s="0" t="str">
        <f aca="false">P1239&amp;N1239&amp;O1239&amp;Q1239&amp;F1239&amp;R1239&amp;L1239</f>
        <v>          {%            "class": "probeMinus",%            "stim_name": "951"%          },</v>
      </c>
      <c r="AA1239" s="5" t="n">
        <f aca="false">F1239</f>
        <v>951</v>
      </c>
      <c r="AB1239" s="5" t="s">
        <v>1254</v>
      </c>
      <c r="AC1239" s="5" t="str">
        <f aca="false">IF(MID(AB1239,10,2)="ir","Minus","Plus")</f>
        <v>Minus</v>
      </c>
      <c r="AD1239" s="5" t="str">
        <f aca="false">IF(AND(_xlfn.NUMBERVALUE(MID(AB1239,6,3))&lt;141,_xlfn.NUMBERVALUE(MID(AB1239,6,3))&gt;103),"s","probe")</f>
        <v>s</v>
      </c>
      <c r="AE1239" s="5" t="n">
        <f aca="false">IF(AND(AC1239="Minus",AD1239="probe"),3,IF(AND(AC1239="Plus",AD1239="probe"),1,IF(AND(AC1239="Minus",AD1239="s"),12,IF(AND(AC1239="Plus",AD1239="s"),4,0))))</f>
        <v>12</v>
      </c>
      <c r="AF1239" s="6" t="s">
        <v>16</v>
      </c>
      <c r="AG1239" s="5" t="str">
        <f aca="false">AF1239&amp;AE1239&amp;","</f>
        <v>                            12,</v>
      </c>
    </row>
    <row r="1240" customFormat="false" ht="12.8" hidden="true" customHeight="false" outlineLevel="0" collapsed="false">
      <c r="A1240" s="0" t="str">
        <f aca="false">LEFT(J1240,4)</f>
        <v>b3i1</v>
      </c>
      <c r="B1240" s="0" t="n">
        <f aca="false">IF(AND(C1240&gt;97,C1240&lt;103),100,IF(AND(C1240&gt;110,C1240&lt;116),113,IF(AND(C1240&gt;122,C1240&lt;128),125,IF(AND(C1240&gt;135,C1240&lt;141),138,150))))</f>
        <v>138</v>
      </c>
      <c r="C1240" s="0" t="n">
        <f aca="false">_xlfn.NUMBERVALUE(MID(J1240,6,3))</f>
        <v>136</v>
      </c>
      <c r="D1240" s="0" t="str">
        <f aca="false">MID(J1240,10,3)</f>
        <v>ir1</v>
      </c>
      <c r="E1240" s="0" t="s">
        <v>9</v>
      </c>
      <c r="F1240" s="0" t="n">
        <v>1076</v>
      </c>
      <c r="G1240" s="0" t="s">
        <v>10</v>
      </c>
      <c r="H1240" s="0" t="s">
        <v>11</v>
      </c>
      <c r="I1240" s="0" t="s">
        <v>9</v>
      </c>
      <c r="J1240" s="0" t="s">
        <v>1255</v>
      </c>
      <c r="K1240" s="0" t="s">
        <v>9</v>
      </c>
      <c r="L1240" s="0" t="str">
        <f aca="false">IF(ISBLANK(J1241),"",",")</f>
        <v>,</v>
      </c>
      <c r="M1240" s="0" t="str">
        <f aca="false">E1240&amp;F1240&amp;G1240&amp;H1240&amp;I1240&amp;J1240&amp;K1240&amp;L1240</f>
        <v>"1076": "b3i1_136_ir1.wav",</v>
      </c>
      <c r="N1240" s="0" t="str">
        <f aca="false">IF(OR(B1240=113,B1240=138),"probe","s")</f>
        <v>probe</v>
      </c>
      <c r="O1240" s="0" t="str">
        <f aca="false">IF(MID(J1240,10,2)="ir","Minus","Plus")</f>
        <v>Minus</v>
      </c>
      <c r="P1240" s="0" t="s">
        <v>13</v>
      </c>
      <c r="Q1240" s="5" t="s">
        <v>14</v>
      </c>
      <c r="R1240" s="0" t="s">
        <v>15</v>
      </c>
      <c r="S1240" s="0" t="str">
        <f aca="false">P1240&amp;N1240&amp;O1240&amp;Q1240&amp;F1240&amp;R1240&amp;L1240</f>
        <v>          {%            "class": "probeMinus",%            "stim_name": "1076"%          },</v>
      </c>
      <c r="AA1240" s="5" t="n">
        <f aca="false">F1240</f>
        <v>1076</v>
      </c>
      <c r="AB1240" s="5" t="s">
        <v>1255</v>
      </c>
      <c r="AC1240" s="5" t="str">
        <f aca="false">IF(MID(AB1240,10,2)="ir","Minus","Plus")</f>
        <v>Minus</v>
      </c>
      <c r="AD1240" s="5" t="str">
        <f aca="false">IF(AND(_xlfn.NUMBERVALUE(MID(AB1240,6,3))&lt;141,_xlfn.NUMBERVALUE(MID(AB1240,6,3))&gt;103),"s","probe")</f>
        <v>s</v>
      </c>
      <c r="AE1240" s="5" t="n">
        <f aca="false">IF(AND(AC1240="Minus",AD1240="probe"),3,IF(AND(AC1240="Plus",AD1240="probe"),1,IF(AND(AC1240="Minus",AD1240="s"),12,IF(AND(AC1240="Plus",AD1240="s"),4,0))))</f>
        <v>12</v>
      </c>
      <c r="AF1240" s="6" t="s">
        <v>16</v>
      </c>
      <c r="AG1240" s="5" t="str">
        <f aca="false">AF1240&amp;AE1240&amp;","</f>
        <v>                            12,</v>
      </c>
    </row>
    <row r="1241" customFormat="false" ht="12.8" hidden="true" customHeight="false" outlineLevel="0" collapsed="false">
      <c r="A1241" s="0" t="str">
        <f aca="false">LEFT(J1241,4)</f>
        <v>b3i2</v>
      </c>
      <c r="B1241" s="0" t="n">
        <f aca="false">IF(AND(C1241&gt;97,C1241&lt;103),100,IF(AND(C1241&gt;110,C1241&lt;116),113,IF(AND(C1241&gt;122,C1241&lt;128),125,IF(AND(C1241&gt;135,C1241&lt;141),138,150))))</f>
        <v>138</v>
      </c>
      <c r="C1241" s="0" t="n">
        <f aca="false">_xlfn.NUMBERVALUE(MID(J1241,6,3))</f>
        <v>136</v>
      </c>
      <c r="D1241" s="0" t="str">
        <f aca="false">MID(J1241,10,3)</f>
        <v>ir1</v>
      </c>
      <c r="E1241" s="0" t="s">
        <v>9</v>
      </c>
      <c r="F1241" s="0" t="n">
        <v>1201</v>
      </c>
      <c r="G1241" s="0" t="s">
        <v>10</v>
      </c>
      <c r="H1241" s="0" t="s">
        <v>11</v>
      </c>
      <c r="I1241" s="0" t="s">
        <v>9</v>
      </c>
      <c r="J1241" s="0" t="s">
        <v>1256</v>
      </c>
      <c r="K1241" s="0" t="s">
        <v>9</v>
      </c>
      <c r="L1241" s="0" t="str">
        <f aca="false">IF(ISBLANK(J1242),"",",")</f>
        <v>,</v>
      </c>
      <c r="M1241" s="0" t="str">
        <f aca="false">E1241&amp;F1241&amp;G1241&amp;H1241&amp;I1241&amp;J1241&amp;K1241&amp;L1241</f>
        <v>"1201": "b3i2_136_ir1.wav",</v>
      </c>
      <c r="N1241" s="0" t="str">
        <f aca="false">IF(OR(B1241=113,B1241=138),"probe","s")</f>
        <v>probe</v>
      </c>
      <c r="O1241" s="0" t="str">
        <f aca="false">IF(MID(J1241,10,2)="ir","Minus","Plus")</f>
        <v>Minus</v>
      </c>
      <c r="P1241" s="0" t="s">
        <v>13</v>
      </c>
      <c r="Q1241" s="5" t="s">
        <v>14</v>
      </c>
      <c r="R1241" s="0" t="s">
        <v>15</v>
      </c>
      <c r="S1241" s="0" t="str">
        <f aca="false">P1241&amp;N1241&amp;O1241&amp;Q1241&amp;F1241&amp;R1241&amp;L1241</f>
        <v>          {%            "class": "probeMinus",%            "stim_name": "1201"%          },</v>
      </c>
      <c r="AA1241" s="5" t="n">
        <f aca="false">F1241</f>
        <v>1201</v>
      </c>
      <c r="AB1241" s="5" t="s">
        <v>1256</v>
      </c>
      <c r="AC1241" s="5" t="str">
        <f aca="false">IF(MID(AB1241,10,2)="ir","Minus","Plus")</f>
        <v>Minus</v>
      </c>
      <c r="AD1241" s="5" t="str">
        <f aca="false">IF(AND(_xlfn.NUMBERVALUE(MID(AB1241,6,3))&lt;141,_xlfn.NUMBERVALUE(MID(AB1241,6,3))&gt;103),"s","probe")</f>
        <v>s</v>
      </c>
      <c r="AE1241" s="5" t="n">
        <f aca="false">IF(AND(AC1241="Minus",AD1241="probe"),3,IF(AND(AC1241="Plus",AD1241="probe"),1,IF(AND(AC1241="Minus",AD1241="s"),12,IF(AND(AC1241="Plus",AD1241="s"),4,0))))</f>
        <v>12</v>
      </c>
      <c r="AF1241" s="6" t="s">
        <v>16</v>
      </c>
      <c r="AG1241" s="5" t="str">
        <f aca="false">AF1241&amp;AE1241&amp;","</f>
        <v>                            12,</v>
      </c>
    </row>
    <row r="1242" customFormat="false" ht="12.8" hidden="true" customHeight="false" outlineLevel="0" collapsed="false">
      <c r="A1242" s="0" t="str">
        <f aca="false">LEFT(J1242,4)</f>
        <v>b3s1</v>
      </c>
      <c r="B1242" s="0" t="n">
        <f aca="false">IF(AND(C1242&gt;97,C1242&lt;103),100,IF(AND(C1242&gt;110,C1242&lt;116),113,IF(AND(C1242&gt;122,C1242&lt;128),125,IF(AND(C1242&gt;135,C1242&lt;141),138,150))))</f>
        <v>138</v>
      </c>
      <c r="C1242" s="0" t="n">
        <f aca="false">_xlfn.NUMBERVALUE(MID(J1242,6,3))</f>
        <v>136</v>
      </c>
      <c r="D1242" s="0" t="str">
        <f aca="false">MID(J1242,10,3)</f>
        <v>ir1</v>
      </c>
      <c r="E1242" s="0" t="s">
        <v>9</v>
      </c>
      <c r="F1242" s="0" t="n">
        <v>1326</v>
      </c>
      <c r="G1242" s="0" t="s">
        <v>10</v>
      </c>
      <c r="H1242" s="0" t="s">
        <v>11</v>
      </c>
      <c r="I1242" s="0" t="s">
        <v>9</v>
      </c>
      <c r="J1242" s="0" t="s">
        <v>1257</v>
      </c>
      <c r="K1242" s="0" t="s">
        <v>9</v>
      </c>
      <c r="L1242" s="0" t="str">
        <f aca="false">IF(ISBLANK(J1243),"",",")</f>
        <v>,</v>
      </c>
      <c r="M1242" s="0" t="str">
        <f aca="false">E1242&amp;F1242&amp;G1242&amp;H1242&amp;I1242&amp;J1242&amp;K1242&amp;L1242</f>
        <v>"1326": "b3s1_136_ir1.wav",</v>
      </c>
      <c r="N1242" s="0" t="str">
        <f aca="false">IF(OR(B1242=113,B1242=138),"probe","s")</f>
        <v>probe</v>
      </c>
      <c r="O1242" s="0" t="str">
        <f aca="false">IF(MID(J1242,10,2)="ir","Minus","Plus")</f>
        <v>Minus</v>
      </c>
      <c r="P1242" s="0" t="s">
        <v>13</v>
      </c>
      <c r="Q1242" s="5" t="s">
        <v>14</v>
      </c>
      <c r="R1242" s="0" t="s">
        <v>15</v>
      </c>
      <c r="S1242" s="0" t="str">
        <f aca="false">P1242&amp;N1242&amp;O1242&amp;Q1242&amp;F1242&amp;R1242&amp;L1242</f>
        <v>          {%            "class": "probeMinus",%            "stim_name": "1326"%          },</v>
      </c>
      <c r="AA1242" s="5" t="n">
        <f aca="false">F1242</f>
        <v>1326</v>
      </c>
      <c r="AB1242" s="5" t="s">
        <v>1257</v>
      </c>
      <c r="AC1242" s="5" t="str">
        <f aca="false">IF(MID(AB1242,10,2)="ir","Minus","Plus")</f>
        <v>Minus</v>
      </c>
      <c r="AD1242" s="5" t="str">
        <f aca="false">IF(AND(_xlfn.NUMBERVALUE(MID(AB1242,6,3))&lt;141,_xlfn.NUMBERVALUE(MID(AB1242,6,3))&gt;103),"s","probe")</f>
        <v>s</v>
      </c>
      <c r="AE1242" s="5" t="n">
        <f aca="false">IF(AND(AC1242="Minus",AD1242="probe"),3,IF(AND(AC1242="Plus",AD1242="probe"),1,IF(AND(AC1242="Minus",AD1242="s"),12,IF(AND(AC1242="Plus",AD1242="s"),4,0))))</f>
        <v>12</v>
      </c>
      <c r="AF1242" s="6" t="s">
        <v>16</v>
      </c>
      <c r="AG1242" s="5" t="str">
        <f aca="false">AF1242&amp;AE1242&amp;","</f>
        <v>                            12,</v>
      </c>
    </row>
    <row r="1243" customFormat="false" ht="12.8" hidden="true" customHeight="false" outlineLevel="0" collapsed="false">
      <c r="A1243" s="0" t="str">
        <f aca="false">LEFT(J1243,4)</f>
        <v>b3s2</v>
      </c>
      <c r="B1243" s="0" t="n">
        <f aca="false">IF(AND(C1243&gt;97,C1243&lt;103),100,IF(AND(C1243&gt;110,C1243&lt;116),113,IF(AND(C1243&gt;122,C1243&lt;128),125,IF(AND(C1243&gt;135,C1243&lt;141),138,150))))</f>
        <v>138</v>
      </c>
      <c r="C1243" s="0" t="n">
        <f aca="false">_xlfn.NUMBERVALUE(MID(J1243,6,3))</f>
        <v>136</v>
      </c>
      <c r="D1243" s="0" t="str">
        <f aca="false">MID(J1243,10,3)</f>
        <v>ir1</v>
      </c>
      <c r="E1243" s="0" t="s">
        <v>9</v>
      </c>
      <c r="F1243" s="0" t="n">
        <v>1451</v>
      </c>
      <c r="G1243" s="0" t="s">
        <v>10</v>
      </c>
      <c r="H1243" s="0" t="s">
        <v>11</v>
      </c>
      <c r="I1243" s="0" t="s">
        <v>9</v>
      </c>
      <c r="J1243" s="0" t="s">
        <v>1258</v>
      </c>
      <c r="K1243" s="0" t="s">
        <v>9</v>
      </c>
      <c r="L1243" s="0" t="str">
        <f aca="false">IF(ISBLANK(J1244),"",",")</f>
        <v>,</v>
      </c>
      <c r="M1243" s="0" t="str">
        <f aca="false">E1243&amp;F1243&amp;G1243&amp;H1243&amp;I1243&amp;J1243&amp;K1243&amp;L1243</f>
        <v>"1451": "b3s2_136_ir1.wav",</v>
      </c>
      <c r="N1243" s="0" t="str">
        <f aca="false">IF(OR(B1243=113,B1243=138),"probe","s")</f>
        <v>probe</v>
      </c>
      <c r="O1243" s="0" t="str">
        <f aca="false">IF(MID(J1243,10,2)="ir","Minus","Plus")</f>
        <v>Minus</v>
      </c>
      <c r="P1243" s="0" t="s">
        <v>13</v>
      </c>
      <c r="Q1243" s="5" t="s">
        <v>14</v>
      </c>
      <c r="R1243" s="0" t="s">
        <v>15</v>
      </c>
      <c r="S1243" s="0" t="str">
        <f aca="false">P1243&amp;N1243&amp;O1243&amp;Q1243&amp;F1243&amp;R1243&amp;L1243</f>
        <v>          {%            "class": "probeMinus",%            "stim_name": "1451"%          },</v>
      </c>
      <c r="AA1243" s="5" t="n">
        <f aca="false">F1243</f>
        <v>1451</v>
      </c>
      <c r="AB1243" s="5" t="s">
        <v>1258</v>
      </c>
      <c r="AC1243" s="5" t="str">
        <f aca="false">IF(MID(AB1243,10,2)="ir","Minus","Plus")</f>
        <v>Minus</v>
      </c>
      <c r="AD1243" s="5" t="str">
        <f aca="false">IF(AND(_xlfn.NUMBERVALUE(MID(AB1243,6,3))&lt;141,_xlfn.NUMBERVALUE(MID(AB1243,6,3))&gt;103),"s","probe")</f>
        <v>s</v>
      </c>
      <c r="AE1243" s="5" t="n">
        <f aca="false">IF(AND(AC1243="Minus",AD1243="probe"),3,IF(AND(AC1243="Plus",AD1243="probe"),1,IF(AND(AC1243="Minus",AD1243="s"),12,IF(AND(AC1243="Plus",AD1243="s"),4,0))))</f>
        <v>12</v>
      </c>
      <c r="AF1243" s="6" t="s">
        <v>16</v>
      </c>
      <c r="AG1243" s="5" t="str">
        <f aca="false">AF1243&amp;AE1243&amp;","</f>
        <v>                            12,</v>
      </c>
    </row>
    <row r="1244" customFormat="false" ht="12.8" hidden="true" customHeight="false" outlineLevel="0" collapsed="false">
      <c r="A1244" s="0" t="str">
        <f aca="false">LEFT(J1244,4)</f>
        <v>b4i1</v>
      </c>
      <c r="B1244" s="0" t="n">
        <f aca="false">IF(AND(C1244&gt;97,C1244&lt;103),100,IF(AND(C1244&gt;110,C1244&lt;116),113,IF(AND(C1244&gt;122,C1244&lt;128),125,IF(AND(C1244&gt;135,C1244&lt;141),138,150))))</f>
        <v>138</v>
      </c>
      <c r="C1244" s="0" t="n">
        <f aca="false">_xlfn.NUMBERVALUE(MID(J1244,6,3))</f>
        <v>136</v>
      </c>
      <c r="D1244" s="0" t="str">
        <f aca="false">MID(J1244,10,3)</f>
        <v>ir1</v>
      </c>
      <c r="E1244" s="0" t="s">
        <v>9</v>
      </c>
      <c r="F1244" s="0" t="n">
        <v>1576</v>
      </c>
      <c r="G1244" s="0" t="s">
        <v>10</v>
      </c>
      <c r="H1244" s="0" t="s">
        <v>11</v>
      </c>
      <c r="I1244" s="0" t="s">
        <v>9</v>
      </c>
      <c r="J1244" s="0" t="s">
        <v>1259</v>
      </c>
      <c r="K1244" s="0" t="s">
        <v>9</v>
      </c>
      <c r="L1244" s="0" t="str">
        <f aca="false">IF(ISBLANK(J1245),"",",")</f>
        <v>,</v>
      </c>
      <c r="M1244" s="0" t="str">
        <f aca="false">E1244&amp;F1244&amp;G1244&amp;H1244&amp;I1244&amp;J1244&amp;K1244&amp;L1244</f>
        <v>"1576": "b4i1_136_ir1.wav",</v>
      </c>
      <c r="N1244" s="0" t="str">
        <f aca="false">IF(OR(B1244=113,B1244=138),"probe","s")</f>
        <v>probe</v>
      </c>
      <c r="O1244" s="0" t="str">
        <f aca="false">IF(MID(J1244,10,2)="ir","Minus","Plus")</f>
        <v>Minus</v>
      </c>
      <c r="P1244" s="0" t="s">
        <v>13</v>
      </c>
      <c r="Q1244" s="5" t="s">
        <v>14</v>
      </c>
      <c r="R1244" s="0" t="s">
        <v>15</v>
      </c>
      <c r="S1244" s="0" t="str">
        <f aca="false">P1244&amp;N1244&amp;O1244&amp;Q1244&amp;F1244&amp;R1244&amp;L1244</f>
        <v>          {%            "class": "probeMinus",%            "stim_name": "1576"%          },</v>
      </c>
      <c r="AA1244" s="5" t="n">
        <f aca="false">F1244</f>
        <v>1576</v>
      </c>
      <c r="AB1244" s="5" t="s">
        <v>1259</v>
      </c>
      <c r="AC1244" s="5" t="str">
        <f aca="false">IF(MID(AB1244,10,2)="ir","Minus","Plus")</f>
        <v>Minus</v>
      </c>
      <c r="AD1244" s="5" t="str">
        <f aca="false">IF(AND(_xlfn.NUMBERVALUE(MID(AB1244,6,3))&lt;141,_xlfn.NUMBERVALUE(MID(AB1244,6,3))&gt;103),"s","probe")</f>
        <v>s</v>
      </c>
      <c r="AE1244" s="5" t="n">
        <f aca="false">IF(AND(AC1244="Minus",AD1244="probe"),3,IF(AND(AC1244="Plus",AD1244="probe"),1,IF(AND(AC1244="Minus",AD1244="s"),12,IF(AND(AC1244="Plus",AD1244="s"),4,0))))</f>
        <v>12</v>
      </c>
      <c r="AF1244" s="6" t="s">
        <v>16</v>
      </c>
      <c r="AG1244" s="5" t="str">
        <f aca="false">AF1244&amp;AE1244&amp;","</f>
        <v>                            12,</v>
      </c>
    </row>
    <row r="1245" customFormat="false" ht="12.8" hidden="true" customHeight="false" outlineLevel="0" collapsed="false">
      <c r="A1245" s="0" t="str">
        <f aca="false">LEFT(J1245,4)</f>
        <v>b4i2</v>
      </c>
      <c r="B1245" s="0" t="n">
        <f aca="false">IF(AND(C1245&gt;97,C1245&lt;103),100,IF(AND(C1245&gt;110,C1245&lt;116),113,IF(AND(C1245&gt;122,C1245&lt;128),125,IF(AND(C1245&gt;135,C1245&lt;141),138,150))))</f>
        <v>138</v>
      </c>
      <c r="C1245" s="0" t="n">
        <f aca="false">_xlfn.NUMBERVALUE(MID(J1245,6,3))</f>
        <v>136</v>
      </c>
      <c r="D1245" s="0" t="str">
        <f aca="false">MID(J1245,10,3)</f>
        <v>ir1</v>
      </c>
      <c r="E1245" s="0" t="s">
        <v>9</v>
      </c>
      <c r="F1245" s="0" t="n">
        <v>1701</v>
      </c>
      <c r="G1245" s="0" t="s">
        <v>10</v>
      </c>
      <c r="H1245" s="0" t="s">
        <v>11</v>
      </c>
      <c r="I1245" s="0" t="s">
        <v>9</v>
      </c>
      <c r="J1245" s="0" t="s">
        <v>1260</v>
      </c>
      <c r="K1245" s="0" t="s">
        <v>9</v>
      </c>
      <c r="L1245" s="0" t="str">
        <f aca="false">IF(ISBLANK(J1246),"",",")</f>
        <v>,</v>
      </c>
      <c r="M1245" s="0" t="str">
        <f aca="false">E1245&amp;F1245&amp;G1245&amp;H1245&amp;I1245&amp;J1245&amp;K1245&amp;L1245</f>
        <v>"1701": "b4i2_136_ir1.wav",</v>
      </c>
      <c r="N1245" s="0" t="str">
        <f aca="false">IF(OR(B1245=113,B1245=138),"probe","s")</f>
        <v>probe</v>
      </c>
      <c r="O1245" s="0" t="str">
        <f aca="false">IF(MID(J1245,10,2)="ir","Minus","Plus")</f>
        <v>Minus</v>
      </c>
      <c r="P1245" s="0" t="s">
        <v>13</v>
      </c>
      <c r="Q1245" s="5" t="s">
        <v>14</v>
      </c>
      <c r="R1245" s="0" t="s">
        <v>15</v>
      </c>
      <c r="S1245" s="0" t="str">
        <f aca="false">P1245&amp;N1245&amp;O1245&amp;Q1245&amp;F1245&amp;R1245&amp;L1245</f>
        <v>          {%            "class": "probeMinus",%            "stim_name": "1701"%          },</v>
      </c>
      <c r="AA1245" s="5" t="n">
        <f aca="false">F1245</f>
        <v>1701</v>
      </c>
      <c r="AB1245" s="5" t="s">
        <v>1260</v>
      </c>
      <c r="AC1245" s="5" t="str">
        <f aca="false">IF(MID(AB1245,10,2)="ir","Minus","Plus")</f>
        <v>Minus</v>
      </c>
      <c r="AD1245" s="5" t="str">
        <f aca="false">IF(AND(_xlfn.NUMBERVALUE(MID(AB1245,6,3))&lt;141,_xlfn.NUMBERVALUE(MID(AB1245,6,3))&gt;103),"s","probe")</f>
        <v>s</v>
      </c>
      <c r="AE1245" s="5" t="n">
        <f aca="false">IF(AND(AC1245="Minus",AD1245="probe"),3,IF(AND(AC1245="Plus",AD1245="probe"),1,IF(AND(AC1245="Minus",AD1245="s"),12,IF(AND(AC1245="Plus",AD1245="s"),4,0))))</f>
        <v>12</v>
      </c>
      <c r="AF1245" s="6" t="s">
        <v>16</v>
      </c>
      <c r="AG1245" s="5" t="str">
        <f aca="false">AF1245&amp;AE1245&amp;","</f>
        <v>                            12,</v>
      </c>
    </row>
    <row r="1246" customFormat="false" ht="12.8" hidden="true" customHeight="false" outlineLevel="0" collapsed="false">
      <c r="A1246" s="0" t="str">
        <f aca="false">LEFT(J1246,4)</f>
        <v>b4s1</v>
      </c>
      <c r="B1246" s="0" t="n">
        <f aca="false">IF(AND(C1246&gt;97,C1246&lt;103),100,IF(AND(C1246&gt;110,C1246&lt;116),113,IF(AND(C1246&gt;122,C1246&lt;128),125,IF(AND(C1246&gt;135,C1246&lt;141),138,150))))</f>
        <v>138</v>
      </c>
      <c r="C1246" s="0" t="n">
        <f aca="false">_xlfn.NUMBERVALUE(MID(J1246,6,3))</f>
        <v>136</v>
      </c>
      <c r="D1246" s="0" t="str">
        <f aca="false">MID(J1246,10,3)</f>
        <v>ir1</v>
      </c>
      <c r="E1246" s="0" t="s">
        <v>9</v>
      </c>
      <c r="F1246" s="0" t="n">
        <v>1826</v>
      </c>
      <c r="G1246" s="0" t="s">
        <v>10</v>
      </c>
      <c r="H1246" s="0" t="s">
        <v>11</v>
      </c>
      <c r="I1246" s="0" t="s">
        <v>9</v>
      </c>
      <c r="J1246" s="0" t="s">
        <v>1261</v>
      </c>
      <c r="K1246" s="0" t="s">
        <v>9</v>
      </c>
      <c r="L1246" s="0" t="str">
        <f aca="false">IF(ISBLANK(J1247),"",",")</f>
        <v>,</v>
      </c>
      <c r="M1246" s="0" t="str">
        <f aca="false">E1246&amp;F1246&amp;G1246&amp;H1246&amp;I1246&amp;J1246&amp;K1246&amp;L1246</f>
        <v>"1826": "b4s1_136_ir1.wav",</v>
      </c>
      <c r="N1246" s="0" t="str">
        <f aca="false">IF(OR(B1246=113,B1246=138),"probe","s")</f>
        <v>probe</v>
      </c>
      <c r="O1246" s="0" t="str">
        <f aca="false">IF(MID(J1246,10,2)="ir","Minus","Plus")</f>
        <v>Minus</v>
      </c>
      <c r="P1246" s="0" t="s">
        <v>13</v>
      </c>
      <c r="Q1246" s="5" t="s">
        <v>14</v>
      </c>
      <c r="R1246" s="0" t="s">
        <v>15</v>
      </c>
      <c r="S1246" s="0" t="str">
        <f aca="false">P1246&amp;N1246&amp;O1246&amp;Q1246&amp;F1246&amp;R1246&amp;L1246</f>
        <v>          {%            "class": "probeMinus",%            "stim_name": "1826"%          },</v>
      </c>
      <c r="AA1246" s="5" t="n">
        <f aca="false">F1246</f>
        <v>1826</v>
      </c>
      <c r="AB1246" s="5" t="s">
        <v>1261</v>
      </c>
      <c r="AC1246" s="5" t="str">
        <f aca="false">IF(MID(AB1246,10,2)="ir","Minus","Plus")</f>
        <v>Minus</v>
      </c>
      <c r="AD1246" s="5" t="str">
        <f aca="false">IF(AND(_xlfn.NUMBERVALUE(MID(AB1246,6,3))&lt;141,_xlfn.NUMBERVALUE(MID(AB1246,6,3))&gt;103),"s","probe")</f>
        <v>s</v>
      </c>
      <c r="AE1246" s="5" t="n">
        <f aca="false">IF(AND(AC1246="Minus",AD1246="probe"),3,IF(AND(AC1246="Plus",AD1246="probe"),1,IF(AND(AC1246="Minus",AD1246="s"),12,IF(AND(AC1246="Plus",AD1246="s"),4,0))))</f>
        <v>12</v>
      </c>
      <c r="AF1246" s="6" t="s">
        <v>16</v>
      </c>
      <c r="AG1246" s="5" t="str">
        <f aca="false">AF1246&amp;AE1246&amp;","</f>
        <v>                            12,</v>
      </c>
    </row>
    <row r="1247" customFormat="false" ht="12.8" hidden="true" customHeight="false" outlineLevel="0" collapsed="false">
      <c r="A1247" s="0" t="str">
        <f aca="false">LEFT(J1247,4)</f>
        <v>b4s2</v>
      </c>
      <c r="B1247" s="0" t="n">
        <f aca="false">IF(AND(C1247&gt;97,C1247&lt;103),100,IF(AND(C1247&gt;110,C1247&lt;116),113,IF(AND(C1247&gt;122,C1247&lt;128),125,IF(AND(C1247&gt;135,C1247&lt;141),138,150))))</f>
        <v>138</v>
      </c>
      <c r="C1247" s="0" t="n">
        <f aca="false">_xlfn.NUMBERVALUE(MID(J1247,6,3))</f>
        <v>136</v>
      </c>
      <c r="D1247" s="0" t="str">
        <f aca="false">MID(J1247,10,3)</f>
        <v>ir1</v>
      </c>
      <c r="E1247" s="0" t="s">
        <v>9</v>
      </c>
      <c r="F1247" s="0" t="n">
        <v>1951</v>
      </c>
      <c r="G1247" s="0" t="s">
        <v>10</v>
      </c>
      <c r="H1247" s="0" t="s">
        <v>11</v>
      </c>
      <c r="I1247" s="0" t="s">
        <v>9</v>
      </c>
      <c r="J1247" s="0" t="s">
        <v>1262</v>
      </c>
      <c r="K1247" s="0" t="s">
        <v>9</v>
      </c>
      <c r="L1247" s="0" t="str">
        <f aca="false">IF(ISBLANK(J1248),"",",")</f>
        <v>,</v>
      </c>
      <c r="M1247" s="0" t="str">
        <f aca="false">E1247&amp;F1247&amp;G1247&amp;H1247&amp;I1247&amp;J1247&amp;K1247&amp;L1247</f>
        <v>"1951": "b4s2_136_ir1.wav",</v>
      </c>
      <c r="N1247" s="0" t="str">
        <f aca="false">IF(OR(B1247=113,B1247=138),"probe","s")</f>
        <v>probe</v>
      </c>
      <c r="O1247" s="0" t="str">
        <f aca="false">IF(MID(J1247,10,2)="ir","Minus","Plus")</f>
        <v>Minus</v>
      </c>
      <c r="P1247" s="0" t="s">
        <v>13</v>
      </c>
      <c r="Q1247" s="5" t="s">
        <v>14</v>
      </c>
      <c r="R1247" s="0" t="s">
        <v>15</v>
      </c>
      <c r="S1247" s="0" t="str">
        <f aca="false">P1247&amp;N1247&amp;O1247&amp;Q1247&amp;F1247&amp;R1247&amp;L1247</f>
        <v>          {%            "class": "probeMinus",%            "stim_name": "1951"%          },</v>
      </c>
      <c r="AA1247" s="5" t="n">
        <f aca="false">F1247</f>
        <v>1951</v>
      </c>
      <c r="AB1247" s="5" t="s">
        <v>1262</v>
      </c>
      <c r="AC1247" s="5" t="str">
        <f aca="false">IF(MID(AB1247,10,2)="ir","Minus","Plus")</f>
        <v>Minus</v>
      </c>
      <c r="AD1247" s="5" t="str">
        <f aca="false">IF(AND(_xlfn.NUMBERVALUE(MID(AB1247,6,3))&lt;141,_xlfn.NUMBERVALUE(MID(AB1247,6,3))&gt;103),"s","probe")</f>
        <v>s</v>
      </c>
      <c r="AE1247" s="5" t="n">
        <f aca="false">IF(AND(AC1247="Minus",AD1247="probe"),3,IF(AND(AC1247="Plus",AD1247="probe"),1,IF(AND(AC1247="Minus",AD1247="s"),12,IF(AND(AC1247="Plus",AD1247="s"),4,0))))</f>
        <v>12</v>
      </c>
      <c r="AF1247" s="6" t="s">
        <v>16</v>
      </c>
      <c r="AG1247" s="5" t="str">
        <f aca="false">AF1247&amp;AE1247&amp;","</f>
        <v>                            12,</v>
      </c>
    </row>
    <row r="1248" customFormat="false" ht="12.8" hidden="true" customHeight="false" outlineLevel="0" collapsed="false">
      <c r="A1248" s="0" t="str">
        <f aca="false">LEFT(J1248,4)</f>
        <v>b1i1</v>
      </c>
      <c r="B1248" s="0" t="n">
        <f aca="false">IF(AND(C1248&gt;97,C1248&lt;103),100,IF(AND(C1248&gt;110,C1248&lt;116),113,IF(AND(C1248&gt;122,C1248&lt;128),125,IF(AND(C1248&gt;135,C1248&lt;141),138,150))))</f>
        <v>138</v>
      </c>
      <c r="C1248" s="0" t="n">
        <f aca="false">_xlfn.NUMBERVALUE(MID(J1248,6,3))</f>
        <v>136</v>
      </c>
      <c r="D1248" s="0" t="str">
        <f aca="false">MID(J1248,10,3)</f>
        <v>ir2</v>
      </c>
      <c r="E1248" s="0" t="s">
        <v>9</v>
      </c>
      <c r="F1248" s="0" t="n">
        <v>77</v>
      </c>
      <c r="G1248" s="0" t="s">
        <v>10</v>
      </c>
      <c r="H1248" s="0" t="s">
        <v>11</v>
      </c>
      <c r="I1248" s="0" t="s">
        <v>9</v>
      </c>
      <c r="J1248" s="0" t="s">
        <v>1263</v>
      </c>
      <c r="K1248" s="0" t="s">
        <v>9</v>
      </c>
      <c r="L1248" s="0" t="str">
        <f aca="false">IF(ISBLANK(J1249),"",",")</f>
        <v>,</v>
      </c>
      <c r="M1248" s="0" t="str">
        <f aca="false">E1248&amp;F1248&amp;G1248&amp;H1248&amp;I1248&amp;J1248&amp;K1248&amp;L1248</f>
        <v>"77": "b1i1_136_ir2.wav",</v>
      </c>
      <c r="N1248" s="0" t="str">
        <f aca="false">IF(OR(B1248=113,B1248=138),"probe","s")</f>
        <v>probe</v>
      </c>
      <c r="O1248" s="0" t="str">
        <f aca="false">IF(MID(J1248,10,2)="ir","Minus","Plus")</f>
        <v>Minus</v>
      </c>
      <c r="P1248" s="0" t="s">
        <v>13</v>
      </c>
      <c r="Q1248" s="5" t="s">
        <v>14</v>
      </c>
      <c r="R1248" s="0" t="s">
        <v>15</v>
      </c>
      <c r="S1248" s="0" t="str">
        <f aca="false">P1248&amp;N1248&amp;O1248&amp;Q1248&amp;F1248&amp;R1248&amp;L1248</f>
        <v>          {%            "class": "probeMinus",%            "stim_name": "77"%          },</v>
      </c>
      <c r="AA1248" s="5" t="n">
        <f aca="false">F1248</f>
        <v>77</v>
      </c>
      <c r="AB1248" s="5" t="s">
        <v>1263</v>
      </c>
      <c r="AC1248" s="5" t="str">
        <f aca="false">IF(MID(AB1248,10,2)="ir","Minus","Plus")</f>
        <v>Minus</v>
      </c>
      <c r="AD1248" s="5" t="str">
        <f aca="false">IF(AND(_xlfn.NUMBERVALUE(MID(AB1248,6,3))&lt;141,_xlfn.NUMBERVALUE(MID(AB1248,6,3))&gt;103),"s","s")</f>
        <v>s</v>
      </c>
      <c r="AE1248" s="5" t="n">
        <f aca="false">IF(AND(AC1248="Minus",AD1248="probe"),3,IF(AND(AC1248="Plus",AD1248="probe"),1,IF(AND(AC1248="Minus",AD1248="s"),12,IF(AND(AC1248="Plus",AD1248="s"),4,0))))</f>
        <v>12</v>
      </c>
      <c r="AF1248" s="6" t="s">
        <v>16</v>
      </c>
      <c r="AG1248" s="5" t="str">
        <f aca="false">AF1248&amp;AE1248&amp;","</f>
        <v>                            12,</v>
      </c>
    </row>
    <row r="1249" customFormat="false" ht="12.8" hidden="true" customHeight="false" outlineLevel="0" collapsed="false">
      <c r="A1249" s="0" t="str">
        <f aca="false">LEFT(J1249,4)</f>
        <v>b1i2</v>
      </c>
      <c r="B1249" s="0" t="n">
        <f aca="false">IF(AND(C1249&gt;97,C1249&lt;103),100,IF(AND(C1249&gt;110,C1249&lt;116),113,IF(AND(C1249&gt;122,C1249&lt;128),125,IF(AND(C1249&gt;135,C1249&lt;141),138,150))))</f>
        <v>138</v>
      </c>
      <c r="C1249" s="0" t="n">
        <f aca="false">_xlfn.NUMBERVALUE(MID(J1249,6,3))</f>
        <v>136</v>
      </c>
      <c r="D1249" s="0" t="str">
        <f aca="false">MID(J1249,10,3)</f>
        <v>ir2</v>
      </c>
      <c r="E1249" s="0" t="s">
        <v>9</v>
      </c>
      <c r="F1249" s="0" t="n">
        <v>202</v>
      </c>
      <c r="G1249" s="0" t="s">
        <v>10</v>
      </c>
      <c r="H1249" s="0" t="s">
        <v>11</v>
      </c>
      <c r="I1249" s="0" t="s">
        <v>9</v>
      </c>
      <c r="J1249" s="0" t="s">
        <v>1264</v>
      </c>
      <c r="K1249" s="0" t="s">
        <v>9</v>
      </c>
      <c r="L1249" s="0" t="str">
        <f aca="false">IF(ISBLANK(J1250),"",",")</f>
        <v>,</v>
      </c>
      <c r="M1249" s="0" t="str">
        <f aca="false">E1249&amp;F1249&amp;G1249&amp;H1249&amp;I1249&amp;J1249&amp;K1249&amp;L1249</f>
        <v>"202": "b1i2_136_ir2.wav",</v>
      </c>
      <c r="N1249" s="0" t="str">
        <f aca="false">IF(OR(B1249=113,B1249=138),"probe","s")</f>
        <v>probe</v>
      </c>
      <c r="O1249" s="0" t="str">
        <f aca="false">IF(MID(J1249,10,2)="ir","Minus","Plus")</f>
        <v>Minus</v>
      </c>
      <c r="P1249" s="0" t="s">
        <v>13</v>
      </c>
      <c r="Q1249" s="5" t="s">
        <v>14</v>
      </c>
      <c r="R1249" s="0" t="s">
        <v>15</v>
      </c>
      <c r="S1249" s="0" t="str">
        <f aca="false">P1249&amp;N1249&amp;O1249&amp;Q1249&amp;F1249&amp;R1249&amp;L1249</f>
        <v>          {%            "class": "probeMinus",%            "stim_name": "202"%          },</v>
      </c>
      <c r="AA1249" s="5" t="n">
        <f aca="false">F1249</f>
        <v>202</v>
      </c>
      <c r="AB1249" s="5" t="s">
        <v>1264</v>
      </c>
      <c r="AC1249" s="5" t="str">
        <f aca="false">IF(MID(AB1249,10,2)="ir","Minus","Plus")</f>
        <v>Minus</v>
      </c>
      <c r="AD1249" s="5" t="str">
        <f aca="false">IF(AND(_xlfn.NUMBERVALUE(MID(AB1249,6,3))&lt;141,_xlfn.NUMBERVALUE(MID(AB1249,6,3))&gt;103),"s","probe")</f>
        <v>s</v>
      </c>
      <c r="AE1249" s="5" t="n">
        <f aca="false">IF(AND(AC1249="Minus",AD1249="probe"),3,IF(AND(AC1249="Plus",AD1249="probe"),1,IF(AND(AC1249="Minus",AD1249="s"),12,IF(AND(AC1249="Plus",AD1249="s"),4,0))))</f>
        <v>12</v>
      </c>
      <c r="AF1249" s="6" t="s">
        <v>16</v>
      </c>
      <c r="AG1249" s="5" t="str">
        <f aca="false">AF1249&amp;AE1249&amp;","</f>
        <v>                            12,</v>
      </c>
    </row>
    <row r="1250" customFormat="false" ht="12.8" hidden="true" customHeight="false" outlineLevel="0" collapsed="false">
      <c r="A1250" s="0" t="str">
        <f aca="false">LEFT(J1250,4)</f>
        <v>b1s1</v>
      </c>
      <c r="B1250" s="0" t="n">
        <f aca="false">IF(AND(C1250&gt;97,C1250&lt;103),100,IF(AND(C1250&gt;110,C1250&lt;116),113,IF(AND(C1250&gt;122,C1250&lt;128),125,IF(AND(C1250&gt;135,C1250&lt;141),138,150))))</f>
        <v>138</v>
      </c>
      <c r="C1250" s="0" t="n">
        <f aca="false">_xlfn.NUMBERVALUE(MID(J1250,6,3))</f>
        <v>136</v>
      </c>
      <c r="D1250" s="0" t="str">
        <f aca="false">MID(J1250,10,3)</f>
        <v>ir2</v>
      </c>
      <c r="E1250" s="0" t="s">
        <v>9</v>
      </c>
      <c r="F1250" s="0" t="n">
        <v>327</v>
      </c>
      <c r="G1250" s="0" t="s">
        <v>10</v>
      </c>
      <c r="H1250" s="0" t="s">
        <v>11</v>
      </c>
      <c r="I1250" s="0" t="s">
        <v>9</v>
      </c>
      <c r="J1250" s="0" t="s">
        <v>1265</v>
      </c>
      <c r="K1250" s="0" t="s">
        <v>9</v>
      </c>
      <c r="L1250" s="0" t="str">
        <f aca="false">IF(ISBLANK(J1251),"",",")</f>
        <v>,</v>
      </c>
      <c r="M1250" s="0" t="str">
        <f aca="false">E1250&amp;F1250&amp;G1250&amp;H1250&amp;I1250&amp;J1250&amp;K1250&amp;L1250</f>
        <v>"327": "b1s1_136_ir2.wav",</v>
      </c>
      <c r="N1250" s="0" t="str">
        <f aca="false">IF(OR(B1250=113,B1250=138),"probe","s")</f>
        <v>probe</v>
      </c>
      <c r="O1250" s="0" t="str">
        <f aca="false">IF(MID(J1250,10,2)="ir","Minus","Plus")</f>
        <v>Minus</v>
      </c>
      <c r="P1250" s="0" t="s">
        <v>13</v>
      </c>
      <c r="Q1250" s="5" t="s">
        <v>14</v>
      </c>
      <c r="R1250" s="0" t="s">
        <v>15</v>
      </c>
      <c r="S1250" s="0" t="str">
        <f aca="false">P1250&amp;N1250&amp;O1250&amp;Q1250&amp;F1250&amp;R1250&amp;L1250</f>
        <v>          {%            "class": "probeMinus",%            "stim_name": "327"%          },</v>
      </c>
      <c r="AA1250" s="5" t="n">
        <f aca="false">F1250</f>
        <v>327</v>
      </c>
      <c r="AB1250" s="5" t="s">
        <v>1265</v>
      </c>
      <c r="AC1250" s="5" t="str">
        <f aca="false">IF(MID(AB1250,10,2)="ir","Minus","Plus")</f>
        <v>Minus</v>
      </c>
      <c r="AD1250" s="5" t="str">
        <f aca="false">IF(AND(_xlfn.NUMBERVALUE(MID(AB1250,6,3))&lt;141,_xlfn.NUMBERVALUE(MID(AB1250,6,3))&gt;103),"s","probe")</f>
        <v>s</v>
      </c>
      <c r="AE1250" s="5" t="n">
        <f aca="false">IF(AND(AC1250="Minus",AD1250="probe"),3,IF(AND(AC1250="Plus",AD1250="probe"),1,IF(AND(AC1250="Minus",AD1250="s"),12,IF(AND(AC1250="Plus",AD1250="s"),4,0))))</f>
        <v>12</v>
      </c>
      <c r="AF1250" s="6" t="s">
        <v>16</v>
      </c>
      <c r="AG1250" s="5" t="str">
        <f aca="false">AF1250&amp;AE1250&amp;","</f>
        <v>                            12,</v>
      </c>
    </row>
    <row r="1251" customFormat="false" ht="12.8" hidden="true" customHeight="false" outlineLevel="0" collapsed="false">
      <c r="A1251" s="0" t="str">
        <f aca="false">LEFT(J1251,4)</f>
        <v>b1s2</v>
      </c>
      <c r="B1251" s="0" t="n">
        <f aca="false">IF(AND(C1251&gt;97,C1251&lt;103),100,IF(AND(C1251&gt;110,C1251&lt;116),113,IF(AND(C1251&gt;122,C1251&lt;128),125,IF(AND(C1251&gt;135,C1251&lt;141),138,150))))</f>
        <v>138</v>
      </c>
      <c r="C1251" s="0" t="n">
        <f aca="false">_xlfn.NUMBERVALUE(MID(J1251,6,3))</f>
        <v>136</v>
      </c>
      <c r="D1251" s="0" t="str">
        <f aca="false">MID(J1251,10,3)</f>
        <v>ir2</v>
      </c>
      <c r="E1251" s="0" t="s">
        <v>9</v>
      </c>
      <c r="F1251" s="0" t="n">
        <v>452</v>
      </c>
      <c r="G1251" s="0" t="s">
        <v>10</v>
      </c>
      <c r="H1251" s="0" t="s">
        <v>11</v>
      </c>
      <c r="I1251" s="0" t="s">
        <v>9</v>
      </c>
      <c r="J1251" s="0" t="s">
        <v>1266</v>
      </c>
      <c r="K1251" s="0" t="s">
        <v>9</v>
      </c>
      <c r="L1251" s="0" t="str">
        <f aca="false">IF(ISBLANK(J1252),"",",")</f>
        <v>,</v>
      </c>
      <c r="M1251" s="0" t="str">
        <f aca="false">E1251&amp;F1251&amp;G1251&amp;H1251&amp;I1251&amp;J1251&amp;K1251&amp;L1251</f>
        <v>"452": "b1s2_136_ir2.wav",</v>
      </c>
      <c r="N1251" s="0" t="str">
        <f aca="false">IF(OR(B1251=113,B1251=138),"probe","s")</f>
        <v>probe</v>
      </c>
      <c r="O1251" s="0" t="str">
        <f aca="false">IF(MID(J1251,10,2)="ir","Minus","Plus")</f>
        <v>Minus</v>
      </c>
      <c r="P1251" s="0" t="s">
        <v>13</v>
      </c>
      <c r="Q1251" s="5" t="s">
        <v>14</v>
      </c>
      <c r="R1251" s="0" t="s">
        <v>15</v>
      </c>
      <c r="S1251" s="0" t="str">
        <f aca="false">P1251&amp;N1251&amp;O1251&amp;Q1251&amp;F1251&amp;R1251&amp;L1251</f>
        <v>          {%            "class": "probeMinus",%            "stim_name": "452"%          },</v>
      </c>
      <c r="AA1251" s="5" t="n">
        <f aca="false">F1251</f>
        <v>452</v>
      </c>
      <c r="AB1251" s="5" t="s">
        <v>1266</v>
      </c>
      <c r="AC1251" s="5" t="str">
        <f aca="false">IF(MID(AB1251,10,2)="ir","Minus","Plus")</f>
        <v>Minus</v>
      </c>
      <c r="AD1251" s="5" t="str">
        <f aca="false">IF(AND(_xlfn.NUMBERVALUE(MID(AB1251,6,3))&lt;141,_xlfn.NUMBERVALUE(MID(AB1251,6,3))&gt;103),"s","probe")</f>
        <v>s</v>
      </c>
      <c r="AE1251" s="5" t="n">
        <f aca="false">IF(AND(AC1251="Minus",AD1251="probe"),3,IF(AND(AC1251="Plus",AD1251="probe"),1,IF(AND(AC1251="Minus",AD1251="s"),12,IF(AND(AC1251="Plus",AD1251="s"),4,0))))</f>
        <v>12</v>
      </c>
      <c r="AF1251" s="6" t="s">
        <v>16</v>
      </c>
      <c r="AG1251" s="5" t="str">
        <f aca="false">AF1251&amp;AE1251&amp;","</f>
        <v>                            12,</v>
      </c>
    </row>
    <row r="1252" customFormat="false" ht="12.8" hidden="true" customHeight="false" outlineLevel="0" collapsed="false">
      <c r="A1252" s="0" t="str">
        <f aca="false">LEFT(J1252,4)</f>
        <v>b2i1</v>
      </c>
      <c r="B1252" s="0" t="n">
        <f aca="false">IF(AND(C1252&gt;97,C1252&lt;103),100,IF(AND(C1252&gt;110,C1252&lt;116),113,IF(AND(C1252&gt;122,C1252&lt;128),125,IF(AND(C1252&gt;135,C1252&lt;141),138,150))))</f>
        <v>138</v>
      </c>
      <c r="C1252" s="0" t="n">
        <f aca="false">_xlfn.NUMBERVALUE(MID(J1252,6,3))</f>
        <v>136</v>
      </c>
      <c r="D1252" s="0" t="str">
        <f aca="false">MID(J1252,10,3)</f>
        <v>ir2</v>
      </c>
      <c r="E1252" s="0" t="s">
        <v>9</v>
      </c>
      <c r="F1252" s="0" t="n">
        <v>577</v>
      </c>
      <c r="G1252" s="0" t="s">
        <v>10</v>
      </c>
      <c r="H1252" s="0" t="s">
        <v>11</v>
      </c>
      <c r="I1252" s="0" t="s">
        <v>9</v>
      </c>
      <c r="J1252" s="0" t="s">
        <v>1267</v>
      </c>
      <c r="K1252" s="0" t="s">
        <v>9</v>
      </c>
      <c r="L1252" s="0" t="str">
        <f aca="false">IF(ISBLANK(J1253),"",",")</f>
        <v>,</v>
      </c>
      <c r="M1252" s="0" t="str">
        <f aca="false">E1252&amp;F1252&amp;G1252&amp;H1252&amp;I1252&amp;J1252&amp;K1252&amp;L1252</f>
        <v>"577": "b2i1_136_ir2.wav",</v>
      </c>
      <c r="N1252" s="0" t="str">
        <f aca="false">IF(OR(B1252=113,B1252=138),"probe","s")</f>
        <v>probe</v>
      </c>
      <c r="O1252" s="0" t="str">
        <f aca="false">IF(MID(J1252,10,2)="ir","Minus","Plus")</f>
        <v>Minus</v>
      </c>
      <c r="P1252" s="0" t="s">
        <v>13</v>
      </c>
      <c r="Q1252" s="5" t="s">
        <v>14</v>
      </c>
      <c r="R1252" s="0" t="s">
        <v>15</v>
      </c>
      <c r="S1252" s="0" t="str">
        <f aca="false">P1252&amp;N1252&amp;O1252&amp;Q1252&amp;F1252&amp;R1252&amp;L1252</f>
        <v>          {%            "class": "probeMinus",%            "stim_name": "577"%          },</v>
      </c>
      <c r="AA1252" s="5" t="n">
        <f aca="false">F1252</f>
        <v>577</v>
      </c>
      <c r="AB1252" s="5" t="s">
        <v>1267</v>
      </c>
      <c r="AC1252" s="5" t="str">
        <f aca="false">IF(MID(AB1252,10,2)="ir","Minus","Plus")</f>
        <v>Minus</v>
      </c>
      <c r="AD1252" s="5" t="str">
        <f aca="false">IF(AND(_xlfn.NUMBERVALUE(MID(AB1252,6,3))&lt;141,_xlfn.NUMBERVALUE(MID(AB1252,6,3))&gt;103),"s","probe")</f>
        <v>s</v>
      </c>
      <c r="AE1252" s="5" t="n">
        <f aca="false">IF(AND(AC1252="Minus",AD1252="probe"),3,IF(AND(AC1252="Plus",AD1252="probe"),1,IF(AND(AC1252="Minus",AD1252="s"),12,IF(AND(AC1252="Plus",AD1252="s"),4,0))))</f>
        <v>12</v>
      </c>
      <c r="AF1252" s="6" t="s">
        <v>16</v>
      </c>
      <c r="AG1252" s="5" t="str">
        <f aca="false">AF1252&amp;AE1252&amp;","</f>
        <v>                            12,</v>
      </c>
    </row>
    <row r="1253" customFormat="false" ht="12.8" hidden="true" customHeight="false" outlineLevel="0" collapsed="false">
      <c r="A1253" s="0" t="str">
        <f aca="false">LEFT(J1253,4)</f>
        <v>b2i2</v>
      </c>
      <c r="B1253" s="0" t="n">
        <f aca="false">IF(AND(C1253&gt;97,C1253&lt;103),100,IF(AND(C1253&gt;110,C1253&lt;116),113,IF(AND(C1253&gt;122,C1253&lt;128),125,IF(AND(C1253&gt;135,C1253&lt;141),138,150))))</f>
        <v>138</v>
      </c>
      <c r="C1253" s="0" t="n">
        <f aca="false">_xlfn.NUMBERVALUE(MID(J1253,6,3))</f>
        <v>136</v>
      </c>
      <c r="D1253" s="0" t="str">
        <f aca="false">MID(J1253,10,3)</f>
        <v>ir2</v>
      </c>
      <c r="E1253" s="0" t="s">
        <v>9</v>
      </c>
      <c r="F1253" s="0" t="n">
        <v>702</v>
      </c>
      <c r="G1253" s="0" t="s">
        <v>10</v>
      </c>
      <c r="H1253" s="0" t="s">
        <v>11</v>
      </c>
      <c r="I1253" s="0" t="s">
        <v>9</v>
      </c>
      <c r="J1253" s="0" t="s">
        <v>1268</v>
      </c>
      <c r="K1253" s="0" t="s">
        <v>9</v>
      </c>
      <c r="L1253" s="0" t="str">
        <f aca="false">IF(ISBLANK(J1254),"",",")</f>
        <v>,</v>
      </c>
      <c r="M1253" s="0" t="str">
        <f aca="false">E1253&amp;F1253&amp;G1253&amp;H1253&amp;I1253&amp;J1253&amp;K1253&amp;L1253</f>
        <v>"702": "b2i2_136_ir2.wav",</v>
      </c>
      <c r="N1253" s="0" t="str">
        <f aca="false">IF(OR(B1253=113,B1253=138),"probe","s")</f>
        <v>probe</v>
      </c>
      <c r="O1253" s="0" t="str">
        <f aca="false">IF(MID(J1253,10,2)="ir","Minus","Plus")</f>
        <v>Minus</v>
      </c>
      <c r="P1253" s="0" t="s">
        <v>13</v>
      </c>
      <c r="Q1253" s="5" t="s">
        <v>14</v>
      </c>
      <c r="R1253" s="0" t="s">
        <v>15</v>
      </c>
      <c r="S1253" s="0" t="str">
        <f aca="false">P1253&amp;N1253&amp;O1253&amp;Q1253&amp;F1253&amp;R1253&amp;L1253</f>
        <v>          {%            "class": "probeMinus",%            "stim_name": "702"%          },</v>
      </c>
      <c r="AA1253" s="5" t="n">
        <f aca="false">F1253</f>
        <v>702</v>
      </c>
      <c r="AB1253" s="5" t="s">
        <v>1268</v>
      </c>
      <c r="AC1253" s="5" t="str">
        <f aca="false">IF(MID(AB1253,10,2)="ir","Minus","Plus")</f>
        <v>Minus</v>
      </c>
      <c r="AD1253" s="5" t="str">
        <f aca="false">IF(AND(_xlfn.NUMBERVALUE(MID(AB1253,6,3))&lt;141,_xlfn.NUMBERVALUE(MID(AB1253,6,3))&gt;103),"s","probe")</f>
        <v>s</v>
      </c>
      <c r="AE1253" s="5" t="n">
        <f aca="false">IF(AND(AC1253="Minus",AD1253="probe"),3,IF(AND(AC1253="Plus",AD1253="probe"),1,IF(AND(AC1253="Minus",AD1253="s"),12,IF(AND(AC1253="Plus",AD1253="s"),4,0))))</f>
        <v>12</v>
      </c>
      <c r="AF1253" s="6" t="s">
        <v>16</v>
      </c>
      <c r="AG1253" s="5" t="str">
        <f aca="false">AF1253&amp;AE1253&amp;","</f>
        <v>                            12,</v>
      </c>
    </row>
    <row r="1254" customFormat="false" ht="12.8" hidden="false" customHeight="false" outlineLevel="0" collapsed="false">
      <c r="A1254" s="0" t="str">
        <f aca="false">LEFT(J1254,4)</f>
        <v>b2s1</v>
      </c>
      <c r="B1254" s="0" t="n">
        <f aca="false">IF(AND(C1254&gt;97,C1254&lt;103),100,IF(AND(C1254&gt;110,C1254&lt;116),113,IF(AND(C1254&gt;122,C1254&lt;128),125,IF(AND(C1254&gt;135,C1254&lt;141),138,150))))</f>
        <v>138</v>
      </c>
      <c r="C1254" s="0" t="n">
        <f aca="false">_xlfn.NUMBERVALUE(MID(J1254,6,3))</f>
        <v>136</v>
      </c>
      <c r="D1254" s="0" t="str">
        <f aca="false">MID(J1254,10,3)</f>
        <v>ir2</v>
      </c>
      <c r="E1254" s="0" t="s">
        <v>9</v>
      </c>
      <c r="F1254" s="0" t="n">
        <v>827</v>
      </c>
      <c r="G1254" s="0" t="s">
        <v>10</v>
      </c>
      <c r="H1254" s="0" t="s">
        <v>11</v>
      </c>
      <c r="I1254" s="0" t="s">
        <v>9</v>
      </c>
      <c r="J1254" s="0" t="s">
        <v>1269</v>
      </c>
      <c r="K1254" s="0" t="s">
        <v>9</v>
      </c>
      <c r="L1254" s="0" t="str">
        <f aca="false">IF(ISBLANK(J1255),"",",")</f>
        <v>,</v>
      </c>
      <c r="M1254" s="0" t="str">
        <f aca="false">E1254&amp;J1254&amp;G1254&amp;E1254&amp;J1254&amp;E1254&amp;L1254</f>
        <v>"b2s1_136_ir2.wav":"b2s1_136_ir2.wav",</v>
      </c>
      <c r="N1254" s="0" t="str">
        <f aca="false">IF(OR(B1254=113,B1254=138),"probe","s")</f>
        <v>probe</v>
      </c>
      <c r="O1254" s="0" t="str">
        <f aca="false">IF(MID(J1254,10,2)="ir","Minus","Plus")</f>
        <v>Minus</v>
      </c>
      <c r="P1254" s="0" t="s">
        <v>13</v>
      </c>
      <c r="Q1254" s="5" t="s">
        <v>14</v>
      </c>
      <c r="R1254" s="0" t="s">
        <v>15</v>
      </c>
      <c r="S1254" s="0" t="str">
        <f aca="false">P1254&amp;N1254&amp;O1254&amp;Q1254&amp;J1254&amp;R1254&amp;L1254</f>
        <v>          {%            "class": "probeMinus",%            "stim_name": "b2s1_136_ir2.wav"%          },</v>
      </c>
      <c r="AA1254" s="5" t="n">
        <f aca="false">F1254</f>
        <v>827</v>
      </c>
      <c r="AB1254" s="5" t="s">
        <v>1269</v>
      </c>
      <c r="AC1254" s="5" t="str">
        <f aca="false">IF(MID(AB1254,10,2)="ir","Minus","Plus")</f>
        <v>Minus</v>
      </c>
      <c r="AD1254" s="5" t="str">
        <f aca="false">IF(AND(_xlfn.NUMBERVALUE(MID(AB1254,6,3))&lt;141,_xlfn.NUMBERVALUE(MID(AB1254,6,3))&gt;103),"s","probe")</f>
        <v>s</v>
      </c>
      <c r="AE1254" s="5" t="n">
        <f aca="false">IF(AND(AC1254="Minus",AD1254="probe"),3,IF(AND(AC1254="Plus",AD1254="probe"),1,IF(AND(AC1254="Minus",AD1254="s"),12,IF(AND(AC1254="Plus",AD1254="s"),4,0))))</f>
        <v>12</v>
      </c>
      <c r="AF1254" s="6" t="s">
        <v>16</v>
      </c>
      <c r="AG1254" s="5" t="str">
        <f aca="false">AF1254&amp;AE1254&amp;","</f>
        <v>                            12,</v>
      </c>
    </row>
    <row r="1255" customFormat="false" ht="12.8" hidden="true" customHeight="false" outlineLevel="0" collapsed="false">
      <c r="A1255" s="0" t="str">
        <f aca="false">LEFT(J1255,4)</f>
        <v>b2s2</v>
      </c>
      <c r="B1255" s="0" t="n">
        <f aca="false">IF(AND(C1255&gt;97,C1255&lt;103),100,IF(AND(C1255&gt;110,C1255&lt;116),113,IF(AND(C1255&gt;122,C1255&lt;128),125,IF(AND(C1255&gt;135,C1255&lt;141),138,150))))</f>
        <v>138</v>
      </c>
      <c r="C1255" s="0" t="n">
        <f aca="false">_xlfn.NUMBERVALUE(MID(J1255,6,3))</f>
        <v>136</v>
      </c>
      <c r="D1255" s="0" t="str">
        <f aca="false">MID(J1255,10,3)</f>
        <v>ir2</v>
      </c>
      <c r="E1255" s="0" t="s">
        <v>9</v>
      </c>
      <c r="F1255" s="0" t="n">
        <v>952</v>
      </c>
      <c r="G1255" s="0" t="s">
        <v>10</v>
      </c>
      <c r="H1255" s="0" t="s">
        <v>11</v>
      </c>
      <c r="I1255" s="0" t="s">
        <v>9</v>
      </c>
      <c r="J1255" s="0" t="s">
        <v>1270</v>
      </c>
      <c r="K1255" s="0" t="s">
        <v>9</v>
      </c>
      <c r="L1255" s="0" t="str">
        <f aca="false">IF(ISBLANK(J1256),"",",")</f>
        <v>,</v>
      </c>
      <c r="M1255" s="0" t="str">
        <f aca="false">E1255&amp;F1255&amp;G1255&amp;H1255&amp;I1255&amp;J1255&amp;K1255&amp;L1255</f>
        <v>"952": "b2s2_136_ir2.wav",</v>
      </c>
      <c r="N1255" s="0" t="str">
        <f aca="false">IF(OR(B1255=113,B1255=138),"probe","s")</f>
        <v>probe</v>
      </c>
      <c r="O1255" s="0" t="str">
        <f aca="false">IF(MID(J1255,10,2)="ir","Minus","Plus")</f>
        <v>Minus</v>
      </c>
      <c r="P1255" s="0" t="s">
        <v>13</v>
      </c>
      <c r="Q1255" s="5" t="s">
        <v>14</v>
      </c>
      <c r="R1255" s="0" t="s">
        <v>15</v>
      </c>
      <c r="S1255" s="0" t="str">
        <f aca="false">P1255&amp;N1255&amp;O1255&amp;Q1255&amp;F1255&amp;R1255&amp;L1255</f>
        <v>          {%            "class": "probeMinus",%            "stim_name": "952"%          },</v>
      </c>
      <c r="AA1255" s="5" t="n">
        <f aca="false">F1255</f>
        <v>952</v>
      </c>
      <c r="AB1255" s="5" t="s">
        <v>1270</v>
      </c>
      <c r="AC1255" s="5" t="str">
        <f aca="false">IF(MID(AB1255,10,2)="ir","Minus","Plus")</f>
        <v>Minus</v>
      </c>
      <c r="AD1255" s="5" t="str">
        <f aca="false">IF(AND(_xlfn.NUMBERVALUE(MID(AB1255,6,3))&lt;141,_xlfn.NUMBERVALUE(MID(AB1255,6,3))&gt;103),"s","probe")</f>
        <v>s</v>
      </c>
      <c r="AE1255" s="5" t="n">
        <f aca="false">IF(AND(AC1255="Minus",AD1255="probe"),3,IF(AND(AC1255="Plus",AD1255="probe"),1,IF(AND(AC1255="Minus",AD1255="s"),12,IF(AND(AC1255="Plus",AD1255="s"),4,0))))</f>
        <v>12</v>
      </c>
      <c r="AF1255" s="6" t="s">
        <v>16</v>
      </c>
      <c r="AG1255" s="5" t="str">
        <f aca="false">AF1255&amp;AE1255&amp;","</f>
        <v>                            12,</v>
      </c>
    </row>
    <row r="1256" customFormat="false" ht="12.8" hidden="true" customHeight="false" outlineLevel="0" collapsed="false">
      <c r="A1256" s="0" t="str">
        <f aca="false">LEFT(J1256,4)</f>
        <v>b3i1</v>
      </c>
      <c r="B1256" s="0" t="n">
        <f aca="false">IF(AND(C1256&gt;97,C1256&lt;103),100,IF(AND(C1256&gt;110,C1256&lt;116),113,IF(AND(C1256&gt;122,C1256&lt;128),125,IF(AND(C1256&gt;135,C1256&lt;141),138,150))))</f>
        <v>138</v>
      </c>
      <c r="C1256" s="0" t="n">
        <f aca="false">_xlfn.NUMBERVALUE(MID(J1256,6,3))</f>
        <v>136</v>
      </c>
      <c r="D1256" s="0" t="str">
        <f aca="false">MID(J1256,10,3)</f>
        <v>ir2</v>
      </c>
      <c r="E1256" s="0" t="s">
        <v>9</v>
      </c>
      <c r="F1256" s="0" t="n">
        <v>1077</v>
      </c>
      <c r="G1256" s="0" t="s">
        <v>10</v>
      </c>
      <c r="H1256" s="0" t="s">
        <v>11</v>
      </c>
      <c r="I1256" s="0" t="s">
        <v>9</v>
      </c>
      <c r="J1256" s="0" t="s">
        <v>1271</v>
      </c>
      <c r="K1256" s="0" t="s">
        <v>9</v>
      </c>
      <c r="L1256" s="0" t="str">
        <f aca="false">IF(ISBLANK(J1257),"",",")</f>
        <v>,</v>
      </c>
      <c r="M1256" s="0" t="str">
        <f aca="false">E1256&amp;F1256&amp;G1256&amp;H1256&amp;I1256&amp;J1256&amp;K1256&amp;L1256</f>
        <v>"1077": "b3i1_136_ir2.wav",</v>
      </c>
      <c r="N1256" s="0" t="str">
        <f aca="false">IF(OR(B1256=113,B1256=138),"probe","s")</f>
        <v>probe</v>
      </c>
      <c r="O1256" s="0" t="str">
        <f aca="false">IF(MID(J1256,10,2)="ir","Minus","Plus")</f>
        <v>Minus</v>
      </c>
      <c r="P1256" s="0" t="s">
        <v>13</v>
      </c>
      <c r="Q1256" s="5" t="s">
        <v>14</v>
      </c>
      <c r="R1256" s="0" t="s">
        <v>15</v>
      </c>
      <c r="S1256" s="0" t="str">
        <f aca="false">P1256&amp;N1256&amp;O1256&amp;Q1256&amp;F1256&amp;R1256&amp;L1256</f>
        <v>          {%            "class": "probeMinus",%            "stim_name": "1077"%          },</v>
      </c>
      <c r="AA1256" s="5" t="n">
        <f aca="false">F1256</f>
        <v>1077</v>
      </c>
      <c r="AB1256" s="5" t="s">
        <v>1271</v>
      </c>
      <c r="AC1256" s="5" t="str">
        <f aca="false">IF(MID(AB1256,10,2)="ir","Minus","Plus")</f>
        <v>Minus</v>
      </c>
      <c r="AD1256" s="5" t="str">
        <f aca="false">IF(AND(_xlfn.NUMBERVALUE(MID(AB1256,6,3))&lt;141,_xlfn.NUMBERVALUE(MID(AB1256,6,3))&gt;103),"s","probe")</f>
        <v>s</v>
      </c>
      <c r="AE1256" s="5" t="n">
        <f aca="false">IF(AND(AC1256="Minus",AD1256="probe"),3,IF(AND(AC1256="Plus",AD1256="probe"),1,IF(AND(AC1256="Minus",AD1256="s"),12,IF(AND(AC1256="Plus",AD1256="s"),4,0))))</f>
        <v>12</v>
      </c>
      <c r="AF1256" s="6" t="s">
        <v>16</v>
      </c>
      <c r="AG1256" s="5" t="str">
        <f aca="false">AF1256&amp;AE1256&amp;","</f>
        <v>                            12,</v>
      </c>
    </row>
    <row r="1257" customFormat="false" ht="12.8" hidden="true" customHeight="false" outlineLevel="0" collapsed="false">
      <c r="A1257" s="0" t="str">
        <f aca="false">LEFT(J1257,4)</f>
        <v>b3i2</v>
      </c>
      <c r="B1257" s="0" t="n">
        <f aca="false">IF(AND(C1257&gt;97,C1257&lt;103),100,IF(AND(C1257&gt;110,C1257&lt;116),113,IF(AND(C1257&gt;122,C1257&lt;128),125,IF(AND(C1257&gt;135,C1257&lt;141),138,150))))</f>
        <v>138</v>
      </c>
      <c r="C1257" s="0" t="n">
        <f aca="false">_xlfn.NUMBERVALUE(MID(J1257,6,3))</f>
        <v>136</v>
      </c>
      <c r="D1257" s="0" t="str">
        <f aca="false">MID(J1257,10,3)</f>
        <v>ir2</v>
      </c>
      <c r="E1257" s="0" t="s">
        <v>9</v>
      </c>
      <c r="F1257" s="0" t="n">
        <v>1202</v>
      </c>
      <c r="G1257" s="0" t="s">
        <v>10</v>
      </c>
      <c r="H1257" s="0" t="s">
        <v>11</v>
      </c>
      <c r="I1257" s="0" t="s">
        <v>9</v>
      </c>
      <c r="J1257" s="0" t="s">
        <v>1272</v>
      </c>
      <c r="K1257" s="0" t="s">
        <v>9</v>
      </c>
      <c r="L1257" s="0" t="str">
        <f aca="false">IF(ISBLANK(J1258),"",",")</f>
        <v>,</v>
      </c>
      <c r="M1257" s="0" t="str">
        <f aca="false">E1257&amp;F1257&amp;G1257&amp;H1257&amp;I1257&amp;J1257&amp;K1257&amp;L1257</f>
        <v>"1202": "b3i2_136_ir2.wav",</v>
      </c>
      <c r="N1257" s="0" t="str">
        <f aca="false">IF(OR(B1257=113,B1257=138),"probe","s")</f>
        <v>probe</v>
      </c>
      <c r="O1257" s="0" t="str">
        <f aca="false">IF(MID(J1257,10,2)="ir","Minus","Plus")</f>
        <v>Minus</v>
      </c>
      <c r="P1257" s="0" t="s">
        <v>13</v>
      </c>
      <c r="Q1257" s="5" t="s">
        <v>14</v>
      </c>
      <c r="R1257" s="0" t="s">
        <v>15</v>
      </c>
      <c r="S1257" s="0" t="str">
        <f aca="false">P1257&amp;N1257&amp;O1257&amp;Q1257&amp;F1257&amp;R1257&amp;L1257</f>
        <v>          {%            "class": "probeMinus",%            "stim_name": "1202"%          },</v>
      </c>
      <c r="AA1257" s="5" t="n">
        <f aca="false">F1257</f>
        <v>1202</v>
      </c>
      <c r="AB1257" s="5" t="s">
        <v>1272</v>
      </c>
      <c r="AC1257" s="5" t="str">
        <f aca="false">IF(MID(AB1257,10,2)="ir","Minus","Plus")</f>
        <v>Minus</v>
      </c>
      <c r="AD1257" s="5" t="str">
        <f aca="false">IF(AND(_xlfn.NUMBERVALUE(MID(AB1257,6,3))&lt;141,_xlfn.NUMBERVALUE(MID(AB1257,6,3))&gt;103),"s","probe")</f>
        <v>s</v>
      </c>
      <c r="AE1257" s="5" t="n">
        <f aca="false">IF(AND(AC1257="Minus",AD1257="probe"),3,IF(AND(AC1257="Plus",AD1257="probe"),1,IF(AND(AC1257="Minus",AD1257="s"),12,IF(AND(AC1257="Plus",AD1257="s"),4,0))))</f>
        <v>12</v>
      </c>
      <c r="AF1257" s="6" t="s">
        <v>16</v>
      </c>
      <c r="AG1257" s="5" t="str">
        <f aca="false">AF1257&amp;AE1257&amp;","</f>
        <v>                            12,</v>
      </c>
    </row>
    <row r="1258" customFormat="false" ht="12.8" hidden="true" customHeight="false" outlineLevel="0" collapsed="false">
      <c r="A1258" s="0" t="str">
        <f aca="false">LEFT(J1258,4)</f>
        <v>b3s1</v>
      </c>
      <c r="B1258" s="0" t="n">
        <f aca="false">IF(AND(C1258&gt;97,C1258&lt;103),100,IF(AND(C1258&gt;110,C1258&lt;116),113,IF(AND(C1258&gt;122,C1258&lt;128),125,IF(AND(C1258&gt;135,C1258&lt;141),138,150))))</f>
        <v>138</v>
      </c>
      <c r="C1258" s="0" t="n">
        <f aca="false">_xlfn.NUMBERVALUE(MID(J1258,6,3))</f>
        <v>136</v>
      </c>
      <c r="D1258" s="0" t="str">
        <f aca="false">MID(J1258,10,3)</f>
        <v>ir2</v>
      </c>
      <c r="E1258" s="0" t="s">
        <v>9</v>
      </c>
      <c r="F1258" s="0" t="n">
        <v>1327</v>
      </c>
      <c r="G1258" s="0" t="s">
        <v>10</v>
      </c>
      <c r="H1258" s="0" t="s">
        <v>11</v>
      </c>
      <c r="I1258" s="0" t="s">
        <v>9</v>
      </c>
      <c r="J1258" s="0" t="s">
        <v>1273</v>
      </c>
      <c r="K1258" s="0" t="s">
        <v>9</v>
      </c>
      <c r="L1258" s="0" t="str">
        <f aca="false">IF(ISBLANK(J1259),"",",")</f>
        <v>,</v>
      </c>
      <c r="M1258" s="0" t="str">
        <f aca="false">E1258&amp;F1258&amp;G1258&amp;H1258&amp;I1258&amp;J1258&amp;K1258&amp;L1258</f>
        <v>"1327": "b3s1_136_ir2.wav",</v>
      </c>
      <c r="N1258" s="0" t="str">
        <f aca="false">IF(OR(B1258=113,B1258=138),"probe","s")</f>
        <v>probe</v>
      </c>
      <c r="O1258" s="0" t="str">
        <f aca="false">IF(MID(J1258,10,2)="ir","Minus","Plus")</f>
        <v>Minus</v>
      </c>
      <c r="P1258" s="0" t="s">
        <v>13</v>
      </c>
      <c r="Q1258" s="5" t="s">
        <v>14</v>
      </c>
      <c r="R1258" s="0" t="s">
        <v>15</v>
      </c>
      <c r="S1258" s="0" t="str">
        <f aca="false">P1258&amp;N1258&amp;O1258&amp;Q1258&amp;F1258&amp;R1258&amp;L1258</f>
        <v>          {%            "class": "probeMinus",%            "stim_name": "1327"%          },</v>
      </c>
      <c r="AA1258" s="5" t="n">
        <f aca="false">F1258</f>
        <v>1327</v>
      </c>
      <c r="AB1258" s="5" t="s">
        <v>1273</v>
      </c>
      <c r="AC1258" s="5" t="str">
        <f aca="false">IF(MID(AB1258,10,2)="ir","Minus","Plus")</f>
        <v>Minus</v>
      </c>
      <c r="AD1258" s="5" t="str">
        <f aca="false">IF(AND(_xlfn.NUMBERVALUE(MID(AB1258,6,3))&lt;141,_xlfn.NUMBERVALUE(MID(AB1258,6,3))&gt;103),"s","probe")</f>
        <v>s</v>
      </c>
      <c r="AE1258" s="5" t="n">
        <f aca="false">IF(AND(AC1258="Minus",AD1258="probe"),3,IF(AND(AC1258="Plus",AD1258="probe"),1,IF(AND(AC1258="Minus",AD1258="s"),12,IF(AND(AC1258="Plus",AD1258="s"),4,0))))</f>
        <v>12</v>
      </c>
      <c r="AF1258" s="6" t="s">
        <v>16</v>
      </c>
      <c r="AG1258" s="5" t="str">
        <f aca="false">AF1258&amp;AE1258&amp;","</f>
        <v>                            12,</v>
      </c>
    </row>
    <row r="1259" customFormat="false" ht="12.8" hidden="true" customHeight="false" outlineLevel="0" collapsed="false">
      <c r="A1259" s="0" t="str">
        <f aca="false">LEFT(J1259,4)</f>
        <v>b3s2</v>
      </c>
      <c r="B1259" s="0" t="n">
        <f aca="false">IF(AND(C1259&gt;97,C1259&lt;103),100,IF(AND(C1259&gt;110,C1259&lt;116),113,IF(AND(C1259&gt;122,C1259&lt;128),125,IF(AND(C1259&gt;135,C1259&lt;141),138,150))))</f>
        <v>138</v>
      </c>
      <c r="C1259" s="0" t="n">
        <f aca="false">_xlfn.NUMBERVALUE(MID(J1259,6,3))</f>
        <v>136</v>
      </c>
      <c r="D1259" s="0" t="str">
        <f aca="false">MID(J1259,10,3)</f>
        <v>ir2</v>
      </c>
      <c r="E1259" s="0" t="s">
        <v>9</v>
      </c>
      <c r="F1259" s="0" t="n">
        <v>1452</v>
      </c>
      <c r="G1259" s="0" t="s">
        <v>10</v>
      </c>
      <c r="H1259" s="0" t="s">
        <v>11</v>
      </c>
      <c r="I1259" s="0" t="s">
        <v>9</v>
      </c>
      <c r="J1259" s="0" t="s">
        <v>1274</v>
      </c>
      <c r="K1259" s="0" t="s">
        <v>9</v>
      </c>
      <c r="L1259" s="0" t="str">
        <f aca="false">IF(ISBLANK(J1260),"",",")</f>
        <v>,</v>
      </c>
      <c r="M1259" s="0" t="str">
        <f aca="false">E1259&amp;F1259&amp;G1259&amp;H1259&amp;I1259&amp;J1259&amp;K1259&amp;L1259</f>
        <v>"1452": "b3s2_136_ir2.wav",</v>
      </c>
      <c r="N1259" s="0" t="str">
        <f aca="false">IF(OR(B1259=113,B1259=138),"probe","s")</f>
        <v>probe</v>
      </c>
      <c r="O1259" s="0" t="str">
        <f aca="false">IF(MID(J1259,10,2)="ir","Minus","Plus")</f>
        <v>Minus</v>
      </c>
      <c r="P1259" s="0" t="s">
        <v>13</v>
      </c>
      <c r="Q1259" s="5" t="s">
        <v>14</v>
      </c>
      <c r="R1259" s="0" t="s">
        <v>15</v>
      </c>
      <c r="S1259" s="0" t="str">
        <f aca="false">P1259&amp;N1259&amp;O1259&amp;Q1259&amp;F1259&amp;R1259&amp;L1259</f>
        <v>          {%            "class": "probeMinus",%            "stim_name": "1452"%          },</v>
      </c>
      <c r="AA1259" s="5" t="n">
        <f aca="false">F1259</f>
        <v>1452</v>
      </c>
      <c r="AB1259" s="5" t="s">
        <v>1274</v>
      </c>
      <c r="AC1259" s="5" t="str">
        <f aca="false">IF(MID(AB1259,10,2)="ir","Minus","Plus")</f>
        <v>Minus</v>
      </c>
      <c r="AD1259" s="5" t="str">
        <f aca="false">IF(AND(_xlfn.NUMBERVALUE(MID(AB1259,6,3))&lt;141,_xlfn.NUMBERVALUE(MID(AB1259,6,3))&gt;103),"s","probe")</f>
        <v>s</v>
      </c>
      <c r="AE1259" s="5" t="n">
        <f aca="false">IF(AND(AC1259="Minus",AD1259="probe"),3,IF(AND(AC1259="Plus",AD1259="probe"),1,IF(AND(AC1259="Minus",AD1259="s"),12,IF(AND(AC1259="Plus",AD1259="s"),4,0))))</f>
        <v>12</v>
      </c>
      <c r="AF1259" s="6" t="s">
        <v>16</v>
      </c>
      <c r="AG1259" s="5" t="str">
        <f aca="false">AF1259&amp;AE1259&amp;","</f>
        <v>                            12,</v>
      </c>
    </row>
    <row r="1260" customFormat="false" ht="12.8" hidden="true" customHeight="false" outlineLevel="0" collapsed="false">
      <c r="A1260" s="0" t="str">
        <f aca="false">LEFT(J1260,4)</f>
        <v>b4i1</v>
      </c>
      <c r="B1260" s="0" t="n">
        <f aca="false">IF(AND(C1260&gt;97,C1260&lt;103),100,IF(AND(C1260&gt;110,C1260&lt;116),113,IF(AND(C1260&gt;122,C1260&lt;128),125,IF(AND(C1260&gt;135,C1260&lt;141),138,150))))</f>
        <v>138</v>
      </c>
      <c r="C1260" s="0" t="n">
        <f aca="false">_xlfn.NUMBERVALUE(MID(J1260,6,3))</f>
        <v>136</v>
      </c>
      <c r="D1260" s="0" t="str">
        <f aca="false">MID(J1260,10,3)</f>
        <v>ir2</v>
      </c>
      <c r="E1260" s="0" t="s">
        <v>9</v>
      </c>
      <c r="F1260" s="0" t="n">
        <v>1577</v>
      </c>
      <c r="G1260" s="0" t="s">
        <v>10</v>
      </c>
      <c r="H1260" s="0" t="s">
        <v>11</v>
      </c>
      <c r="I1260" s="0" t="s">
        <v>9</v>
      </c>
      <c r="J1260" s="0" t="s">
        <v>1275</v>
      </c>
      <c r="K1260" s="0" t="s">
        <v>9</v>
      </c>
      <c r="L1260" s="0" t="str">
        <f aca="false">IF(ISBLANK(J1261),"",",")</f>
        <v>,</v>
      </c>
      <c r="M1260" s="0" t="str">
        <f aca="false">E1260&amp;F1260&amp;G1260&amp;H1260&amp;I1260&amp;J1260&amp;K1260&amp;L1260</f>
        <v>"1577": "b4i1_136_ir2.wav",</v>
      </c>
      <c r="N1260" s="0" t="str">
        <f aca="false">IF(OR(B1260=113,B1260=138),"probe","s")</f>
        <v>probe</v>
      </c>
      <c r="O1260" s="0" t="str">
        <f aca="false">IF(MID(J1260,10,2)="ir","Minus","Plus")</f>
        <v>Minus</v>
      </c>
      <c r="P1260" s="0" t="s">
        <v>13</v>
      </c>
      <c r="Q1260" s="5" t="s">
        <v>14</v>
      </c>
      <c r="R1260" s="0" t="s">
        <v>15</v>
      </c>
      <c r="S1260" s="0" t="str">
        <f aca="false">P1260&amp;N1260&amp;O1260&amp;Q1260&amp;F1260&amp;R1260&amp;L1260</f>
        <v>          {%            "class": "probeMinus",%            "stim_name": "1577"%          },</v>
      </c>
      <c r="AA1260" s="5" t="n">
        <f aca="false">F1260</f>
        <v>1577</v>
      </c>
      <c r="AB1260" s="5" t="s">
        <v>1275</v>
      </c>
      <c r="AC1260" s="5" t="str">
        <f aca="false">IF(MID(AB1260,10,2)="ir","Minus","Plus")</f>
        <v>Minus</v>
      </c>
      <c r="AD1260" s="5" t="str">
        <f aca="false">IF(AND(_xlfn.NUMBERVALUE(MID(AB1260,6,3))&lt;141,_xlfn.NUMBERVALUE(MID(AB1260,6,3))&gt;103),"s","probe")</f>
        <v>s</v>
      </c>
      <c r="AE1260" s="5" t="n">
        <f aca="false">IF(AND(AC1260="Minus",AD1260="probe"),3,IF(AND(AC1260="Plus",AD1260="probe"),1,IF(AND(AC1260="Minus",AD1260="s"),12,IF(AND(AC1260="Plus",AD1260="s"),4,0))))</f>
        <v>12</v>
      </c>
      <c r="AF1260" s="6" t="s">
        <v>16</v>
      </c>
      <c r="AG1260" s="5" t="str">
        <f aca="false">AF1260&amp;AE1260&amp;","</f>
        <v>                            12,</v>
      </c>
    </row>
    <row r="1261" customFormat="false" ht="12.8" hidden="true" customHeight="false" outlineLevel="0" collapsed="false">
      <c r="A1261" s="0" t="str">
        <f aca="false">LEFT(J1261,4)</f>
        <v>b4i2</v>
      </c>
      <c r="B1261" s="0" t="n">
        <f aca="false">IF(AND(C1261&gt;97,C1261&lt;103),100,IF(AND(C1261&gt;110,C1261&lt;116),113,IF(AND(C1261&gt;122,C1261&lt;128),125,IF(AND(C1261&gt;135,C1261&lt;141),138,150))))</f>
        <v>138</v>
      </c>
      <c r="C1261" s="0" t="n">
        <f aca="false">_xlfn.NUMBERVALUE(MID(J1261,6,3))</f>
        <v>136</v>
      </c>
      <c r="D1261" s="0" t="str">
        <f aca="false">MID(J1261,10,3)</f>
        <v>ir2</v>
      </c>
      <c r="E1261" s="0" t="s">
        <v>9</v>
      </c>
      <c r="F1261" s="0" t="n">
        <v>1702</v>
      </c>
      <c r="G1261" s="0" t="s">
        <v>10</v>
      </c>
      <c r="H1261" s="0" t="s">
        <v>11</v>
      </c>
      <c r="I1261" s="0" t="s">
        <v>9</v>
      </c>
      <c r="J1261" s="0" t="s">
        <v>1276</v>
      </c>
      <c r="K1261" s="0" t="s">
        <v>9</v>
      </c>
      <c r="L1261" s="0" t="str">
        <f aca="false">IF(ISBLANK(J1262),"",",")</f>
        <v>,</v>
      </c>
      <c r="M1261" s="0" t="str">
        <f aca="false">E1261&amp;F1261&amp;G1261&amp;H1261&amp;I1261&amp;J1261&amp;K1261&amp;L1261</f>
        <v>"1702": "b4i2_136_ir2.wav",</v>
      </c>
      <c r="N1261" s="0" t="str">
        <f aca="false">IF(OR(B1261=113,B1261=138),"probe","s")</f>
        <v>probe</v>
      </c>
      <c r="O1261" s="0" t="str">
        <f aca="false">IF(MID(J1261,10,2)="ir","Minus","Plus")</f>
        <v>Minus</v>
      </c>
      <c r="P1261" s="0" t="s">
        <v>13</v>
      </c>
      <c r="Q1261" s="5" t="s">
        <v>14</v>
      </c>
      <c r="R1261" s="0" t="s">
        <v>15</v>
      </c>
      <c r="S1261" s="0" t="str">
        <f aca="false">P1261&amp;N1261&amp;O1261&amp;Q1261&amp;F1261&amp;R1261&amp;L1261</f>
        <v>          {%            "class": "probeMinus",%            "stim_name": "1702"%          },</v>
      </c>
      <c r="AA1261" s="5" t="n">
        <f aca="false">F1261</f>
        <v>1702</v>
      </c>
      <c r="AB1261" s="5" t="s">
        <v>1276</v>
      </c>
      <c r="AC1261" s="5" t="str">
        <f aca="false">IF(MID(AB1261,10,2)="ir","Minus","Plus")</f>
        <v>Minus</v>
      </c>
      <c r="AD1261" s="5" t="str">
        <f aca="false">IF(AND(_xlfn.NUMBERVALUE(MID(AB1261,6,3))&lt;141,_xlfn.NUMBERVALUE(MID(AB1261,6,3))&gt;103),"s","probe")</f>
        <v>s</v>
      </c>
      <c r="AE1261" s="5" t="n">
        <f aca="false">IF(AND(AC1261="Minus",AD1261="probe"),3,IF(AND(AC1261="Plus",AD1261="probe"),1,IF(AND(AC1261="Minus",AD1261="s"),12,IF(AND(AC1261="Plus",AD1261="s"),4,0))))</f>
        <v>12</v>
      </c>
      <c r="AF1261" s="6" t="s">
        <v>16</v>
      </c>
      <c r="AG1261" s="5" t="str">
        <f aca="false">AF1261&amp;AE1261&amp;","</f>
        <v>                            12,</v>
      </c>
    </row>
    <row r="1262" customFormat="false" ht="12.8" hidden="true" customHeight="false" outlineLevel="0" collapsed="false">
      <c r="A1262" s="0" t="str">
        <f aca="false">LEFT(J1262,4)</f>
        <v>b4s1</v>
      </c>
      <c r="B1262" s="0" t="n">
        <f aca="false">IF(AND(C1262&gt;97,C1262&lt;103),100,IF(AND(C1262&gt;110,C1262&lt;116),113,IF(AND(C1262&gt;122,C1262&lt;128),125,IF(AND(C1262&gt;135,C1262&lt;141),138,150))))</f>
        <v>138</v>
      </c>
      <c r="C1262" s="0" t="n">
        <f aca="false">_xlfn.NUMBERVALUE(MID(J1262,6,3))</f>
        <v>136</v>
      </c>
      <c r="D1262" s="0" t="str">
        <f aca="false">MID(J1262,10,3)</f>
        <v>ir2</v>
      </c>
      <c r="E1262" s="0" t="s">
        <v>9</v>
      </c>
      <c r="F1262" s="0" t="n">
        <v>1827</v>
      </c>
      <c r="G1262" s="0" t="s">
        <v>10</v>
      </c>
      <c r="H1262" s="0" t="s">
        <v>11</v>
      </c>
      <c r="I1262" s="0" t="s">
        <v>9</v>
      </c>
      <c r="J1262" s="0" t="s">
        <v>1277</v>
      </c>
      <c r="K1262" s="0" t="s">
        <v>9</v>
      </c>
      <c r="L1262" s="0" t="str">
        <f aca="false">IF(ISBLANK(J1263),"",",")</f>
        <v>,</v>
      </c>
      <c r="M1262" s="0" t="str">
        <f aca="false">E1262&amp;F1262&amp;G1262&amp;H1262&amp;I1262&amp;J1262&amp;K1262&amp;L1262</f>
        <v>"1827": "b4s1_136_ir2.wav",</v>
      </c>
      <c r="N1262" s="0" t="str">
        <f aca="false">IF(OR(B1262=113,B1262=138),"probe","s")</f>
        <v>probe</v>
      </c>
      <c r="O1262" s="0" t="str">
        <f aca="false">IF(MID(J1262,10,2)="ir","Minus","Plus")</f>
        <v>Minus</v>
      </c>
      <c r="P1262" s="0" t="s">
        <v>13</v>
      </c>
      <c r="Q1262" s="5" t="s">
        <v>14</v>
      </c>
      <c r="R1262" s="0" t="s">
        <v>15</v>
      </c>
      <c r="S1262" s="0" t="str">
        <f aca="false">P1262&amp;N1262&amp;O1262&amp;Q1262&amp;F1262&amp;R1262&amp;L1262</f>
        <v>          {%            "class": "probeMinus",%            "stim_name": "1827"%          },</v>
      </c>
      <c r="AA1262" s="5" t="n">
        <f aca="false">F1262</f>
        <v>1827</v>
      </c>
      <c r="AB1262" s="5" t="s">
        <v>1277</v>
      </c>
      <c r="AC1262" s="5" t="str">
        <f aca="false">IF(MID(AB1262,10,2)="ir","Minus","Plus")</f>
        <v>Minus</v>
      </c>
      <c r="AD1262" s="5" t="str">
        <f aca="false">IF(AND(_xlfn.NUMBERVALUE(MID(AB1262,6,3))&lt;141,_xlfn.NUMBERVALUE(MID(AB1262,6,3))&gt;103),"s","probe")</f>
        <v>s</v>
      </c>
      <c r="AE1262" s="5" t="n">
        <f aca="false">IF(AND(AC1262="Minus",AD1262="probe"),3,IF(AND(AC1262="Plus",AD1262="probe"),1,IF(AND(AC1262="Minus",AD1262="s"),12,IF(AND(AC1262="Plus",AD1262="s"),4,0))))</f>
        <v>12</v>
      </c>
      <c r="AF1262" s="6" t="s">
        <v>16</v>
      </c>
      <c r="AG1262" s="5" t="str">
        <f aca="false">AF1262&amp;AE1262&amp;","</f>
        <v>                            12,</v>
      </c>
    </row>
    <row r="1263" customFormat="false" ht="12.8" hidden="true" customHeight="false" outlineLevel="0" collapsed="false">
      <c r="A1263" s="0" t="str">
        <f aca="false">LEFT(J1263,4)</f>
        <v>b4s2</v>
      </c>
      <c r="B1263" s="0" t="n">
        <f aca="false">IF(AND(C1263&gt;97,C1263&lt;103),100,IF(AND(C1263&gt;110,C1263&lt;116),113,IF(AND(C1263&gt;122,C1263&lt;128),125,IF(AND(C1263&gt;135,C1263&lt;141),138,150))))</f>
        <v>138</v>
      </c>
      <c r="C1263" s="0" t="n">
        <f aca="false">_xlfn.NUMBERVALUE(MID(J1263,6,3))</f>
        <v>136</v>
      </c>
      <c r="D1263" s="0" t="str">
        <f aca="false">MID(J1263,10,3)</f>
        <v>ir2</v>
      </c>
      <c r="E1263" s="0" t="s">
        <v>9</v>
      </c>
      <c r="F1263" s="0" t="n">
        <v>1952</v>
      </c>
      <c r="G1263" s="0" t="s">
        <v>10</v>
      </c>
      <c r="H1263" s="0" t="s">
        <v>11</v>
      </c>
      <c r="I1263" s="0" t="s">
        <v>9</v>
      </c>
      <c r="J1263" s="0" t="s">
        <v>1278</v>
      </c>
      <c r="K1263" s="0" t="s">
        <v>9</v>
      </c>
      <c r="L1263" s="0" t="str">
        <f aca="false">IF(ISBLANK(J1264),"",",")</f>
        <v>,</v>
      </c>
      <c r="M1263" s="0" t="str">
        <f aca="false">E1263&amp;F1263&amp;G1263&amp;H1263&amp;I1263&amp;J1263&amp;K1263&amp;L1263</f>
        <v>"1952": "b4s2_136_ir2.wav",</v>
      </c>
      <c r="N1263" s="0" t="str">
        <f aca="false">IF(OR(B1263=113,B1263=138),"probe","s")</f>
        <v>probe</v>
      </c>
      <c r="O1263" s="0" t="str">
        <f aca="false">IF(MID(J1263,10,2)="ir","Minus","Plus")</f>
        <v>Minus</v>
      </c>
      <c r="P1263" s="0" t="s">
        <v>13</v>
      </c>
      <c r="Q1263" s="5" t="s">
        <v>14</v>
      </c>
      <c r="R1263" s="0" t="s">
        <v>15</v>
      </c>
      <c r="S1263" s="0" t="str">
        <f aca="false">P1263&amp;N1263&amp;O1263&amp;Q1263&amp;F1263&amp;R1263&amp;L1263</f>
        <v>          {%            "class": "probeMinus",%            "stim_name": "1952"%          },</v>
      </c>
      <c r="AA1263" s="5" t="n">
        <f aca="false">F1263</f>
        <v>1952</v>
      </c>
      <c r="AB1263" s="5" t="s">
        <v>1278</v>
      </c>
      <c r="AC1263" s="5" t="str">
        <f aca="false">IF(MID(AB1263,10,2)="ir","Minus","Plus")</f>
        <v>Minus</v>
      </c>
      <c r="AD1263" s="5" t="str">
        <f aca="false">IF(AND(_xlfn.NUMBERVALUE(MID(AB1263,6,3))&lt;141,_xlfn.NUMBERVALUE(MID(AB1263,6,3))&gt;103),"s","probe")</f>
        <v>s</v>
      </c>
      <c r="AE1263" s="5" t="n">
        <f aca="false">IF(AND(AC1263="Minus",AD1263="probe"),3,IF(AND(AC1263="Plus",AD1263="probe"),1,IF(AND(AC1263="Minus",AD1263="s"),12,IF(AND(AC1263="Plus",AD1263="s"),4,0))))</f>
        <v>12</v>
      </c>
      <c r="AF1263" s="6" t="s">
        <v>16</v>
      </c>
      <c r="AG1263" s="5" t="str">
        <f aca="false">AF1263&amp;AE1263&amp;","</f>
        <v>                            12,</v>
      </c>
    </row>
    <row r="1264" customFormat="false" ht="12.8" hidden="true" customHeight="false" outlineLevel="0" collapsed="false">
      <c r="A1264" s="0" t="str">
        <f aca="false">LEFT(J1264,4)</f>
        <v>b1i1</v>
      </c>
      <c r="B1264" s="0" t="n">
        <f aca="false">IF(AND(C1264&gt;97,C1264&lt;103),100,IF(AND(C1264&gt;110,C1264&lt;116),113,IF(AND(C1264&gt;122,C1264&lt;128),125,IF(AND(C1264&gt;135,C1264&lt;141),138,150))))</f>
        <v>138</v>
      </c>
      <c r="C1264" s="0" t="n">
        <f aca="false">_xlfn.NUMBERVALUE(MID(J1264,6,3))</f>
        <v>136</v>
      </c>
      <c r="D1264" s="0" t="str">
        <f aca="false">MID(J1264,10,3)</f>
        <v>ir3</v>
      </c>
      <c r="E1264" s="0" t="s">
        <v>9</v>
      </c>
      <c r="F1264" s="0" t="n">
        <v>78</v>
      </c>
      <c r="G1264" s="0" t="s">
        <v>10</v>
      </c>
      <c r="H1264" s="0" t="s">
        <v>11</v>
      </c>
      <c r="I1264" s="0" t="s">
        <v>9</v>
      </c>
      <c r="J1264" s="0" t="s">
        <v>1279</v>
      </c>
      <c r="K1264" s="0" t="s">
        <v>9</v>
      </c>
      <c r="L1264" s="0" t="str">
        <f aca="false">IF(ISBLANK(J1265),"",",")</f>
        <v>,</v>
      </c>
      <c r="M1264" s="0" t="str">
        <f aca="false">E1264&amp;F1264&amp;G1264&amp;H1264&amp;I1264&amp;J1264&amp;K1264&amp;L1264</f>
        <v>"78": "b1i1_136_ir3.wav",</v>
      </c>
      <c r="N1264" s="0" t="str">
        <f aca="false">IF(OR(B1264=113,B1264=138),"probe","s")</f>
        <v>probe</v>
      </c>
      <c r="O1264" s="0" t="str">
        <f aca="false">IF(MID(J1264,10,2)="ir","Minus","Plus")</f>
        <v>Minus</v>
      </c>
      <c r="P1264" s="0" t="s">
        <v>13</v>
      </c>
      <c r="Q1264" s="5" t="s">
        <v>14</v>
      </c>
      <c r="R1264" s="0" t="s">
        <v>15</v>
      </c>
      <c r="S1264" s="0" t="str">
        <f aca="false">P1264&amp;N1264&amp;O1264&amp;Q1264&amp;F1264&amp;R1264&amp;L1264</f>
        <v>          {%            "class": "probeMinus",%            "stim_name": "78"%          },</v>
      </c>
      <c r="AA1264" s="5" t="n">
        <f aca="false">F1264</f>
        <v>78</v>
      </c>
      <c r="AB1264" s="5" t="s">
        <v>1279</v>
      </c>
      <c r="AC1264" s="5" t="str">
        <f aca="false">IF(MID(AB1264,10,2)="ir","Minus","Plus")</f>
        <v>Minus</v>
      </c>
      <c r="AD1264" s="5" t="str">
        <f aca="false">IF(AND(_xlfn.NUMBERVALUE(MID(AB1264,6,3))&lt;141,_xlfn.NUMBERVALUE(MID(AB1264,6,3))&gt;103),"s","s")</f>
        <v>s</v>
      </c>
      <c r="AE1264" s="5" t="n">
        <f aca="false">IF(AND(AC1264="Minus",AD1264="probe"),3,IF(AND(AC1264="Plus",AD1264="probe"),1,IF(AND(AC1264="Minus",AD1264="s"),12,IF(AND(AC1264="Plus",AD1264="s"),4,0))))</f>
        <v>12</v>
      </c>
      <c r="AF1264" s="6" t="s">
        <v>16</v>
      </c>
      <c r="AG1264" s="5" t="str">
        <f aca="false">AF1264&amp;AE1264&amp;","</f>
        <v>                            12,</v>
      </c>
    </row>
    <row r="1265" customFormat="false" ht="12.8" hidden="true" customHeight="false" outlineLevel="0" collapsed="false">
      <c r="A1265" s="0" t="str">
        <f aca="false">LEFT(J1265,4)</f>
        <v>b1i2</v>
      </c>
      <c r="B1265" s="0" t="n">
        <f aca="false">IF(AND(C1265&gt;97,C1265&lt;103),100,IF(AND(C1265&gt;110,C1265&lt;116),113,IF(AND(C1265&gt;122,C1265&lt;128),125,IF(AND(C1265&gt;135,C1265&lt;141),138,150))))</f>
        <v>138</v>
      </c>
      <c r="C1265" s="0" t="n">
        <f aca="false">_xlfn.NUMBERVALUE(MID(J1265,6,3))</f>
        <v>136</v>
      </c>
      <c r="D1265" s="0" t="str">
        <f aca="false">MID(J1265,10,3)</f>
        <v>ir3</v>
      </c>
      <c r="E1265" s="0" t="s">
        <v>9</v>
      </c>
      <c r="F1265" s="0" t="n">
        <v>203</v>
      </c>
      <c r="G1265" s="0" t="s">
        <v>10</v>
      </c>
      <c r="H1265" s="0" t="s">
        <v>11</v>
      </c>
      <c r="I1265" s="0" t="s">
        <v>9</v>
      </c>
      <c r="J1265" s="0" t="s">
        <v>1280</v>
      </c>
      <c r="K1265" s="0" t="s">
        <v>9</v>
      </c>
      <c r="L1265" s="0" t="str">
        <f aca="false">IF(ISBLANK(J1266),"",",")</f>
        <v>,</v>
      </c>
      <c r="M1265" s="0" t="str">
        <f aca="false">E1265&amp;F1265&amp;G1265&amp;H1265&amp;I1265&amp;J1265&amp;K1265&amp;L1265</f>
        <v>"203": "b1i2_136_ir3.wav",</v>
      </c>
      <c r="N1265" s="0" t="str">
        <f aca="false">IF(OR(B1265=113,B1265=138),"probe","s")</f>
        <v>probe</v>
      </c>
      <c r="O1265" s="0" t="str">
        <f aca="false">IF(MID(J1265,10,2)="ir","Minus","Plus")</f>
        <v>Minus</v>
      </c>
      <c r="P1265" s="0" t="s">
        <v>13</v>
      </c>
      <c r="Q1265" s="5" t="s">
        <v>14</v>
      </c>
      <c r="R1265" s="0" t="s">
        <v>15</v>
      </c>
      <c r="S1265" s="0" t="str">
        <f aca="false">P1265&amp;N1265&amp;O1265&amp;Q1265&amp;F1265&amp;R1265&amp;L1265</f>
        <v>          {%            "class": "probeMinus",%            "stim_name": "203"%          },</v>
      </c>
      <c r="AA1265" s="5" t="n">
        <f aca="false">F1265</f>
        <v>203</v>
      </c>
      <c r="AB1265" s="5" t="s">
        <v>1280</v>
      </c>
      <c r="AC1265" s="5" t="str">
        <f aca="false">IF(MID(AB1265,10,2)="ir","Minus","Plus")</f>
        <v>Minus</v>
      </c>
      <c r="AD1265" s="5" t="str">
        <f aca="false">IF(AND(_xlfn.NUMBERVALUE(MID(AB1265,6,3))&lt;141,_xlfn.NUMBERVALUE(MID(AB1265,6,3))&gt;103),"s","probe")</f>
        <v>s</v>
      </c>
      <c r="AE1265" s="5" t="n">
        <f aca="false">IF(AND(AC1265="Minus",AD1265="probe"),3,IF(AND(AC1265="Plus",AD1265="probe"),1,IF(AND(AC1265="Minus",AD1265="s"),12,IF(AND(AC1265="Plus",AD1265="s"),4,0))))</f>
        <v>12</v>
      </c>
      <c r="AF1265" s="6" t="s">
        <v>16</v>
      </c>
      <c r="AG1265" s="5" t="str">
        <f aca="false">AF1265&amp;AE1265&amp;","</f>
        <v>                            12,</v>
      </c>
    </row>
    <row r="1266" customFormat="false" ht="12.8" hidden="true" customHeight="false" outlineLevel="0" collapsed="false">
      <c r="A1266" s="0" t="str">
        <f aca="false">LEFT(J1266,4)</f>
        <v>b1s1</v>
      </c>
      <c r="B1266" s="0" t="n">
        <f aca="false">IF(AND(C1266&gt;97,C1266&lt;103),100,IF(AND(C1266&gt;110,C1266&lt;116),113,IF(AND(C1266&gt;122,C1266&lt;128),125,IF(AND(C1266&gt;135,C1266&lt;141),138,150))))</f>
        <v>138</v>
      </c>
      <c r="C1266" s="0" t="n">
        <f aca="false">_xlfn.NUMBERVALUE(MID(J1266,6,3))</f>
        <v>136</v>
      </c>
      <c r="D1266" s="0" t="str">
        <f aca="false">MID(J1266,10,3)</f>
        <v>ir3</v>
      </c>
      <c r="E1266" s="0" t="s">
        <v>9</v>
      </c>
      <c r="F1266" s="0" t="n">
        <v>328</v>
      </c>
      <c r="G1266" s="0" t="s">
        <v>10</v>
      </c>
      <c r="H1266" s="0" t="s">
        <v>11</v>
      </c>
      <c r="I1266" s="0" t="s">
        <v>9</v>
      </c>
      <c r="J1266" s="0" t="s">
        <v>1281</v>
      </c>
      <c r="K1266" s="0" t="s">
        <v>9</v>
      </c>
      <c r="L1266" s="0" t="str">
        <f aca="false">IF(ISBLANK(J1267),"",",")</f>
        <v>,</v>
      </c>
      <c r="M1266" s="0" t="str">
        <f aca="false">E1266&amp;F1266&amp;G1266&amp;H1266&amp;I1266&amp;J1266&amp;K1266&amp;L1266</f>
        <v>"328": "b1s1_136_ir3.wav",</v>
      </c>
      <c r="N1266" s="0" t="str">
        <f aca="false">IF(OR(B1266=113,B1266=138),"probe","s")</f>
        <v>probe</v>
      </c>
      <c r="O1266" s="0" t="str">
        <f aca="false">IF(MID(J1266,10,2)="ir","Minus","Plus")</f>
        <v>Minus</v>
      </c>
      <c r="P1266" s="0" t="s">
        <v>13</v>
      </c>
      <c r="Q1266" s="5" t="s">
        <v>14</v>
      </c>
      <c r="R1266" s="0" t="s">
        <v>15</v>
      </c>
      <c r="S1266" s="0" t="str">
        <f aca="false">P1266&amp;N1266&amp;O1266&amp;Q1266&amp;F1266&amp;R1266&amp;L1266</f>
        <v>          {%            "class": "probeMinus",%            "stim_name": "328"%          },</v>
      </c>
      <c r="AA1266" s="5" t="n">
        <f aca="false">F1266</f>
        <v>328</v>
      </c>
      <c r="AB1266" s="5" t="s">
        <v>1281</v>
      </c>
      <c r="AC1266" s="5" t="str">
        <f aca="false">IF(MID(AB1266,10,2)="ir","Minus","Plus")</f>
        <v>Minus</v>
      </c>
      <c r="AD1266" s="5" t="str">
        <f aca="false">IF(AND(_xlfn.NUMBERVALUE(MID(AB1266,6,3))&lt;141,_xlfn.NUMBERVALUE(MID(AB1266,6,3))&gt;103),"s","probe")</f>
        <v>s</v>
      </c>
      <c r="AE1266" s="5" t="n">
        <f aca="false">IF(AND(AC1266="Minus",AD1266="probe"),3,IF(AND(AC1266="Plus",AD1266="probe"),1,IF(AND(AC1266="Minus",AD1266="s"),12,IF(AND(AC1266="Plus",AD1266="s"),4,0))))</f>
        <v>12</v>
      </c>
      <c r="AF1266" s="6" t="s">
        <v>16</v>
      </c>
      <c r="AG1266" s="5" t="str">
        <f aca="false">AF1266&amp;AE1266&amp;","</f>
        <v>                            12,</v>
      </c>
    </row>
    <row r="1267" customFormat="false" ht="12.8" hidden="true" customHeight="false" outlineLevel="0" collapsed="false">
      <c r="A1267" s="0" t="str">
        <f aca="false">LEFT(J1267,4)</f>
        <v>b1s2</v>
      </c>
      <c r="B1267" s="0" t="n">
        <f aca="false">IF(AND(C1267&gt;97,C1267&lt;103),100,IF(AND(C1267&gt;110,C1267&lt;116),113,IF(AND(C1267&gt;122,C1267&lt;128),125,IF(AND(C1267&gt;135,C1267&lt;141),138,150))))</f>
        <v>138</v>
      </c>
      <c r="C1267" s="0" t="n">
        <f aca="false">_xlfn.NUMBERVALUE(MID(J1267,6,3))</f>
        <v>136</v>
      </c>
      <c r="D1267" s="0" t="str">
        <f aca="false">MID(J1267,10,3)</f>
        <v>ir3</v>
      </c>
      <c r="E1267" s="0" t="s">
        <v>9</v>
      </c>
      <c r="F1267" s="0" t="n">
        <v>453</v>
      </c>
      <c r="G1267" s="0" t="s">
        <v>10</v>
      </c>
      <c r="H1267" s="0" t="s">
        <v>11</v>
      </c>
      <c r="I1267" s="0" t="s">
        <v>9</v>
      </c>
      <c r="J1267" s="0" t="s">
        <v>1282</v>
      </c>
      <c r="K1267" s="0" t="s">
        <v>9</v>
      </c>
      <c r="L1267" s="0" t="str">
        <f aca="false">IF(ISBLANK(J1268),"",",")</f>
        <v>,</v>
      </c>
      <c r="M1267" s="0" t="str">
        <f aca="false">E1267&amp;F1267&amp;G1267&amp;H1267&amp;I1267&amp;J1267&amp;K1267&amp;L1267</f>
        <v>"453": "b1s2_136_ir3.wav",</v>
      </c>
      <c r="N1267" s="0" t="str">
        <f aca="false">IF(OR(B1267=113,B1267=138),"probe","s")</f>
        <v>probe</v>
      </c>
      <c r="O1267" s="0" t="str">
        <f aca="false">IF(MID(J1267,10,2)="ir","Minus","Plus")</f>
        <v>Minus</v>
      </c>
      <c r="P1267" s="0" t="s">
        <v>13</v>
      </c>
      <c r="Q1267" s="5" t="s">
        <v>14</v>
      </c>
      <c r="R1267" s="0" t="s">
        <v>15</v>
      </c>
      <c r="S1267" s="0" t="str">
        <f aca="false">P1267&amp;N1267&amp;O1267&amp;Q1267&amp;F1267&amp;R1267&amp;L1267</f>
        <v>          {%            "class": "probeMinus",%            "stim_name": "453"%          },</v>
      </c>
      <c r="AA1267" s="5" t="n">
        <f aca="false">F1267</f>
        <v>453</v>
      </c>
      <c r="AB1267" s="5" t="s">
        <v>1282</v>
      </c>
      <c r="AC1267" s="5" t="str">
        <f aca="false">IF(MID(AB1267,10,2)="ir","Minus","Plus")</f>
        <v>Minus</v>
      </c>
      <c r="AD1267" s="5" t="str">
        <f aca="false">IF(AND(_xlfn.NUMBERVALUE(MID(AB1267,6,3))&lt;141,_xlfn.NUMBERVALUE(MID(AB1267,6,3))&gt;103),"s","probe")</f>
        <v>s</v>
      </c>
      <c r="AE1267" s="5" t="n">
        <f aca="false">IF(AND(AC1267="Minus",AD1267="probe"),3,IF(AND(AC1267="Plus",AD1267="probe"),1,IF(AND(AC1267="Minus",AD1267="s"),12,IF(AND(AC1267="Plus",AD1267="s"),4,0))))</f>
        <v>12</v>
      </c>
      <c r="AF1267" s="6" t="s">
        <v>16</v>
      </c>
      <c r="AG1267" s="5" t="str">
        <f aca="false">AF1267&amp;AE1267&amp;","</f>
        <v>                            12,</v>
      </c>
    </row>
    <row r="1268" customFormat="false" ht="12.8" hidden="true" customHeight="false" outlineLevel="0" collapsed="false">
      <c r="A1268" s="0" t="str">
        <f aca="false">LEFT(J1268,4)</f>
        <v>b2i1</v>
      </c>
      <c r="B1268" s="0" t="n">
        <f aca="false">IF(AND(C1268&gt;97,C1268&lt;103),100,IF(AND(C1268&gt;110,C1268&lt;116),113,IF(AND(C1268&gt;122,C1268&lt;128),125,IF(AND(C1268&gt;135,C1268&lt;141),138,150))))</f>
        <v>138</v>
      </c>
      <c r="C1268" s="0" t="n">
        <f aca="false">_xlfn.NUMBERVALUE(MID(J1268,6,3))</f>
        <v>136</v>
      </c>
      <c r="D1268" s="0" t="str">
        <f aca="false">MID(J1268,10,3)</f>
        <v>ir3</v>
      </c>
      <c r="E1268" s="0" t="s">
        <v>9</v>
      </c>
      <c r="F1268" s="0" t="n">
        <v>578</v>
      </c>
      <c r="G1268" s="0" t="s">
        <v>10</v>
      </c>
      <c r="H1268" s="0" t="s">
        <v>11</v>
      </c>
      <c r="I1268" s="0" t="s">
        <v>9</v>
      </c>
      <c r="J1268" s="0" t="s">
        <v>1283</v>
      </c>
      <c r="K1268" s="0" t="s">
        <v>9</v>
      </c>
      <c r="L1268" s="0" t="str">
        <f aca="false">IF(ISBLANK(J1269),"",",")</f>
        <v>,</v>
      </c>
      <c r="M1268" s="0" t="str">
        <f aca="false">E1268&amp;F1268&amp;G1268&amp;H1268&amp;I1268&amp;J1268&amp;K1268&amp;L1268</f>
        <v>"578": "b2i1_136_ir3.wav",</v>
      </c>
      <c r="N1268" s="0" t="str">
        <f aca="false">IF(OR(B1268=113,B1268=138),"probe","s")</f>
        <v>probe</v>
      </c>
      <c r="O1268" s="0" t="str">
        <f aca="false">IF(MID(J1268,10,2)="ir","Minus","Plus")</f>
        <v>Minus</v>
      </c>
      <c r="P1268" s="0" t="s">
        <v>13</v>
      </c>
      <c r="Q1268" s="5" t="s">
        <v>14</v>
      </c>
      <c r="R1268" s="0" t="s">
        <v>15</v>
      </c>
      <c r="S1268" s="0" t="str">
        <f aca="false">P1268&amp;N1268&amp;O1268&amp;Q1268&amp;F1268&amp;R1268&amp;L1268</f>
        <v>          {%            "class": "probeMinus",%            "stim_name": "578"%          },</v>
      </c>
      <c r="AA1268" s="5" t="n">
        <f aca="false">F1268</f>
        <v>578</v>
      </c>
      <c r="AB1268" s="5" t="s">
        <v>1283</v>
      </c>
      <c r="AC1268" s="5" t="str">
        <f aca="false">IF(MID(AB1268,10,2)="ir","Minus","Plus")</f>
        <v>Minus</v>
      </c>
      <c r="AD1268" s="5" t="str">
        <f aca="false">IF(AND(_xlfn.NUMBERVALUE(MID(AB1268,6,3))&lt;141,_xlfn.NUMBERVALUE(MID(AB1268,6,3))&gt;103),"s","probe")</f>
        <v>s</v>
      </c>
      <c r="AE1268" s="5" t="n">
        <f aca="false">IF(AND(AC1268="Minus",AD1268="probe"),3,IF(AND(AC1268="Plus",AD1268="probe"),1,IF(AND(AC1268="Minus",AD1268="s"),12,IF(AND(AC1268="Plus",AD1268="s"),4,0))))</f>
        <v>12</v>
      </c>
      <c r="AF1268" s="6" t="s">
        <v>16</v>
      </c>
      <c r="AG1268" s="5" t="str">
        <f aca="false">AF1268&amp;AE1268&amp;","</f>
        <v>                            12,</v>
      </c>
    </row>
    <row r="1269" customFormat="false" ht="12.8" hidden="true" customHeight="false" outlineLevel="0" collapsed="false">
      <c r="A1269" s="0" t="str">
        <f aca="false">LEFT(J1269,4)</f>
        <v>b2i2</v>
      </c>
      <c r="B1269" s="0" t="n">
        <f aca="false">IF(AND(C1269&gt;97,C1269&lt;103),100,IF(AND(C1269&gt;110,C1269&lt;116),113,IF(AND(C1269&gt;122,C1269&lt;128),125,IF(AND(C1269&gt;135,C1269&lt;141),138,150))))</f>
        <v>138</v>
      </c>
      <c r="C1269" s="0" t="n">
        <f aca="false">_xlfn.NUMBERVALUE(MID(J1269,6,3))</f>
        <v>136</v>
      </c>
      <c r="D1269" s="0" t="str">
        <f aca="false">MID(J1269,10,3)</f>
        <v>ir3</v>
      </c>
      <c r="E1269" s="0" t="s">
        <v>9</v>
      </c>
      <c r="F1269" s="0" t="n">
        <v>703</v>
      </c>
      <c r="G1269" s="0" t="s">
        <v>10</v>
      </c>
      <c r="H1269" s="0" t="s">
        <v>11</v>
      </c>
      <c r="I1269" s="0" t="s">
        <v>9</v>
      </c>
      <c r="J1269" s="0" t="s">
        <v>1284</v>
      </c>
      <c r="K1269" s="0" t="s">
        <v>9</v>
      </c>
      <c r="L1269" s="0" t="str">
        <f aca="false">IF(ISBLANK(J1270),"",",")</f>
        <v>,</v>
      </c>
      <c r="M1269" s="0" t="str">
        <f aca="false">E1269&amp;F1269&amp;G1269&amp;H1269&amp;I1269&amp;J1269&amp;K1269&amp;L1269</f>
        <v>"703": "b2i2_136_ir3.wav",</v>
      </c>
      <c r="N1269" s="0" t="str">
        <f aca="false">IF(OR(B1269=113,B1269=138),"probe","s")</f>
        <v>probe</v>
      </c>
      <c r="O1269" s="0" t="str">
        <f aca="false">IF(MID(J1269,10,2)="ir","Minus","Plus")</f>
        <v>Minus</v>
      </c>
      <c r="P1269" s="0" t="s">
        <v>13</v>
      </c>
      <c r="Q1269" s="5" t="s">
        <v>14</v>
      </c>
      <c r="R1269" s="0" t="s">
        <v>15</v>
      </c>
      <c r="S1269" s="0" t="str">
        <f aca="false">P1269&amp;N1269&amp;O1269&amp;Q1269&amp;F1269&amp;R1269&amp;L1269</f>
        <v>          {%            "class": "probeMinus",%            "stim_name": "703"%          },</v>
      </c>
      <c r="AA1269" s="5" t="n">
        <f aca="false">F1269</f>
        <v>703</v>
      </c>
      <c r="AB1269" s="5" t="s">
        <v>1284</v>
      </c>
      <c r="AC1269" s="5" t="str">
        <f aca="false">IF(MID(AB1269,10,2)="ir","Minus","Plus")</f>
        <v>Minus</v>
      </c>
      <c r="AD1269" s="5" t="str">
        <f aca="false">IF(AND(_xlfn.NUMBERVALUE(MID(AB1269,6,3))&lt;141,_xlfn.NUMBERVALUE(MID(AB1269,6,3))&gt;103),"s","probe")</f>
        <v>s</v>
      </c>
      <c r="AE1269" s="5" t="n">
        <f aca="false">IF(AND(AC1269="Minus",AD1269="probe"),3,IF(AND(AC1269="Plus",AD1269="probe"),1,IF(AND(AC1269="Minus",AD1269="s"),12,IF(AND(AC1269="Plus",AD1269="s"),4,0))))</f>
        <v>12</v>
      </c>
      <c r="AF1269" s="6" t="s">
        <v>16</v>
      </c>
      <c r="AG1269" s="5" t="str">
        <f aca="false">AF1269&amp;AE1269&amp;","</f>
        <v>                            12,</v>
      </c>
    </row>
    <row r="1270" customFormat="false" ht="12.8" hidden="false" customHeight="false" outlineLevel="0" collapsed="false">
      <c r="A1270" s="0" t="str">
        <f aca="false">LEFT(J1270,4)</f>
        <v>b2s1</v>
      </c>
      <c r="B1270" s="0" t="n">
        <f aca="false">IF(AND(C1270&gt;97,C1270&lt;103),100,IF(AND(C1270&gt;110,C1270&lt;116),113,IF(AND(C1270&gt;122,C1270&lt;128),125,IF(AND(C1270&gt;135,C1270&lt;141),138,150))))</f>
        <v>138</v>
      </c>
      <c r="C1270" s="0" t="n">
        <f aca="false">_xlfn.NUMBERVALUE(MID(J1270,6,3))</f>
        <v>136</v>
      </c>
      <c r="D1270" s="0" t="str">
        <f aca="false">MID(J1270,10,3)</f>
        <v>ir3</v>
      </c>
      <c r="E1270" s="0" t="s">
        <v>9</v>
      </c>
      <c r="F1270" s="0" t="n">
        <v>828</v>
      </c>
      <c r="G1270" s="0" t="s">
        <v>10</v>
      </c>
      <c r="H1270" s="0" t="s">
        <v>11</v>
      </c>
      <c r="I1270" s="0" t="s">
        <v>9</v>
      </c>
      <c r="J1270" s="0" t="s">
        <v>1285</v>
      </c>
      <c r="K1270" s="0" t="s">
        <v>9</v>
      </c>
      <c r="L1270" s="0" t="str">
        <f aca="false">IF(ISBLANK(J1271),"",",")</f>
        <v>,</v>
      </c>
      <c r="M1270" s="0" t="str">
        <f aca="false">E1270&amp;J1270&amp;G1270&amp;E1270&amp;J1270&amp;E1270&amp;L1270</f>
        <v>"b2s1_136_ir3.wav":"b2s1_136_ir3.wav",</v>
      </c>
      <c r="N1270" s="0" t="str">
        <f aca="false">IF(OR(B1270=113,B1270=138),"probe","s")</f>
        <v>probe</v>
      </c>
      <c r="O1270" s="0" t="str">
        <f aca="false">IF(MID(J1270,10,2)="ir","Minus","Plus")</f>
        <v>Minus</v>
      </c>
      <c r="P1270" s="0" t="s">
        <v>13</v>
      </c>
      <c r="Q1270" s="5" t="s">
        <v>14</v>
      </c>
      <c r="R1270" s="0" t="s">
        <v>15</v>
      </c>
      <c r="S1270" s="0" t="str">
        <f aca="false">P1270&amp;N1270&amp;O1270&amp;Q1270&amp;J1270&amp;R1270&amp;L1270</f>
        <v>          {%            "class": "probeMinus",%            "stim_name": "b2s1_136_ir3.wav"%          },</v>
      </c>
      <c r="AA1270" s="5" t="n">
        <f aca="false">F1270</f>
        <v>828</v>
      </c>
      <c r="AB1270" s="5" t="s">
        <v>1285</v>
      </c>
      <c r="AC1270" s="5" t="str">
        <f aca="false">IF(MID(AB1270,10,2)="ir","Minus","Plus")</f>
        <v>Minus</v>
      </c>
      <c r="AD1270" s="5" t="str">
        <f aca="false">IF(AND(_xlfn.NUMBERVALUE(MID(AB1270,6,3))&lt;141,_xlfn.NUMBERVALUE(MID(AB1270,6,3))&gt;103),"s","probe")</f>
        <v>s</v>
      </c>
      <c r="AE1270" s="5" t="n">
        <f aca="false">IF(AND(AC1270="Minus",AD1270="probe"),3,IF(AND(AC1270="Plus",AD1270="probe"),1,IF(AND(AC1270="Minus",AD1270="s"),12,IF(AND(AC1270="Plus",AD1270="s"),4,0))))</f>
        <v>12</v>
      </c>
      <c r="AF1270" s="6" t="s">
        <v>16</v>
      </c>
      <c r="AG1270" s="5" t="str">
        <f aca="false">AF1270&amp;AE1270&amp;","</f>
        <v>                            12,</v>
      </c>
    </row>
    <row r="1271" customFormat="false" ht="12.8" hidden="true" customHeight="false" outlineLevel="0" collapsed="false">
      <c r="A1271" s="0" t="str">
        <f aca="false">LEFT(J1271,4)</f>
        <v>b2s2</v>
      </c>
      <c r="B1271" s="0" t="n">
        <f aca="false">IF(AND(C1271&gt;97,C1271&lt;103),100,IF(AND(C1271&gt;110,C1271&lt;116),113,IF(AND(C1271&gt;122,C1271&lt;128),125,IF(AND(C1271&gt;135,C1271&lt;141),138,150))))</f>
        <v>138</v>
      </c>
      <c r="C1271" s="0" t="n">
        <f aca="false">_xlfn.NUMBERVALUE(MID(J1271,6,3))</f>
        <v>136</v>
      </c>
      <c r="D1271" s="0" t="str">
        <f aca="false">MID(J1271,10,3)</f>
        <v>ir3</v>
      </c>
      <c r="E1271" s="0" t="s">
        <v>9</v>
      </c>
      <c r="F1271" s="0" t="n">
        <v>953</v>
      </c>
      <c r="G1271" s="0" t="s">
        <v>10</v>
      </c>
      <c r="H1271" s="0" t="s">
        <v>11</v>
      </c>
      <c r="I1271" s="0" t="s">
        <v>9</v>
      </c>
      <c r="J1271" s="0" t="s">
        <v>1286</v>
      </c>
      <c r="K1271" s="0" t="s">
        <v>9</v>
      </c>
      <c r="L1271" s="0" t="str">
        <f aca="false">IF(ISBLANK(J1272),"",",")</f>
        <v>,</v>
      </c>
      <c r="M1271" s="0" t="str">
        <f aca="false">E1271&amp;F1271&amp;G1271&amp;H1271&amp;I1271&amp;J1271&amp;K1271&amp;L1271</f>
        <v>"953": "b2s2_136_ir3.wav",</v>
      </c>
      <c r="N1271" s="0" t="str">
        <f aca="false">IF(OR(B1271=113,B1271=138),"probe","s")</f>
        <v>probe</v>
      </c>
      <c r="O1271" s="0" t="str">
        <f aca="false">IF(MID(J1271,10,2)="ir","Minus","Plus")</f>
        <v>Minus</v>
      </c>
      <c r="P1271" s="0" t="s">
        <v>13</v>
      </c>
      <c r="Q1271" s="5" t="s">
        <v>14</v>
      </c>
      <c r="R1271" s="0" t="s">
        <v>15</v>
      </c>
      <c r="S1271" s="0" t="str">
        <f aca="false">P1271&amp;N1271&amp;O1271&amp;Q1271&amp;F1271&amp;R1271&amp;L1271</f>
        <v>          {%            "class": "probeMinus",%            "stim_name": "953"%          },</v>
      </c>
      <c r="AA1271" s="5" t="n">
        <f aca="false">F1271</f>
        <v>953</v>
      </c>
      <c r="AB1271" s="5" t="s">
        <v>1286</v>
      </c>
      <c r="AC1271" s="5" t="str">
        <f aca="false">IF(MID(AB1271,10,2)="ir","Minus","Plus")</f>
        <v>Minus</v>
      </c>
      <c r="AD1271" s="5" t="str">
        <f aca="false">IF(AND(_xlfn.NUMBERVALUE(MID(AB1271,6,3))&lt;141,_xlfn.NUMBERVALUE(MID(AB1271,6,3))&gt;103),"s","probe")</f>
        <v>s</v>
      </c>
      <c r="AE1271" s="5" t="n">
        <f aca="false">IF(AND(AC1271="Minus",AD1271="probe"),3,IF(AND(AC1271="Plus",AD1271="probe"),1,IF(AND(AC1271="Minus",AD1271="s"),12,IF(AND(AC1271="Plus",AD1271="s"),4,0))))</f>
        <v>12</v>
      </c>
      <c r="AF1271" s="6" t="s">
        <v>16</v>
      </c>
      <c r="AG1271" s="5" t="str">
        <f aca="false">AF1271&amp;AE1271&amp;","</f>
        <v>                            12,</v>
      </c>
    </row>
    <row r="1272" customFormat="false" ht="12.8" hidden="true" customHeight="false" outlineLevel="0" collapsed="false">
      <c r="A1272" s="0" t="str">
        <f aca="false">LEFT(J1272,4)</f>
        <v>b3i1</v>
      </c>
      <c r="B1272" s="0" t="n">
        <f aca="false">IF(AND(C1272&gt;97,C1272&lt;103),100,IF(AND(C1272&gt;110,C1272&lt;116),113,IF(AND(C1272&gt;122,C1272&lt;128),125,IF(AND(C1272&gt;135,C1272&lt;141),138,150))))</f>
        <v>138</v>
      </c>
      <c r="C1272" s="0" t="n">
        <f aca="false">_xlfn.NUMBERVALUE(MID(J1272,6,3))</f>
        <v>136</v>
      </c>
      <c r="D1272" s="0" t="str">
        <f aca="false">MID(J1272,10,3)</f>
        <v>ir3</v>
      </c>
      <c r="E1272" s="0" t="s">
        <v>9</v>
      </c>
      <c r="F1272" s="0" t="n">
        <v>1078</v>
      </c>
      <c r="G1272" s="0" t="s">
        <v>10</v>
      </c>
      <c r="H1272" s="0" t="s">
        <v>11</v>
      </c>
      <c r="I1272" s="0" t="s">
        <v>9</v>
      </c>
      <c r="J1272" s="0" t="s">
        <v>1287</v>
      </c>
      <c r="K1272" s="0" t="s">
        <v>9</v>
      </c>
      <c r="L1272" s="0" t="str">
        <f aca="false">IF(ISBLANK(J1273),"",",")</f>
        <v>,</v>
      </c>
      <c r="M1272" s="0" t="str">
        <f aca="false">E1272&amp;F1272&amp;G1272&amp;H1272&amp;I1272&amp;J1272&amp;K1272&amp;L1272</f>
        <v>"1078": "b3i1_136_ir3.wav",</v>
      </c>
      <c r="N1272" s="0" t="str">
        <f aca="false">IF(OR(B1272=113,B1272=138),"probe","s")</f>
        <v>probe</v>
      </c>
      <c r="O1272" s="0" t="str">
        <f aca="false">IF(MID(J1272,10,2)="ir","Minus","Plus")</f>
        <v>Minus</v>
      </c>
      <c r="P1272" s="0" t="s">
        <v>13</v>
      </c>
      <c r="Q1272" s="5" t="s">
        <v>14</v>
      </c>
      <c r="R1272" s="0" t="s">
        <v>15</v>
      </c>
      <c r="S1272" s="0" t="str">
        <f aca="false">P1272&amp;N1272&amp;O1272&amp;Q1272&amp;F1272&amp;R1272&amp;L1272</f>
        <v>          {%            "class": "probeMinus",%            "stim_name": "1078"%          },</v>
      </c>
      <c r="AA1272" s="5" t="n">
        <f aca="false">F1272</f>
        <v>1078</v>
      </c>
      <c r="AB1272" s="5" t="s">
        <v>1287</v>
      </c>
      <c r="AC1272" s="5" t="str">
        <f aca="false">IF(MID(AB1272,10,2)="ir","Minus","Plus")</f>
        <v>Minus</v>
      </c>
      <c r="AD1272" s="5" t="str">
        <f aca="false">IF(AND(_xlfn.NUMBERVALUE(MID(AB1272,6,3))&lt;141,_xlfn.NUMBERVALUE(MID(AB1272,6,3))&gt;103),"s","probe")</f>
        <v>s</v>
      </c>
      <c r="AE1272" s="5" t="n">
        <f aca="false">IF(AND(AC1272="Minus",AD1272="probe"),3,IF(AND(AC1272="Plus",AD1272="probe"),1,IF(AND(AC1272="Minus",AD1272="s"),12,IF(AND(AC1272="Plus",AD1272="s"),4,0))))</f>
        <v>12</v>
      </c>
      <c r="AF1272" s="6" t="s">
        <v>16</v>
      </c>
      <c r="AG1272" s="5" t="str">
        <f aca="false">AF1272&amp;AE1272&amp;","</f>
        <v>                            12,</v>
      </c>
    </row>
    <row r="1273" customFormat="false" ht="12.8" hidden="true" customHeight="false" outlineLevel="0" collapsed="false">
      <c r="A1273" s="0" t="str">
        <f aca="false">LEFT(J1273,4)</f>
        <v>b3i2</v>
      </c>
      <c r="B1273" s="0" t="n">
        <f aca="false">IF(AND(C1273&gt;97,C1273&lt;103),100,IF(AND(C1273&gt;110,C1273&lt;116),113,IF(AND(C1273&gt;122,C1273&lt;128),125,IF(AND(C1273&gt;135,C1273&lt;141),138,150))))</f>
        <v>138</v>
      </c>
      <c r="C1273" s="0" t="n">
        <f aca="false">_xlfn.NUMBERVALUE(MID(J1273,6,3))</f>
        <v>136</v>
      </c>
      <c r="D1273" s="0" t="str">
        <f aca="false">MID(J1273,10,3)</f>
        <v>ir3</v>
      </c>
      <c r="E1273" s="0" t="s">
        <v>9</v>
      </c>
      <c r="F1273" s="0" t="n">
        <v>1203</v>
      </c>
      <c r="G1273" s="0" t="s">
        <v>10</v>
      </c>
      <c r="H1273" s="0" t="s">
        <v>11</v>
      </c>
      <c r="I1273" s="0" t="s">
        <v>9</v>
      </c>
      <c r="J1273" s="0" t="s">
        <v>1288</v>
      </c>
      <c r="K1273" s="0" t="s">
        <v>9</v>
      </c>
      <c r="L1273" s="0" t="str">
        <f aca="false">IF(ISBLANK(J1274),"",",")</f>
        <v>,</v>
      </c>
      <c r="M1273" s="0" t="str">
        <f aca="false">E1273&amp;F1273&amp;G1273&amp;H1273&amp;I1273&amp;J1273&amp;K1273&amp;L1273</f>
        <v>"1203": "b3i2_136_ir3.wav",</v>
      </c>
      <c r="N1273" s="0" t="str">
        <f aca="false">IF(OR(B1273=113,B1273=138),"probe","s")</f>
        <v>probe</v>
      </c>
      <c r="O1273" s="0" t="str">
        <f aca="false">IF(MID(J1273,10,2)="ir","Minus","Plus")</f>
        <v>Minus</v>
      </c>
      <c r="P1273" s="0" t="s">
        <v>13</v>
      </c>
      <c r="Q1273" s="5" t="s">
        <v>14</v>
      </c>
      <c r="R1273" s="0" t="s">
        <v>15</v>
      </c>
      <c r="S1273" s="0" t="str">
        <f aca="false">P1273&amp;N1273&amp;O1273&amp;Q1273&amp;F1273&amp;R1273&amp;L1273</f>
        <v>          {%            "class": "probeMinus",%            "stim_name": "1203"%          },</v>
      </c>
      <c r="AA1273" s="5" t="n">
        <f aca="false">F1273</f>
        <v>1203</v>
      </c>
      <c r="AB1273" s="5" t="s">
        <v>1288</v>
      </c>
      <c r="AC1273" s="5" t="str">
        <f aca="false">IF(MID(AB1273,10,2)="ir","Minus","Plus")</f>
        <v>Minus</v>
      </c>
      <c r="AD1273" s="5" t="str">
        <f aca="false">IF(AND(_xlfn.NUMBERVALUE(MID(AB1273,6,3))&lt;141,_xlfn.NUMBERVALUE(MID(AB1273,6,3))&gt;103),"s","probe")</f>
        <v>s</v>
      </c>
      <c r="AE1273" s="5" t="n">
        <f aca="false">IF(AND(AC1273="Minus",AD1273="probe"),3,IF(AND(AC1273="Plus",AD1273="probe"),1,IF(AND(AC1273="Minus",AD1273="s"),12,IF(AND(AC1273="Plus",AD1273="s"),4,0))))</f>
        <v>12</v>
      </c>
      <c r="AF1273" s="6" t="s">
        <v>16</v>
      </c>
      <c r="AG1273" s="5" t="str">
        <f aca="false">AF1273&amp;AE1273&amp;","</f>
        <v>                            12,</v>
      </c>
    </row>
    <row r="1274" customFormat="false" ht="12.8" hidden="true" customHeight="false" outlineLevel="0" collapsed="false">
      <c r="A1274" s="0" t="str">
        <f aca="false">LEFT(J1274,4)</f>
        <v>b3s1</v>
      </c>
      <c r="B1274" s="0" t="n">
        <f aca="false">IF(AND(C1274&gt;97,C1274&lt;103),100,IF(AND(C1274&gt;110,C1274&lt;116),113,IF(AND(C1274&gt;122,C1274&lt;128),125,IF(AND(C1274&gt;135,C1274&lt;141),138,150))))</f>
        <v>138</v>
      </c>
      <c r="C1274" s="0" t="n">
        <f aca="false">_xlfn.NUMBERVALUE(MID(J1274,6,3))</f>
        <v>136</v>
      </c>
      <c r="D1274" s="0" t="str">
        <f aca="false">MID(J1274,10,3)</f>
        <v>ir3</v>
      </c>
      <c r="E1274" s="0" t="s">
        <v>9</v>
      </c>
      <c r="F1274" s="0" t="n">
        <v>1328</v>
      </c>
      <c r="G1274" s="0" t="s">
        <v>10</v>
      </c>
      <c r="H1274" s="0" t="s">
        <v>11</v>
      </c>
      <c r="I1274" s="0" t="s">
        <v>9</v>
      </c>
      <c r="J1274" s="0" t="s">
        <v>1289</v>
      </c>
      <c r="K1274" s="0" t="s">
        <v>9</v>
      </c>
      <c r="L1274" s="0" t="str">
        <f aca="false">IF(ISBLANK(J1275),"",",")</f>
        <v>,</v>
      </c>
      <c r="M1274" s="0" t="str">
        <f aca="false">E1274&amp;F1274&amp;G1274&amp;H1274&amp;I1274&amp;J1274&amp;K1274&amp;L1274</f>
        <v>"1328": "b3s1_136_ir3.wav",</v>
      </c>
      <c r="N1274" s="0" t="str">
        <f aca="false">IF(OR(B1274=113,B1274=138),"probe","s")</f>
        <v>probe</v>
      </c>
      <c r="O1274" s="0" t="str">
        <f aca="false">IF(MID(J1274,10,2)="ir","Minus","Plus")</f>
        <v>Minus</v>
      </c>
      <c r="P1274" s="0" t="s">
        <v>13</v>
      </c>
      <c r="Q1274" s="5" t="s">
        <v>14</v>
      </c>
      <c r="R1274" s="0" t="s">
        <v>15</v>
      </c>
      <c r="S1274" s="0" t="str">
        <f aca="false">P1274&amp;N1274&amp;O1274&amp;Q1274&amp;F1274&amp;R1274&amp;L1274</f>
        <v>          {%            "class": "probeMinus",%            "stim_name": "1328"%          },</v>
      </c>
      <c r="AA1274" s="5" t="n">
        <f aca="false">F1274</f>
        <v>1328</v>
      </c>
      <c r="AB1274" s="5" t="s">
        <v>1289</v>
      </c>
      <c r="AC1274" s="5" t="str">
        <f aca="false">IF(MID(AB1274,10,2)="ir","Minus","Plus")</f>
        <v>Minus</v>
      </c>
      <c r="AD1274" s="5" t="str">
        <f aca="false">IF(AND(_xlfn.NUMBERVALUE(MID(AB1274,6,3))&lt;141,_xlfn.NUMBERVALUE(MID(AB1274,6,3))&gt;103),"s","probe")</f>
        <v>s</v>
      </c>
      <c r="AE1274" s="5" t="n">
        <f aca="false">IF(AND(AC1274="Minus",AD1274="probe"),3,IF(AND(AC1274="Plus",AD1274="probe"),1,IF(AND(AC1274="Minus",AD1274="s"),12,IF(AND(AC1274="Plus",AD1274="s"),4,0))))</f>
        <v>12</v>
      </c>
      <c r="AF1274" s="6" t="s">
        <v>16</v>
      </c>
      <c r="AG1274" s="5" t="str">
        <f aca="false">AF1274&amp;AE1274&amp;","</f>
        <v>                            12,</v>
      </c>
    </row>
    <row r="1275" customFormat="false" ht="12.8" hidden="true" customHeight="false" outlineLevel="0" collapsed="false">
      <c r="A1275" s="0" t="str">
        <f aca="false">LEFT(J1275,4)</f>
        <v>b3s2</v>
      </c>
      <c r="B1275" s="0" t="n">
        <f aca="false">IF(AND(C1275&gt;97,C1275&lt;103),100,IF(AND(C1275&gt;110,C1275&lt;116),113,IF(AND(C1275&gt;122,C1275&lt;128),125,IF(AND(C1275&gt;135,C1275&lt;141),138,150))))</f>
        <v>138</v>
      </c>
      <c r="C1275" s="0" t="n">
        <f aca="false">_xlfn.NUMBERVALUE(MID(J1275,6,3))</f>
        <v>136</v>
      </c>
      <c r="D1275" s="0" t="str">
        <f aca="false">MID(J1275,10,3)</f>
        <v>ir3</v>
      </c>
      <c r="E1275" s="0" t="s">
        <v>9</v>
      </c>
      <c r="F1275" s="0" t="n">
        <v>1453</v>
      </c>
      <c r="G1275" s="0" t="s">
        <v>10</v>
      </c>
      <c r="H1275" s="0" t="s">
        <v>11</v>
      </c>
      <c r="I1275" s="0" t="s">
        <v>9</v>
      </c>
      <c r="J1275" s="0" t="s">
        <v>1290</v>
      </c>
      <c r="K1275" s="0" t="s">
        <v>9</v>
      </c>
      <c r="L1275" s="0" t="str">
        <f aca="false">IF(ISBLANK(J1276),"",",")</f>
        <v>,</v>
      </c>
      <c r="M1275" s="0" t="str">
        <f aca="false">E1275&amp;F1275&amp;G1275&amp;H1275&amp;I1275&amp;J1275&amp;K1275&amp;L1275</f>
        <v>"1453": "b3s2_136_ir3.wav",</v>
      </c>
      <c r="N1275" s="0" t="str">
        <f aca="false">IF(OR(B1275=113,B1275=138),"probe","s")</f>
        <v>probe</v>
      </c>
      <c r="O1275" s="0" t="str">
        <f aca="false">IF(MID(J1275,10,2)="ir","Minus","Plus")</f>
        <v>Minus</v>
      </c>
      <c r="P1275" s="0" t="s">
        <v>13</v>
      </c>
      <c r="Q1275" s="5" t="s">
        <v>14</v>
      </c>
      <c r="R1275" s="0" t="s">
        <v>15</v>
      </c>
      <c r="S1275" s="0" t="str">
        <f aca="false">P1275&amp;N1275&amp;O1275&amp;Q1275&amp;F1275&amp;R1275&amp;L1275</f>
        <v>          {%            "class": "probeMinus",%            "stim_name": "1453"%          },</v>
      </c>
      <c r="AA1275" s="5" t="n">
        <f aca="false">F1275</f>
        <v>1453</v>
      </c>
      <c r="AB1275" s="5" t="s">
        <v>1290</v>
      </c>
      <c r="AC1275" s="5" t="str">
        <f aca="false">IF(MID(AB1275,10,2)="ir","Minus","Plus")</f>
        <v>Minus</v>
      </c>
      <c r="AD1275" s="5" t="str">
        <f aca="false">IF(AND(_xlfn.NUMBERVALUE(MID(AB1275,6,3))&lt;141,_xlfn.NUMBERVALUE(MID(AB1275,6,3))&gt;103),"s","probe")</f>
        <v>s</v>
      </c>
      <c r="AE1275" s="5" t="n">
        <f aca="false">IF(AND(AC1275="Minus",AD1275="probe"),3,IF(AND(AC1275="Plus",AD1275="probe"),1,IF(AND(AC1275="Minus",AD1275="s"),12,IF(AND(AC1275="Plus",AD1275="s"),4,0))))</f>
        <v>12</v>
      </c>
      <c r="AF1275" s="6" t="s">
        <v>16</v>
      </c>
      <c r="AG1275" s="5" t="str">
        <f aca="false">AF1275&amp;AE1275&amp;","</f>
        <v>                            12,</v>
      </c>
    </row>
    <row r="1276" customFormat="false" ht="12.8" hidden="true" customHeight="false" outlineLevel="0" collapsed="false">
      <c r="A1276" s="0" t="str">
        <f aca="false">LEFT(J1276,4)</f>
        <v>b4i1</v>
      </c>
      <c r="B1276" s="0" t="n">
        <f aca="false">IF(AND(C1276&gt;97,C1276&lt;103),100,IF(AND(C1276&gt;110,C1276&lt;116),113,IF(AND(C1276&gt;122,C1276&lt;128),125,IF(AND(C1276&gt;135,C1276&lt;141),138,150))))</f>
        <v>138</v>
      </c>
      <c r="C1276" s="0" t="n">
        <f aca="false">_xlfn.NUMBERVALUE(MID(J1276,6,3))</f>
        <v>136</v>
      </c>
      <c r="D1276" s="0" t="str">
        <f aca="false">MID(J1276,10,3)</f>
        <v>ir3</v>
      </c>
      <c r="E1276" s="0" t="s">
        <v>9</v>
      </c>
      <c r="F1276" s="0" t="n">
        <v>1578</v>
      </c>
      <c r="G1276" s="0" t="s">
        <v>10</v>
      </c>
      <c r="H1276" s="0" t="s">
        <v>11</v>
      </c>
      <c r="I1276" s="0" t="s">
        <v>9</v>
      </c>
      <c r="J1276" s="0" t="s">
        <v>1291</v>
      </c>
      <c r="K1276" s="0" t="s">
        <v>9</v>
      </c>
      <c r="L1276" s="0" t="str">
        <f aca="false">IF(ISBLANK(J1277),"",",")</f>
        <v>,</v>
      </c>
      <c r="M1276" s="0" t="str">
        <f aca="false">E1276&amp;F1276&amp;G1276&amp;H1276&amp;I1276&amp;J1276&amp;K1276&amp;L1276</f>
        <v>"1578": "b4i1_136_ir3.wav",</v>
      </c>
      <c r="N1276" s="0" t="str">
        <f aca="false">IF(OR(B1276=113,B1276=138),"probe","s")</f>
        <v>probe</v>
      </c>
      <c r="O1276" s="0" t="str">
        <f aca="false">IF(MID(J1276,10,2)="ir","Minus","Plus")</f>
        <v>Minus</v>
      </c>
      <c r="P1276" s="0" t="s">
        <v>13</v>
      </c>
      <c r="Q1276" s="5" t="s">
        <v>14</v>
      </c>
      <c r="R1276" s="0" t="s">
        <v>15</v>
      </c>
      <c r="S1276" s="0" t="str">
        <f aca="false">P1276&amp;N1276&amp;O1276&amp;Q1276&amp;F1276&amp;R1276&amp;L1276</f>
        <v>          {%            "class": "probeMinus",%            "stim_name": "1578"%          },</v>
      </c>
      <c r="AA1276" s="5" t="n">
        <f aca="false">F1276</f>
        <v>1578</v>
      </c>
      <c r="AB1276" s="5" t="s">
        <v>1291</v>
      </c>
      <c r="AC1276" s="5" t="str">
        <f aca="false">IF(MID(AB1276,10,2)="ir","Minus","Plus")</f>
        <v>Minus</v>
      </c>
      <c r="AD1276" s="5" t="str">
        <f aca="false">IF(AND(_xlfn.NUMBERVALUE(MID(AB1276,6,3))&lt;141,_xlfn.NUMBERVALUE(MID(AB1276,6,3))&gt;103),"s","probe")</f>
        <v>s</v>
      </c>
      <c r="AE1276" s="5" t="n">
        <f aca="false">IF(AND(AC1276="Minus",AD1276="probe"),3,IF(AND(AC1276="Plus",AD1276="probe"),1,IF(AND(AC1276="Minus",AD1276="s"),12,IF(AND(AC1276="Plus",AD1276="s"),4,0))))</f>
        <v>12</v>
      </c>
      <c r="AF1276" s="6" t="s">
        <v>16</v>
      </c>
      <c r="AG1276" s="5" t="str">
        <f aca="false">AF1276&amp;AE1276&amp;","</f>
        <v>                            12,</v>
      </c>
    </row>
    <row r="1277" customFormat="false" ht="12.8" hidden="true" customHeight="false" outlineLevel="0" collapsed="false">
      <c r="A1277" s="0" t="str">
        <f aca="false">LEFT(J1277,4)</f>
        <v>b4i2</v>
      </c>
      <c r="B1277" s="0" t="n">
        <f aca="false">IF(AND(C1277&gt;97,C1277&lt;103),100,IF(AND(C1277&gt;110,C1277&lt;116),113,IF(AND(C1277&gt;122,C1277&lt;128),125,IF(AND(C1277&gt;135,C1277&lt;141),138,150))))</f>
        <v>138</v>
      </c>
      <c r="C1277" s="0" t="n">
        <f aca="false">_xlfn.NUMBERVALUE(MID(J1277,6,3))</f>
        <v>136</v>
      </c>
      <c r="D1277" s="0" t="str">
        <f aca="false">MID(J1277,10,3)</f>
        <v>ir3</v>
      </c>
      <c r="E1277" s="0" t="s">
        <v>9</v>
      </c>
      <c r="F1277" s="0" t="n">
        <v>1703</v>
      </c>
      <c r="G1277" s="0" t="s">
        <v>10</v>
      </c>
      <c r="H1277" s="0" t="s">
        <v>11</v>
      </c>
      <c r="I1277" s="0" t="s">
        <v>9</v>
      </c>
      <c r="J1277" s="0" t="s">
        <v>1292</v>
      </c>
      <c r="K1277" s="0" t="s">
        <v>9</v>
      </c>
      <c r="L1277" s="0" t="str">
        <f aca="false">IF(ISBLANK(J1278),"",",")</f>
        <v>,</v>
      </c>
      <c r="M1277" s="0" t="str">
        <f aca="false">E1277&amp;F1277&amp;G1277&amp;H1277&amp;I1277&amp;J1277&amp;K1277&amp;L1277</f>
        <v>"1703": "b4i2_136_ir3.wav",</v>
      </c>
      <c r="N1277" s="0" t="str">
        <f aca="false">IF(OR(B1277=113,B1277=138),"probe","s")</f>
        <v>probe</v>
      </c>
      <c r="O1277" s="0" t="str">
        <f aca="false">IF(MID(J1277,10,2)="ir","Minus","Plus")</f>
        <v>Minus</v>
      </c>
      <c r="P1277" s="0" t="s">
        <v>13</v>
      </c>
      <c r="Q1277" s="5" t="s">
        <v>14</v>
      </c>
      <c r="R1277" s="0" t="s">
        <v>15</v>
      </c>
      <c r="S1277" s="0" t="str">
        <f aca="false">P1277&amp;N1277&amp;O1277&amp;Q1277&amp;F1277&amp;R1277&amp;L1277</f>
        <v>          {%            "class": "probeMinus",%            "stim_name": "1703"%          },</v>
      </c>
      <c r="AA1277" s="5" t="n">
        <f aca="false">F1277</f>
        <v>1703</v>
      </c>
      <c r="AB1277" s="5" t="s">
        <v>1292</v>
      </c>
      <c r="AC1277" s="5" t="str">
        <f aca="false">IF(MID(AB1277,10,2)="ir","Minus","Plus")</f>
        <v>Minus</v>
      </c>
      <c r="AD1277" s="5" t="str">
        <f aca="false">IF(AND(_xlfn.NUMBERVALUE(MID(AB1277,6,3))&lt;141,_xlfn.NUMBERVALUE(MID(AB1277,6,3))&gt;103),"s","probe")</f>
        <v>s</v>
      </c>
      <c r="AE1277" s="5" t="n">
        <f aca="false">IF(AND(AC1277="Minus",AD1277="probe"),3,IF(AND(AC1277="Plus",AD1277="probe"),1,IF(AND(AC1277="Minus",AD1277="s"),12,IF(AND(AC1277="Plus",AD1277="s"),4,0))))</f>
        <v>12</v>
      </c>
      <c r="AF1277" s="6" t="s">
        <v>16</v>
      </c>
      <c r="AG1277" s="5" t="str">
        <f aca="false">AF1277&amp;AE1277&amp;","</f>
        <v>                            12,</v>
      </c>
    </row>
    <row r="1278" customFormat="false" ht="12.8" hidden="true" customHeight="false" outlineLevel="0" collapsed="false">
      <c r="A1278" s="0" t="str">
        <f aca="false">LEFT(J1278,4)</f>
        <v>b4s1</v>
      </c>
      <c r="B1278" s="0" t="n">
        <f aca="false">IF(AND(C1278&gt;97,C1278&lt;103),100,IF(AND(C1278&gt;110,C1278&lt;116),113,IF(AND(C1278&gt;122,C1278&lt;128),125,IF(AND(C1278&gt;135,C1278&lt;141),138,150))))</f>
        <v>138</v>
      </c>
      <c r="C1278" s="0" t="n">
        <f aca="false">_xlfn.NUMBERVALUE(MID(J1278,6,3))</f>
        <v>136</v>
      </c>
      <c r="D1278" s="0" t="str">
        <f aca="false">MID(J1278,10,3)</f>
        <v>ir3</v>
      </c>
      <c r="E1278" s="0" t="s">
        <v>9</v>
      </c>
      <c r="F1278" s="0" t="n">
        <v>1828</v>
      </c>
      <c r="G1278" s="0" t="s">
        <v>10</v>
      </c>
      <c r="H1278" s="0" t="s">
        <v>11</v>
      </c>
      <c r="I1278" s="0" t="s">
        <v>9</v>
      </c>
      <c r="J1278" s="0" t="s">
        <v>1293</v>
      </c>
      <c r="K1278" s="0" t="s">
        <v>9</v>
      </c>
      <c r="L1278" s="0" t="str">
        <f aca="false">IF(ISBLANK(J1279),"",",")</f>
        <v>,</v>
      </c>
      <c r="M1278" s="0" t="str">
        <f aca="false">E1278&amp;F1278&amp;G1278&amp;H1278&amp;I1278&amp;J1278&amp;K1278&amp;L1278</f>
        <v>"1828": "b4s1_136_ir3.wav",</v>
      </c>
      <c r="N1278" s="0" t="str">
        <f aca="false">IF(OR(B1278=113,B1278=138),"probe","s")</f>
        <v>probe</v>
      </c>
      <c r="O1278" s="0" t="str">
        <f aca="false">IF(MID(J1278,10,2)="ir","Minus","Plus")</f>
        <v>Minus</v>
      </c>
      <c r="P1278" s="0" t="s">
        <v>13</v>
      </c>
      <c r="Q1278" s="5" t="s">
        <v>14</v>
      </c>
      <c r="R1278" s="0" t="s">
        <v>15</v>
      </c>
      <c r="S1278" s="0" t="str">
        <f aca="false">P1278&amp;N1278&amp;O1278&amp;Q1278&amp;F1278&amp;R1278&amp;L1278</f>
        <v>          {%            "class": "probeMinus",%            "stim_name": "1828"%          },</v>
      </c>
      <c r="AA1278" s="5" t="n">
        <f aca="false">F1278</f>
        <v>1828</v>
      </c>
      <c r="AB1278" s="5" t="s">
        <v>1293</v>
      </c>
      <c r="AC1278" s="5" t="str">
        <f aca="false">IF(MID(AB1278,10,2)="ir","Minus","Plus")</f>
        <v>Minus</v>
      </c>
      <c r="AD1278" s="5" t="str">
        <f aca="false">IF(AND(_xlfn.NUMBERVALUE(MID(AB1278,6,3))&lt;141,_xlfn.NUMBERVALUE(MID(AB1278,6,3))&gt;103),"s","probe")</f>
        <v>s</v>
      </c>
      <c r="AE1278" s="5" t="n">
        <f aca="false">IF(AND(AC1278="Minus",AD1278="probe"),3,IF(AND(AC1278="Plus",AD1278="probe"),1,IF(AND(AC1278="Minus",AD1278="s"),12,IF(AND(AC1278="Plus",AD1278="s"),4,0))))</f>
        <v>12</v>
      </c>
      <c r="AF1278" s="6" t="s">
        <v>16</v>
      </c>
      <c r="AG1278" s="5" t="str">
        <f aca="false">AF1278&amp;AE1278&amp;","</f>
        <v>                            12,</v>
      </c>
    </row>
    <row r="1279" customFormat="false" ht="12.8" hidden="true" customHeight="false" outlineLevel="0" collapsed="false">
      <c r="A1279" s="0" t="str">
        <f aca="false">LEFT(J1279,4)</f>
        <v>b4s2</v>
      </c>
      <c r="B1279" s="0" t="n">
        <f aca="false">IF(AND(C1279&gt;97,C1279&lt;103),100,IF(AND(C1279&gt;110,C1279&lt;116),113,IF(AND(C1279&gt;122,C1279&lt;128),125,IF(AND(C1279&gt;135,C1279&lt;141),138,150))))</f>
        <v>138</v>
      </c>
      <c r="C1279" s="0" t="n">
        <f aca="false">_xlfn.NUMBERVALUE(MID(J1279,6,3))</f>
        <v>136</v>
      </c>
      <c r="D1279" s="0" t="str">
        <f aca="false">MID(J1279,10,3)</f>
        <v>ir3</v>
      </c>
      <c r="E1279" s="0" t="s">
        <v>9</v>
      </c>
      <c r="F1279" s="0" t="n">
        <v>1953</v>
      </c>
      <c r="G1279" s="0" t="s">
        <v>10</v>
      </c>
      <c r="H1279" s="0" t="s">
        <v>11</v>
      </c>
      <c r="I1279" s="0" t="s">
        <v>9</v>
      </c>
      <c r="J1279" s="0" t="s">
        <v>1294</v>
      </c>
      <c r="K1279" s="0" t="s">
        <v>9</v>
      </c>
      <c r="L1279" s="0" t="str">
        <f aca="false">IF(ISBLANK(J1280),"",",")</f>
        <v>,</v>
      </c>
      <c r="M1279" s="0" t="str">
        <f aca="false">E1279&amp;F1279&amp;G1279&amp;H1279&amp;I1279&amp;J1279&amp;K1279&amp;L1279</f>
        <v>"1953": "b4s2_136_ir3.wav",</v>
      </c>
      <c r="N1279" s="0" t="str">
        <f aca="false">IF(OR(B1279=113,B1279=138),"probe","s")</f>
        <v>probe</v>
      </c>
      <c r="O1279" s="0" t="str">
        <f aca="false">IF(MID(J1279,10,2)="ir","Minus","Plus")</f>
        <v>Minus</v>
      </c>
      <c r="P1279" s="0" t="s">
        <v>13</v>
      </c>
      <c r="Q1279" s="5" t="s">
        <v>14</v>
      </c>
      <c r="R1279" s="0" t="s">
        <v>15</v>
      </c>
      <c r="S1279" s="0" t="str">
        <f aca="false">P1279&amp;N1279&amp;O1279&amp;Q1279&amp;F1279&amp;R1279&amp;L1279</f>
        <v>          {%            "class": "probeMinus",%            "stim_name": "1953"%          },</v>
      </c>
      <c r="AA1279" s="5" t="n">
        <f aca="false">F1279</f>
        <v>1953</v>
      </c>
      <c r="AB1279" s="5" t="s">
        <v>1294</v>
      </c>
      <c r="AC1279" s="5" t="str">
        <f aca="false">IF(MID(AB1279,10,2)="ir","Minus","Plus")</f>
        <v>Minus</v>
      </c>
      <c r="AD1279" s="5" t="str">
        <f aca="false">IF(AND(_xlfn.NUMBERVALUE(MID(AB1279,6,3))&lt;141,_xlfn.NUMBERVALUE(MID(AB1279,6,3))&gt;103),"s","probe")</f>
        <v>s</v>
      </c>
      <c r="AE1279" s="5" t="n">
        <f aca="false">IF(AND(AC1279="Minus",AD1279="probe"),3,IF(AND(AC1279="Plus",AD1279="probe"),1,IF(AND(AC1279="Minus",AD1279="s"),12,IF(AND(AC1279="Plus",AD1279="s"),4,0))))</f>
        <v>12</v>
      </c>
      <c r="AF1279" s="6" t="s">
        <v>16</v>
      </c>
      <c r="AG1279" s="5" t="str">
        <f aca="false">AF1279&amp;AE1279&amp;","</f>
        <v>                            12,</v>
      </c>
    </row>
    <row r="1280" customFormat="false" ht="12.8" hidden="true" customHeight="false" outlineLevel="0" collapsed="false">
      <c r="A1280" s="0" t="str">
        <f aca="false">LEFT(J1280,4)</f>
        <v>b1i1</v>
      </c>
      <c r="B1280" s="0" t="n">
        <f aca="false">IF(AND(C1280&gt;97,C1280&lt;103),100,IF(AND(C1280&gt;110,C1280&lt;116),113,IF(AND(C1280&gt;122,C1280&lt;128),125,IF(AND(C1280&gt;135,C1280&lt;141),138,150))))</f>
        <v>138</v>
      </c>
      <c r="C1280" s="0" t="n">
        <f aca="false">_xlfn.NUMBERVALUE(MID(J1280,6,3))</f>
        <v>136</v>
      </c>
      <c r="D1280" s="0" t="str">
        <f aca="false">MID(J1280,10,3)</f>
        <v>ir4</v>
      </c>
      <c r="E1280" s="0" t="s">
        <v>9</v>
      </c>
      <c r="F1280" s="0" t="n">
        <v>79</v>
      </c>
      <c r="G1280" s="0" t="s">
        <v>10</v>
      </c>
      <c r="H1280" s="0" t="s">
        <v>11</v>
      </c>
      <c r="I1280" s="0" t="s">
        <v>9</v>
      </c>
      <c r="J1280" s="0" t="s">
        <v>1295</v>
      </c>
      <c r="K1280" s="0" t="s">
        <v>9</v>
      </c>
      <c r="L1280" s="0" t="str">
        <f aca="false">IF(ISBLANK(J1281),"",",")</f>
        <v>,</v>
      </c>
      <c r="M1280" s="0" t="str">
        <f aca="false">E1280&amp;F1280&amp;G1280&amp;H1280&amp;I1280&amp;J1280&amp;K1280&amp;L1280</f>
        <v>"79": "b1i1_136_ir4.wav",</v>
      </c>
      <c r="N1280" s="0" t="str">
        <f aca="false">IF(OR(B1280=113,B1280=138),"probe","s")</f>
        <v>probe</v>
      </c>
      <c r="O1280" s="0" t="str">
        <f aca="false">IF(MID(J1280,10,2)="ir","Minus","Plus")</f>
        <v>Minus</v>
      </c>
      <c r="P1280" s="0" t="s">
        <v>13</v>
      </c>
      <c r="Q1280" s="5" t="s">
        <v>14</v>
      </c>
      <c r="R1280" s="0" t="s">
        <v>15</v>
      </c>
      <c r="S1280" s="0" t="str">
        <f aca="false">P1280&amp;N1280&amp;O1280&amp;Q1280&amp;F1280&amp;R1280&amp;L1280</f>
        <v>          {%            "class": "probeMinus",%            "stim_name": "79"%          },</v>
      </c>
      <c r="AA1280" s="5" t="n">
        <f aca="false">F1280</f>
        <v>79</v>
      </c>
      <c r="AB1280" s="5" t="s">
        <v>1295</v>
      </c>
      <c r="AC1280" s="5" t="str">
        <f aca="false">IF(MID(AB1280,10,2)="ir","Minus","Plus")</f>
        <v>Minus</v>
      </c>
      <c r="AD1280" s="5" t="str">
        <f aca="false">IF(AND(_xlfn.NUMBERVALUE(MID(AB1280,6,3))&lt;141,_xlfn.NUMBERVALUE(MID(AB1280,6,3))&gt;103),"s","s")</f>
        <v>s</v>
      </c>
      <c r="AE1280" s="5" t="n">
        <f aca="false">IF(AND(AC1280="Minus",AD1280="probe"),3,IF(AND(AC1280="Plus",AD1280="probe"),1,IF(AND(AC1280="Minus",AD1280="s"),12,IF(AND(AC1280="Plus",AD1280="s"),4,0))))</f>
        <v>12</v>
      </c>
      <c r="AF1280" s="6" t="s">
        <v>16</v>
      </c>
      <c r="AG1280" s="5" t="str">
        <f aca="false">AF1280&amp;AE1280&amp;","</f>
        <v>                            12,</v>
      </c>
    </row>
    <row r="1281" customFormat="false" ht="12.8" hidden="true" customHeight="false" outlineLevel="0" collapsed="false">
      <c r="A1281" s="0" t="str">
        <f aca="false">LEFT(J1281,4)</f>
        <v>b1i2</v>
      </c>
      <c r="B1281" s="0" t="n">
        <f aca="false">IF(AND(C1281&gt;97,C1281&lt;103),100,IF(AND(C1281&gt;110,C1281&lt;116),113,IF(AND(C1281&gt;122,C1281&lt;128),125,IF(AND(C1281&gt;135,C1281&lt;141),138,150))))</f>
        <v>138</v>
      </c>
      <c r="C1281" s="0" t="n">
        <f aca="false">_xlfn.NUMBERVALUE(MID(J1281,6,3))</f>
        <v>136</v>
      </c>
      <c r="D1281" s="0" t="str">
        <f aca="false">MID(J1281,10,3)</f>
        <v>ir4</v>
      </c>
      <c r="E1281" s="0" t="s">
        <v>9</v>
      </c>
      <c r="F1281" s="0" t="n">
        <v>204</v>
      </c>
      <c r="G1281" s="0" t="s">
        <v>10</v>
      </c>
      <c r="H1281" s="0" t="s">
        <v>11</v>
      </c>
      <c r="I1281" s="0" t="s">
        <v>9</v>
      </c>
      <c r="J1281" s="0" t="s">
        <v>1296</v>
      </c>
      <c r="K1281" s="0" t="s">
        <v>9</v>
      </c>
      <c r="L1281" s="0" t="str">
        <f aca="false">IF(ISBLANK(J1282),"",",")</f>
        <v>,</v>
      </c>
      <c r="M1281" s="0" t="str">
        <f aca="false">E1281&amp;F1281&amp;G1281&amp;H1281&amp;I1281&amp;J1281&amp;K1281&amp;L1281</f>
        <v>"204": "b1i2_136_ir4.wav",</v>
      </c>
      <c r="N1281" s="0" t="str">
        <f aca="false">IF(OR(B1281=113,B1281=138),"probe","s")</f>
        <v>probe</v>
      </c>
      <c r="O1281" s="0" t="str">
        <f aca="false">IF(MID(J1281,10,2)="ir","Minus","Plus")</f>
        <v>Minus</v>
      </c>
      <c r="P1281" s="0" t="s">
        <v>13</v>
      </c>
      <c r="Q1281" s="5" t="s">
        <v>14</v>
      </c>
      <c r="R1281" s="0" t="s">
        <v>15</v>
      </c>
      <c r="S1281" s="0" t="str">
        <f aca="false">P1281&amp;N1281&amp;O1281&amp;Q1281&amp;F1281&amp;R1281&amp;L1281</f>
        <v>          {%            "class": "probeMinus",%            "stim_name": "204"%          },</v>
      </c>
      <c r="AA1281" s="5" t="n">
        <f aca="false">F1281</f>
        <v>204</v>
      </c>
      <c r="AB1281" s="5" t="s">
        <v>1296</v>
      </c>
      <c r="AC1281" s="5" t="str">
        <f aca="false">IF(MID(AB1281,10,2)="ir","Minus","Plus")</f>
        <v>Minus</v>
      </c>
      <c r="AD1281" s="5" t="str">
        <f aca="false">IF(AND(_xlfn.NUMBERVALUE(MID(AB1281,6,3))&lt;141,_xlfn.NUMBERVALUE(MID(AB1281,6,3))&gt;103),"s","probe")</f>
        <v>s</v>
      </c>
      <c r="AE1281" s="5" t="n">
        <f aca="false">IF(AND(AC1281="Minus",AD1281="probe"),3,IF(AND(AC1281="Plus",AD1281="probe"),1,IF(AND(AC1281="Minus",AD1281="s"),12,IF(AND(AC1281="Plus",AD1281="s"),4,0))))</f>
        <v>12</v>
      </c>
      <c r="AF1281" s="6" t="s">
        <v>16</v>
      </c>
      <c r="AG1281" s="5" t="str">
        <f aca="false">AF1281&amp;AE1281&amp;","</f>
        <v>                            12,</v>
      </c>
    </row>
    <row r="1282" customFormat="false" ht="12.8" hidden="true" customHeight="false" outlineLevel="0" collapsed="false">
      <c r="A1282" s="0" t="str">
        <f aca="false">LEFT(J1282,4)</f>
        <v>b1s1</v>
      </c>
      <c r="B1282" s="0" t="n">
        <f aca="false">IF(AND(C1282&gt;97,C1282&lt;103),100,IF(AND(C1282&gt;110,C1282&lt;116),113,IF(AND(C1282&gt;122,C1282&lt;128),125,IF(AND(C1282&gt;135,C1282&lt;141),138,150))))</f>
        <v>138</v>
      </c>
      <c r="C1282" s="0" t="n">
        <f aca="false">_xlfn.NUMBERVALUE(MID(J1282,6,3))</f>
        <v>136</v>
      </c>
      <c r="D1282" s="0" t="str">
        <f aca="false">MID(J1282,10,3)</f>
        <v>ir4</v>
      </c>
      <c r="E1282" s="0" t="s">
        <v>9</v>
      </c>
      <c r="F1282" s="0" t="n">
        <v>329</v>
      </c>
      <c r="G1282" s="0" t="s">
        <v>10</v>
      </c>
      <c r="H1282" s="0" t="s">
        <v>11</v>
      </c>
      <c r="I1282" s="0" t="s">
        <v>9</v>
      </c>
      <c r="J1282" s="0" t="s">
        <v>1297</v>
      </c>
      <c r="K1282" s="0" t="s">
        <v>9</v>
      </c>
      <c r="L1282" s="0" t="str">
        <f aca="false">IF(ISBLANK(J1283),"",",")</f>
        <v>,</v>
      </c>
      <c r="M1282" s="0" t="str">
        <f aca="false">E1282&amp;F1282&amp;G1282&amp;H1282&amp;I1282&amp;J1282&amp;K1282&amp;L1282</f>
        <v>"329": "b1s1_136_ir4.wav",</v>
      </c>
      <c r="N1282" s="0" t="str">
        <f aca="false">IF(OR(B1282=113,B1282=138),"probe","s")</f>
        <v>probe</v>
      </c>
      <c r="O1282" s="0" t="str">
        <f aca="false">IF(MID(J1282,10,2)="ir","Minus","Plus")</f>
        <v>Minus</v>
      </c>
      <c r="P1282" s="0" t="s">
        <v>13</v>
      </c>
      <c r="Q1282" s="5" t="s">
        <v>14</v>
      </c>
      <c r="R1282" s="0" t="s">
        <v>15</v>
      </c>
      <c r="S1282" s="0" t="str">
        <f aca="false">P1282&amp;N1282&amp;O1282&amp;Q1282&amp;F1282&amp;R1282&amp;L1282</f>
        <v>          {%            "class": "probeMinus",%            "stim_name": "329"%          },</v>
      </c>
      <c r="AA1282" s="5" t="n">
        <f aca="false">F1282</f>
        <v>329</v>
      </c>
      <c r="AB1282" s="5" t="s">
        <v>1297</v>
      </c>
      <c r="AC1282" s="5" t="str">
        <f aca="false">IF(MID(AB1282,10,2)="ir","Minus","Plus")</f>
        <v>Minus</v>
      </c>
      <c r="AD1282" s="5" t="str">
        <f aca="false">IF(AND(_xlfn.NUMBERVALUE(MID(AB1282,6,3))&lt;141,_xlfn.NUMBERVALUE(MID(AB1282,6,3))&gt;103),"s","probe")</f>
        <v>s</v>
      </c>
      <c r="AE1282" s="5" t="n">
        <f aca="false">IF(AND(AC1282="Minus",AD1282="probe"),3,IF(AND(AC1282="Plus",AD1282="probe"),1,IF(AND(AC1282="Minus",AD1282="s"),12,IF(AND(AC1282="Plus",AD1282="s"),4,0))))</f>
        <v>12</v>
      </c>
      <c r="AF1282" s="6" t="s">
        <v>16</v>
      </c>
      <c r="AG1282" s="5" t="str">
        <f aca="false">AF1282&amp;AE1282&amp;","</f>
        <v>                            12,</v>
      </c>
    </row>
    <row r="1283" customFormat="false" ht="12.8" hidden="true" customHeight="false" outlineLevel="0" collapsed="false">
      <c r="A1283" s="0" t="str">
        <f aca="false">LEFT(J1283,4)</f>
        <v>b1s2</v>
      </c>
      <c r="B1283" s="0" t="n">
        <f aca="false">IF(AND(C1283&gt;97,C1283&lt;103),100,IF(AND(C1283&gt;110,C1283&lt;116),113,IF(AND(C1283&gt;122,C1283&lt;128),125,IF(AND(C1283&gt;135,C1283&lt;141),138,150))))</f>
        <v>138</v>
      </c>
      <c r="C1283" s="0" t="n">
        <f aca="false">_xlfn.NUMBERVALUE(MID(J1283,6,3))</f>
        <v>136</v>
      </c>
      <c r="D1283" s="0" t="str">
        <f aca="false">MID(J1283,10,3)</f>
        <v>ir4</v>
      </c>
      <c r="E1283" s="0" t="s">
        <v>9</v>
      </c>
      <c r="F1283" s="0" t="n">
        <v>454</v>
      </c>
      <c r="G1283" s="0" t="s">
        <v>10</v>
      </c>
      <c r="H1283" s="0" t="s">
        <v>11</v>
      </c>
      <c r="I1283" s="0" t="s">
        <v>9</v>
      </c>
      <c r="J1283" s="0" t="s">
        <v>1298</v>
      </c>
      <c r="K1283" s="0" t="s">
        <v>9</v>
      </c>
      <c r="L1283" s="0" t="str">
        <f aca="false">IF(ISBLANK(J1284),"",",")</f>
        <v>,</v>
      </c>
      <c r="M1283" s="0" t="str">
        <f aca="false">E1283&amp;F1283&amp;G1283&amp;H1283&amp;I1283&amp;J1283&amp;K1283&amp;L1283</f>
        <v>"454": "b1s2_136_ir4.wav",</v>
      </c>
      <c r="N1283" s="0" t="str">
        <f aca="false">IF(OR(B1283=113,B1283=138),"probe","s")</f>
        <v>probe</v>
      </c>
      <c r="O1283" s="0" t="str">
        <f aca="false">IF(MID(J1283,10,2)="ir","Minus","Plus")</f>
        <v>Minus</v>
      </c>
      <c r="P1283" s="0" t="s">
        <v>13</v>
      </c>
      <c r="Q1283" s="5" t="s">
        <v>14</v>
      </c>
      <c r="R1283" s="0" t="s">
        <v>15</v>
      </c>
      <c r="S1283" s="0" t="str">
        <f aca="false">P1283&amp;N1283&amp;O1283&amp;Q1283&amp;F1283&amp;R1283&amp;L1283</f>
        <v>          {%            "class": "probeMinus",%            "stim_name": "454"%          },</v>
      </c>
      <c r="AA1283" s="5" t="n">
        <f aca="false">F1283</f>
        <v>454</v>
      </c>
      <c r="AB1283" s="5" t="s">
        <v>1298</v>
      </c>
      <c r="AC1283" s="5" t="str">
        <f aca="false">IF(MID(AB1283,10,2)="ir","Minus","Plus")</f>
        <v>Minus</v>
      </c>
      <c r="AD1283" s="5" t="str">
        <f aca="false">IF(AND(_xlfn.NUMBERVALUE(MID(AB1283,6,3))&lt;141,_xlfn.NUMBERVALUE(MID(AB1283,6,3))&gt;103),"s","probe")</f>
        <v>s</v>
      </c>
      <c r="AE1283" s="5" t="n">
        <f aca="false">IF(AND(AC1283="Minus",AD1283="probe"),3,IF(AND(AC1283="Plus",AD1283="probe"),1,IF(AND(AC1283="Minus",AD1283="s"),12,IF(AND(AC1283="Plus",AD1283="s"),4,0))))</f>
        <v>12</v>
      </c>
      <c r="AF1283" s="6" t="s">
        <v>16</v>
      </c>
      <c r="AG1283" s="5" t="str">
        <f aca="false">AF1283&amp;AE1283&amp;","</f>
        <v>                            12,</v>
      </c>
    </row>
    <row r="1284" customFormat="false" ht="12.8" hidden="true" customHeight="false" outlineLevel="0" collapsed="false">
      <c r="A1284" s="0" t="str">
        <f aca="false">LEFT(J1284,4)</f>
        <v>b2i1</v>
      </c>
      <c r="B1284" s="0" t="n">
        <f aca="false">IF(AND(C1284&gt;97,C1284&lt;103),100,IF(AND(C1284&gt;110,C1284&lt;116),113,IF(AND(C1284&gt;122,C1284&lt;128),125,IF(AND(C1284&gt;135,C1284&lt;141),138,150))))</f>
        <v>138</v>
      </c>
      <c r="C1284" s="0" t="n">
        <f aca="false">_xlfn.NUMBERVALUE(MID(J1284,6,3))</f>
        <v>136</v>
      </c>
      <c r="D1284" s="0" t="str">
        <f aca="false">MID(J1284,10,3)</f>
        <v>ir4</v>
      </c>
      <c r="E1284" s="0" t="s">
        <v>9</v>
      </c>
      <c r="F1284" s="0" t="n">
        <v>579</v>
      </c>
      <c r="G1284" s="0" t="s">
        <v>10</v>
      </c>
      <c r="H1284" s="0" t="s">
        <v>11</v>
      </c>
      <c r="I1284" s="0" t="s">
        <v>9</v>
      </c>
      <c r="J1284" s="0" t="s">
        <v>1299</v>
      </c>
      <c r="K1284" s="0" t="s">
        <v>9</v>
      </c>
      <c r="L1284" s="0" t="str">
        <f aca="false">IF(ISBLANK(J1285),"",",")</f>
        <v>,</v>
      </c>
      <c r="M1284" s="0" t="str">
        <f aca="false">E1284&amp;F1284&amp;G1284&amp;H1284&amp;I1284&amp;J1284&amp;K1284&amp;L1284</f>
        <v>"579": "b2i1_136_ir4.wav",</v>
      </c>
      <c r="N1284" s="0" t="str">
        <f aca="false">IF(OR(B1284=113,B1284=138),"probe","s")</f>
        <v>probe</v>
      </c>
      <c r="O1284" s="0" t="str">
        <f aca="false">IF(MID(J1284,10,2)="ir","Minus","Plus")</f>
        <v>Minus</v>
      </c>
      <c r="P1284" s="0" t="s">
        <v>13</v>
      </c>
      <c r="Q1284" s="5" t="s">
        <v>14</v>
      </c>
      <c r="R1284" s="0" t="s">
        <v>15</v>
      </c>
      <c r="S1284" s="0" t="str">
        <f aca="false">P1284&amp;N1284&amp;O1284&amp;Q1284&amp;F1284&amp;R1284&amp;L1284</f>
        <v>          {%            "class": "probeMinus",%            "stim_name": "579"%          },</v>
      </c>
      <c r="AA1284" s="5" t="n">
        <f aca="false">F1284</f>
        <v>579</v>
      </c>
      <c r="AB1284" s="5" t="s">
        <v>1299</v>
      </c>
      <c r="AC1284" s="5" t="str">
        <f aca="false">IF(MID(AB1284,10,2)="ir","Minus","Plus")</f>
        <v>Minus</v>
      </c>
      <c r="AD1284" s="5" t="str">
        <f aca="false">IF(AND(_xlfn.NUMBERVALUE(MID(AB1284,6,3))&lt;141,_xlfn.NUMBERVALUE(MID(AB1284,6,3))&gt;103),"s","probe")</f>
        <v>s</v>
      </c>
      <c r="AE1284" s="5" t="n">
        <f aca="false">IF(AND(AC1284="Minus",AD1284="probe"),3,IF(AND(AC1284="Plus",AD1284="probe"),1,IF(AND(AC1284="Minus",AD1284="s"),12,IF(AND(AC1284="Plus",AD1284="s"),4,0))))</f>
        <v>12</v>
      </c>
      <c r="AF1284" s="6" t="s">
        <v>16</v>
      </c>
      <c r="AG1284" s="5" t="str">
        <f aca="false">AF1284&amp;AE1284&amp;","</f>
        <v>                            12,</v>
      </c>
    </row>
    <row r="1285" customFormat="false" ht="12.8" hidden="true" customHeight="false" outlineLevel="0" collapsed="false">
      <c r="A1285" s="0" t="str">
        <f aca="false">LEFT(J1285,4)</f>
        <v>b2i2</v>
      </c>
      <c r="B1285" s="0" t="n">
        <f aca="false">IF(AND(C1285&gt;97,C1285&lt;103),100,IF(AND(C1285&gt;110,C1285&lt;116),113,IF(AND(C1285&gt;122,C1285&lt;128),125,IF(AND(C1285&gt;135,C1285&lt;141),138,150))))</f>
        <v>138</v>
      </c>
      <c r="C1285" s="0" t="n">
        <f aca="false">_xlfn.NUMBERVALUE(MID(J1285,6,3))</f>
        <v>136</v>
      </c>
      <c r="D1285" s="0" t="str">
        <f aca="false">MID(J1285,10,3)</f>
        <v>ir4</v>
      </c>
      <c r="E1285" s="0" t="s">
        <v>9</v>
      </c>
      <c r="F1285" s="0" t="n">
        <v>704</v>
      </c>
      <c r="G1285" s="0" t="s">
        <v>10</v>
      </c>
      <c r="H1285" s="0" t="s">
        <v>11</v>
      </c>
      <c r="I1285" s="0" t="s">
        <v>9</v>
      </c>
      <c r="J1285" s="0" t="s">
        <v>1300</v>
      </c>
      <c r="K1285" s="0" t="s">
        <v>9</v>
      </c>
      <c r="L1285" s="0" t="str">
        <f aca="false">IF(ISBLANK(J1286),"",",")</f>
        <v>,</v>
      </c>
      <c r="M1285" s="0" t="str">
        <f aca="false">E1285&amp;F1285&amp;G1285&amp;H1285&amp;I1285&amp;J1285&amp;K1285&amp;L1285</f>
        <v>"704": "b2i2_136_ir4.wav",</v>
      </c>
      <c r="N1285" s="0" t="str">
        <f aca="false">IF(OR(B1285=113,B1285=138),"probe","s")</f>
        <v>probe</v>
      </c>
      <c r="O1285" s="0" t="str">
        <f aca="false">IF(MID(J1285,10,2)="ir","Minus","Plus")</f>
        <v>Minus</v>
      </c>
      <c r="P1285" s="0" t="s">
        <v>13</v>
      </c>
      <c r="Q1285" s="5" t="s">
        <v>14</v>
      </c>
      <c r="R1285" s="0" t="s">
        <v>15</v>
      </c>
      <c r="S1285" s="0" t="str">
        <f aca="false">P1285&amp;N1285&amp;O1285&amp;Q1285&amp;F1285&amp;R1285&amp;L1285</f>
        <v>          {%            "class": "probeMinus",%            "stim_name": "704"%          },</v>
      </c>
      <c r="AA1285" s="5" t="n">
        <f aca="false">F1285</f>
        <v>704</v>
      </c>
      <c r="AB1285" s="5" t="s">
        <v>1300</v>
      </c>
      <c r="AC1285" s="5" t="str">
        <f aca="false">IF(MID(AB1285,10,2)="ir","Minus","Plus")</f>
        <v>Minus</v>
      </c>
      <c r="AD1285" s="5" t="str">
        <f aca="false">IF(AND(_xlfn.NUMBERVALUE(MID(AB1285,6,3))&lt;141,_xlfn.NUMBERVALUE(MID(AB1285,6,3))&gt;103),"s","probe")</f>
        <v>s</v>
      </c>
      <c r="AE1285" s="5" t="n">
        <f aca="false">IF(AND(AC1285="Minus",AD1285="probe"),3,IF(AND(AC1285="Plus",AD1285="probe"),1,IF(AND(AC1285="Minus",AD1285="s"),12,IF(AND(AC1285="Plus",AD1285="s"),4,0))))</f>
        <v>12</v>
      </c>
      <c r="AF1285" s="6" t="s">
        <v>16</v>
      </c>
      <c r="AG1285" s="5" t="str">
        <f aca="false">AF1285&amp;AE1285&amp;","</f>
        <v>                            12,</v>
      </c>
    </row>
    <row r="1286" customFormat="false" ht="12.8" hidden="false" customHeight="false" outlineLevel="0" collapsed="false">
      <c r="A1286" s="0" t="str">
        <f aca="false">LEFT(J1286,4)</f>
        <v>b2s1</v>
      </c>
      <c r="B1286" s="0" t="n">
        <f aca="false">IF(AND(C1286&gt;97,C1286&lt;103),100,IF(AND(C1286&gt;110,C1286&lt;116),113,IF(AND(C1286&gt;122,C1286&lt;128),125,IF(AND(C1286&gt;135,C1286&lt;141),138,150))))</f>
        <v>138</v>
      </c>
      <c r="C1286" s="0" t="n">
        <f aca="false">_xlfn.NUMBERVALUE(MID(J1286,6,3))</f>
        <v>136</v>
      </c>
      <c r="D1286" s="0" t="str">
        <f aca="false">MID(J1286,10,3)</f>
        <v>ir4</v>
      </c>
      <c r="E1286" s="0" t="s">
        <v>9</v>
      </c>
      <c r="F1286" s="0" t="n">
        <v>829</v>
      </c>
      <c r="G1286" s="0" t="s">
        <v>10</v>
      </c>
      <c r="H1286" s="0" t="s">
        <v>11</v>
      </c>
      <c r="I1286" s="0" t="s">
        <v>9</v>
      </c>
      <c r="J1286" s="0" t="s">
        <v>1301</v>
      </c>
      <c r="K1286" s="0" t="s">
        <v>9</v>
      </c>
      <c r="L1286" s="0" t="str">
        <f aca="false">IF(ISBLANK(J1287),"",",")</f>
        <v>,</v>
      </c>
      <c r="M1286" s="0" t="str">
        <f aca="false">E1286&amp;J1286&amp;G1286&amp;E1286&amp;J1286&amp;E1286&amp;L1286</f>
        <v>"b2s1_136_ir4.wav":"b2s1_136_ir4.wav",</v>
      </c>
      <c r="N1286" s="0" t="str">
        <f aca="false">IF(OR(B1286=113,B1286=138),"probe","s")</f>
        <v>probe</v>
      </c>
      <c r="O1286" s="0" t="str">
        <f aca="false">IF(MID(J1286,10,2)="ir","Minus","Plus")</f>
        <v>Minus</v>
      </c>
      <c r="P1286" s="0" t="s">
        <v>13</v>
      </c>
      <c r="Q1286" s="5" t="s">
        <v>14</v>
      </c>
      <c r="R1286" s="0" t="s">
        <v>15</v>
      </c>
      <c r="S1286" s="0" t="str">
        <f aca="false">P1286&amp;N1286&amp;O1286&amp;Q1286&amp;J1286&amp;R1286&amp;L1286</f>
        <v>          {%            "class": "probeMinus",%            "stim_name": "b2s1_136_ir4.wav"%          },</v>
      </c>
      <c r="AA1286" s="5" t="n">
        <f aca="false">F1286</f>
        <v>829</v>
      </c>
      <c r="AB1286" s="5" t="s">
        <v>1301</v>
      </c>
      <c r="AC1286" s="5" t="str">
        <f aca="false">IF(MID(AB1286,10,2)="ir","Minus","Plus")</f>
        <v>Minus</v>
      </c>
      <c r="AD1286" s="5" t="str">
        <f aca="false">IF(AND(_xlfn.NUMBERVALUE(MID(AB1286,6,3))&lt;141,_xlfn.NUMBERVALUE(MID(AB1286,6,3))&gt;103),"s","probe")</f>
        <v>s</v>
      </c>
      <c r="AE1286" s="5" t="n">
        <f aca="false">IF(AND(AC1286="Minus",AD1286="probe"),3,IF(AND(AC1286="Plus",AD1286="probe"),1,IF(AND(AC1286="Minus",AD1286="s"),12,IF(AND(AC1286="Plus",AD1286="s"),4,0))))</f>
        <v>12</v>
      </c>
      <c r="AF1286" s="6" t="s">
        <v>16</v>
      </c>
      <c r="AG1286" s="5" t="str">
        <f aca="false">AF1286&amp;AE1286&amp;","</f>
        <v>                            12,</v>
      </c>
    </row>
    <row r="1287" customFormat="false" ht="12.8" hidden="true" customHeight="false" outlineLevel="0" collapsed="false">
      <c r="A1287" s="0" t="str">
        <f aca="false">LEFT(J1287,4)</f>
        <v>b2s2</v>
      </c>
      <c r="B1287" s="0" t="n">
        <f aca="false">IF(AND(C1287&gt;97,C1287&lt;103),100,IF(AND(C1287&gt;110,C1287&lt;116),113,IF(AND(C1287&gt;122,C1287&lt;128),125,IF(AND(C1287&gt;135,C1287&lt;141),138,150))))</f>
        <v>138</v>
      </c>
      <c r="C1287" s="0" t="n">
        <f aca="false">_xlfn.NUMBERVALUE(MID(J1287,6,3))</f>
        <v>136</v>
      </c>
      <c r="D1287" s="0" t="str">
        <f aca="false">MID(J1287,10,3)</f>
        <v>ir4</v>
      </c>
      <c r="E1287" s="0" t="s">
        <v>9</v>
      </c>
      <c r="F1287" s="0" t="n">
        <v>954</v>
      </c>
      <c r="G1287" s="0" t="s">
        <v>10</v>
      </c>
      <c r="H1287" s="0" t="s">
        <v>11</v>
      </c>
      <c r="I1287" s="0" t="s">
        <v>9</v>
      </c>
      <c r="J1287" s="0" t="s">
        <v>1302</v>
      </c>
      <c r="K1287" s="0" t="s">
        <v>9</v>
      </c>
      <c r="L1287" s="0" t="str">
        <f aca="false">IF(ISBLANK(J1288),"",",")</f>
        <v>,</v>
      </c>
      <c r="M1287" s="0" t="str">
        <f aca="false">E1287&amp;F1287&amp;G1287&amp;H1287&amp;I1287&amp;J1287&amp;K1287&amp;L1287</f>
        <v>"954": "b2s2_136_ir4.wav",</v>
      </c>
      <c r="N1287" s="0" t="str">
        <f aca="false">IF(OR(B1287=113,B1287=138),"probe","s")</f>
        <v>probe</v>
      </c>
      <c r="O1287" s="0" t="str">
        <f aca="false">IF(MID(J1287,10,2)="ir","Minus","Plus")</f>
        <v>Minus</v>
      </c>
      <c r="P1287" s="0" t="s">
        <v>13</v>
      </c>
      <c r="Q1287" s="5" t="s">
        <v>14</v>
      </c>
      <c r="R1287" s="0" t="s">
        <v>15</v>
      </c>
      <c r="S1287" s="0" t="str">
        <f aca="false">P1287&amp;N1287&amp;O1287&amp;Q1287&amp;F1287&amp;R1287&amp;L1287</f>
        <v>          {%            "class": "probeMinus",%            "stim_name": "954"%          },</v>
      </c>
      <c r="AA1287" s="5" t="n">
        <f aca="false">F1287</f>
        <v>954</v>
      </c>
      <c r="AB1287" s="5" t="s">
        <v>1302</v>
      </c>
      <c r="AC1287" s="5" t="str">
        <f aca="false">IF(MID(AB1287,10,2)="ir","Minus","Plus")</f>
        <v>Minus</v>
      </c>
      <c r="AD1287" s="5" t="str">
        <f aca="false">IF(AND(_xlfn.NUMBERVALUE(MID(AB1287,6,3))&lt;141,_xlfn.NUMBERVALUE(MID(AB1287,6,3))&gt;103),"s","probe")</f>
        <v>s</v>
      </c>
      <c r="AE1287" s="5" t="n">
        <f aca="false">IF(AND(AC1287="Minus",AD1287="probe"),3,IF(AND(AC1287="Plus",AD1287="probe"),1,IF(AND(AC1287="Minus",AD1287="s"),12,IF(AND(AC1287="Plus",AD1287="s"),4,0))))</f>
        <v>12</v>
      </c>
      <c r="AF1287" s="6" t="s">
        <v>16</v>
      </c>
      <c r="AG1287" s="5" t="str">
        <f aca="false">AF1287&amp;AE1287&amp;","</f>
        <v>                            12,</v>
      </c>
    </row>
    <row r="1288" customFormat="false" ht="12.8" hidden="true" customHeight="false" outlineLevel="0" collapsed="false">
      <c r="A1288" s="0" t="str">
        <f aca="false">LEFT(J1288,4)</f>
        <v>b3i1</v>
      </c>
      <c r="B1288" s="0" t="n">
        <f aca="false">IF(AND(C1288&gt;97,C1288&lt;103),100,IF(AND(C1288&gt;110,C1288&lt;116),113,IF(AND(C1288&gt;122,C1288&lt;128),125,IF(AND(C1288&gt;135,C1288&lt;141),138,150))))</f>
        <v>138</v>
      </c>
      <c r="C1288" s="0" t="n">
        <f aca="false">_xlfn.NUMBERVALUE(MID(J1288,6,3))</f>
        <v>136</v>
      </c>
      <c r="D1288" s="0" t="str">
        <f aca="false">MID(J1288,10,3)</f>
        <v>ir4</v>
      </c>
      <c r="E1288" s="0" t="s">
        <v>9</v>
      </c>
      <c r="F1288" s="0" t="n">
        <v>1079</v>
      </c>
      <c r="G1288" s="0" t="s">
        <v>10</v>
      </c>
      <c r="H1288" s="0" t="s">
        <v>11</v>
      </c>
      <c r="I1288" s="0" t="s">
        <v>9</v>
      </c>
      <c r="J1288" s="0" t="s">
        <v>1303</v>
      </c>
      <c r="K1288" s="0" t="s">
        <v>9</v>
      </c>
      <c r="L1288" s="0" t="str">
        <f aca="false">IF(ISBLANK(J1289),"",",")</f>
        <v>,</v>
      </c>
      <c r="M1288" s="0" t="str">
        <f aca="false">E1288&amp;F1288&amp;G1288&amp;H1288&amp;I1288&amp;J1288&amp;K1288&amp;L1288</f>
        <v>"1079": "b3i1_136_ir4.wav",</v>
      </c>
      <c r="N1288" s="0" t="str">
        <f aca="false">IF(OR(B1288=113,B1288=138),"probe","s")</f>
        <v>probe</v>
      </c>
      <c r="O1288" s="0" t="str">
        <f aca="false">IF(MID(J1288,10,2)="ir","Minus","Plus")</f>
        <v>Minus</v>
      </c>
      <c r="P1288" s="0" t="s">
        <v>13</v>
      </c>
      <c r="Q1288" s="5" t="s">
        <v>14</v>
      </c>
      <c r="R1288" s="0" t="s">
        <v>15</v>
      </c>
      <c r="S1288" s="0" t="str">
        <f aca="false">P1288&amp;N1288&amp;O1288&amp;Q1288&amp;F1288&amp;R1288&amp;L1288</f>
        <v>          {%            "class": "probeMinus",%            "stim_name": "1079"%          },</v>
      </c>
      <c r="AA1288" s="5" t="n">
        <f aca="false">F1288</f>
        <v>1079</v>
      </c>
      <c r="AB1288" s="5" t="s">
        <v>1303</v>
      </c>
      <c r="AC1288" s="5" t="str">
        <f aca="false">IF(MID(AB1288,10,2)="ir","Minus","Plus")</f>
        <v>Minus</v>
      </c>
      <c r="AD1288" s="5" t="str">
        <f aca="false">IF(AND(_xlfn.NUMBERVALUE(MID(AB1288,6,3))&lt;141,_xlfn.NUMBERVALUE(MID(AB1288,6,3))&gt;103),"s","probe")</f>
        <v>s</v>
      </c>
      <c r="AE1288" s="5" t="n">
        <f aca="false">IF(AND(AC1288="Minus",AD1288="probe"),3,IF(AND(AC1288="Plus",AD1288="probe"),1,IF(AND(AC1288="Minus",AD1288="s"),12,IF(AND(AC1288="Plus",AD1288="s"),4,0))))</f>
        <v>12</v>
      </c>
      <c r="AF1288" s="6" t="s">
        <v>16</v>
      </c>
      <c r="AG1288" s="5" t="str">
        <f aca="false">AF1288&amp;AE1288&amp;","</f>
        <v>                            12,</v>
      </c>
    </row>
    <row r="1289" customFormat="false" ht="12.8" hidden="true" customHeight="false" outlineLevel="0" collapsed="false">
      <c r="A1289" s="0" t="str">
        <f aca="false">LEFT(J1289,4)</f>
        <v>b3i2</v>
      </c>
      <c r="B1289" s="0" t="n">
        <f aca="false">IF(AND(C1289&gt;97,C1289&lt;103),100,IF(AND(C1289&gt;110,C1289&lt;116),113,IF(AND(C1289&gt;122,C1289&lt;128),125,IF(AND(C1289&gt;135,C1289&lt;141),138,150))))</f>
        <v>138</v>
      </c>
      <c r="C1289" s="0" t="n">
        <f aca="false">_xlfn.NUMBERVALUE(MID(J1289,6,3))</f>
        <v>136</v>
      </c>
      <c r="D1289" s="0" t="str">
        <f aca="false">MID(J1289,10,3)</f>
        <v>ir4</v>
      </c>
      <c r="E1289" s="0" t="s">
        <v>9</v>
      </c>
      <c r="F1289" s="0" t="n">
        <v>1204</v>
      </c>
      <c r="G1289" s="0" t="s">
        <v>10</v>
      </c>
      <c r="H1289" s="0" t="s">
        <v>11</v>
      </c>
      <c r="I1289" s="0" t="s">
        <v>9</v>
      </c>
      <c r="J1289" s="0" t="s">
        <v>1304</v>
      </c>
      <c r="K1289" s="0" t="s">
        <v>9</v>
      </c>
      <c r="L1289" s="0" t="str">
        <f aca="false">IF(ISBLANK(J1290),"",",")</f>
        <v>,</v>
      </c>
      <c r="M1289" s="0" t="str">
        <f aca="false">E1289&amp;F1289&amp;G1289&amp;H1289&amp;I1289&amp;J1289&amp;K1289&amp;L1289</f>
        <v>"1204": "b3i2_136_ir4.wav",</v>
      </c>
      <c r="N1289" s="0" t="str">
        <f aca="false">IF(OR(B1289=113,B1289=138),"probe","s")</f>
        <v>probe</v>
      </c>
      <c r="O1289" s="0" t="str">
        <f aca="false">IF(MID(J1289,10,2)="ir","Minus","Plus")</f>
        <v>Minus</v>
      </c>
      <c r="P1289" s="0" t="s">
        <v>13</v>
      </c>
      <c r="Q1289" s="5" t="s">
        <v>14</v>
      </c>
      <c r="R1289" s="0" t="s">
        <v>15</v>
      </c>
      <c r="S1289" s="0" t="str">
        <f aca="false">P1289&amp;N1289&amp;O1289&amp;Q1289&amp;F1289&amp;R1289&amp;L1289</f>
        <v>          {%            "class": "probeMinus",%            "stim_name": "1204"%          },</v>
      </c>
      <c r="AA1289" s="5" t="n">
        <f aca="false">F1289</f>
        <v>1204</v>
      </c>
      <c r="AB1289" s="5" t="s">
        <v>1304</v>
      </c>
      <c r="AC1289" s="5" t="str">
        <f aca="false">IF(MID(AB1289,10,2)="ir","Minus","Plus")</f>
        <v>Minus</v>
      </c>
      <c r="AD1289" s="5" t="str">
        <f aca="false">IF(AND(_xlfn.NUMBERVALUE(MID(AB1289,6,3))&lt;141,_xlfn.NUMBERVALUE(MID(AB1289,6,3))&gt;103),"s","probe")</f>
        <v>s</v>
      </c>
      <c r="AE1289" s="5" t="n">
        <f aca="false">IF(AND(AC1289="Minus",AD1289="probe"),3,IF(AND(AC1289="Plus",AD1289="probe"),1,IF(AND(AC1289="Minus",AD1289="s"),12,IF(AND(AC1289="Plus",AD1289="s"),4,0))))</f>
        <v>12</v>
      </c>
      <c r="AF1289" s="6" t="s">
        <v>16</v>
      </c>
      <c r="AG1289" s="5" t="str">
        <f aca="false">AF1289&amp;AE1289&amp;","</f>
        <v>                            12,</v>
      </c>
    </row>
    <row r="1290" customFormat="false" ht="12.8" hidden="true" customHeight="false" outlineLevel="0" collapsed="false">
      <c r="A1290" s="0" t="str">
        <f aca="false">LEFT(J1290,4)</f>
        <v>b3s1</v>
      </c>
      <c r="B1290" s="0" t="n">
        <f aca="false">IF(AND(C1290&gt;97,C1290&lt;103),100,IF(AND(C1290&gt;110,C1290&lt;116),113,IF(AND(C1290&gt;122,C1290&lt;128),125,IF(AND(C1290&gt;135,C1290&lt;141),138,150))))</f>
        <v>138</v>
      </c>
      <c r="C1290" s="0" t="n">
        <f aca="false">_xlfn.NUMBERVALUE(MID(J1290,6,3))</f>
        <v>136</v>
      </c>
      <c r="D1290" s="0" t="str">
        <f aca="false">MID(J1290,10,3)</f>
        <v>ir4</v>
      </c>
      <c r="E1290" s="0" t="s">
        <v>9</v>
      </c>
      <c r="F1290" s="0" t="n">
        <v>1329</v>
      </c>
      <c r="G1290" s="0" t="s">
        <v>10</v>
      </c>
      <c r="H1290" s="0" t="s">
        <v>11</v>
      </c>
      <c r="I1290" s="0" t="s">
        <v>9</v>
      </c>
      <c r="J1290" s="0" t="s">
        <v>1305</v>
      </c>
      <c r="K1290" s="0" t="s">
        <v>9</v>
      </c>
      <c r="L1290" s="0" t="str">
        <f aca="false">IF(ISBLANK(J1291),"",",")</f>
        <v>,</v>
      </c>
      <c r="M1290" s="0" t="str">
        <f aca="false">E1290&amp;F1290&amp;G1290&amp;H1290&amp;I1290&amp;J1290&amp;K1290&amp;L1290</f>
        <v>"1329": "b3s1_136_ir4.wav",</v>
      </c>
      <c r="N1290" s="0" t="str">
        <f aca="false">IF(OR(B1290=113,B1290=138),"probe","s")</f>
        <v>probe</v>
      </c>
      <c r="O1290" s="0" t="str">
        <f aca="false">IF(MID(J1290,10,2)="ir","Minus","Plus")</f>
        <v>Minus</v>
      </c>
      <c r="P1290" s="0" t="s">
        <v>13</v>
      </c>
      <c r="Q1290" s="5" t="s">
        <v>14</v>
      </c>
      <c r="R1290" s="0" t="s">
        <v>15</v>
      </c>
      <c r="S1290" s="0" t="str">
        <f aca="false">P1290&amp;N1290&amp;O1290&amp;Q1290&amp;F1290&amp;R1290&amp;L1290</f>
        <v>          {%            "class": "probeMinus",%            "stim_name": "1329"%          },</v>
      </c>
      <c r="AA1290" s="5" t="n">
        <f aca="false">F1290</f>
        <v>1329</v>
      </c>
      <c r="AB1290" s="5" t="s">
        <v>1305</v>
      </c>
      <c r="AC1290" s="5" t="str">
        <f aca="false">IF(MID(AB1290,10,2)="ir","Minus","Plus")</f>
        <v>Minus</v>
      </c>
      <c r="AD1290" s="5" t="str">
        <f aca="false">IF(AND(_xlfn.NUMBERVALUE(MID(AB1290,6,3))&lt;141,_xlfn.NUMBERVALUE(MID(AB1290,6,3))&gt;103),"s","probe")</f>
        <v>s</v>
      </c>
      <c r="AE1290" s="5" t="n">
        <f aca="false">IF(AND(AC1290="Minus",AD1290="probe"),3,IF(AND(AC1290="Plus",AD1290="probe"),1,IF(AND(AC1290="Minus",AD1290="s"),12,IF(AND(AC1290="Plus",AD1290="s"),4,0))))</f>
        <v>12</v>
      </c>
      <c r="AF1290" s="6" t="s">
        <v>16</v>
      </c>
      <c r="AG1290" s="5" t="str">
        <f aca="false">AF1290&amp;AE1290&amp;","</f>
        <v>                            12,</v>
      </c>
    </row>
    <row r="1291" customFormat="false" ht="12.8" hidden="true" customHeight="false" outlineLevel="0" collapsed="false">
      <c r="A1291" s="0" t="str">
        <f aca="false">LEFT(J1291,4)</f>
        <v>b3s2</v>
      </c>
      <c r="B1291" s="0" t="n">
        <f aca="false">IF(AND(C1291&gt;97,C1291&lt;103),100,IF(AND(C1291&gt;110,C1291&lt;116),113,IF(AND(C1291&gt;122,C1291&lt;128),125,IF(AND(C1291&gt;135,C1291&lt;141),138,150))))</f>
        <v>138</v>
      </c>
      <c r="C1291" s="0" t="n">
        <f aca="false">_xlfn.NUMBERVALUE(MID(J1291,6,3))</f>
        <v>136</v>
      </c>
      <c r="D1291" s="0" t="str">
        <f aca="false">MID(J1291,10,3)</f>
        <v>ir4</v>
      </c>
      <c r="E1291" s="0" t="s">
        <v>9</v>
      </c>
      <c r="F1291" s="0" t="n">
        <v>1454</v>
      </c>
      <c r="G1291" s="0" t="s">
        <v>10</v>
      </c>
      <c r="H1291" s="0" t="s">
        <v>11</v>
      </c>
      <c r="I1291" s="0" t="s">
        <v>9</v>
      </c>
      <c r="J1291" s="0" t="s">
        <v>1306</v>
      </c>
      <c r="K1291" s="0" t="s">
        <v>9</v>
      </c>
      <c r="L1291" s="0" t="str">
        <f aca="false">IF(ISBLANK(J1292),"",",")</f>
        <v>,</v>
      </c>
      <c r="M1291" s="0" t="str">
        <f aca="false">E1291&amp;F1291&amp;G1291&amp;H1291&amp;I1291&amp;J1291&amp;K1291&amp;L1291</f>
        <v>"1454": "b3s2_136_ir4.wav",</v>
      </c>
      <c r="N1291" s="0" t="str">
        <f aca="false">IF(OR(B1291=113,B1291=138),"probe","s")</f>
        <v>probe</v>
      </c>
      <c r="O1291" s="0" t="str">
        <f aca="false">IF(MID(J1291,10,2)="ir","Minus","Plus")</f>
        <v>Minus</v>
      </c>
      <c r="P1291" s="0" t="s">
        <v>13</v>
      </c>
      <c r="Q1291" s="5" t="s">
        <v>14</v>
      </c>
      <c r="R1291" s="0" t="s">
        <v>15</v>
      </c>
      <c r="S1291" s="0" t="str">
        <f aca="false">P1291&amp;N1291&amp;O1291&amp;Q1291&amp;F1291&amp;R1291&amp;L1291</f>
        <v>          {%            "class": "probeMinus",%            "stim_name": "1454"%          },</v>
      </c>
      <c r="AA1291" s="5" t="n">
        <f aca="false">F1291</f>
        <v>1454</v>
      </c>
      <c r="AB1291" s="5" t="s">
        <v>1306</v>
      </c>
      <c r="AC1291" s="5" t="str">
        <f aca="false">IF(MID(AB1291,10,2)="ir","Minus","Plus")</f>
        <v>Minus</v>
      </c>
      <c r="AD1291" s="5" t="str">
        <f aca="false">IF(AND(_xlfn.NUMBERVALUE(MID(AB1291,6,3))&lt;141,_xlfn.NUMBERVALUE(MID(AB1291,6,3))&gt;103),"s","probe")</f>
        <v>s</v>
      </c>
      <c r="AE1291" s="5" t="n">
        <f aca="false">IF(AND(AC1291="Minus",AD1291="probe"),3,IF(AND(AC1291="Plus",AD1291="probe"),1,IF(AND(AC1291="Minus",AD1291="s"),12,IF(AND(AC1291="Plus",AD1291="s"),4,0))))</f>
        <v>12</v>
      </c>
      <c r="AF1291" s="6" t="s">
        <v>16</v>
      </c>
      <c r="AG1291" s="5" t="str">
        <f aca="false">AF1291&amp;AE1291&amp;","</f>
        <v>                            12,</v>
      </c>
    </row>
    <row r="1292" customFormat="false" ht="12.8" hidden="true" customHeight="false" outlineLevel="0" collapsed="false">
      <c r="A1292" s="0" t="str">
        <f aca="false">LEFT(J1292,4)</f>
        <v>b4i1</v>
      </c>
      <c r="B1292" s="0" t="n">
        <f aca="false">IF(AND(C1292&gt;97,C1292&lt;103),100,IF(AND(C1292&gt;110,C1292&lt;116),113,IF(AND(C1292&gt;122,C1292&lt;128),125,IF(AND(C1292&gt;135,C1292&lt;141),138,150))))</f>
        <v>138</v>
      </c>
      <c r="C1292" s="0" t="n">
        <f aca="false">_xlfn.NUMBERVALUE(MID(J1292,6,3))</f>
        <v>136</v>
      </c>
      <c r="D1292" s="0" t="str">
        <f aca="false">MID(J1292,10,3)</f>
        <v>ir4</v>
      </c>
      <c r="E1292" s="0" t="s">
        <v>9</v>
      </c>
      <c r="F1292" s="0" t="n">
        <v>1579</v>
      </c>
      <c r="G1292" s="0" t="s">
        <v>10</v>
      </c>
      <c r="H1292" s="0" t="s">
        <v>11</v>
      </c>
      <c r="I1292" s="0" t="s">
        <v>9</v>
      </c>
      <c r="J1292" s="0" t="s">
        <v>1307</v>
      </c>
      <c r="K1292" s="0" t="s">
        <v>9</v>
      </c>
      <c r="L1292" s="0" t="str">
        <f aca="false">IF(ISBLANK(J1293),"",",")</f>
        <v>,</v>
      </c>
      <c r="M1292" s="0" t="str">
        <f aca="false">E1292&amp;F1292&amp;G1292&amp;H1292&amp;I1292&amp;J1292&amp;K1292&amp;L1292</f>
        <v>"1579": "b4i1_136_ir4.wav",</v>
      </c>
      <c r="N1292" s="0" t="str">
        <f aca="false">IF(OR(B1292=113,B1292=138),"probe","s")</f>
        <v>probe</v>
      </c>
      <c r="O1292" s="0" t="str">
        <f aca="false">IF(MID(J1292,10,2)="ir","Minus","Plus")</f>
        <v>Minus</v>
      </c>
      <c r="P1292" s="0" t="s">
        <v>13</v>
      </c>
      <c r="Q1292" s="5" t="s">
        <v>14</v>
      </c>
      <c r="R1292" s="0" t="s">
        <v>15</v>
      </c>
      <c r="S1292" s="0" t="str">
        <f aca="false">P1292&amp;N1292&amp;O1292&amp;Q1292&amp;F1292&amp;R1292&amp;L1292</f>
        <v>          {%            "class": "probeMinus",%            "stim_name": "1579"%          },</v>
      </c>
      <c r="AA1292" s="5" t="n">
        <f aca="false">F1292</f>
        <v>1579</v>
      </c>
      <c r="AB1292" s="5" t="s">
        <v>1307</v>
      </c>
      <c r="AC1292" s="5" t="str">
        <f aca="false">IF(MID(AB1292,10,2)="ir","Minus","Plus")</f>
        <v>Minus</v>
      </c>
      <c r="AD1292" s="5" t="str">
        <f aca="false">IF(AND(_xlfn.NUMBERVALUE(MID(AB1292,6,3))&lt;141,_xlfn.NUMBERVALUE(MID(AB1292,6,3))&gt;103),"s","probe")</f>
        <v>s</v>
      </c>
      <c r="AE1292" s="5" t="n">
        <f aca="false">IF(AND(AC1292="Minus",AD1292="probe"),3,IF(AND(AC1292="Plus",AD1292="probe"),1,IF(AND(AC1292="Minus",AD1292="s"),12,IF(AND(AC1292="Plus",AD1292="s"),4,0))))</f>
        <v>12</v>
      </c>
      <c r="AF1292" s="6" t="s">
        <v>16</v>
      </c>
      <c r="AG1292" s="5" t="str">
        <f aca="false">AF1292&amp;AE1292&amp;","</f>
        <v>                            12,</v>
      </c>
    </row>
    <row r="1293" customFormat="false" ht="12.8" hidden="true" customHeight="false" outlineLevel="0" collapsed="false">
      <c r="A1293" s="0" t="str">
        <f aca="false">LEFT(J1293,4)</f>
        <v>b4i2</v>
      </c>
      <c r="B1293" s="0" t="n">
        <f aca="false">IF(AND(C1293&gt;97,C1293&lt;103),100,IF(AND(C1293&gt;110,C1293&lt;116),113,IF(AND(C1293&gt;122,C1293&lt;128),125,IF(AND(C1293&gt;135,C1293&lt;141),138,150))))</f>
        <v>138</v>
      </c>
      <c r="C1293" s="0" t="n">
        <f aca="false">_xlfn.NUMBERVALUE(MID(J1293,6,3))</f>
        <v>136</v>
      </c>
      <c r="D1293" s="0" t="str">
        <f aca="false">MID(J1293,10,3)</f>
        <v>ir4</v>
      </c>
      <c r="E1293" s="0" t="s">
        <v>9</v>
      </c>
      <c r="F1293" s="0" t="n">
        <v>1704</v>
      </c>
      <c r="G1293" s="0" t="s">
        <v>10</v>
      </c>
      <c r="H1293" s="0" t="s">
        <v>11</v>
      </c>
      <c r="I1293" s="0" t="s">
        <v>9</v>
      </c>
      <c r="J1293" s="0" t="s">
        <v>1308</v>
      </c>
      <c r="K1293" s="0" t="s">
        <v>9</v>
      </c>
      <c r="L1293" s="0" t="str">
        <f aca="false">IF(ISBLANK(J1294),"",",")</f>
        <v>,</v>
      </c>
      <c r="M1293" s="0" t="str">
        <f aca="false">E1293&amp;F1293&amp;G1293&amp;H1293&amp;I1293&amp;J1293&amp;K1293&amp;L1293</f>
        <v>"1704": "b4i2_136_ir4.wav",</v>
      </c>
      <c r="N1293" s="0" t="str">
        <f aca="false">IF(OR(B1293=113,B1293=138),"probe","s")</f>
        <v>probe</v>
      </c>
      <c r="O1293" s="0" t="str">
        <f aca="false">IF(MID(J1293,10,2)="ir","Minus","Plus")</f>
        <v>Minus</v>
      </c>
      <c r="P1293" s="0" t="s">
        <v>13</v>
      </c>
      <c r="Q1293" s="5" t="s">
        <v>14</v>
      </c>
      <c r="R1293" s="0" t="s">
        <v>15</v>
      </c>
      <c r="S1293" s="0" t="str">
        <f aca="false">P1293&amp;N1293&amp;O1293&amp;Q1293&amp;F1293&amp;R1293&amp;L1293</f>
        <v>          {%            "class": "probeMinus",%            "stim_name": "1704"%          },</v>
      </c>
      <c r="AA1293" s="5" t="n">
        <f aca="false">F1293</f>
        <v>1704</v>
      </c>
      <c r="AB1293" s="5" t="s">
        <v>1308</v>
      </c>
      <c r="AC1293" s="5" t="str">
        <f aca="false">IF(MID(AB1293,10,2)="ir","Minus","Plus")</f>
        <v>Minus</v>
      </c>
      <c r="AD1293" s="5" t="str">
        <f aca="false">IF(AND(_xlfn.NUMBERVALUE(MID(AB1293,6,3))&lt;141,_xlfn.NUMBERVALUE(MID(AB1293,6,3))&gt;103),"s","probe")</f>
        <v>s</v>
      </c>
      <c r="AE1293" s="5" t="n">
        <f aca="false">IF(AND(AC1293="Minus",AD1293="probe"),3,IF(AND(AC1293="Plus",AD1293="probe"),1,IF(AND(AC1293="Minus",AD1293="s"),12,IF(AND(AC1293="Plus",AD1293="s"),4,0))))</f>
        <v>12</v>
      </c>
      <c r="AF1293" s="6" t="s">
        <v>16</v>
      </c>
      <c r="AG1293" s="5" t="str">
        <f aca="false">AF1293&amp;AE1293&amp;","</f>
        <v>                            12,</v>
      </c>
    </row>
    <row r="1294" customFormat="false" ht="12.8" hidden="true" customHeight="false" outlineLevel="0" collapsed="false">
      <c r="A1294" s="0" t="str">
        <f aca="false">LEFT(J1294,4)</f>
        <v>b4s1</v>
      </c>
      <c r="B1294" s="0" t="n">
        <f aca="false">IF(AND(C1294&gt;97,C1294&lt;103),100,IF(AND(C1294&gt;110,C1294&lt;116),113,IF(AND(C1294&gt;122,C1294&lt;128),125,IF(AND(C1294&gt;135,C1294&lt;141),138,150))))</f>
        <v>138</v>
      </c>
      <c r="C1294" s="0" t="n">
        <f aca="false">_xlfn.NUMBERVALUE(MID(J1294,6,3))</f>
        <v>136</v>
      </c>
      <c r="D1294" s="0" t="str">
        <f aca="false">MID(J1294,10,3)</f>
        <v>ir4</v>
      </c>
      <c r="E1294" s="0" t="s">
        <v>9</v>
      </c>
      <c r="F1294" s="0" t="n">
        <v>1829</v>
      </c>
      <c r="G1294" s="0" t="s">
        <v>10</v>
      </c>
      <c r="H1294" s="0" t="s">
        <v>11</v>
      </c>
      <c r="I1294" s="0" t="s">
        <v>9</v>
      </c>
      <c r="J1294" s="0" t="s">
        <v>1309</v>
      </c>
      <c r="K1294" s="0" t="s">
        <v>9</v>
      </c>
      <c r="L1294" s="0" t="str">
        <f aca="false">IF(ISBLANK(J1295),"",",")</f>
        <v>,</v>
      </c>
      <c r="M1294" s="0" t="str">
        <f aca="false">E1294&amp;F1294&amp;G1294&amp;H1294&amp;I1294&amp;J1294&amp;K1294&amp;L1294</f>
        <v>"1829": "b4s1_136_ir4.wav",</v>
      </c>
      <c r="N1294" s="0" t="str">
        <f aca="false">IF(OR(B1294=113,B1294=138),"probe","s")</f>
        <v>probe</v>
      </c>
      <c r="O1294" s="0" t="str">
        <f aca="false">IF(MID(J1294,10,2)="ir","Minus","Plus")</f>
        <v>Minus</v>
      </c>
      <c r="P1294" s="0" t="s">
        <v>13</v>
      </c>
      <c r="Q1294" s="5" t="s">
        <v>14</v>
      </c>
      <c r="R1294" s="0" t="s">
        <v>15</v>
      </c>
      <c r="S1294" s="0" t="str">
        <f aca="false">P1294&amp;N1294&amp;O1294&amp;Q1294&amp;F1294&amp;R1294&amp;L1294</f>
        <v>          {%            "class": "probeMinus",%            "stim_name": "1829"%          },</v>
      </c>
      <c r="AA1294" s="5" t="n">
        <f aca="false">F1294</f>
        <v>1829</v>
      </c>
      <c r="AB1294" s="5" t="s">
        <v>1309</v>
      </c>
      <c r="AC1294" s="5" t="str">
        <f aca="false">IF(MID(AB1294,10,2)="ir","Minus","Plus")</f>
        <v>Minus</v>
      </c>
      <c r="AD1294" s="5" t="str">
        <f aca="false">IF(AND(_xlfn.NUMBERVALUE(MID(AB1294,6,3))&lt;141,_xlfn.NUMBERVALUE(MID(AB1294,6,3))&gt;103),"s","probe")</f>
        <v>s</v>
      </c>
      <c r="AE1294" s="5" t="n">
        <f aca="false">IF(AND(AC1294="Minus",AD1294="probe"),3,IF(AND(AC1294="Plus",AD1294="probe"),1,IF(AND(AC1294="Minus",AD1294="s"),12,IF(AND(AC1294="Plus",AD1294="s"),4,0))))</f>
        <v>12</v>
      </c>
      <c r="AF1294" s="6" t="s">
        <v>16</v>
      </c>
      <c r="AG1294" s="5" t="str">
        <f aca="false">AF1294&amp;AE1294&amp;","</f>
        <v>                            12,</v>
      </c>
    </row>
    <row r="1295" customFormat="false" ht="12.8" hidden="true" customHeight="false" outlineLevel="0" collapsed="false">
      <c r="A1295" s="0" t="str">
        <f aca="false">LEFT(J1295,4)</f>
        <v>b4s2</v>
      </c>
      <c r="B1295" s="0" t="n">
        <f aca="false">IF(AND(C1295&gt;97,C1295&lt;103),100,IF(AND(C1295&gt;110,C1295&lt;116),113,IF(AND(C1295&gt;122,C1295&lt;128),125,IF(AND(C1295&gt;135,C1295&lt;141),138,150))))</f>
        <v>138</v>
      </c>
      <c r="C1295" s="0" t="n">
        <f aca="false">_xlfn.NUMBERVALUE(MID(J1295,6,3))</f>
        <v>136</v>
      </c>
      <c r="D1295" s="0" t="str">
        <f aca="false">MID(J1295,10,3)</f>
        <v>ir4</v>
      </c>
      <c r="E1295" s="0" t="s">
        <v>9</v>
      </c>
      <c r="F1295" s="0" t="n">
        <v>1954</v>
      </c>
      <c r="G1295" s="0" t="s">
        <v>10</v>
      </c>
      <c r="H1295" s="0" t="s">
        <v>11</v>
      </c>
      <c r="I1295" s="0" t="s">
        <v>9</v>
      </c>
      <c r="J1295" s="0" t="s">
        <v>1310</v>
      </c>
      <c r="K1295" s="0" t="s">
        <v>9</v>
      </c>
      <c r="L1295" s="0" t="str">
        <f aca="false">IF(ISBLANK(J1296),"",",")</f>
        <v>,</v>
      </c>
      <c r="M1295" s="0" t="str">
        <f aca="false">E1295&amp;F1295&amp;G1295&amp;H1295&amp;I1295&amp;J1295&amp;K1295&amp;L1295</f>
        <v>"1954": "b4s2_136_ir4.wav",</v>
      </c>
      <c r="N1295" s="0" t="str">
        <f aca="false">IF(OR(B1295=113,B1295=138),"probe","s")</f>
        <v>probe</v>
      </c>
      <c r="O1295" s="0" t="str">
        <f aca="false">IF(MID(J1295,10,2)="ir","Minus","Plus")</f>
        <v>Minus</v>
      </c>
      <c r="P1295" s="0" t="s">
        <v>13</v>
      </c>
      <c r="Q1295" s="5" t="s">
        <v>14</v>
      </c>
      <c r="R1295" s="0" t="s">
        <v>15</v>
      </c>
      <c r="S1295" s="0" t="str">
        <f aca="false">P1295&amp;N1295&amp;O1295&amp;Q1295&amp;F1295&amp;R1295&amp;L1295</f>
        <v>          {%            "class": "probeMinus",%            "stim_name": "1954"%          },</v>
      </c>
      <c r="AA1295" s="5" t="n">
        <f aca="false">F1295</f>
        <v>1954</v>
      </c>
      <c r="AB1295" s="5" t="s">
        <v>1310</v>
      </c>
      <c r="AC1295" s="5" t="str">
        <f aca="false">IF(MID(AB1295,10,2)="ir","Minus","Plus")</f>
        <v>Minus</v>
      </c>
      <c r="AD1295" s="5" t="str">
        <f aca="false">IF(AND(_xlfn.NUMBERVALUE(MID(AB1295,6,3))&lt;141,_xlfn.NUMBERVALUE(MID(AB1295,6,3))&gt;103),"s","probe")</f>
        <v>s</v>
      </c>
      <c r="AE1295" s="5" t="n">
        <f aca="false">IF(AND(AC1295="Minus",AD1295="probe"),3,IF(AND(AC1295="Plus",AD1295="probe"),1,IF(AND(AC1295="Minus",AD1295="s"),12,IF(AND(AC1295="Plus",AD1295="s"),4,0))))</f>
        <v>12</v>
      </c>
      <c r="AF1295" s="6" t="s">
        <v>16</v>
      </c>
      <c r="AG1295" s="5" t="str">
        <f aca="false">AF1295&amp;AE1295&amp;","</f>
        <v>                            12,</v>
      </c>
    </row>
    <row r="1296" customFormat="false" ht="12.8" hidden="true" customHeight="false" outlineLevel="0" collapsed="false">
      <c r="A1296" s="0" t="str">
        <f aca="false">LEFT(J1296,4)</f>
        <v>b1i1</v>
      </c>
      <c r="B1296" s="0" t="n">
        <f aca="false">IF(AND(C1296&gt;97,C1296&lt;103),100,IF(AND(C1296&gt;110,C1296&lt;116),113,IF(AND(C1296&gt;122,C1296&lt;128),125,IF(AND(C1296&gt;135,C1296&lt;141),138,150))))</f>
        <v>138</v>
      </c>
      <c r="C1296" s="0" t="n">
        <f aca="false">_xlfn.NUMBERVALUE(MID(J1296,6,3))</f>
        <v>136</v>
      </c>
      <c r="D1296" s="0" t="str">
        <f aca="false">MID(J1296,10,3)</f>
        <v>reg</v>
      </c>
      <c r="E1296" s="0" t="s">
        <v>9</v>
      </c>
      <c r="F1296" s="0" t="n">
        <v>80</v>
      </c>
      <c r="G1296" s="0" t="s">
        <v>10</v>
      </c>
      <c r="H1296" s="0" t="s">
        <v>11</v>
      </c>
      <c r="I1296" s="0" t="s">
        <v>9</v>
      </c>
      <c r="J1296" s="0" t="s">
        <v>1311</v>
      </c>
      <c r="K1296" s="0" t="s">
        <v>9</v>
      </c>
      <c r="L1296" s="0" t="str">
        <f aca="false">IF(ISBLANK(J1297),"",",")</f>
        <v>,</v>
      </c>
      <c r="M1296" s="0" t="str">
        <f aca="false">E1296&amp;F1296&amp;G1296&amp;H1296&amp;I1296&amp;J1296&amp;K1296&amp;L1296</f>
        <v>"80": "b1i1_136_reg.wav",</v>
      </c>
      <c r="N1296" s="0" t="str">
        <f aca="false">IF(OR(B1296=113,B1296=138),"probe","s")</f>
        <v>probe</v>
      </c>
      <c r="O1296" s="0" t="str">
        <f aca="false">IF(MID(J1296,10,2)="ir","Minus","Plus")</f>
        <v>Plus</v>
      </c>
      <c r="P1296" s="0" t="s">
        <v>13</v>
      </c>
      <c r="Q1296" s="5" t="s">
        <v>14</v>
      </c>
      <c r="R1296" s="0" t="s">
        <v>15</v>
      </c>
      <c r="S1296" s="0" t="str">
        <f aca="false">P1296&amp;N1296&amp;O1296&amp;Q1296&amp;F1296&amp;R1296&amp;L1296</f>
        <v>          {%            "class": "probePlus",%            "stim_name": "80"%          },</v>
      </c>
      <c r="AA1296" s="5" t="n">
        <f aca="false">F1296</f>
        <v>80</v>
      </c>
      <c r="AB1296" s="5" t="s">
        <v>1311</v>
      </c>
      <c r="AC1296" s="5" t="str">
        <f aca="false">IF(MID(AB1296,10,2)="ir","Minus","Plus")</f>
        <v>Plus</v>
      </c>
      <c r="AD1296" s="5" t="str">
        <f aca="false">IF(AND(_xlfn.NUMBERVALUE(MID(AB1296,6,3))&lt;141,_xlfn.NUMBERVALUE(MID(AB1296,6,3))&gt;103),"s","s")</f>
        <v>s</v>
      </c>
      <c r="AE1296" s="5" t="n">
        <f aca="false">IF(AND(AC1296="Minus",AD1296="probe"),3,IF(AND(AC1296="Plus",AD1296="probe"),1,IF(AND(AC1296="Minus",AD1296="s"),12,IF(AND(AC1296="Plus",AD1296="s"),4,0))))</f>
        <v>4</v>
      </c>
      <c r="AF1296" s="6" t="s">
        <v>16</v>
      </c>
      <c r="AG1296" s="5" t="str">
        <f aca="false">AF1296&amp;AE1296&amp;","</f>
        <v>                            4,</v>
      </c>
    </row>
    <row r="1297" customFormat="false" ht="12.8" hidden="true" customHeight="false" outlineLevel="0" collapsed="false">
      <c r="A1297" s="0" t="str">
        <f aca="false">LEFT(J1297,4)</f>
        <v>b1i2</v>
      </c>
      <c r="B1297" s="0" t="n">
        <f aca="false">IF(AND(C1297&gt;97,C1297&lt;103),100,IF(AND(C1297&gt;110,C1297&lt;116),113,IF(AND(C1297&gt;122,C1297&lt;128),125,IF(AND(C1297&gt;135,C1297&lt;141),138,150))))</f>
        <v>138</v>
      </c>
      <c r="C1297" s="0" t="n">
        <f aca="false">_xlfn.NUMBERVALUE(MID(J1297,6,3))</f>
        <v>136</v>
      </c>
      <c r="D1297" s="0" t="str">
        <f aca="false">MID(J1297,10,3)</f>
        <v>reg</v>
      </c>
      <c r="E1297" s="0" t="s">
        <v>9</v>
      </c>
      <c r="F1297" s="0" t="n">
        <v>205</v>
      </c>
      <c r="G1297" s="0" t="s">
        <v>10</v>
      </c>
      <c r="H1297" s="0" t="s">
        <v>11</v>
      </c>
      <c r="I1297" s="0" t="s">
        <v>9</v>
      </c>
      <c r="J1297" s="0" t="s">
        <v>1312</v>
      </c>
      <c r="K1297" s="0" t="s">
        <v>9</v>
      </c>
      <c r="L1297" s="0" t="str">
        <f aca="false">IF(ISBLANK(J1298),"",",")</f>
        <v>,</v>
      </c>
      <c r="M1297" s="0" t="str">
        <f aca="false">E1297&amp;F1297&amp;G1297&amp;H1297&amp;I1297&amp;J1297&amp;K1297&amp;L1297</f>
        <v>"205": "b1i2_136_reg.wav",</v>
      </c>
      <c r="N1297" s="0" t="str">
        <f aca="false">IF(OR(B1297=113,B1297=138),"probe","s")</f>
        <v>probe</v>
      </c>
      <c r="O1297" s="0" t="str">
        <f aca="false">IF(MID(J1297,10,2)="ir","Minus","Plus")</f>
        <v>Plus</v>
      </c>
      <c r="P1297" s="0" t="s">
        <v>13</v>
      </c>
      <c r="Q1297" s="5" t="s">
        <v>14</v>
      </c>
      <c r="R1297" s="0" t="s">
        <v>15</v>
      </c>
      <c r="S1297" s="0" t="str">
        <f aca="false">P1297&amp;N1297&amp;O1297&amp;Q1297&amp;F1297&amp;R1297&amp;L1297</f>
        <v>          {%            "class": "probePlus",%            "stim_name": "205"%          },</v>
      </c>
      <c r="AA1297" s="5" t="n">
        <f aca="false">F1297</f>
        <v>205</v>
      </c>
      <c r="AB1297" s="5" t="s">
        <v>1312</v>
      </c>
      <c r="AC1297" s="5" t="str">
        <f aca="false">IF(MID(AB1297,10,2)="ir","Minus","Plus")</f>
        <v>Plus</v>
      </c>
      <c r="AD1297" s="5" t="str">
        <f aca="false">IF(AND(_xlfn.NUMBERVALUE(MID(AB1297,6,3))&lt;141,_xlfn.NUMBERVALUE(MID(AB1297,6,3))&gt;103),"s","probe")</f>
        <v>s</v>
      </c>
      <c r="AE1297" s="5" t="n">
        <f aca="false">IF(AND(AC1297="Minus",AD1297="probe"),3,IF(AND(AC1297="Plus",AD1297="probe"),1,IF(AND(AC1297="Minus",AD1297="s"),12,IF(AND(AC1297="Plus",AD1297="s"),4,0))))</f>
        <v>4</v>
      </c>
      <c r="AF1297" s="6" t="s">
        <v>16</v>
      </c>
      <c r="AG1297" s="5" t="str">
        <f aca="false">AF1297&amp;AE1297&amp;","</f>
        <v>                            4,</v>
      </c>
    </row>
    <row r="1298" customFormat="false" ht="12.8" hidden="true" customHeight="false" outlineLevel="0" collapsed="false">
      <c r="A1298" s="0" t="str">
        <f aca="false">LEFT(J1298,4)</f>
        <v>b1s1</v>
      </c>
      <c r="B1298" s="0" t="n">
        <f aca="false">IF(AND(C1298&gt;97,C1298&lt;103),100,IF(AND(C1298&gt;110,C1298&lt;116),113,IF(AND(C1298&gt;122,C1298&lt;128),125,IF(AND(C1298&gt;135,C1298&lt;141),138,150))))</f>
        <v>138</v>
      </c>
      <c r="C1298" s="0" t="n">
        <f aca="false">_xlfn.NUMBERVALUE(MID(J1298,6,3))</f>
        <v>136</v>
      </c>
      <c r="D1298" s="0" t="str">
        <f aca="false">MID(J1298,10,3)</f>
        <v>reg</v>
      </c>
      <c r="E1298" s="0" t="s">
        <v>9</v>
      </c>
      <c r="F1298" s="0" t="n">
        <v>330</v>
      </c>
      <c r="G1298" s="0" t="s">
        <v>10</v>
      </c>
      <c r="H1298" s="0" t="s">
        <v>11</v>
      </c>
      <c r="I1298" s="0" t="s">
        <v>9</v>
      </c>
      <c r="J1298" s="0" t="s">
        <v>1313</v>
      </c>
      <c r="K1298" s="0" t="s">
        <v>9</v>
      </c>
      <c r="L1298" s="0" t="str">
        <f aca="false">IF(ISBLANK(J1299),"",",")</f>
        <v>,</v>
      </c>
      <c r="M1298" s="0" t="str">
        <f aca="false">E1298&amp;F1298&amp;G1298&amp;H1298&amp;I1298&amp;J1298&amp;K1298&amp;L1298</f>
        <v>"330": "b1s1_136_reg.wav",</v>
      </c>
      <c r="N1298" s="0" t="str">
        <f aca="false">IF(OR(B1298=113,B1298=138),"probe","s")</f>
        <v>probe</v>
      </c>
      <c r="O1298" s="0" t="str">
        <f aca="false">IF(MID(J1298,10,2)="ir","Minus","Plus")</f>
        <v>Plus</v>
      </c>
      <c r="P1298" s="0" t="s">
        <v>13</v>
      </c>
      <c r="Q1298" s="5" t="s">
        <v>14</v>
      </c>
      <c r="R1298" s="0" t="s">
        <v>15</v>
      </c>
      <c r="S1298" s="0" t="str">
        <f aca="false">P1298&amp;N1298&amp;O1298&amp;Q1298&amp;F1298&amp;R1298&amp;L1298</f>
        <v>          {%            "class": "probePlus",%            "stim_name": "330"%          },</v>
      </c>
      <c r="AA1298" s="5" t="n">
        <f aca="false">F1298</f>
        <v>330</v>
      </c>
      <c r="AB1298" s="5" t="s">
        <v>1313</v>
      </c>
      <c r="AC1298" s="5" t="str">
        <f aca="false">IF(MID(AB1298,10,2)="ir","Minus","Plus")</f>
        <v>Plus</v>
      </c>
      <c r="AD1298" s="5" t="str">
        <f aca="false">IF(AND(_xlfn.NUMBERVALUE(MID(AB1298,6,3))&lt;141,_xlfn.NUMBERVALUE(MID(AB1298,6,3))&gt;103),"s","probe")</f>
        <v>s</v>
      </c>
      <c r="AE1298" s="5" t="n">
        <f aca="false">IF(AND(AC1298="Minus",AD1298="probe"),3,IF(AND(AC1298="Plus",AD1298="probe"),1,IF(AND(AC1298="Minus",AD1298="s"),12,IF(AND(AC1298="Plus",AD1298="s"),4,0))))</f>
        <v>4</v>
      </c>
      <c r="AF1298" s="6" t="s">
        <v>16</v>
      </c>
      <c r="AG1298" s="5" t="str">
        <f aca="false">AF1298&amp;AE1298&amp;","</f>
        <v>                            4,</v>
      </c>
    </row>
    <row r="1299" customFormat="false" ht="12.8" hidden="true" customHeight="false" outlineLevel="0" collapsed="false">
      <c r="A1299" s="0" t="str">
        <f aca="false">LEFT(J1299,4)</f>
        <v>b1s2</v>
      </c>
      <c r="B1299" s="0" t="n">
        <f aca="false">IF(AND(C1299&gt;97,C1299&lt;103),100,IF(AND(C1299&gt;110,C1299&lt;116),113,IF(AND(C1299&gt;122,C1299&lt;128),125,IF(AND(C1299&gt;135,C1299&lt;141),138,150))))</f>
        <v>138</v>
      </c>
      <c r="C1299" s="0" t="n">
        <f aca="false">_xlfn.NUMBERVALUE(MID(J1299,6,3))</f>
        <v>136</v>
      </c>
      <c r="D1299" s="0" t="str">
        <f aca="false">MID(J1299,10,3)</f>
        <v>reg</v>
      </c>
      <c r="E1299" s="0" t="s">
        <v>9</v>
      </c>
      <c r="F1299" s="0" t="n">
        <v>455</v>
      </c>
      <c r="G1299" s="0" t="s">
        <v>10</v>
      </c>
      <c r="H1299" s="0" t="s">
        <v>11</v>
      </c>
      <c r="I1299" s="0" t="s">
        <v>9</v>
      </c>
      <c r="J1299" s="0" t="s">
        <v>1314</v>
      </c>
      <c r="K1299" s="0" t="s">
        <v>9</v>
      </c>
      <c r="L1299" s="0" t="str">
        <f aca="false">IF(ISBLANK(J1300),"",",")</f>
        <v>,</v>
      </c>
      <c r="M1299" s="0" t="str">
        <f aca="false">E1299&amp;F1299&amp;G1299&amp;H1299&amp;I1299&amp;J1299&amp;K1299&amp;L1299</f>
        <v>"455": "b1s2_136_reg.wav",</v>
      </c>
      <c r="N1299" s="0" t="str">
        <f aca="false">IF(OR(B1299=113,B1299=138),"probe","s")</f>
        <v>probe</v>
      </c>
      <c r="O1299" s="0" t="str">
        <f aca="false">IF(MID(J1299,10,2)="ir","Minus","Plus")</f>
        <v>Plus</v>
      </c>
      <c r="P1299" s="0" t="s">
        <v>13</v>
      </c>
      <c r="Q1299" s="5" t="s">
        <v>14</v>
      </c>
      <c r="R1299" s="0" t="s">
        <v>15</v>
      </c>
      <c r="S1299" s="0" t="str">
        <f aca="false">P1299&amp;N1299&amp;O1299&amp;Q1299&amp;F1299&amp;R1299&amp;L1299</f>
        <v>          {%            "class": "probePlus",%            "stim_name": "455"%          },</v>
      </c>
      <c r="AA1299" s="5" t="n">
        <f aca="false">F1299</f>
        <v>455</v>
      </c>
      <c r="AB1299" s="5" t="s">
        <v>1314</v>
      </c>
      <c r="AC1299" s="5" t="str">
        <f aca="false">IF(MID(AB1299,10,2)="ir","Minus","Plus")</f>
        <v>Plus</v>
      </c>
      <c r="AD1299" s="5" t="str">
        <f aca="false">IF(AND(_xlfn.NUMBERVALUE(MID(AB1299,6,3))&lt;141,_xlfn.NUMBERVALUE(MID(AB1299,6,3))&gt;103),"s","probe")</f>
        <v>s</v>
      </c>
      <c r="AE1299" s="5" t="n">
        <f aca="false">IF(AND(AC1299="Minus",AD1299="probe"),3,IF(AND(AC1299="Plus",AD1299="probe"),1,IF(AND(AC1299="Minus",AD1299="s"),12,IF(AND(AC1299="Plus",AD1299="s"),4,0))))</f>
        <v>4</v>
      </c>
      <c r="AF1299" s="6" t="s">
        <v>16</v>
      </c>
      <c r="AG1299" s="5" t="str">
        <f aca="false">AF1299&amp;AE1299&amp;","</f>
        <v>                            4,</v>
      </c>
    </row>
    <row r="1300" customFormat="false" ht="12.8" hidden="true" customHeight="false" outlineLevel="0" collapsed="false">
      <c r="A1300" s="0" t="str">
        <f aca="false">LEFT(J1300,4)</f>
        <v>b2i1</v>
      </c>
      <c r="B1300" s="0" t="n">
        <f aca="false">IF(AND(C1300&gt;97,C1300&lt;103),100,IF(AND(C1300&gt;110,C1300&lt;116),113,IF(AND(C1300&gt;122,C1300&lt;128),125,IF(AND(C1300&gt;135,C1300&lt;141),138,150))))</f>
        <v>138</v>
      </c>
      <c r="C1300" s="0" t="n">
        <f aca="false">_xlfn.NUMBERVALUE(MID(J1300,6,3))</f>
        <v>136</v>
      </c>
      <c r="D1300" s="0" t="str">
        <f aca="false">MID(J1300,10,3)</f>
        <v>reg</v>
      </c>
      <c r="E1300" s="0" t="s">
        <v>9</v>
      </c>
      <c r="F1300" s="0" t="n">
        <v>580</v>
      </c>
      <c r="G1300" s="0" t="s">
        <v>10</v>
      </c>
      <c r="H1300" s="0" t="s">
        <v>11</v>
      </c>
      <c r="I1300" s="0" t="s">
        <v>9</v>
      </c>
      <c r="J1300" s="0" t="s">
        <v>1315</v>
      </c>
      <c r="K1300" s="0" t="s">
        <v>9</v>
      </c>
      <c r="L1300" s="0" t="str">
        <f aca="false">IF(ISBLANK(J1301),"",",")</f>
        <v>,</v>
      </c>
      <c r="M1300" s="0" t="str">
        <f aca="false">E1300&amp;F1300&amp;G1300&amp;H1300&amp;I1300&amp;J1300&amp;K1300&amp;L1300</f>
        <v>"580": "b2i1_136_reg.wav",</v>
      </c>
      <c r="N1300" s="0" t="str">
        <f aca="false">IF(OR(B1300=113,B1300=138),"probe","s")</f>
        <v>probe</v>
      </c>
      <c r="O1300" s="0" t="str">
        <f aca="false">IF(MID(J1300,10,2)="ir","Minus","Plus")</f>
        <v>Plus</v>
      </c>
      <c r="P1300" s="0" t="s">
        <v>13</v>
      </c>
      <c r="Q1300" s="5" t="s">
        <v>14</v>
      </c>
      <c r="R1300" s="0" t="s">
        <v>15</v>
      </c>
      <c r="S1300" s="0" t="str">
        <f aca="false">P1300&amp;N1300&amp;O1300&amp;Q1300&amp;F1300&amp;R1300&amp;L1300</f>
        <v>          {%            "class": "probePlus",%            "stim_name": "580"%          },</v>
      </c>
      <c r="AA1300" s="5" t="n">
        <f aca="false">F1300</f>
        <v>580</v>
      </c>
      <c r="AB1300" s="5" t="s">
        <v>1315</v>
      </c>
      <c r="AC1300" s="5" t="str">
        <f aca="false">IF(MID(AB1300,10,2)="ir","Minus","Plus")</f>
        <v>Plus</v>
      </c>
      <c r="AD1300" s="5" t="str">
        <f aca="false">IF(AND(_xlfn.NUMBERVALUE(MID(AB1300,6,3))&lt;141,_xlfn.NUMBERVALUE(MID(AB1300,6,3))&gt;103),"s","probe")</f>
        <v>s</v>
      </c>
      <c r="AE1300" s="5" t="n">
        <f aca="false">IF(AND(AC1300="Minus",AD1300="probe"),3,IF(AND(AC1300="Plus",AD1300="probe"),1,IF(AND(AC1300="Minus",AD1300="s"),12,IF(AND(AC1300="Plus",AD1300="s"),4,0))))</f>
        <v>4</v>
      </c>
      <c r="AF1300" s="6" t="s">
        <v>16</v>
      </c>
      <c r="AG1300" s="5" t="str">
        <f aca="false">AF1300&amp;AE1300&amp;","</f>
        <v>                            4,</v>
      </c>
    </row>
    <row r="1301" customFormat="false" ht="12.8" hidden="true" customHeight="false" outlineLevel="0" collapsed="false">
      <c r="A1301" s="0" t="str">
        <f aca="false">LEFT(J1301,4)</f>
        <v>b2i2</v>
      </c>
      <c r="B1301" s="0" t="n">
        <f aca="false">IF(AND(C1301&gt;97,C1301&lt;103),100,IF(AND(C1301&gt;110,C1301&lt;116),113,IF(AND(C1301&gt;122,C1301&lt;128),125,IF(AND(C1301&gt;135,C1301&lt;141),138,150))))</f>
        <v>138</v>
      </c>
      <c r="C1301" s="0" t="n">
        <f aca="false">_xlfn.NUMBERVALUE(MID(J1301,6,3))</f>
        <v>136</v>
      </c>
      <c r="D1301" s="0" t="str">
        <f aca="false">MID(J1301,10,3)</f>
        <v>reg</v>
      </c>
      <c r="E1301" s="0" t="s">
        <v>9</v>
      </c>
      <c r="F1301" s="0" t="n">
        <v>705</v>
      </c>
      <c r="G1301" s="0" t="s">
        <v>10</v>
      </c>
      <c r="H1301" s="0" t="s">
        <v>11</v>
      </c>
      <c r="I1301" s="0" t="s">
        <v>9</v>
      </c>
      <c r="J1301" s="0" t="s">
        <v>1316</v>
      </c>
      <c r="K1301" s="0" t="s">
        <v>9</v>
      </c>
      <c r="L1301" s="0" t="str">
        <f aca="false">IF(ISBLANK(J1302),"",",")</f>
        <v>,</v>
      </c>
      <c r="M1301" s="0" t="str">
        <f aca="false">E1301&amp;F1301&amp;G1301&amp;H1301&amp;I1301&amp;J1301&amp;K1301&amp;L1301</f>
        <v>"705": "b2i2_136_reg.wav",</v>
      </c>
      <c r="N1301" s="0" t="str">
        <f aca="false">IF(OR(B1301=113,B1301=138),"probe","s")</f>
        <v>probe</v>
      </c>
      <c r="O1301" s="0" t="str">
        <f aca="false">IF(MID(J1301,10,2)="ir","Minus","Plus")</f>
        <v>Plus</v>
      </c>
      <c r="P1301" s="0" t="s">
        <v>13</v>
      </c>
      <c r="Q1301" s="5" t="s">
        <v>14</v>
      </c>
      <c r="R1301" s="0" t="s">
        <v>15</v>
      </c>
      <c r="S1301" s="0" t="str">
        <f aca="false">P1301&amp;N1301&amp;O1301&amp;Q1301&amp;F1301&amp;R1301&amp;L1301</f>
        <v>          {%            "class": "probePlus",%            "stim_name": "705"%          },</v>
      </c>
      <c r="AA1301" s="5" t="n">
        <f aca="false">F1301</f>
        <v>705</v>
      </c>
      <c r="AB1301" s="5" t="s">
        <v>1316</v>
      </c>
      <c r="AC1301" s="5" t="str">
        <f aca="false">IF(MID(AB1301,10,2)="ir","Minus","Plus")</f>
        <v>Plus</v>
      </c>
      <c r="AD1301" s="5" t="str">
        <f aca="false">IF(AND(_xlfn.NUMBERVALUE(MID(AB1301,6,3))&lt;141,_xlfn.NUMBERVALUE(MID(AB1301,6,3))&gt;103),"s","probe")</f>
        <v>s</v>
      </c>
      <c r="AE1301" s="5" t="n">
        <f aca="false">IF(AND(AC1301="Minus",AD1301="probe"),3,IF(AND(AC1301="Plus",AD1301="probe"),1,IF(AND(AC1301="Minus",AD1301="s"),12,IF(AND(AC1301="Plus",AD1301="s"),4,0))))</f>
        <v>4</v>
      </c>
      <c r="AF1301" s="6" t="s">
        <v>16</v>
      </c>
      <c r="AG1301" s="5" t="str">
        <f aca="false">AF1301&amp;AE1301&amp;","</f>
        <v>                            4,</v>
      </c>
    </row>
    <row r="1302" customFormat="false" ht="12.8" hidden="false" customHeight="false" outlineLevel="0" collapsed="false">
      <c r="A1302" s="0" t="str">
        <f aca="false">LEFT(J1302,4)</f>
        <v>b2s1</v>
      </c>
      <c r="B1302" s="0" t="n">
        <f aca="false">IF(AND(C1302&gt;97,C1302&lt;103),100,IF(AND(C1302&gt;110,C1302&lt;116),113,IF(AND(C1302&gt;122,C1302&lt;128),125,IF(AND(C1302&gt;135,C1302&lt;141),138,150))))</f>
        <v>138</v>
      </c>
      <c r="C1302" s="0" t="n">
        <f aca="false">_xlfn.NUMBERVALUE(MID(J1302,6,3))</f>
        <v>136</v>
      </c>
      <c r="D1302" s="0" t="str">
        <f aca="false">MID(J1302,10,3)</f>
        <v>reg</v>
      </c>
      <c r="E1302" s="0" t="s">
        <v>9</v>
      </c>
      <c r="F1302" s="0" t="n">
        <v>830</v>
      </c>
      <c r="G1302" s="0" t="s">
        <v>10</v>
      </c>
      <c r="H1302" s="0" t="s">
        <v>11</v>
      </c>
      <c r="I1302" s="0" t="s">
        <v>9</v>
      </c>
      <c r="J1302" s="0" t="s">
        <v>1317</v>
      </c>
      <c r="K1302" s="0" t="s">
        <v>9</v>
      </c>
      <c r="L1302" s="0" t="str">
        <f aca="false">IF(ISBLANK(J1303),"",",")</f>
        <v>,</v>
      </c>
      <c r="M1302" s="0" t="str">
        <f aca="false">E1302&amp;J1302&amp;G1302&amp;E1302&amp;J1302&amp;E1302&amp;L1302</f>
        <v>"b2s1_136_reg.wav":"b2s1_136_reg.wav",</v>
      </c>
      <c r="N1302" s="0" t="str">
        <f aca="false">IF(OR(B1302=113,B1302=138),"probe","s")</f>
        <v>probe</v>
      </c>
      <c r="O1302" s="0" t="str">
        <f aca="false">IF(MID(J1302,10,2)="ir","Minus","Plus")</f>
        <v>Plus</v>
      </c>
      <c r="P1302" s="0" t="s">
        <v>13</v>
      </c>
      <c r="Q1302" s="5" t="s">
        <v>14</v>
      </c>
      <c r="R1302" s="0" t="s">
        <v>15</v>
      </c>
      <c r="S1302" s="0" t="str">
        <f aca="false">P1302&amp;N1302&amp;O1302&amp;Q1302&amp;J1302&amp;R1302&amp;L1302</f>
        <v>          {%            "class": "probePlus",%            "stim_name": "b2s1_136_reg.wav"%          },</v>
      </c>
      <c r="AA1302" s="5" t="n">
        <f aca="false">F1302</f>
        <v>830</v>
      </c>
      <c r="AB1302" s="5" t="s">
        <v>1317</v>
      </c>
      <c r="AC1302" s="5" t="str">
        <f aca="false">IF(MID(AB1302,10,2)="ir","Minus","Plus")</f>
        <v>Plus</v>
      </c>
      <c r="AD1302" s="5" t="str">
        <f aca="false">IF(AND(_xlfn.NUMBERVALUE(MID(AB1302,6,3))&lt;141,_xlfn.NUMBERVALUE(MID(AB1302,6,3))&gt;103),"s","probe")</f>
        <v>s</v>
      </c>
      <c r="AE1302" s="5" t="n">
        <f aca="false">IF(AND(AC1302="Minus",AD1302="probe"),3,IF(AND(AC1302="Plus",AD1302="probe"),1,IF(AND(AC1302="Minus",AD1302="s"),12,IF(AND(AC1302="Plus",AD1302="s"),4,0))))</f>
        <v>4</v>
      </c>
      <c r="AF1302" s="6" t="s">
        <v>16</v>
      </c>
      <c r="AG1302" s="5" t="str">
        <f aca="false">AF1302&amp;AE1302&amp;","</f>
        <v>                            4,</v>
      </c>
    </row>
    <row r="1303" customFormat="false" ht="12.8" hidden="true" customHeight="false" outlineLevel="0" collapsed="false">
      <c r="A1303" s="0" t="str">
        <f aca="false">LEFT(J1303,4)</f>
        <v>b2s2</v>
      </c>
      <c r="B1303" s="0" t="n">
        <f aca="false">IF(AND(C1303&gt;97,C1303&lt;103),100,IF(AND(C1303&gt;110,C1303&lt;116),113,IF(AND(C1303&gt;122,C1303&lt;128),125,IF(AND(C1303&gt;135,C1303&lt;141),138,150))))</f>
        <v>138</v>
      </c>
      <c r="C1303" s="0" t="n">
        <f aca="false">_xlfn.NUMBERVALUE(MID(J1303,6,3))</f>
        <v>136</v>
      </c>
      <c r="D1303" s="0" t="str">
        <f aca="false">MID(J1303,10,3)</f>
        <v>reg</v>
      </c>
      <c r="E1303" s="0" t="s">
        <v>9</v>
      </c>
      <c r="F1303" s="0" t="n">
        <v>955</v>
      </c>
      <c r="G1303" s="0" t="s">
        <v>10</v>
      </c>
      <c r="H1303" s="0" t="s">
        <v>11</v>
      </c>
      <c r="I1303" s="0" t="s">
        <v>9</v>
      </c>
      <c r="J1303" s="0" t="s">
        <v>1318</v>
      </c>
      <c r="K1303" s="0" t="s">
        <v>9</v>
      </c>
      <c r="L1303" s="0" t="str">
        <f aca="false">IF(ISBLANK(J1304),"",",")</f>
        <v>,</v>
      </c>
      <c r="M1303" s="0" t="str">
        <f aca="false">E1303&amp;F1303&amp;G1303&amp;H1303&amp;I1303&amp;J1303&amp;K1303&amp;L1303</f>
        <v>"955": "b2s2_136_reg.wav",</v>
      </c>
      <c r="N1303" s="0" t="str">
        <f aca="false">IF(OR(B1303=113,B1303=138),"probe","s")</f>
        <v>probe</v>
      </c>
      <c r="O1303" s="0" t="str">
        <f aca="false">IF(MID(J1303,10,2)="ir","Minus","Plus")</f>
        <v>Plus</v>
      </c>
      <c r="P1303" s="0" t="s">
        <v>13</v>
      </c>
      <c r="Q1303" s="5" t="s">
        <v>14</v>
      </c>
      <c r="R1303" s="0" t="s">
        <v>15</v>
      </c>
      <c r="S1303" s="0" t="str">
        <f aca="false">P1303&amp;N1303&amp;O1303&amp;Q1303&amp;F1303&amp;R1303&amp;L1303</f>
        <v>          {%            "class": "probePlus",%            "stim_name": "955"%          },</v>
      </c>
      <c r="AA1303" s="5" t="n">
        <f aca="false">F1303</f>
        <v>955</v>
      </c>
      <c r="AB1303" s="5" t="s">
        <v>1318</v>
      </c>
      <c r="AC1303" s="5" t="str">
        <f aca="false">IF(MID(AB1303,10,2)="ir","Minus","Plus")</f>
        <v>Plus</v>
      </c>
      <c r="AD1303" s="5" t="str">
        <f aca="false">IF(AND(_xlfn.NUMBERVALUE(MID(AB1303,6,3))&lt;141,_xlfn.NUMBERVALUE(MID(AB1303,6,3))&gt;103),"s","probe")</f>
        <v>s</v>
      </c>
      <c r="AE1303" s="5" t="n">
        <f aca="false">IF(AND(AC1303="Minus",AD1303="probe"),3,IF(AND(AC1303="Plus",AD1303="probe"),1,IF(AND(AC1303="Minus",AD1303="s"),12,IF(AND(AC1303="Plus",AD1303="s"),4,0))))</f>
        <v>4</v>
      </c>
      <c r="AF1303" s="6" t="s">
        <v>16</v>
      </c>
      <c r="AG1303" s="5" t="str">
        <f aca="false">AF1303&amp;AE1303&amp;","</f>
        <v>                            4,</v>
      </c>
    </row>
    <row r="1304" customFormat="false" ht="12.8" hidden="true" customHeight="false" outlineLevel="0" collapsed="false">
      <c r="A1304" s="0" t="str">
        <f aca="false">LEFT(J1304,4)</f>
        <v>b3i1</v>
      </c>
      <c r="B1304" s="0" t="n">
        <f aca="false">IF(AND(C1304&gt;97,C1304&lt;103),100,IF(AND(C1304&gt;110,C1304&lt;116),113,IF(AND(C1304&gt;122,C1304&lt;128),125,IF(AND(C1304&gt;135,C1304&lt;141),138,150))))</f>
        <v>138</v>
      </c>
      <c r="C1304" s="0" t="n">
        <f aca="false">_xlfn.NUMBERVALUE(MID(J1304,6,3))</f>
        <v>136</v>
      </c>
      <c r="D1304" s="0" t="str">
        <f aca="false">MID(J1304,10,3)</f>
        <v>reg</v>
      </c>
      <c r="E1304" s="0" t="s">
        <v>9</v>
      </c>
      <c r="F1304" s="0" t="n">
        <v>1080</v>
      </c>
      <c r="G1304" s="0" t="s">
        <v>10</v>
      </c>
      <c r="H1304" s="0" t="s">
        <v>11</v>
      </c>
      <c r="I1304" s="0" t="s">
        <v>9</v>
      </c>
      <c r="J1304" s="0" t="s">
        <v>1319</v>
      </c>
      <c r="K1304" s="0" t="s">
        <v>9</v>
      </c>
      <c r="L1304" s="0" t="str">
        <f aca="false">IF(ISBLANK(J1305),"",",")</f>
        <v>,</v>
      </c>
      <c r="M1304" s="0" t="str">
        <f aca="false">E1304&amp;F1304&amp;G1304&amp;H1304&amp;I1304&amp;J1304&amp;K1304&amp;L1304</f>
        <v>"1080": "b3i1_136_reg.wav",</v>
      </c>
      <c r="N1304" s="0" t="str">
        <f aca="false">IF(OR(B1304=113,B1304=138),"probe","s")</f>
        <v>probe</v>
      </c>
      <c r="O1304" s="0" t="str">
        <f aca="false">IF(MID(J1304,10,2)="ir","Minus","Plus")</f>
        <v>Plus</v>
      </c>
      <c r="P1304" s="0" t="s">
        <v>13</v>
      </c>
      <c r="Q1304" s="5" t="s">
        <v>14</v>
      </c>
      <c r="R1304" s="0" t="s">
        <v>15</v>
      </c>
      <c r="S1304" s="0" t="str">
        <f aca="false">P1304&amp;N1304&amp;O1304&amp;Q1304&amp;F1304&amp;R1304&amp;L1304</f>
        <v>          {%            "class": "probePlus",%            "stim_name": "1080"%          },</v>
      </c>
      <c r="AA1304" s="5" t="n">
        <f aca="false">F1304</f>
        <v>1080</v>
      </c>
      <c r="AB1304" s="5" t="s">
        <v>1319</v>
      </c>
      <c r="AC1304" s="5" t="str">
        <f aca="false">IF(MID(AB1304,10,2)="ir","Minus","Plus")</f>
        <v>Plus</v>
      </c>
      <c r="AD1304" s="5" t="str">
        <f aca="false">IF(AND(_xlfn.NUMBERVALUE(MID(AB1304,6,3))&lt;141,_xlfn.NUMBERVALUE(MID(AB1304,6,3))&gt;103),"s","probe")</f>
        <v>s</v>
      </c>
      <c r="AE1304" s="5" t="n">
        <f aca="false">IF(AND(AC1304="Minus",AD1304="probe"),3,IF(AND(AC1304="Plus",AD1304="probe"),1,IF(AND(AC1304="Minus",AD1304="s"),12,IF(AND(AC1304="Plus",AD1304="s"),4,0))))</f>
        <v>4</v>
      </c>
      <c r="AF1304" s="6" t="s">
        <v>16</v>
      </c>
      <c r="AG1304" s="5" t="str">
        <f aca="false">AF1304&amp;AE1304&amp;","</f>
        <v>                            4,</v>
      </c>
    </row>
    <row r="1305" customFormat="false" ht="12.8" hidden="true" customHeight="false" outlineLevel="0" collapsed="false">
      <c r="A1305" s="0" t="str">
        <f aca="false">LEFT(J1305,4)</f>
        <v>b3i2</v>
      </c>
      <c r="B1305" s="0" t="n">
        <f aca="false">IF(AND(C1305&gt;97,C1305&lt;103),100,IF(AND(C1305&gt;110,C1305&lt;116),113,IF(AND(C1305&gt;122,C1305&lt;128),125,IF(AND(C1305&gt;135,C1305&lt;141),138,150))))</f>
        <v>138</v>
      </c>
      <c r="C1305" s="0" t="n">
        <f aca="false">_xlfn.NUMBERVALUE(MID(J1305,6,3))</f>
        <v>136</v>
      </c>
      <c r="D1305" s="0" t="str">
        <f aca="false">MID(J1305,10,3)</f>
        <v>reg</v>
      </c>
      <c r="E1305" s="0" t="s">
        <v>9</v>
      </c>
      <c r="F1305" s="0" t="n">
        <v>1205</v>
      </c>
      <c r="G1305" s="0" t="s">
        <v>10</v>
      </c>
      <c r="H1305" s="0" t="s">
        <v>11</v>
      </c>
      <c r="I1305" s="0" t="s">
        <v>9</v>
      </c>
      <c r="J1305" s="0" t="s">
        <v>1320</v>
      </c>
      <c r="K1305" s="0" t="s">
        <v>9</v>
      </c>
      <c r="L1305" s="0" t="str">
        <f aca="false">IF(ISBLANK(J1306),"",",")</f>
        <v>,</v>
      </c>
      <c r="M1305" s="0" t="str">
        <f aca="false">E1305&amp;F1305&amp;G1305&amp;H1305&amp;I1305&amp;J1305&amp;K1305&amp;L1305</f>
        <v>"1205": "b3i2_136_reg.wav",</v>
      </c>
      <c r="N1305" s="0" t="str">
        <f aca="false">IF(OR(B1305=113,B1305=138),"probe","s")</f>
        <v>probe</v>
      </c>
      <c r="O1305" s="0" t="str">
        <f aca="false">IF(MID(J1305,10,2)="ir","Minus","Plus")</f>
        <v>Plus</v>
      </c>
      <c r="P1305" s="0" t="s">
        <v>13</v>
      </c>
      <c r="Q1305" s="5" t="s">
        <v>14</v>
      </c>
      <c r="R1305" s="0" t="s">
        <v>15</v>
      </c>
      <c r="S1305" s="0" t="str">
        <f aca="false">P1305&amp;N1305&amp;O1305&amp;Q1305&amp;F1305&amp;R1305&amp;L1305</f>
        <v>          {%            "class": "probePlus",%            "stim_name": "1205"%          },</v>
      </c>
      <c r="AA1305" s="5" t="n">
        <f aca="false">F1305</f>
        <v>1205</v>
      </c>
      <c r="AB1305" s="5" t="s">
        <v>1320</v>
      </c>
      <c r="AC1305" s="5" t="str">
        <f aca="false">IF(MID(AB1305,10,2)="ir","Minus","Plus")</f>
        <v>Plus</v>
      </c>
      <c r="AD1305" s="5" t="str">
        <f aca="false">IF(AND(_xlfn.NUMBERVALUE(MID(AB1305,6,3))&lt;141,_xlfn.NUMBERVALUE(MID(AB1305,6,3))&gt;103),"s","probe")</f>
        <v>s</v>
      </c>
      <c r="AE1305" s="5" t="n">
        <f aca="false">IF(AND(AC1305="Minus",AD1305="probe"),3,IF(AND(AC1305="Plus",AD1305="probe"),1,IF(AND(AC1305="Minus",AD1305="s"),12,IF(AND(AC1305="Plus",AD1305="s"),4,0))))</f>
        <v>4</v>
      </c>
      <c r="AF1305" s="6" t="s">
        <v>16</v>
      </c>
      <c r="AG1305" s="5" t="str">
        <f aca="false">AF1305&amp;AE1305&amp;","</f>
        <v>                            4,</v>
      </c>
    </row>
    <row r="1306" customFormat="false" ht="12.8" hidden="true" customHeight="false" outlineLevel="0" collapsed="false">
      <c r="A1306" s="0" t="str">
        <f aca="false">LEFT(J1306,4)</f>
        <v>b3s1</v>
      </c>
      <c r="B1306" s="0" t="n">
        <f aca="false">IF(AND(C1306&gt;97,C1306&lt;103),100,IF(AND(C1306&gt;110,C1306&lt;116),113,IF(AND(C1306&gt;122,C1306&lt;128),125,IF(AND(C1306&gt;135,C1306&lt;141),138,150))))</f>
        <v>138</v>
      </c>
      <c r="C1306" s="0" t="n">
        <f aca="false">_xlfn.NUMBERVALUE(MID(J1306,6,3))</f>
        <v>136</v>
      </c>
      <c r="D1306" s="0" t="str">
        <f aca="false">MID(J1306,10,3)</f>
        <v>reg</v>
      </c>
      <c r="E1306" s="0" t="s">
        <v>9</v>
      </c>
      <c r="F1306" s="0" t="n">
        <v>1330</v>
      </c>
      <c r="G1306" s="0" t="s">
        <v>10</v>
      </c>
      <c r="H1306" s="0" t="s">
        <v>11</v>
      </c>
      <c r="I1306" s="0" t="s">
        <v>9</v>
      </c>
      <c r="J1306" s="0" t="s">
        <v>1321</v>
      </c>
      <c r="K1306" s="0" t="s">
        <v>9</v>
      </c>
      <c r="L1306" s="0" t="str">
        <f aca="false">IF(ISBLANK(J1307),"",",")</f>
        <v>,</v>
      </c>
      <c r="M1306" s="0" t="str">
        <f aca="false">E1306&amp;F1306&amp;G1306&amp;H1306&amp;I1306&amp;J1306&amp;K1306&amp;L1306</f>
        <v>"1330": "b3s1_136_reg.wav",</v>
      </c>
      <c r="N1306" s="0" t="str">
        <f aca="false">IF(OR(B1306=113,B1306=138),"probe","s")</f>
        <v>probe</v>
      </c>
      <c r="O1306" s="0" t="str">
        <f aca="false">IF(MID(J1306,10,2)="ir","Minus","Plus")</f>
        <v>Plus</v>
      </c>
      <c r="P1306" s="0" t="s">
        <v>13</v>
      </c>
      <c r="Q1306" s="5" t="s">
        <v>14</v>
      </c>
      <c r="R1306" s="0" t="s">
        <v>15</v>
      </c>
      <c r="S1306" s="0" t="str">
        <f aca="false">P1306&amp;N1306&amp;O1306&amp;Q1306&amp;F1306&amp;R1306&amp;L1306</f>
        <v>          {%            "class": "probePlus",%            "stim_name": "1330"%          },</v>
      </c>
      <c r="AA1306" s="5" t="n">
        <f aca="false">F1306</f>
        <v>1330</v>
      </c>
      <c r="AB1306" s="5" t="s">
        <v>1321</v>
      </c>
      <c r="AC1306" s="5" t="str">
        <f aca="false">IF(MID(AB1306,10,2)="ir","Minus","Plus")</f>
        <v>Plus</v>
      </c>
      <c r="AD1306" s="5" t="str">
        <f aca="false">IF(AND(_xlfn.NUMBERVALUE(MID(AB1306,6,3))&lt;141,_xlfn.NUMBERVALUE(MID(AB1306,6,3))&gt;103),"s","probe")</f>
        <v>s</v>
      </c>
      <c r="AE1306" s="5" t="n">
        <f aca="false">IF(AND(AC1306="Minus",AD1306="probe"),3,IF(AND(AC1306="Plus",AD1306="probe"),1,IF(AND(AC1306="Minus",AD1306="s"),12,IF(AND(AC1306="Plus",AD1306="s"),4,0))))</f>
        <v>4</v>
      </c>
      <c r="AF1306" s="6" t="s">
        <v>16</v>
      </c>
      <c r="AG1306" s="5" t="str">
        <f aca="false">AF1306&amp;AE1306&amp;","</f>
        <v>                            4,</v>
      </c>
    </row>
    <row r="1307" customFormat="false" ht="12.8" hidden="true" customHeight="false" outlineLevel="0" collapsed="false">
      <c r="A1307" s="0" t="str">
        <f aca="false">LEFT(J1307,4)</f>
        <v>b3s2</v>
      </c>
      <c r="B1307" s="0" t="n">
        <f aca="false">IF(AND(C1307&gt;97,C1307&lt;103),100,IF(AND(C1307&gt;110,C1307&lt;116),113,IF(AND(C1307&gt;122,C1307&lt;128),125,IF(AND(C1307&gt;135,C1307&lt;141),138,150))))</f>
        <v>138</v>
      </c>
      <c r="C1307" s="0" t="n">
        <f aca="false">_xlfn.NUMBERVALUE(MID(J1307,6,3))</f>
        <v>136</v>
      </c>
      <c r="D1307" s="0" t="str">
        <f aca="false">MID(J1307,10,3)</f>
        <v>reg</v>
      </c>
      <c r="E1307" s="0" t="s">
        <v>9</v>
      </c>
      <c r="F1307" s="0" t="n">
        <v>1455</v>
      </c>
      <c r="G1307" s="0" t="s">
        <v>10</v>
      </c>
      <c r="H1307" s="0" t="s">
        <v>11</v>
      </c>
      <c r="I1307" s="0" t="s">
        <v>9</v>
      </c>
      <c r="J1307" s="0" t="s">
        <v>1322</v>
      </c>
      <c r="K1307" s="0" t="s">
        <v>9</v>
      </c>
      <c r="L1307" s="0" t="str">
        <f aca="false">IF(ISBLANK(J1308),"",",")</f>
        <v>,</v>
      </c>
      <c r="M1307" s="0" t="str">
        <f aca="false">E1307&amp;F1307&amp;G1307&amp;H1307&amp;I1307&amp;J1307&amp;K1307&amp;L1307</f>
        <v>"1455": "b3s2_136_reg.wav",</v>
      </c>
      <c r="N1307" s="0" t="str">
        <f aca="false">IF(OR(B1307=113,B1307=138),"probe","s")</f>
        <v>probe</v>
      </c>
      <c r="O1307" s="0" t="str">
        <f aca="false">IF(MID(J1307,10,2)="ir","Minus","Plus")</f>
        <v>Plus</v>
      </c>
      <c r="P1307" s="0" t="s">
        <v>13</v>
      </c>
      <c r="Q1307" s="5" t="s">
        <v>14</v>
      </c>
      <c r="R1307" s="0" t="s">
        <v>15</v>
      </c>
      <c r="S1307" s="0" t="str">
        <f aca="false">P1307&amp;N1307&amp;O1307&amp;Q1307&amp;F1307&amp;R1307&amp;L1307</f>
        <v>          {%            "class": "probePlus",%            "stim_name": "1455"%          },</v>
      </c>
      <c r="AA1307" s="5" t="n">
        <f aca="false">F1307</f>
        <v>1455</v>
      </c>
      <c r="AB1307" s="5" t="s">
        <v>1322</v>
      </c>
      <c r="AC1307" s="5" t="str">
        <f aca="false">IF(MID(AB1307,10,2)="ir","Minus","Plus")</f>
        <v>Plus</v>
      </c>
      <c r="AD1307" s="5" t="str">
        <f aca="false">IF(AND(_xlfn.NUMBERVALUE(MID(AB1307,6,3))&lt;141,_xlfn.NUMBERVALUE(MID(AB1307,6,3))&gt;103),"s","probe")</f>
        <v>s</v>
      </c>
      <c r="AE1307" s="5" t="n">
        <f aca="false">IF(AND(AC1307="Minus",AD1307="probe"),3,IF(AND(AC1307="Plus",AD1307="probe"),1,IF(AND(AC1307="Minus",AD1307="s"),12,IF(AND(AC1307="Plus",AD1307="s"),4,0))))</f>
        <v>4</v>
      </c>
      <c r="AF1307" s="6" t="s">
        <v>16</v>
      </c>
      <c r="AG1307" s="5" t="str">
        <f aca="false">AF1307&amp;AE1307&amp;","</f>
        <v>                            4,</v>
      </c>
    </row>
    <row r="1308" customFormat="false" ht="12.8" hidden="true" customHeight="false" outlineLevel="0" collapsed="false">
      <c r="A1308" s="0" t="str">
        <f aca="false">LEFT(J1308,4)</f>
        <v>b4i1</v>
      </c>
      <c r="B1308" s="0" t="n">
        <f aca="false">IF(AND(C1308&gt;97,C1308&lt;103),100,IF(AND(C1308&gt;110,C1308&lt;116),113,IF(AND(C1308&gt;122,C1308&lt;128),125,IF(AND(C1308&gt;135,C1308&lt;141),138,150))))</f>
        <v>138</v>
      </c>
      <c r="C1308" s="0" t="n">
        <f aca="false">_xlfn.NUMBERVALUE(MID(J1308,6,3))</f>
        <v>136</v>
      </c>
      <c r="D1308" s="0" t="str">
        <f aca="false">MID(J1308,10,3)</f>
        <v>reg</v>
      </c>
      <c r="E1308" s="0" t="s">
        <v>9</v>
      </c>
      <c r="F1308" s="0" t="n">
        <v>1580</v>
      </c>
      <c r="G1308" s="0" t="s">
        <v>10</v>
      </c>
      <c r="H1308" s="0" t="s">
        <v>11</v>
      </c>
      <c r="I1308" s="0" t="s">
        <v>9</v>
      </c>
      <c r="J1308" s="0" t="s">
        <v>1323</v>
      </c>
      <c r="K1308" s="0" t="s">
        <v>9</v>
      </c>
      <c r="L1308" s="0" t="str">
        <f aca="false">IF(ISBLANK(J1309),"",",")</f>
        <v>,</v>
      </c>
      <c r="M1308" s="0" t="str">
        <f aca="false">E1308&amp;F1308&amp;G1308&amp;H1308&amp;I1308&amp;J1308&amp;K1308&amp;L1308</f>
        <v>"1580": "b4i1_136_reg.wav",</v>
      </c>
      <c r="N1308" s="0" t="str">
        <f aca="false">IF(OR(B1308=113,B1308=138),"probe","s")</f>
        <v>probe</v>
      </c>
      <c r="O1308" s="0" t="str">
        <f aca="false">IF(MID(J1308,10,2)="ir","Minus","Plus")</f>
        <v>Plus</v>
      </c>
      <c r="P1308" s="0" t="s">
        <v>13</v>
      </c>
      <c r="Q1308" s="5" t="s">
        <v>14</v>
      </c>
      <c r="R1308" s="0" t="s">
        <v>15</v>
      </c>
      <c r="S1308" s="0" t="str">
        <f aca="false">P1308&amp;N1308&amp;O1308&amp;Q1308&amp;F1308&amp;R1308&amp;L1308</f>
        <v>          {%            "class": "probePlus",%            "stim_name": "1580"%          },</v>
      </c>
      <c r="AA1308" s="5" t="n">
        <f aca="false">F1308</f>
        <v>1580</v>
      </c>
      <c r="AB1308" s="5" t="s">
        <v>1323</v>
      </c>
      <c r="AC1308" s="5" t="str">
        <f aca="false">IF(MID(AB1308,10,2)="ir","Minus","Plus")</f>
        <v>Plus</v>
      </c>
      <c r="AD1308" s="5" t="str">
        <f aca="false">IF(AND(_xlfn.NUMBERVALUE(MID(AB1308,6,3))&lt;141,_xlfn.NUMBERVALUE(MID(AB1308,6,3))&gt;103),"s","probe")</f>
        <v>s</v>
      </c>
      <c r="AE1308" s="5" t="n">
        <f aca="false">IF(AND(AC1308="Minus",AD1308="probe"),3,IF(AND(AC1308="Plus",AD1308="probe"),1,IF(AND(AC1308="Minus",AD1308="s"),12,IF(AND(AC1308="Plus",AD1308="s"),4,0))))</f>
        <v>4</v>
      </c>
      <c r="AF1308" s="6" t="s">
        <v>16</v>
      </c>
      <c r="AG1308" s="5" t="str">
        <f aca="false">AF1308&amp;AE1308&amp;","</f>
        <v>                            4,</v>
      </c>
    </row>
    <row r="1309" customFormat="false" ht="12.8" hidden="true" customHeight="false" outlineLevel="0" collapsed="false">
      <c r="A1309" s="0" t="str">
        <f aca="false">LEFT(J1309,4)</f>
        <v>b4i2</v>
      </c>
      <c r="B1309" s="0" t="n">
        <f aca="false">IF(AND(C1309&gt;97,C1309&lt;103),100,IF(AND(C1309&gt;110,C1309&lt;116),113,IF(AND(C1309&gt;122,C1309&lt;128),125,IF(AND(C1309&gt;135,C1309&lt;141),138,150))))</f>
        <v>138</v>
      </c>
      <c r="C1309" s="0" t="n">
        <f aca="false">_xlfn.NUMBERVALUE(MID(J1309,6,3))</f>
        <v>136</v>
      </c>
      <c r="D1309" s="0" t="str">
        <f aca="false">MID(J1309,10,3)</f>
        <v>reg</v>
      </c>
      <c r="E1309" s="0" t="s">
        <v>9</v>
      </c>
      <c r="F1309" s="0" t="n">
        <v>1705</v>
      </c>
      <c r="G1309" s="0" t="s">
        <v>10</v>
      </c>
      <c r="H1309" s="0" t="s">
        <v>11</v>
      </c>
      <c r="I1309" s="0" t="s">
        <v>9</v>
      </c>
      <c r="J1309" s="0" t="s">
        <v>1324</v>
      </c>
      <c r="K1309" s="0" t="s">
        <v>9</v>
      </c>
      <c r="L1309" s="0" t="str">
        <f aca="false">IF(ISBLANK(J1310),"",",")</f>
        <v>,</v>
      </c>
      <c r="M1309" s="0" t="str">
        <f aca="false">E1309&amp;F1309&amp;G1309&amp;H1309&amp;I1309&amp;J1309&amp;K1309&amp;L1309</f>
        <v>"1705": "b4i2_136_reg.wav",</v>
      </c>
      <c r="N1309" s="0" t="str">
        <f aca="false">IF(OR(B1309=113,B1309=138),"probe","s")</f>
        <v>probe</v>
      </c>
      <c r="O1309" s="0" t="str">
        <f aca="false">IF(MID(J1309,10,2)="ir","Minus","Plus")</f>
        <v>Plus</v>
      </c>
      <c r="P1309" s="0" t="s">
        <v>13</v>
      </c>
      <c r="Q1309" s="5" t="s">
        <v>14</v>
      </c>
      <c r="R1309" s="0" t="s">
        <v>15</v>
      </c>
      <c r="S1309" s="0" t="str">
        <f aca="false">P1309&amp;N1309&amp;O1309&amp;Q1309&amp;F1309&amp;R1309&amp;L1309</f>
        <v>          {%            "class": "probePlus",%            "stim_name": "1705"%          },</v>
      </c>
      <c r="AA1309" s="5" t="n">
        <f aca="false">F1309</f>
        <v>1705</v>
      </c>
      <c r="AB1309" s="5" t="s">
        <v>1324</v>
      </c>
      <c r="AC1309" s="5" t="str">
        <f aca="false">IF(MID(AB1309,10,2)="ir","Minus","Plus")</f>
        <v>Plus</v>
      </c>
      <c r="AD1309" s="5" t="str">
        <f aca="false">IF(AND(_xlfn.NUMBERVALUE(MID(AB1309,6,3))&lt;141,_xlfn.NUMBERVALUE(MID(AB1309,6,3))&gt;103),"s","probe")</f>
        <v>s</v>
      </c>
      <c r="AE1309" s="5" t="n">
        <f aca="false">IF(AND(AC1309="Minus",AD1309="probe"),3,IF(AND(AC1309="Plus",AD1309="probe"),1,IF(AND(AC1309="Minus",AD1309="s"),12,IF(AND(AC1309="Plus",AD1309="s"),4,0))))</f>
        <v>4</v>
      </c>
      <c r="AF1309" s="6" t="s">
        <v>16</v>
      </c>
      <c r="AG1309" s="5" t="str">
        <f aca="false">AF1309&amp;AE1309&amp;","</f>
        <v>                            4,</v>
      </c>
    </row>
    <row r="1310" customFormat="false" ht="12.8" hidden="true" customHeight="false" outlineLevel="0" collapsed="false">
      <c r="A1310" s="0" t="str">
        <f aca="false">LEFT(J1310,4)</f>
        <v>b4s1</v>
      </c>
      <c r="B1310" s="0" t="n">
        <f aca="false">IF(AND(C1310&gt;97,C1310&lt;103),100,IF(AND(C1310&gt;110,C1310&lt;116),113,IF(AND(C1310&gt;122,C1310&lt;128),125,IF(AND(C1310&gt;135,C1310&lt;141),138,150))))</f>
        <v>138</v>
      </c>
      <c r="C1310" s="0" t="n">
        <f aca="false">_xlfn.NUMBERVALUE(MID(J1310,6,3))</f>
        <v>136</v>
      </c>
      <c r="D1310" s="0" t="str">
        <f aca="false">MID(J1310,10,3)</f>
        <v>reg</v>
      </c>
      <c r="E1310" s="0" t="s">
        <v>9</v>
      </c>
      <c r="F1310" s="0" t="n">
        <v>1830</v>
      </c>
      <c r="G1310" s="0" t="s">
        <v>10</v>
      </c>
      <c r="H1310" s="0" t="s">
        <v>11</v>
      </c>
      <c r="I1310" s="0" t="s">
        <v>9</v>
      </c>
      <c r="J1310" s="0" t="s">
        <v>1325</v>
      </c>
      <c r="K1310" s="0" t="s">
        <v>9</v>
      </c>
      <c r="L1310" s="0" t="str">
        <f aca="false">IF(ISBLANK(J1311),"",",")</f>
        <v>,</v>
      </c>
      <c r="M1310" s="0" t="str">
        <f aca="false">E1310&amp;F1310&amp;G1310&amp;H1310&amp;I1310&amp;J1310&amp;K1310&amp;L1310</f>
        <v>"1830": "b4s1_136_reg.wav",</v>
      </c>
      <c r="N1310" s="0" t="str">
        <f aca="false">IF(OR(B1310=113,B1310=138),"probe","s")</f>
        <v>probe</v>
      </c>
      <c r="O1310" s="0" t="str">
        <f aca="false">IF(MID(J1310,10,2)="ir","Minus","Plus")</f>
        <v>Plus</v>
      </c>
      <c r="P1310" s="0" t="s">
        <v>13</v>
      </c>
      <c r="Q1310" s="5" t="s">
        <v>14</v>
      </c>
      <c r="R1310" s="0" t="s">
        <v>15</v>
      </c>
      <c r="S1310" s="0" t="str">
        <f aca="false">P1310&amp;N1310&amp;O1310&amp;Q1310&amp;F1310&amp;R1310&amp;L1310</f>
        <v>          {%            "class": "probePlus",%            "stim_name": "1830"%          },</v>
      </c>
      <c r="AA1310" s="5" t="n">
        <f aca="false">F1310</f>
        <v>1830</v>
      </c>
      <c r="AB1310" s="5" t="s">
        <v>1325</v>
      </c>
      <c r="AC1310" s="5" t="str">
        <f aca="false">IF(MID(AB1310,10,2)="ir","Minus","Plus")</f>
        <v>Plus</v>
      </c>
      <c r="AD1310" s="5" t="str">
        <f aca="false">IF(AND(_xlfn.NUMBERVALUE(MID(AB1310,6,3))&lt;141,_xlfn.NUMBERVALUE(MID(AB1310,6,3))&gt;103),"s","probe")</f>
        <v>s</v>
      </c>
      <c r="AE1310" s="5" t="n">
        <f aca="false">IF(AND(AC1310="Minus",AD1310="probe"),3,IF(AND(AC1310="Plus",AD1310="probe"),1,IF(AND(AC1310="Minus",AD1310="s"),12,IF(AND(AC1310="Plus",AD1310="s"),4,0))))</f>
        <v>4</v>
      </c>
      <c r="AF1310" s="6" t="s">
        <v>16</v>
      </c>
      <c r="AG1310" s="5" t="str">
        <f aca="false">AF1310&amp;AE1310&amp;","</f>
        <v>                            4,</v>
      </c>
    </row>
    <row r="1311" customFormat="false" ht="12.8" hidden="true" customHeight="false" outlineLevel="0" collapsed="false">
      <c r="A1311" s="0" t="str">
        <f aca="false">LEFT(J1311,4)</f>
        <v>b4s2</v>
      </c>
      <c r="B1311" s="0" t="n">
        <f aca="false">IF(AND(C1311&gt;97,C1311&lt;103),100,IF(AND(C1311&gt;110,C1311&lt;116),113,IF(AND(C1311&gt;122,C1311&lt;128),125,IF(AND(C1311&gt;135,C1311&lt;141),138,150))))</f>
        <v>138</v>
      </c>
      <c r="C1311" s="0" t="n">
        <f aca="false">_xlfn.NUMBERVALUE(MID(J1311,6,3))</f>
        <v>136</v>
      </c>
      <c r="D1311" s="0" t="str">
        <f aca="false">MID(J1311,10,3)</f>
        <v>reg</v>
      </c>
      <c r="E1311" s="0" t="s">
        <v>9</v>
      </c>
      <c r="F1311" s="0" t="n">
        <v>1955</v>
      </c>
      <c r="G1311" s="0" t="s">
        <v>10</v>
      </c>
      <c r="H1311" s="0" t="s">
        <v>11</v>
      </c>
      <c r="I1311" s="0" t="s">
        <v>9</v>
      </c>
      <c r="J1311" s="0" t="s">
        <v>1326</v>
      </c>
      <c r="K1311" s="0" t="s">
        <v>9</v>
      </c>
      <c r="L1311" s="0" t="str">
        <f aca="false">IF(ISBLANK(J1312),"",",")</f>
        <v>,</v>
      </c>
      <c r="M1311" s="0" t="str">
        <f aca="false">E1311&amp;F1311&amp;G1311&amp;H1311&amp;I1311&amp;J1311&amp;K1311&amp;L1311</f>
        <v>"1955": "b4s2_136_reg.wav",</v>
      </c>
      <c r="N1311" s="0" t="str">
        <f aca="false">IF(OR(B1311=113,B1311=138),"probe","s")</f>
        <v>probe</v>
      </c>
      <c r="O1311" s="0" t="str">
        <f aca="false">IF(MID(J1311,10,2)="ir","Minus","Plus")</f>
        <v>Plus</v>
      </c>
      <c r="P1311" s="0" t="s">
        <v>13</v>
      </c>
      <c r="Q1311" s="5" t="s">
        <v>14</v>
      </c>
      <c r="R1311" s="0" t="s">
        <v>15</v>
      </c>
      <c r="S1311" s="0" t="str">
        <f aca="false">P1311&amp;N1311&amp;O1311&amp;Q1311&amp;F1311&amp;R1311&amp;L1311</f>
        <v>          {%            "class": "probePlus",%            "stim_name": "1955"%          },</v>
      </c>
      <c r="AA1311" s="5" t="n">
        <f aca="false">F1311</f>
        <v>1955</v>
      </c>
      <c r="AB1311" s="5" t="s">
        <v>1326</v>
      </c>
      <c r="AC1311" s="5" t="str">
        <f aca="false">IF(MID(AB1311,10,2)="ir","Minus","Plus")</f>
        <v>Plus</v>
      </c>
      <c r="AD1311" s="5" t="str">
        <f aca="false">IF(AND(_xlfn.NUMBERVALUE(MID(AB1311,6,3))&lt;141,_xlfn.NUMBERVALUE(MID(AB1311,6,3))&gt;103),"s","probe")</f>
        <v>s</v>
      </c>
      <c r="AE1311" s="5" t="n">
        <f aca="false">IF(AND(AC1311="Minus",AD1311="probe"),3,IF(AND(AC1311="Plus",AD1311="probe"),1,IF(AND(AC1311="Minus",AD1311="s"),12,IF(AND(AC1311="Plus",AD1311="s"),4,0))))</f>
        <v>4</v>
      </c>
      <c r="AF1311" s="6" t="s">
        <v>16</v>
      </c>
      <c r="AG1311" s="5" t="str">
        <f aca="false">AF1311&amp;AE1311&amp;","</f>
        <v>                            4,</v>
      </c>
    </row>
    <row r="1312" customFormat="false" ht="12.8" hidden="true" customHeight="false" outlineLevel="0" collapsed="false">
      <c r="A1312" s="0" t="str">
        <f aca="false">LEFT(J1312,4)</f>
        <v>b1i1</v>
      </c>
      <c r="B1312" s="0" t="n">
        <f aca="false">IF(AND(C1312&gt;97,C1312&lt;103),100,IF(AND(C1312&gt;110,C1312&lt;116),113,IF(AND(C1312&gt;122,C1312&lt;128),125,IF(AND(C1312&gt;135,C1312&lt;141),138,150))))</f>
        <v>138</v>
      </c>
      <c r="C1312" s="0" t="n">
        <f aca="false">_xlfn.NUMBERVALUE(MID(J1312,6,3))</f>
        <v>137</v>
      </c>
      <c r="D1312" s="0" t="str">
        <f aca="false">MID(J1312,10,3)</f>
        <v>ir1</v>
      </c>
      <c r="E1312" s="0" t="s">
        <v>9</v>
      </c>
      <c r="F1312" s="0" t="n">
        <v>81</v>
      </c>
      <c r="G1312" s="0" t="s">
        <v>10</v>
      </c>
      <c r="H1312" s="0" t="s">
        <v>11</v>
      </c>
      <c r="I1312" s="0" t="s">
        <v>9</v>
      </c>
      <c r="J1312" s="0" t="s">
        <v>1327</v>
      </c>
      <c r="K1312" s="0" t="s">
        <v>9</v>
      </c>
      <c r="L1312" s="0" t="str">
        <f aca="false">IF(ISBLANK(J1313),"",",")</f>
        <v>,</v>
      </c>
      <c r="M1312" s="0" t="str">
        <f aca="false">E1312&amp;F1312&amp;G1312&amp;H1312&amp;I1312&amp;J1312&amp;K1312&amp;L1312</f>
        <v>"81": "b1i1_137_ir1.wav",</v>
      </c>
      <c r="N1312" s="0" t="str">
        <f aca="false">IF(OR(B1312=113,B1312=138),"probe","s")</f>
        <v>probe</v>
      </c>
      <c r="O1312" s="0" t="str">
        <f aca="false">IF(MID(J1312,10,2)="ir","Minus","Plus")</f>
        <v>Minus</v>
      </c>
      <c r="P1312" s="0" t="s">
        <v>13</v>
      </c>
      <c r="Q1312" s="5" t="s">
        <v>14</v>
      </c>
      <c r="R1312" s="0" t="s">
        <v>15</v>
      </c>
      <c r="S1312" s="0" t="str">
        <f aca="false">P1312&amp;N1312&amp;O1312&amp;Q1312&amp;F1312&amp;R1312&amp;L1312</f>
        <v>          {%            "class": "probeMinus",%            "stim_name": "81"%          },</v>
      </c>
      <c r="AA1312" s="5" t="n">
        <f aca="false">F1312</f>
        <v>81</v>
      </c>
      <c r="AB1312" s="5" t="s">
        <v>1327</v>
      </c>
      <c r="AC1312" s="5" t="str">
        <f aca="false">IF(MID(AB1312,10,2)="ir","Minus","Plus")</f>
        <v>Minus</v>
      </c>
      <c r="AD1312" s="5" t="str">
        <f aca="false">IF(AND(_xlfn.NUMBERVALUE(MID(AB1312,6,3))&lt;141,_xlfn.NUMBERVALUE(MID(AB1312,6,3))&gt;103),"s","s")</f>
        <v>s</v>
      </c>
      <c r="AE1312" s="5" t="n">
        <f aca="false">IF(AND(AC1312="Minus",AD1312="probe"),3,IF(AND(AC1312="Plus",AD1312="probe"),1,IF(AND(AC1312="Minus",AD1312="s"),12,IF(AND(AC1312="Plus",AD1312="s"),4,0))))</f>
        <v>12</v>
      </c>
      <c r="AF1312" s="6" t="s">
        <v>16</v>
      </c>
      <c r="AG1312" s="5" t="str">
        <f aca="false">AF1312&amp;AE1312&amp;","</f>
        <v>                            12,</v>
      </c>
    </row>
    <row r="1313" customFormat="false" ht="12.8" hidden="true" customHeight="false" outlineLevel="0" collapsed="false">
      <c r="A1313" s="0" t="str">
        <f aca="false">LEFT(J1313,4)</f>
        <v>b1i2</v>
      </c>
      <c r="B1313" s="0" t="n">
        <f aca="false">IF(AND(C1313&gt;97,C1313&lt;103),100,IF(AND(C1313&gt;110,C1313&lt;116),113,IF(AND(C1313&gt;122,C1313&lt;128),125,IF(AND(C1313&gt;135,C1313&lt;141),138,150))))</f>
        <v>138</v>
      </c>
      <c r="C1313" s="0" t="n">
        <f aca="false">_xlfn.NUMBERVALUE(MID(J1313,6,3))</f>
        <v>137</v>
      </c>
      <c r="D1313" s="0" t="str">
        <f aca="false">MID(J1313,10,3)</f>
        <v>ir1</v>
      </c>
      <c r="E1313" s="0" t="s">
        <v>9</v>
      </c>
      <c r="F1313" s="0" t="n">
        <v>206</v>
      </c>
      <c r="G1313" s="0" t="s">
        <v>10</v>
      </c>
      <c r="H1313" s="0" t="s">
        <v>11</v>
      </c>
      <c r="I1313" s="0" t="s">
        <v>9</v>
      </c>
      <c r="J1313" s="0" t="s">
        <v>1328</v>
      </c>
      <c r="K1313" s="0" t="s">
        <v>9</v>
      </c>
      <c r="L1313" s="0" t="str">
        <f aca="false">IF(ISBLANK(J1314),"",",")</f>
        <v>,</v>
      </c>
      <c r="M1313" s="0" t="str">
        <f aca="false">E1313&amp;F1313&amp;G1313&amp;H1313&amp;I1313&amp;J1313&amp;K1313&amp;L1313</f>
        <v>"206": "b1i2_137_ir1.wav",</v>
      </c>
      <c r="N1313" s="0" t="str">
        <f aca="false">IF(OR(B1313=113,B1313=138),"probe","s")</f>
        <v>probe</v>
      </c>
      <c r="O1313" s="0" t="str">
        <f aca="false">IF(MID(J1313,10,2)="ir","Minus","Plus")</f>
        <v>Minus</v>
      </c>
      <c r="P1313" s="0" t="s">
        <v>13</v>
      </c>
      <c r="Q1313" s="5" t="s">
        <v>14</v>
      </c>
      <c r="R1313" s="0" t="s">
        <v>15</v>
      </c>
      <c r="S1313" s="0" t="str">
        <f aca="false">P1313&amp;N1313&amp;O1313&amp;Q1313&amp;F1313&amp;R1313&amp;L1313</f>
        <v>          {%            "class": "probeMinus",%            "stim_name": "206"%          },</v>
      </c>
      <c r="AA1313" s="5" t="n">
        <f aca="false">F1313</f>
        <v>206</v>
      </c>
      <c r="AB1313" s="5" t="s">
        <v>1328</v>
      </c>
      <c r="AC1313" s="5" t="str">
        <f aca="false">IF(MID(AB1313,10,2)="ir","Minus","Plus")</f>
        <v>Minus</v>
      </c>
      <c r="AD1313" s="5" t="str">
        <f aca="false">IF(AND(_xlfn.NUMBERVALUE(MID(AB1313,6,3))&lt;141,_xlfn.NUMBERVALUE(MID(AB1313,6,3))&gt;103),"s","probe")</f>
        <v>s</v>
      </c>
      <c r="AE1313" s="5" t="n">
        <f aca="false">IF(AND(AC1313="Minus",AD1313="probe"),3,IF(AND(AC1313="Plus",AD1313="probe"),1,IF(AND(AC1313="Minus",AD1313="s"),12,IF(AND(AC1313="Plus",AD1313="s"),4,0))))</f>
        <v>12</v>
      </c>
      <c r="AF1313" s="6" t="s">
        <v>16</v>
      </c>
      <c r="AG1313" s="5" t="str">
        <f aca="false">AF1313&amp;AE1313&amp;","</f>
        <v>                            12,</v>
      </c>
    </row>
    <row r="1314" customFormat="false" ht="12.8" hidden="true" customHeight="false" outlineLevel="0" collapsed="false">
      <c r="A1314" s="0" t="str">
        <f aca="false">LEFT(J1314,4)</f>
        <v>b1s1</v>
      </c>
      <c r="B1314" s="0" t="n">
        <f aca="false">IF(AND(C1314&gt;97,C1314&lt;103),100,IF(AND(C1314&gt;110,C1314&lt;116),113,IF(AND(C1314&gt;122,C1314&lt;128),125,IF(AND(C1314&gt;135,C1314&lt;141),138,150))))</f>
        <v>138</v>
      </c>
      <c r="C1314" s="0" t="n">
        <f aca="false">_xlfn.NUMBERVALUE(MID(J1314,6,3))</f>
        <v>137</v>
      </c>
      <c r="D1314" s="0" t="str">
        <f aca="false">MID(J1314,10,3)</f>
        <v>ir1</v>
      </c>
      <c r="E1314" s="0" t="s">
        <v>9</v>
      </c>
      <c r="F1314" s="0" t="n">
        <v>331</v>
      </c>
      <c r="G1314" s="0" t="s">
        <v>10</v>
      </c>
      <c r="H1314" s="0" t="s">
        <v>11</v>
      </c>
      <c r="I1314" s="0" t="s">
        <v>9</v>
      </c>
      <c r="J1314" s="0" t="s">
        <v>1329</v>
      </c>
      <c r="K1314" s="0" t="s">
        <v>9</v>
      </c>
      <c r="L1314" s="0" t="str">
        <f aca="false">IF(ISBLANK(J1315),"",",")</f>
        <v>,</v>
      </c>
      <c r="M1314" s="0" t="str">
        <f aca="false">E1314&amp;F1314&amp;G1314&amp;H1314&amp;I1314&amp;J1314&amp;K1314&amp;L1314</f>
        <v>"331": "b1s1_137_ir1.wav",</v>
      </c>
      <c r="N1314" s="0" t="str">
        <f aca="false">IF(OR(B1314=113,B1314=138),"probe","s")</f>
        <v>probe</v>
      </c>
      <c r="O1314" s="0" t="str">
        <f aca="false">IF(MID(J1314,10,2)="ir","Minus","Plus")</f>
        <v>Minus</v>
      </c>
      <c r="P1314" s="0" t="s">
        <v>13</v>
      </c>
      <c r="Q1314" s="5" t="s">
        <v>14</v>
      </c>
      <c r="R1314" s="0" t="s">
        <v>15</v>
      </c>
      <c r="S1314" s="0" t="str">
        <f aca="false">P1314&amp;N1314&amp;O1314&amp;Q1314&amp;F1314&amp;R1314&amp;L1314</f>
        <v>          {%            "class": "probeMinus",%            "stim_name": "331"%          },</v>
      </c>
      <c r="AA1314" s="5" t="n">
        <f aca="false">F1314</f>
        <v>331</v>
      </c>
      <c r="AB1314" s="5" t="s">
        <v>1329</v>
      </c>
      <c r="AC1314" s="5" t="str">
        <f aca="false">IF(MID(AB1314,10,2)="ir","Minus","Plus")</f>
        <v>Minus</v>
      </c>
      <c r="AD1314" s="5" t="str">
        <f aca="false">IF(AND(_xlfn.NUMBERVALUE(MID(AB1314,6,3))&lt;141,_xlfn.NUMBERVALUE(MID(AB1314,6,3))&gt;103),"s","probe")</f>
        <v>s</v>
      </c>
      <c r="AE1314" s="5" t="n">
        <f aca="false">IF(AND(AC1314="Minus",AD1314="probe"),3,IF(AND(AC1314="Plus",AD1314="probe"),1,IF(AND(AC1314="Minus",AD1314="s"),12,IF(AND(AC1314="Plus",AD1314="s"),4,0))))</f>
        <v>12</v>
      </c>
      <c r="AF1314" s="6" t="s">
        <v>16</v>
      </c>
      <c r="AG1314" s="5" t="str">
        <f aca="false">AF1314&amp;AE1314&amp;","</f>
        <v>                            12,</v>
      </c>
    </row>
    <row r="1315" customFormat="false" ht="12.8" hidden="true" customHeight="false" outlineLevel="0" collapsed="false">
      <c r="A1315" s="0" t="str">
        <f aca="false">LEFT(J1315,4)</f>
        <v>b1s2</v>
      </c>
      <c r="B1315" s="0" t="n">
        <f aca="false">IF(AND(C1315&gt;97,C1315&lt;103),100,IF(AND(C1315&gt;110,C1315&lt;116),113,IF(AND(C1315&gt;122,C1315&lt;128),125,IF(AND(C1315&gt;135,C1315&lt;141),138,150))))</f>
        <v>138</v>
      </c>
      <c r="C1315" s="0" t="n">
        <f aca="false">_xlfn.NUMBERVALUE(MID(J1315,6,3))</f>
        <v>137</v>
      </c>
      <c r="D1315" s="0" t="str">
        <f aca="false">MID(J1315,10,3)</f>
        <v>ir1</v>
      </c>
      <c r="E1315" s="0" t="s">
        <v>9</v>
      </c>
      <c r="F1315" s="0" t="n">
        <v>456</v>
      </c>
      <c r="G1315" s="0" t="s">
        <v>10</v>
      </c>
      <c r="H1315" s="0" t="s">
        <v>11</v>
      </c>
      <c r="I1315" s="0" t="s">
        <v>9</v>
      </c>
      <c r="J1315" s="0" t="s">
        <v>1330</v>
      </c>
      <c r="K1315" s="0" t="s">
        <v>9</v>
      </c>
      <c r="L1315" s="0" t="str">
        <f aca="false">IF(ISBLANK(J1316),"",",")</f>
        <v>,</v>
      </c>
      <c r="M1315" s="0" t="str">
        <f aca="false">E1315&amp;F1315&amp;G1315&amp;H1315&amp;I1315&amp;J1315&amp;K1315&amp;L1315</f>
        <v>"456": "b1s2_137_ir1.wav",</v>
      </c>
      <c r="N1315" s="0" t="str">
        <f aca="false">IF(OR(B1315=113,B1315=138),"probe","s")</f>
        <v>probe</v>
      </c>
      <c r="O1315" s="0" t="str">
        <f aca="false">IF(MID(J1315,10,2)="ir","Minus","Plus")</f>
        <v>Minus</v>
      </c>
      <c r="P1315" s="0" t="s">
        <v>13</v>
      </c>
      <c r="Q1315" s="5" t="s">
        <v>14</v>
      </c>
      <c r="R1315" s="0" t="s">
        <v>15</v>
      </c>
      <c r="S1315" s="0" t="str">
        <f aca="false">P1315&amp;N1315&amp;O1315&amp;Q1315&amp;F1315&amp;R1315&amp;L1315</f>
        <v>          {%            "class": "probeMinus",%            "stim_name": "456"%          },</v>
      </c>
      <c r="AA1315" s="5" t="n">
        <f aca="false">F1315</f>
        <v>456</v>
      </c>
      <c r="AB1315" s="5" t="s">
        <v>1330</v>
      </c>
      <c r="AC1315" s="5" t="str">
        <f aca="false">IF(MID(AB1315,10,2)="ir","Minus","Plus")</f>
        <v>Minus</v>
      </c>
      <c r="AD1315" s="5" t="str">
        <f aca="false">IF(AND(_xlfn.NUMBERVALUE(MID(AB1315,6,3))&lt;141,_xlfn.NUMBERVALUE(MID(AB1315,6,3))&gt;103),"s","probe")</f>
        <v>s</v>
      </c>
      <c r="AE1315" s="5" t="n">
        <f aca="false">IF(AND(AC1315="Minus",AD1315="probe"),3,IF(AND(AC1315="Plus",AD1315="probe"),1,IF(AND(AC1315="Minus",AD1315="s"),12,IF(AND(AC1315="Plus",AD1315="s"),4,0))))</f>
        <v>12</v>
      </c>
      <c r="AF1315" s="6" t="s">
        <v>16</v>
      </c>
      <c r="AG1315" s="5" t="str">
        <f aca="false">AF1315&amp;AE1315&amp;","</f>
        <v>                            12,</v>
      </c>
    </row>
    <row r="1316" customFormat="false" ht="12.8" hidden="true" customHeight="false" outlineLevel="0" collapsed="false">
      <c r="A1316" s="0" t="str">
        <f aca="false">LEFT(J1316,4)</f>
        <v>b2i1</v>
      </c>
      <c r="B1316" s="0" t="n">
        <f aca="false">IF(AND(C1316&gt;97,C1316&lt;103),100,IF(AND(C1316&gt;110,C1316&lt;116),113,IF(AND(C1316&gt;122,C1316&lt;128),125,IF(AND(C1316&gt;135,C1316&lt;141),138,150))))</f>
        <v>138</v>
      </c>
      <c r="C1316" s="0" t="n">
        <f aca="false">_xlfn.NUMBERVALUE(MID(J1316,6,3))</f>
        <v>137</v>
      </c>
      <c r="D1316" s="0" t="str">
        <f aca="false">MID(J1316,10,3)</f>
        <v>ir1</v>
      </c>
      <c r="E1316" s="0" t="s">
        <v>9</v>
      </c>
      <c r="F1316" s="0" t="n">
        <v>581</v>
      </c>
      <c r="G1316" s="0" t="s">
        <v>10</v>
      </c>
      <c r="H1316" s="0" t="s">
        <v>11</v>
      </c>
      <c r="I1316" s="0" t="s">
        <v>9</v>
      </c>
      <c r="J1316" s="0" t="s">
        <v>1331</v>
      </c>
      <c r="K1316" s="0" t="s">
        <v>9</v>
      </c>
      <c r="L1316" s="0" t="str">
        <f aca="false">IF(ISBLANK(J1317),"",",")</f>
        <v>,</v>
      </c>
      <c r="M1316" s="0" t="str">
        <f aca="false">E1316&amp;F1316&amp;G1316&amp;H1316&amp;I1316&amp;J1316&amp;K1316&amp;L1316</f>
        <v>"581": "b2i1_137_ir1.wav",</v>
      </c>
      <c r="N1316" s="0" t="str">
        <f aca="false">IF(OR(B1316=113,B1316=138),"probe","s")</f>
        <v>probe</v>
      </c>
      <c r="O1316" s="0" t="str">
        <f aca="false">IF(MID(J1316,10,2)="ir","Minus","Plus")</f>
        <v>Minus</v>
      </c>
      <c r="P1316" s="0" t="s">
        <v>13</v>
      </c>
      <c r="Q1316" s="5" t="s">
        <v>14</v>
      </c>
      <c r="R1316" s="0" t="s">
        <v>15</v>
      </c>
      <c r="S1316" s="0" t="str">
        <f aca="false">P1316&amp;N1316&amp;O1316&amp;Q1316&amp;F1316&amp;R1316&amp;L1316</f>
        <v>          {%            "class": "probeMinus",%            "stim_name": "581"%          },</v>
      </c>
      <c r="AA1316" s="5" t="n">
        <f aca="false">F1316</f>
        <v>581</v>
      </c>
      <c r="AB1316" s="5" t="s">
        <v>1331</v>
      </c>
      <c r="AC1316" s="5" t="str">
        <f aca="false">IF(MID(AB1316,10,2)="ir","Minus","Plus")</f>
        <v>Minus</v>
      </c>
      <c r="AD1316" s="5" t="str">
        <f aca="false">IF(AND(_xlfn.NUMBERVALUE(MID(AB1316,6,3))&lt;141,_xlfn.NUMBERVALUE(MID(AB1316,6,3))&gt;103),"s","probe")</f>
        <v>s</v>
      </c>
      <c r="AE1316" s="5" t="n">
        <f aca="false">IF(AND(AC1316="Minus",AD1316="probe"),3,IF(AND(AC1316="Plus",AD1316="probe"),1,IF(AND(AC1316="Minus",AD1316="s"),12,IF(AND(AC1316="Plus",AD1316="s"),4,0))))</f>
        <v>12</v>
      </c>
      <c r="AF1316" s="6" t="s">
        <v>16</v>
      </c>
      <c r="AG1316" s="5" t="str">
        <f aca="false">AF1316&amp;AE1316&amp;","</f>
        <v>                            12,</v>
      </c>
    </row>
    <row r="1317" customFormat="false" ht="12.8" hidden="true" customHeight="false" outlineLevel="0" collapsed="false">
      <c r="A1317" s="0" t="str">
        <f aca="false">LEFT(J1317,4)</f>
        <v>b2i2</v>
      </c>
      <c r="B1317" s="0" t="n">
        <f aca="false">IF(AND(C1317&gt;97,C1317&lt;103),100,IF(AND(C1317&gt;110,C1317&lt;116),113,IF(AND(C1317&gt;122,C1317&lt;128),125,IF(AND(C1317&gt;135,C1317&lt;141),138,150))))</f>
        <v>138</v>
      </c>
      <c r="C1317" s="0" t="n">
        <f aca="false">_xlfn.NUMBERVALUE(MID(J1317,6,3))</f>
        <v>137</v>
      </c>
      <c r="D1317" s="0" t="str">
        <f aca="false">MID(J1317,10,3)</f>
        <v>ir1</v>
      </c>
      <c r="E1317" s="0" t="s">
        <v>9</v>
      </c>
      <c r="F1317" s="0" t="n">
        <v>706</v>
      </c>
      <c r="G1317" s="0" t="s">
        <v>10</v>
      </c>
      <c r="H1317" s="0" t="s">
        <v>11</v>
      </c>
      <c r="I1317" s="0" t="s">
        <v>9</v>
      </c>
      <c r="J1317" s="0" t="s">
        <v>1332</v>
      </c>
      <c r="K1317" s="0" t="s">
        <v>9</v>
      </c>
      <c r="L1317" s="0" t="str">
        <f aca="false">IF(ISBLANK(J1318),"",",")</f>
        <v>,</v>
      </c>
      <c r="M1317" s="0" t="str">
        <f aca="false">E1317&amp;F1317&amp;G1317&amp;H1317&amp;I1317&amp;J1317&amp;K1317&amp;L1317</f>
        <v>"706": "b2i2_137_ir1.wav",</v>
      </c>
      <c r="N1317" s="0" t="str">
        <f aca="false">IF(OR(B1317=113,B1317=138),"probe","s")</f>
        <v>probe</v>
      </c>
      <c r="O1317" s="0" t="str">
        <f aca="false">IF(MID(J1317,10,2)="ir","Minus","Plus")</f>
        <v>Minus</v>
      </c>
      <c r="P1317" s="0" t="s">
        <v>13</v>
      </c>
      <c r="Q1317" s="5" t="s">
        <v>14</v>
      </c>
      <c r="R1317" s="0" t="s">
        <v>15</v>
      </c>
      <c r="S1317" s="0" t="str">
        <f aca="false">P1317&amp;N1317&amp;O1317&amp;Q1317&amp;F1317&amp;R1317&amp;L1317</f>
        <v>          {%            "class": "probeMinus",%            "stim_name": "706"%          },</v>
      </c>
      <c r="AA1317" s="5" t="n">
        <f aca="false">F1317</f>
        <v>706</v>
      </c>
      <c r="AB1317" s="5" t="s">
        <v>1332</v>
      </c>
      <c r="AC1317" s="5" t="str">
        <f aca="false">IF(MID(AB1317,10,2)="ir","Minus","Plus")</f>
        <v>Minus</v>
      </c>
      <c r="AD1317" s="5" t="str">
        <f aca="false">IF(AND(_xlfn.NUMBERVALUE(MID(AB1317,6,3))&lt;141,_xlfn.NUMBERVALUE(MID(AB1317,6,3))&gt;103),"s","probe")</f>
        <v>s</v>
      </c>
      <c r="AE1317" s="5" t="n">
        <f aca="false">IF(AND(AC1317="Minus",AD1317="probe"),3,IF(AND(AC1317="Plus",AD1317="probe"),1,IF(AND(AC1317="Minus",AD1317="s"),12,IF(AND(AC1317="Plus",AD1317="s"),4,0))))</f>
        <v>12</v>
      </c>
      <c r="AF1317" s="6" t="s">
        <v>16</v>
      </c>
      <c r="AG1317" s="5" t="str">
        <f aca="false">AF1317&amp;AE1317&amp;","</f>
        <v>                            12,</v>
      </c>
    </row>
    <row r="1318" customFormat="false" ht="12.8" hidden="false" customHeight="false" outlineLevel="0" collapsed="false">
      <c r="A1318" s="0" t="str">
        <f aca="false">LEFT(J1318,4)</f>
        <v>b2s1</v>
      </c>
      <c r="B1318" s="0" t="n">
        <f aca="false">IF(AND(C1318&gt;97,C1318&lt;103),100,IF(AND(C1318&gt;110,C1318&lt;116),113,IF(AND(C1318&gt;122,C1318&lt;128),125,IF(AND(C1318&gt;135,C1318&lt;141),138,150))))</f>
        <v>138</v>
      </c>
      <c r="C1318" s="0" t="n">
        <f aca="false">_xlfn.NUMBERVALUE(MID(J1318,6,3))</f>
        <v>137</v>
      </c>
      <c r="D1318" s="0" t="str">
        <f aca="false">MID(J1318,10,3)</f>
        <v>ir1</v>
      </c>
      <c r="E1318" s="0" t="s">
        <v>9</v>
      </c>
      <c r="F1318" s="0" t="n">
        <v>831</v>
      </c>
      <c r="G1318" s="0" t="s">
        <v>10</v>
      </c>
      <c r="H1318" s="0" t="s">
        <v>11</v>
      </c>
      <c r="I1318" s="0" t="s">
        <v>9</v>
      </c>
      <c r="J1318" s="0" t="s">
        <v>1333</v>
      </c>
      <c r="K1318" s="0" t="s">
        <v>9</v>
      </c>
      <c r="L1318" s="0" t="str">
        <f aca="false">IF(ISBLANK(J1319),"",",")</f>
        <v>,</v>
      </c>
      <c r="M1318" s="0" t="str">
        <f aca="false">E1318&amp;J1318&amp;G1318&amp;E1318&amp;J1318&amp;E1318&amp;L1318</f>
        <v>"b2s1_137_ir1.wav":"b2s1_137_ir1.wav",</v>
      </c>
      <c r="N1318" s="0" t="str">
        <f aca="false">IF(OR(B1318=113,B1318=138),"probe","s")</f>
        <v>probe</v>
      </c>
      <c r="O1318" s="0" t="str">
        <f aca="false">IF(MID(J1318,10,2)="ir","Minus","Plus")</f>
        <v>Minus</v>
      </c>
      <c r="P1318" s="0" t="s">
        <v>13</v>
      </c>
      <c r="Q1318" s="5" t="s">
        <v>14</v>
      </c>
      <c r="R1318" s="0" t="s">
        <v>15</v>
      </c>
      <c r="S1318" s="0" t="str">
        <f aca="false">P1318&amp;N1318&amp;O1318&amp;Q1318&amp;J1318&amp;R1318&amp;L1318</f>
        <v>          {%            "class": "probeMinus",%            "stim_name": "b2s1_137_ir1.wav"%          },</v>
      </c>
      <c r="AA1318" s="5" t="n">
        <f aca="false">F1318</f>
        <v>831</v>
      </c>
      <c r="AB1318" s="5" t="s">
        <v>1333</v>
      </c>
      <c r="AC1318" s="5" t="str">
        <f aca="false">IF(MID(AB1318,10,2)="ir","Minus","Plus")</f>
        <v>Minus</v>
      </c>
      <c r="AD1318" s="5" t="str">
        <f aca="false">IF(AND(_xlfn.NUMBERVALUE(MID(AB1318,6,3))&lt;141,_xlfn.NUMBERVALUE(MID(AB1318,6,3))&gt;103),"s","probe")</f>
        <v>s</v>
      </c>
      <c r="AE1318" s="5" t="n">
        <f aca="false">IF(AND(AC1318="Minus",AD1318="probe"),3,IF(AND(AC1318="Plus",AD1318="probe"),1,IF(AND(AC1318="Minus",AD1318="s"),12,IF(AND(AC1318="Plus",AD1318="s"),4,0))))</f>
        <v>12</v>
      </c>
      <c r="AF1318" s="6" t="s">
        <v>16</v>
      </c>
      <c r="AG1318" s="5" t="str">
        <f aca="false">AF1318&amp;AE1318&amp;","</f>
        <v>                            12,</v>
      </c>
    </row>
    <row r="1319" customFormat="false" ht="12.8" hidden="true" customHeight="false" outlineLevel="0" collapsed="false">
      <c r="A1319" s="0" t="str">
        <f aca="false">LEFT(J1319,4)</f>
        <v>b2s2</v>
      </c>
      <c r="B1319" s="0" t="n">
        <f aca="false">IF(AND(C1319&gt;97,C1319&lt;103),100,IF(AND(C1319&gt;110,C1319&lt;116),113,IF(AND(C1319&gt;122,C1319&lt;128),125,IF(AND(C1319&gt;135,C1319&lt;141),138,150))))</f>
        <v>138</v>
      </c>
      <c r="C1319" s="0" t="n">
        <f aca="false">_xlfn.NUMBERVALUE(MID(J1319,6,3))</f>
        <v>137</v>
      </c>
      <c r="D1319" s="0" t="str">
        <f aca="false">MID(J1319,10,3)</f>
        <v>ir1</v>
      </c>
      <c r="E1319" s="0" t="s">
        <v>9</v>
      </c>
      <c r="F1319" s="0" t="n">
        <v>956</v>
      </c>
      <c r="G1319" s="0" t="s">
        <v>10</v>
      </c>
      <c r="H1319" s="0" t="s">
        <v>11</v>
      </c>
      <c r="I1319" s="0" t="s">
        <v>9</v>
      </c>
      <c r="J1319" s="0" t="s">
        <v>1334</v>
      </c>
      <c r="K1319" s="0" t="s">
        <v>9</v>
      </c>
      <c r="L1319" s="0" t="str">
        <f aca="false">IF(ISBLANK(J1320),"",",")</f>
        <v>,</v>
      </c>
      <c r="M1319" s="0" t="str">
        <f aca="false">E1319&amp;F1319&amp;G1319&amp;H1319&amp;I1319&amp;J1319&amp;K1319&amp;L1319</f>
        <v>"956": "b2s2_137_ir1.wav",</v>
      </c>
      <c r="N1319" s="0" t="str">
        <f aca="false">IF(OR(B1319=113,B1319=138),"probe","s")</f>
        <v>probe</v>
      </c>
      <c r="O1319" s="0" t="str">
        <f aca="false">IF(MID(J1319,10,2)="ir","Minus","Plus")</f>
        <v>Minus</v>
      </c>
      <c r="P1319" s="0" t="s">
        <v>13</v>
      </c>
      <c r="Q1319" s="5" t="s">
        <v>14</v>
      </c>
      <c r="R1319" s="0" t="s">
        <v>15</v>
      </c>
      <c r="S1319" s="0" t="str">
        <f aca="false">P1319&amp;N1319&amp;O1319&amp;Q1319&amp;F1319&amp;R1319&amp;L1319</f>
        <v>          {%            "class": "probeMinus",%            "stim_name": "956"%          },</v>
      </c>
      <c r="AA1319" s="5" t="n">
        <f aca="false">F1319</f>
        <v>956</v>
      </c>
      <c r="AB1319" s="5" t="s">
        <v>1334</v>
      </c>
      <c r="AC1319" s="5" t="str">
        <f aca="false">IF(MID(AB1319,10,2)="ir","Minus","Plus")</f>
        <v>Minus</v>
      </c>
      <c r="AD1319" s="5" t="str">
        <f aca="false">IF(AND(_xlfn.NUMBERVALUE(MID(AB1319,6,3))&lt;141,_xlfn.NUMBERVALUE(MID(AB1319,6,3))&gt;103),"s","probe")</f>
        <v>s</v>
      </c>
      <c r="AE1319" s="5" t="n">
        <f aca="false">IF(AND(AC1319="Minus",AD1319="probe"),3,IF(AND(AC1319="Plus",AD1319="probe"),1,IF(AND(AC1319="Minus",AD1319="s"),12,IF(AND(AC1319="Plus",AD1319="s"),4,0))))</f>
        <v>12</v>
      </c>
      <c r="AF1319" s="6" t="s">
        <v>16</v>
      </c>
      <c r="AG1319" s="5" t="str">
        <f aca="false">AF1319&amp;AE1319&amp;","</f>
        <v>                            12,</v>
      </c>
    </row>
    <row r="1320" customFormat="false" ht="12.8" hidden="true" customHeight="false" outlineLevel="0" collapsed="false">
      <c r="A1320" s="0" t="str">
        <f aca="false">LEFT(J1320,4)</f>
        <v>b3i1</v>
      </c>
      <c r="B1320" s="0" t="n">
        <f aca="false">IF(AND(C1320&gt;97,C1320&lt;103),100,IF(AND(C1320&gt;110,C1320&lt;116),113,IF(AND(C1320&gt;122,C1320&lt;128),125,IF(AND(C1320&gt;135,C1320&lt;141),138,150))))</f>
        <v>138</v>
      </c>
      <c r="C1320" s="0" t="n">
        <f aca="false">_xlfn.NUMBERVALUE(MID(J1320,6,3))</f>
        <v>137</v>
      </c>
      <c r="D1320" s="0" t="str">
        <f aca="false">MID(J1320,10,3)</f>
        <v>ir1</v>
      </c>
      <c r="E1320" s="0" t="s">
        <v>9</v>
      </c>
      <c r="F1320" s="0" t="n">
        <v>1081</v>
      </c>
      <c r="G1320" s="0" t="s">
        <v>10</v>
      </c>
      <c r="H1320" s="0" t="s">
        <v>11</v>
      </c>
      <c r="I1320" s="0" t="s">
        <v>9</v>
      </c>
      <c r="J1320" s="0" t="s">
        <v>1335</v>
      </c>
      <c r="K1320" s="0" t="s">
        <v>9</v>
      </c>
      <c r="L1320" s="0" t="str">
        <f aca="false">IF(ISBLANK(J1321),"",",")</f>
        <v>,</v>
      </c>
      <c r="M1320" s="0" t="str">
        <f aca="false">E1320&amp;F1320&amp;G1320&amp;H1320&amp;I1320&amp;J1320&amp;K1320&amp;L1320</f>
        <v>"1081": "b3i1_137_ir1.wav",</v>
      </c>
      <c r="N1320" s="0" t="str">
        <f aca="false">IF(OR(B1320=113,B1320=138),"probe","s")</f>
        <v>probe</v>
      </c>
      <c r="O1320" s="0" t="str">
        <f aca="false">IF(MID(J1320,10,2)="ir","Minus","Plus")</f>
        <v>Minus</v>
      </c>
      <c r="P1320" s="0" t="s">
        <v>13</v>
      </c>
      <c r="Q1320" s="5" t="s">
        <v>14</v>
      </c>
      <c r="R1320" s="0" t="s">
        <v>15</v>
      </c>
      <c r="S1320" s="0" t="str">
        <f aca="false">P1320&amp;N1320&amp;O1320&amp;Q1320&amp;F1320&amp;R1320&amp;L1320</f>
        <v>          {%            "class": "probeMinus",%            "stim_name": "1081"%          },</v>
      </c>
      <c r="AA1320" s="5" t="n">
        <f aca="false">F1320</f>
        <v>1081</v>
      </c>
      <c r="AB1320" s="5" t="s">
        <v>1335</v>
      </c>
      <c r="AC1320" s="5" t="str">
        <f aca="false">IF(MID(AB1320,10,2)="ir","Minus","Plus")</f>
        <v>Minus</v>
      </c>
      <c r="AD1320" s="5" t="str">
        <f aca="false">IF(AND(_xlfn.NUMBERVALUE(MID(AB1320,6,3))&lt;141,_xlfn.NUMBERVALUE(MID(AB1320,6,3))&gt;103),"s","probe")</f>
        <v>s</v>
      </c>
      <c r="AE1320" s="5" t="n">
        <f aca="false">IF(AND(AC1320="Minus",AD1320="probe"),3,IF(AND(AC1320="Plus",AD1320="probe"),1,IF(AND(AC1320="Minus",AD1320="s"),12,IF(AND(AC1320="Plus",AD1320="s"),4,0))))</f>
        <v>12</v>
      </c>
      <c r="AF1320" s="6" t="s">
        <v>16</v>
      </c>
      <c r="AG1320" s="5" t="str">
        <f aca="false">AF1320&amp;AE1320&amp;","</f>
        <v>                            12,</v>
      </c>
    </row>
    <row r="1321" customFormat="false" ht="12.8" hidden="true" customHeight="false" outlineLevel="0" collapsed="false">
      <c r="A1321" s="0" t="str">
        <f aca="false">LEFT(J1321,4)</f>
        <v>b3i2</v>
      </c>
      <c r="B1321" s="0" t="n">
        <f aca="false">IF(AND(C1321&gt;97,C1321&lt;103),100,IF(AND(C1321&gt;110,C1321&lt;116),113,IF(AND(C1321&gt;122,C1321&lt;128),125,IF(AND(C1321&gt;135,C1321&lt;141),138,150))))</f>
        <v>138</v>
      </c>
      <c r="C1321" s="0" t="n">
        <f aca="false">_xlfn.NUMBERVALUE(MID(J1321,6,3))</f>
        <v>137</v>
      </c>
      <c r="D1321" s="0" t="str">
        <f aca="false">MID(J1321,10,3)</f>
        <v>ir1</v>
      </c>
      <c r="E1321" s="0" t="s">
        <v>9</v>
      </c>
      <c r="F1321" s="0" t="n">
        <v>1206</v>
      </c>
      <c r="G1321" s="0" t="s">
        <v>10</v>
      </c>
      <c r="H1321" s="0" t="s">
        <v>11</v>
      </c>
      <c r="I1321" s="0" t="s">
        <v>9</v>
      </c>
      <c r="J1321" s="0" t="s">
        <v>1336</v>
      </c>
      <c r="K1321" s="0" t="s">
        <v>9</v>
      </c>
      <c r="L1321" s="0" t="str">
        <f aca="false">IF(ISBLANK(J1322),"",",")</f>
        <v>,</v>
      </c>
      <c r="M1321" s="0" t="str">
        <f aca="false">E1321&amp;F1321&amp;G1321&amp;H1321&amp;I1321&amp;J1321&amp;K1321&amp;L1321</f>
        <v>"1206": "b3i2_137_ir1.wav",</v>
      </c>
      <c r="N1321" s="0" t="str">
        <f aca="false">IF(OR(B1321=113,B1321=138),"probe","s")</f>
        <v>probe</v>
      </c>
      <c r="O1321" s="0" t="str">
        <f aca="false">IF(MID(J1321,10,2)="ir","Minus","Plus")</f>
        <v>Minus</v>
      </c>
      <c r="P1321" s="0" t="s">
        <v>13</v>
      </c>
      <c r="Q1321" s="5" t="s">
        <v>14</v>
      </c>
      <c r="R1321" s="0" t="s">
        <v>15</v>
      </c>
      <c r="S1321" s="0" t="str">
        <f aca="false">P1321&amp;N1321&amp;O1321&amp;Q1321&amp;F1321&amp;R1321&amp;L1321</f>
        <v>          {%            "class": "probeMinus",%            "stim_name": "1206"%          },</v>
      </c>
      <c r="AA1321" s="5" t="n">
        <f aca="false">F1321</f>
        <v>1206</v>
      </c>
      <c r="AB1321" s="5" t="s">
        <v>1336</v>
      </c>
      <c r="AC1321" s="5" t="str">
        <f aca="false">IF(MID(AB1321,10,2)="ir","Minus","Plus")</f>
        <v>Minus</v>
      </c>
      <c r="AD1321" s="5" t="str">
        <f aca="false">IF(AND(_xlfn.NUMBERVALUE(MID(AB1321,6,3))&lt;141,_xlfn.NUMBERVALUE(MID(AB1321,6,3))&gt;103),"s","probe")</f>
        <v>s</v>
      </c>
      <c r="AE1321" s="5" t="n">
        <f aca="false">IF(AND(AC1321="Minus",AD1321="probe"),3,IF(AND(AC1321="Plus",AD1321="probe"),1,IF(AND(AC1321="Minus",AD1321="s"),12,IF(AND(AC1321="Plus",AD1321="s"),4,0))))</f>
        <v>12</v>
      </c>
      <c r="AF1321" s="6" t="s">
        <v>16</v>
      </c>
      <c r="AG1321" s="5" t="str">
        <f aca="false">AF1321&amp;AE1321&amp;","</f>
        <v>                            12,</v>
      </c>
    </row>
    <row r="1322" customFormat="false" ht="12.8" hidden="true" customHeight="false" outlineLevel="0" collapsed="false">
      <c r="A1322" s="0" t="str">
        <f aca="false">LEFT(J1322,4)</f>
        <v>b3s1</v>
      </c>
      <c r="B1322" s="0" t="n">
        <f aca="false">IF(AND(C1322&gt;97,C1322&lt;103),100,IF(AND(C1322&gt;110,C1322&lt;116),113,IF(AND(C1322&gt;122,C1322&lt;128),125,IF(AND(C1322&gt;135,C1322&lt;141),138,150))))</f>
        <v>138</v>
      </c>
      <c r="C1322" s="0" t="n">
        <f aca="false">_xlfn.NUMBERVALUE(MID(J1322,6,3))</f>
        <v>137</v>
      </c>
      <c r="D1322" s="0" t="str">
        <f aca="false">MID(J1322,10,3)</f>
        <v>ir1</v>
      </c>
      <c r="E1322" s="0" t="s">
        <v>9</v>
      </c>
      <c r="F1322" s="0" t="n">
        <v>1331</v>
      </c>
      <c r="G1322" s="0" t="s">
        <v>10</v>
      </c>
      <c r="H1322" s="0" t="s">
        <v>11</v>
      </c>
      <c r="I1322" s="0" t="s">
        <v>9</v>
      </c>
      <c r="J1322" s="0" t="s">
        <v>1337</v>
      </c>
      <c r="K1322" s="0" t="s">
        <v>9</v>
      </c>
      <c r="L1322" s="0" t="str">
        <f aca="false">IF(ISBLANK(J1323),"",",")</f>
        <v>,</v>
      </c>
      <c r="M1322" s="0" t="str">
        <f aca="false">E1322&amp;F1322&amp;G1322&amp;H1322&amp;I1322&amp;J1322&amp;K1322&amp;L1322</f>
        <v>"1331": "b3s1_137_ir1.wav",</v>
      </c>
      <c r="N1322" s="0" t="str">
        <f aca="false">IF(OR(B1322=113,B1322=138),"probe","s")</f>
        <v>probe</v>
      </c>
      <c r="O1322" s="0" t="str">
        <f aca="false">IF(MID(J1322,10,2)="ir","Minus","Plus")</f>
        <v>Minus</v>
      </c>
      <c r="P1322" s="0" t="s">
        <v>13</v>
      </c>
      <c r="Q1322" s="5" t="s">
        <v>14</v>
      </c>
      <c r="R1322" s="0" t="s">
        <v>15</v>
      </c>
      <c r="S1322" s="0" t="str">
        <f aca="false">P1322&amp;N1322&amp;O1322&amp;Q1322&amp;F1322&amp;R1322&amp;L1322</f>
        <v>          {%            "class": "probeMinus",%            "stim_name": "1331"%          },</v>
      </c>
      <c r="AA1322" s="5" t="n">
        <f aca="false">F1322</f>
        <v>1331</v>
      </c>
      <c r="AB1322" s="5" t="s">
        <v>1337</v>
      </c>
      <c r="AC1322" s="5" t="str">
        <f aca="false">IF(MID(AB1322,10,2)="ir","Minus","Plus")</f>
        <v>Minus</v>
      </c>
      <c r="AD1322" s="5" t="str">
        <f aca="false">IF(AND(_xlfn.NUMBERVALUE(MID(AB1322,6,3))&lt;141,_xlfn.NUMBERVALUE(MID(AB1322,6,3))&gt;103),"s","probe")</f>
        <v>s</v>
      </c>
      <c r="AE1322" s="5" t="n">
        <f aca="false">IF(AND(AC1322="Minus",AD1322="probe"),3,IF(AND(AC1322="Plus",AD1322="probe"),1,IF(AND(AC1322="Minus",AD1322="s"),12,IF(AND(AC1322="Plus",AD1322="s"),4,0))))</f>
        <v>12</v>
      </c>
      <c r="AF1322" s="6" t="s">
        <v>16</v>
      </c>
      <c r="AG1322" s="5" t="str">
        <f aca="false">AF1322&amp;AE1322&amp;","</f>
        <v>                            12,</v>
      </c>
    </row>
    <row r="1323" customFormat="false" ht="12.8" hidden="true" customHeight="false" outlineLevel="0" collapsed="false">
      <c r="A1323" s="0" t="str">
        <f aca="false">LEFT(J1323,4)</f>
        <v>b3s2</v>
      </c>
      <c r="B1323" s="0" t="n">
        <f aca="false">IF(AND(C1323&gt;97,C1323&lt;103),100,IF(AND(C1323&gt;110,C1323&lt;116),113,IF(AND(C1323&gt;122,C1323&lt;128),125,IF(AND(C1323&gt;135,C1323&lt;141),138,150))))</f>
        <v>138</v>
      </c>
      <c r="C1323" s="0" t="n">
        <f aca="false">_xlfn.NUMBERVALUE(MID(J1323,6,3))</f>
        <v>137</v>
      </c>
      <c r="D1323" s="0" t="str">
        <f aca="false">MID(J1323,10,3)</f>
        <v>ir1</v>
      </c>
      <c r="E1323" s="0" t="s">
        <v>9</v>
      </c>
      <c r="F1323" s="0" t="n">
        <v>1456</v>
      </c>
      <c r="G1323" s="0" t="s">
        <v>10</v>
      </c>
      <c r="H1323" s="0" t="s">
        <v>11</v>
      </c>
      <c r="I1323" s="0" t="s">
        <v>9</v>
      </c>
      <c r="J1323" s="0" t="s">
        <v>1338</v>
      </c>
      <c r="K1323" s="0" t="s">
        <v>9</v>
      </c>
      <c r="L1323" s="0" t="str">
        <f aca="false">IF(ISBLANK(J1324),"",",")</f>
        <v>,</v>
      </c>
      <c r="M1323" s="0" t="str">
        <f aca="false">E1323&amp;F1323&amp;G1323&amp;H1323&amp;I1323&amp;J1323&amp;K1323&amp;L1323</f>
        <v>"1456": "b3s2_137_ir1.wav",</v>
      </c>
      <c r="N1323" s="0" t="str">
        <f aca="false">IF(OR(B1323=113,B1323=138),"probe","s")</f>
        <v>probe</v>
      </c>
      <c r="O1323" s="0" t="str">
        <f aca="false">IF(MID(J1323,10,2)="ir","Minus","Plus")</f>
        <v>Minus</v>
      </c>
      <c r="P1323" s="0" t="s">
        <v>13</v>
      </c>
      <c r="Q1323" s="5" t="s">
        <v>14</v>
      </c>
      <c r="R1323" s="0" t="s">
        <v>15</v>
      </c>
      <c r="S1323" s="0" t="str">
        <f aca="false">P1323&amp;N1323&amp;O1323&amp;Q1323&amp;F1323&amp;R1323&amp;L1323</f>
        <v>          {%            "class": "probeMinus",%            "stim_name": "1456"%          },</v>
      </c>
      <c r="AA1323" s="5" t="n">
        <f aca="false">F1323</f>
        <v>1456</v>
      </c>
      <c r="AB1323" s="5" t="s">
        <v>1338</v>
      </c>
      <c r="AC1323" s="5" t="str">
        <f aca="false">IF(MID(AB1323,10,2)="ir","Minus","Plus")</f>
        <v>Minus</v>
      </c>
      <c r="AD1323" s="5" t="str">
        <f aca="false">IF(AND(_xlfn.NUMBERVALUE(MID(AB1323,6,3))&lt;141,_xlfn.NUMBERVALUE(MID(AB1323,6,3))&gt;103),"s","probe")</f>
        <v>s</v>
      </c>
      <c r="AE1323" s="5" t="n">
        <f aca="false">IF(AND(AC1323="Minus",AD1323="probe"),3,IF(AND(AC1323="Plus",AD1323="probe"),1,IF(AND(AC1323="Minus",AD1323="s"),12,IF(AND(AC1323="Plus",AD1323="s"),4,0))))</f>
        <v>12</v>
      </c>
      <c r="AF1323" s="6" t="s">
        <v>16</v>
      </c>
      <c r="AG1323" s="5" t="str">
        <f aca="false">AF1323&amp;AE1323&amp;","</f>
        <v>                            12,</v>
      </c>
    </row>
    <row r="1324" customFormat="false" ht="12.8" hidden="true" customHeight="false" outlineLevel="0" collapsed="false">
      <c r="A1324" s="0" t="str">
        <f aca="false">LEFT(J1324,4)</f>
        <v>b4i1</v>
      </c>
      <c r="B1324" s="0" t="n">
        <f aca="false">IF(AND(C1324&gt;97,C1324&lt;103),100,IF(AND(C1324&gt;110,C1324&lt;116),113,IF(AND(C1324&gt;122,C1324&lt;128),125,IF(AND(C1324&gt;135,C1324&lt;141),138,150))))</f>
        <v>138</v>
      </c>
      <c r="C1324" s="0" t="n">
        <f aca="false">_xlfn.NUMBERVALUE(MID(J1324,6,3))</f>
        <v>137</v>
      </c>
      <c r="D1324" s="0" t="str">
        <f aca="false">MID(J1324,10,3)</f>
        <v>ir1</v>
      </c>
      <c r="E1324" s="0" t="s">
        <v>9</v>
      </c>
      <c r="F1324" s="0" t="n">
        <v>1581</v>
      </c>
      <c r="G1324" s="0" t="s">
        <v>10</v>
      </c>
      <c r="H1324" s="0" t="s">
        <v>11</v>
      </c>
      <c r="I1324" s="0" t="s">
        <v>9</v>
      </c>
      <c r="J1324" s="0" t="s">
        <v>1339</v>
      </c>
      <c r="K1324" s="0" t="s">
        <v>9</v>
      </c>
      <c r="L1324" s="0" t="str">
        <f aca="false">IF(ISBLANK(J1325),"",",")</f>
        <v>,</v>
      </c>
      <c r="M1324" s="0" t="str">
        <f aca="false">E1324&amp;F1324&amp;G1324&amp;H1324&amp;I1324&amp;J1324&amp;K1324&amp;L1324</f>
        <v>"1581": "b4i1_137_ir1.wav",</v>
      </c>
      <c r="N1324" s="0" t="str">
        <f aca="false">IF(OR(B1324=113,B1324=138),"probe","s")</f>
        <v>probe</v>
      </c>
      <c r="O1324" s="0" t="str">
        <f aca="false">IF(MID(J1324,10,2)="ir","Minus","Plus")</f>
        <v>Minus</v>
      </c>
      <c r="P1324" s="0" t="s">
        <v>13</v>
      </c>
      <c r="Q1324" s="5" t="s">
        <v>14</v>
      </c>
      <c r="R1324" s="0" t="s">
        <v>15</v>
      </c>
      <c r="S1324" s="0" t="str">
        <f aca="false">P1324&amp;N1324&amp;O1324&amp;Q1324&amp;F1324&amp;R1324&amp;L1324</f>
        <v>          {%            "class": "probeMinus",%            "stim_name": "1581"%          },</v>
      </c>
      <c r="AA1324" s="5" t="n">
        <f aca="false">F1324</f>
        <v>1581</v>
      </c>
      <c r="AB1324" s="5" t="s">
        <v>1339</v>
      </c>
      <c r="AC1324" s="5" t="str">
        <f aca="false">IF(MID(AB1324,10,2)="ir","Minus","Plus")</f>
        <v>Minus</v>
      </c>
      <c r="AD1324" s="5" t="str">
        <f aca="false">IF(AND(_xlfn.NUMBERVALUE(MID(AB1324,6,3))&lt;141,_xlfn.NUMBERVALUE(MID(AB1324,6,3))&gt;103),"s","probe")</f>
        <v>s</v>
      </c>
      <c r="AE1324" s="5" t="n">
        <f aca="false">IF(AND(AC1324="Minus",AD1324="probe"),3,IF(AND(AC1324="Plus",AD1324="probe"),1,IF(AND(AC1324="Minus",AD1324="s"),12,IF(AND(AC1324="Plus",AD1324="s"),4,0))))</f>
        <v>12</v>
      </c>
      <c r="AF1324" s="6" t="s">
        <v>16</v>
      </c>
      <c r="AG1324" s="5" t="str">
        <f aca="false">AF1324&amp;AE1324&amp;","</f>
        <v>                            12,</v>
      </c>
    </row>
    <row r="1325" customFormat="false" ht="12.8" hidden="true" customHeight="false" outlineLevel="0" collapsed="false">
      <c r="A1325" s="0" t="str">
        <f aca="false">LEFT(J1325,4)</f>
        <v>b4i2</v>
      </c>
      <c r="B1325" s="0" t="n">
        <f aca="false">IF(AND(C1325&gt;97,C1325&lt;103),100,IF(AND(C1325&gt;110,C1325&lt;116),113,IF(AND(C1325&gt;122,C1325&lt;128),125,IF(AND(C1325&gt;135,C1325&lt;141),138,150))))</f>
        <v>138</v>
      </c>
      <c r="C1325" s="0" t="n">
        <f aca="false">_xlfn.NUMBERVALUE(MID(J1325,6,3))</f>
        <v>137</v>
      </c>
      <c r="D1325" s="0" t="str">
        <f aca="false">MID(J1325,10,3)</f>
        <v>ir1</v>
      </c>
      <c r="E1325" s="0" t="s">
        <v>9</v>
      </c>
      <c r="F1325" s="0" t="n">
        <v>1706</v>
      </c>
      <c r="G1325" s="0" t="s">
        <v>10</v>
      </c>
      <c r="H1325" s="0" t="s">
        <v>11</v>
      </c>
      <c r="I1325" s="0" t="s">
        <v>9</v>
      </c>
      <c r="J1325" s="0" t="s">
        <v>1340</v>
      </c>
      <c r="K1325" s="0" t="s">
        <v>9</v>
      </c>
      <c r="L1325" s="0" t="str">
        <f aca="false">IF(ISBLANK(J1326),"",",")</f>
        <v>,</v>
      </c>
      <c r="M1325" s="0" t="str">
        <f aca="false">E1325&amp;F1325&amp;G1325&amp;H1325&amp;I1325&amp;J1325&amp;K1325&amp;L1325</f>
        <v>"1706": "b4i2_137_ir1.wav",</v>
      </c>
      <c r="N1325" s="0" t="str">
        <f aca="false">IF(OR(B1325=113,B1325=138),"probe","s")</f>
        <v>probe</v>
      </c>
      <c r="O1325" s="0" t="str">
        <f aca="false">IF(MID(J1325,10,2)="ir","Minus","Plus")</f>
        <v>Minus</v>
      </c>
      <c r="P1325" s="0" t="s">
        <v>13</v>
      </c>
      <c r="Q1325" s="5" t="s">
        <v>14</v>
      </c>
      <c r="R1325" s="0" t="s">
        <v>15</v>
      </c>
      <c r="S1325" s="0" t="str">
        <f aca="false">P1325&amp;N1325&amp;O1325&amp;Q1325&amp;F1325&amp;R1325&amp;L1325</f>
        <v>          {%            "class": "probeMinus",%            "stim_name": "1706"%          },</v>
      </c>
      <c r="AA1325" s="5" t="n">
        <f aca="false">F1325</f>
        <v>1706</v>
      </c>
      <c r="AB1325" s="5" t="s">
        <v>1340</v>
      </c>
      <c r="AC1325" s="5" t="str">
        <f aca="false">IF(MID(AB1325,10,2)="ir","Minus","Plus")</f>
        <v>Minus</v>
      </c>
      <c r="AD1325" s="5" t="str">
        <f aca="false">IF(AND(_xlfn.NUMBERVALUE(MID(AB1325,6,3))&lt;141,_xlfn.NUMBERVALUE(MID(AB1325,6,3))&gt;103),"s","probe")</f>
        <v>s</v>
      </c>
      <c r="AE1325" s="5" t="n">
        <f aca="false">IF(AND(AC1325="Minus",AD1325="probe"),3,IF(AND(AC1325="Plus",AD1325="probe"),1,IF(AND(AC1325="Minus",AD1325="s"),12,IF(AND(AC1325="Plus",AD1325="s"),4,0))))</f>
        <v>12</v>
      </c>
      <c r="AF1325" s="6" t="s">
        <v>16</v>
      </c>
      <c r="AG1325" s="5" t="str">
        <f aca="false">AF1325&amp;AE1325&amp;","</f>
        <v>                            12,</v>
      </c>
    </row>
    <row r="1326" customFormat="false" ht="12.8" hidden="true" customHeight="false" outlineLevel="0" collapsed="false">
      <c r="A1326" s="0" t="str">
        <f aca="false">LEFT(J1326,4)</f>
        <v>b4s1</v>
      </c>
      <c r="B1326" s="0" t="n">
        <f aca="false">IF(AND(C1326&gt;97,C1326&lt;103),100,IF(AND(C1326&gt;110,C1326&lt;116),113,IF(AND(C1326&gt;122,C1326&lt;128),125,IF(AND(C1326&gt;135,C1326&lt;141),138,150))))</f>
        <v>138</v>
      </c>
      <c r="C1326" s="0" t="n">
        <f aca="false">_xlfn.NUMBERVALUE(MID(J1326,6,3))</f>
        <v>137</v>
      </c>
      <c r="D1326" s="0" t="str">
        <f aca="false">MID(J1326,10,3)</f>
        <v>ir1</v>
      </c>
      <c r="E1326" s="0" t="s">
        <v>9</v>
      </c>
      <c r="F1326" s="0" t="n">
        <v>1831</v>
      </c>
      <c r="G1326" s="0" t="s">
        <v>10</v>
      </c>
      <c r="H1326" s="0" t="s">
        <v>11</v>
      </c>
      <c r="I1326" s="0" t="s">
        <v>9</v>
      </c>
      <c r="J1326" s="0" t="s">
        <v>1341</v>
      </c>
      <c r="K1326" s="0" t="s">
        <v>9</v>
      </c>
      <c r="L1326" s="0" t="str">
        <f aca="false">IF(ISBLANK(J1327),"",",")</f>
        <v>,</v>
      </c>
      <c r="M1326" s="0" t="str">
        <f aca="false">E1326&amp;F1326&amp;G1326&amp;H1326&amp;I1326&amp;J1326&amp;K1326&amp;L1326</f>
        <v>"1831": "b4s1_137_ir1.wav",</v>
      </c>
      <c r="N1326" s="0" t="str">
        <f aca="false">IF(OR(B1326=113,B1326=138),"probe","s")</f>
        <v>probe</v>
      </c>
      <c r="O1326" s="0" t="str">
        <f aca="false">IF(MID(J1326,10,2)="ir","Minus","Plus")</f>
        <v>Minus</v>
      </c>
      <c r="P1326" s="0" t="s">
        <v>13</v>
      </c>
      <c r="Q1326" s="5" t="s">
        <v>14</v>
      </c>
      <c r="R1326" s="0" t="s">
        <v>15</v>
      </c>
      <c r="S1326" s="0" t="str">
        <f aca="false">P1326&amp;N1326&amp;O1326&amp;Q1326&amp;F1326&amp;R1326&amp;L1326</f>
        <v>          {%            "class": "probeMinus",%            "stim_name": "1831"%          },</v>
      </c>
      <c r="AA1326" s="5" t="n">
        <f aca="false">F1326</f>
        <v>1831</v>
      </c>
      <c r="AB1326" s="5" t="s">
        <v>1341</v>
      </c>
      <c r="AC1326" s="5" t="str">
        <f aca="false">IF(MID(AB1326,10,2)="ir","Minus","Plus")</f>
        <v>Minus</v>
      </c>
      <c r="AD1326" s="5" t="str">
        <f aca="false">IF(AND(_xlfn.NUMBERVALUE(MID(AB1326,6,3))&lt;141,_xlfn.NUMBERVALUE(MID(AB1326,6,3))&gt;103),"s","probe")</f>
        <v>s</v>
      </c>
      <c r="AE1326" s="5" t="n">
        <f aca="false">IF(AND(AC1326="Minus",AD1326="probe"),3,IF(AND(AC1326="Plus",AD1326="probe"),1,IF(AND(AC1326="Minus",AD1326="s"),12,IF(AND(AC1326="Plus",AD1326="s"),4,0))))</f>
        <v>12</v>
      </c>
      <c r="AF1326" s="6" t="s">
        <v>16</v>
      </c>
      <c r="AG1326" s="5" t="str">
        <f aca="false">AF1326&amp;AE1326&amp;","</f>
        <v>                            12,</v>
      </c>
    </row>
    <row r="1327" customFormat="false" ht="12.8" hidden="true" customHeight="false" outlineLevel="0" collapsed="false">
      <c r="A1327" s="0" t="str">
        <f aca="false">LEFT(J1327,4)</f>
        <v>b4s2</v>
      </c>
      <c r="B1327" s="0" t="n">
        <f aca="false">IF(AND(C1327&gt;97,C1327&lt;103),100,IF(AND(C1327&gt;110,C1327&lt;116),113,IF(AND(C1327&gt;122,C1327&lt;128),125,IF(AND(C1327&gt;135,C1327&lt;141),138,150))))</f>
        <v>138</v>
      </c>
      <c r="C1327" s="0" t="n">
        <f aca="false">_xlfn.NUMBERVALUE(MID(J1327,6,3))</f>
        <v>137</v>
      </c>
      <c r="D1327" s="0" t="str">
        <f aca="false">MID(J1327,10,3)</f>
        <v>ir1</v>
      </c>
      <c r="E1327" s="0" t="s">
        <v>9</v>
      </c>
      <c r="F1327" s="0" t="n">
        <v>1956</v>
      </c>
      <c r="G1327" s="0" t="s">
        <v>10</v>
      </c>
      <c r="H1327" s="0" t="s">
        <v>11</v>
      </c>
      <c r="I1327" s="0" t="s">
        <v>9</v>
      </c>
      <c r="J1327" s="0" t="s">
        <v>1342</v>
      </c>
      <c r="K1327" s="0" t="s">
        <v>9</v>
      </c>
      <c r="L1327" s="0" t="str">
        <f aca="false">IF(ISBLANK(J1328),"",",")</f>
        <v>,</v>
      </c>
      <c r="M1327" s="0" t="str">
        <f aca="false">E1327&amp;F1327&amp;G1327&amp;H1327&amp;I1327&amp;J1327&amp;K1327&amp;L1327</f>
        <v>"1956": "b4s2_137_ir1.wav",</v>
      </c>
      <c r="N1327" s="0" t="str">
        <f aca="false">IF(OR(B1327=113,B1327=138),"probe","s")</f>
        <v>probe</v>
      </c>
      <c r="O1327" s="0" t="str">
        <f aca="false">IF(MID(J1327,10,2)="ir","Minus","Plus")</f>
        <v>Minus</v>
      </c>
      <c r="P1327" s="0" t="s">
        <v>13</v>
      </c>
      <c r="Q1327" s="5" t="s">
        <v>14</v>
      </c>
      <c r="R1327" s="0" t="s">
        <v>15</v>
      </c>
      <c r="S1327" s="0" t="str">
        <f aca="false">P1327&amp;N1327&amp;O1327&amp;Q1327&amp;F1327&amp;R1327&amp;L1327</f>
        <v>          {%            "class": "probeMinus",%            "stim_name": "1956"%          },</v>
      </c>
      <c r="AA1327" s="5" t="n">
        <f aca="false">F1327</f>
        <v>1956</v>
      </c>
      <c r="AB1327" s="5" t="s">
        <v>1342</v>
      </c>
      <c r="AC1327" s="5" t="str">
        <f aca="false">IF(MID(AB1327,10,2)="ir","Minus","Plus")</f>
        <v>Minus</v>
      </c>
      <c r="AD1327" s="5" t="str">
        <f aca="false">IF(AND(_xlfn.NUMBERVALUE(MID(AB1327,6,3))&lt;141,_xlfn.NUMBERVALUE(MID(AB1327,6,3))&gt;103),"s","probe")</f>
        <v>s</v>
      </c>
      <c r="AE1327" s="5" t="n">
        <f aca="false">IF(AND(AC1327="Minus",AD1327="probe"),3,IF(AND(AC1327="Plus",AD1327="probe"),1,IF(AND(AC1327="Minus",AD1327="s"),12,IF(AND(AC1327="Plus",AD1327="s"),4,0))))</f>
        <v>12</v>
      </c>
      <c r="AF1327" s="6" t="s">
        <v>16</v>
      </c>
      <c r="AG1327" s="5" t="str">
        <f aca="false">AF1327&amp;AE1327&amp;","</f>
        <v>                            12,</v>
      </c>
    </row>
    <row r="1328" customFormat="false" ht="12.8" hidden="true" customHeight="false" outlineLevel="0" collapsed="false">
      <c r="A1328" s="0" t="str">
        <f aca="false">LEFT(J1328,4)</f>
        <v>b1i1</v>
      </c>
      <c r="B1328" s="0" t="n">
        <f aca="false">IF(AND(C1328&gt;97,C1328&lt;103),100,IF(AND(C1328&gt;110,C1328&lt;116),113,IF(AND(C1328&gt;122,C1328&lt;128),125,IF(AND(C1328&gt;135,C1328&lt;141),138,150))))</f>
        <v>138</v>
      </c>
      <c r="C1328" s="0" t="n">
        <f aca="false">_xlfn.NUMBERVALUE(MID(J1328,6,3))</f>
        <v>137</v>
      </c>
      <c r="D1328" s="0" t="str">
        <f aca="false">MID(J1328,10,3)</f>
        <v>ir2</v>
      </c>
      <c r="E1328" s="0" t="s">
        <v>9</v>
      </c>
      <c r="F1328" s="0" t="n">
        <v>82</v>
      </c>
      <c r="G1328" s="0" t="s">
        <v>10</v>
      </c>
      <c r="H1328" s="0" t="s">
        <v>11</v>
      </c>
      <c r="I1328" s="0" t="s">
        <v>9</v>
      </c>
      <c r="J1328" s="0" t="s">
        <v>1343</v>
      </c>
      <c r="K1328" s="0" t="s">
        <v>9</v>
      </c>
      <c r="L1328" s="0" t="str">
        <f aca="false">IF(ISBLANK(J1329),"",",")</f>
        <v>,</v>
      </c>
      <c r="M1328" s="0" t="str">
        <f aca="false">E1328&amp;F1328&amp;G1328&amp;H1328&amp;I1328&amp;J1328&amp;K1328&amp;L1328</f>
        <v>"82": "b1i1_137_ir2.wav",</v>
      </c>
      <c r="N1328" s="0" t="str">
        <f aca="false">IF(OR(B1328=113,B1328=138),"probe","s")</f>
        <v>probe</v>
      </c>
      <c r="O1328" s="0" t="str">
        <f aca="false">IF(MID(J1328,10,2)="ir","Minus","Plus")</f>
        <v>Minus</v>
      </c>
      <c r="P1328" s="0" t="s">
        <v>13</v>
      </c>
      <c r="Q1328" s="5" t="s">
        <v>14</v>
      </c>
      <c r="R1328" s="0" t="s">
        <v>15</v>
      </c>
      <c r="S1328" s="0" t="str">
        <f aca="false">P1328&amp;N1328&amp;O1328&amp;Q1328&amp;F1328&amp;R1328&amp;L1328</f>
        <v>          {%            "class": "probeMinus",%            "stim_name": "82"%          },</v>
      </c>
      <c r="AA1328" s="5" t="n">
        <f aca="false">F1328</f>
        <v>82</v>
      </c>
      <c r="AB1328" s="5" t="s">
        <v>1343</v>
      </c>
      <c r="AC1328" s="5" t="str">
        <f aca="false">IF(MID(AB1328,10,2)="ir","Minus","Plus")</f>
        <v>Minus</v>
      </c>
      <c r="AD1328" s="5" t="str">
        <f aca="false">IF(AND(_xlfn.NUMBERVALUE(MID(AB1328,6,3))&lt;141,_xlfn.NUMBERVALUE(MID(AB1328,6,3))&gt;103),"s","s")</f>
        <v>s</v>
      </c>
      <c r="AE1328" s="5" t="n">
        <f aca="false">IF(AND(AC1328="Minus",AD1328="probe"),3,IF(AND(AC1328="Plus",AD1328="probe"),1,IF(AND(AC1328="Minus",AD1328="s"),12,IF(AND(AC1328="Plus",AD1328="s"),4,0))))</f>
        <v>12</v>
      </c>
      <c r="AF1328" s="6" t="s">
        <v>16</v>
      </c>
      <c r="AG1328" s="5" t="str">
        <f aca="false">AF1328&amp;AE1328&amp;","</f>
        <v>                            12,</v>
      </c>
    </row>
    <row r="1329" customFormat="false" ht="12.8" hidden="true" customHeight="false" outlineLevel="0" collapsed="false">
      <c r="A1329" s="0" t="str">
        <f aca="false">LEFT(J1329,4)</f>
        <v>b1i2</v>
      </c>
      <c r="B1329" s="0" t="n">
        <f aca="false">IF(AND(C1329&gt;97,C1329&lt;103),100,IF(AND(C1329&gt;110,C1329&lt;116),113,IF(AND(C1329&gt;122,C1329&lt;128),125,IF(AND(C1329&gt;135,C1329&lt;141),138,150))))</f>
        <v>138</v>
      </c>
      <c r="C1329" s="0" t="n">
        <f aca="false">_xlfn.NUMBERVALUE(MID(J1329,6,3))</f>
        <v>137</v>
      </c>
      <c r="D1329" s="0" t="str">
        <f aca="false">MID(J1329,10,3)</f>
        <v>ir2</v>
      </c>
      <c r="E1329" s="0" t="s">
        <v>9</v>
      </c>
      <c r="F1329" s="0" t="n">
        <v>207</v>
      </c>
      <c r="G1329" s="0" t="s">
        <v>10</v>
      </c>
      <c r="H1329" s="0" t="s">
        <v>11</v>
      </c>
      <c r="I1329" s="0" t="s">
        <v>9</v>
      </c>
      <c r="J1329" s="0" t="s">
        <v>1344</v>
      </c>
      <c r="K1329" s="0" t="s">
        <v>9</v>
      </c>
      <c r="L1329" s="0" t="str">
        <f aca="false">IF(ISBLANK(J1330),"",",")</f>
        <v>,</v>
      </c>
      <c r="M1329" s="0" t="str">
        <f aca="false">E1329&amp;F1329&amp;G1329&amp;H1329&amp;I1329&amp;J1329&amp;K1329&amp;L1329</f>
        <v>"207": "b1i2_137_ir2.wav",</v>
      </c>
      <c r="N1329" s="0" t="str">
        <f aca="false">IF(OR(B1329=113,B1329=138),"probe","s")</f>
        <v>probe</v>
      </c>
      <c r="O1329" s="0" t="str">
        <f aca="false">IF(MID(J1329,10,2)="ir","Minus","Plus")</f>
        <v>Minus</v>
      </c>
      <c r="P1329" s="0" t="s">
        <v>13</v>
      </c>
      <c r="Q1329" s="5" t="s">
        <v>14</v>
      </c>
      <c r="R1329" s="0" t="s">
        <v>15</v>
      </c>
      <c r="S1329" s="0" t="str">
        <f aca="false">P1329&amp;N1329&amp;O1329&amp;Q1329&amp;F1329&amp;R1329&amp;L1329</f>
        <v>          {%            "class": "probeMinus",%            "stim_name": "207"%          },</v>
      </c>
      <c r="AA1329" s="5" t="n">
        <f aca="false">F1329</f>
        <v>207</v>
      </c>
      <c r="AB1329" s="5" t="s">
        <v>1344</v>
      </c>
      <c r="AC1329" s="5" t="str">
        <f aca="false">IF(MID(AB1329,10,2)="ir","Minus","Plus")</f>
        <v>Minus</v>
      </c>
      <c r="AD1329" s="5" t="str">
        <f aca="false">IF(AND(_xlfn.NUMBERVALUE(MID(AB1329,6,3))&lt;141,_xlfn.NUMBERVALUE(MID(AB1329,6,3))&gt;103),"s","probe")</f>
        <v>s</v>
      </c>
      <c r="AE1329" s="5" t="n">
        <f aca="false">IF(AND(AC1329="Minus",AD1329="probe"),3,IF(AND(AC1329="Plus",AD1329="probe"),1,IF(AND(AC1329="Minus",AD1329="s"),12,IF(AND(AC1329="Plus",AD1329="s"),4,0))))</f>
        <v>12</v>
      </c>
      <c r="AF1329" s="6" t="s">
        <v>16</v>
      </c>
      <c r="AG1329" s="5" t="str">
        <f aca="false">AF1329&amp;AE1329&amp;","</f>
        <v>                            12,</v>
      </c>
    </row>
    <row r="1330" customFormat="false" ht="12.8" hidden="true" customHeight="false" outlineLevel="0" collapsed="false">
      <c r="A1330" s="0" t="str">
        <f aca="false">LEFT(J1330,4)</f>
        <v>b1s1</v>
      </c>
      <c r="B1330" s="0" t="n">
        <f aca="false">IF(AND(C1330&gt;97,C1330&lt;103),100,IF(AND(C1330&gt;110,C1330&lt;116),113,IF(AND(C1330&gt;122,C1330&lt;128),125,IF(AND(C1330&gt;135,C1330&lt;141),138,150))))</f>
        <v>138</v>
      </c>
      <c r="C1330" s="0" t="n">
        <f aca="false">_xlfn.NUMBERVALUE(MID(J1330,6,3))</f>
        <v>137</v>
      </c>
      <c r="D1330" s="0" t="str">
        <f aca="false">MID(J1330,10,3)</f>
        <v>ir2</v>
      </c>
      <c r="E1330" s="0" t="s">
        <v>9</v>
      </c>
      <c r="F1330" s="0" t="n">
        <v>332</v>
      </c>
      <c r="G1330" s="0" t="s">
        <v>10</v>
      </c>
      <c r="H1330" s="0" t="s">
        <v>11</v>
      </c>
      <c r="I1330" s="0" t="s">
        <v>9</v>
      </c>
      <c r="J1330" s="0" t="s">
        <v>1345</v>
      </c>
      <c r="K1330" s="0" t="s">
        <v>9</v>
      </c>
      <c r="L1330" s="0" t="str">
        <f aca="false">IF(ISBLANK(J1331),"",",")</f>
        <v>,</v>
      </c>
      <c r="M1330" s="0" t="str">
        <f aca="false">E1330&amp;F1330&amp;G1330&amp;H1330&amp;I1330&amp;J1330&amp;K1330&amp;L1330</f>
        <v>"332": "b1s1_137_ir2.wav",</v>
      </c>
      <c r="N1330" s="0" t="str">
        <f aca="false">IF(OR(B1330=113,B1330=138),"probe","s")</f>
        <v>probe</v>
      </c>
      <c r="O1330" s="0" t="str">
        <f aca="false">IF(MID(J1330,10,2)="ir","Minus","Plus")</f>
        <v>Minus</v>
      </c>
      <c r="P1330" s="0" t="s">
        <v>13</v>
      </c>
      <c r="Q1330" s="5" t="s">
        <v>14</v>
      </c>
      <c r="R1330" s="0" t="s">
        <v>15</v>
      </c>
      <c r="S1330" s="0" t="str">
        <f aca="false">P1330&amp;N1330&amp;O1330&amp;Q1330&amp;F1330&amp;R1330&amp;L1330</f>
        <v>          {%            "class": "probeMinus",%            "stim_name": "332"%          },</v>
      </c>
      <c r="AA1330" s="5" t="n">
        <f aca="false">F1330</f>
        <v>332</v>
      </c>
      <c r="AB1330" s="5" t="s">
        <v>1345</v>
      </c>
      <c r="AC1330" s="5" t="str">
        <f aca="false">IF(MID(AB1330,10,2)="ir","Minus","Plus")</f>
        <v>Minus</v>
      </c>
      <c r="AD1330" s="5" t="str">
        <f aca="false">IF(AND(_xlfn.NUMBERVALUE(MID(AB1330,6,3))&lt;141,_xlfn.NUMBERVALUE(MID(AB1330,6,3))&gt;103),"s","probe")</f>
        <v>s</v>
      </c>
      <c r="AE1330" s="5" t="n">
        <f aca="false">IF(AND(AC1330="Minus",AD1330="probe"),3,IF(AND(AC1330="Plus",AD1330="probe"),1,IF(AND(AC1330="Minus",AD1330="s"),12,IF(AND(AC1330="Plus",AD1330="s"),4,0))))</f>
        <v>12</v>
      </c>
      <c r="AF1330" s="6" t="s">
        <v>16</v>
      </c>
      <c r="AG1330" s="5" t="str">
        <f aca="false">AF1330&amp;AE1330&amp;","</f>
        <v>                            12,</v>
      </c>
    </row>
    <row r="1331" customFormat="false" ht="12.8" hidden="true" customHeight="false" outlineLevel="0" collapsed="false">
      <c r="A1331" s="0" t="str">
        <f aca="false">LEFT(J1331,4)</f>
        <v>b1s2</v>
      </c>
      <c r="B1331" s="0" t="n">
        <f aca="false">IF(AND(C1331&gt;97,C1331&lt;103),100,IF(AND(C1331&gt;110,C1331&lt;116),113,IF(AND(C1331&gt;122,C1331&lt;128),125,IF(AND(C1331&gt;135,C1331&lt;141),138,150))))</f>
        <v>138</v>
      </c>
      <c r="C1331" s="0" t="n">
        <f aca="false">_xlfn.NUMBERVALUE(MID(J1331,6,3))</f>
        <v>137</v>
      </c>
      <c r="D1331" s="0" t="str">
        <f aca="false">MID(J1331,10,3)</f>
        <v>ir2</v>
      </c>
      <c r="E1331" s="0" t="s">
        <v>9</v>
      </c>
      <c r="F1331" s="0" t="n">
        <v>457</v>
      </c>
      <c r="G1331" s="0" t="s">
        <v>10</v>
      </c>
      <c r="H1331" s="0" t="s">
        <v>11</v>
      </c>
      <c r="I1331" s="0" t="s">
        <v>9</v>
      </c>
      <c r="J1331" s="0" t="s">
        <v>1346</v>
      </c>
      <c r="K1331" s="0" t="s">
        <v>9</v>
      </c>
      <c r="L1331" s="0" t="str">
        <f aca="false">IF(ISBLANK(J1332),"",",")</f>
        <v>,</v>
      </c>
      <c r="M1331" s="0" t="str">
        <f aca="false">E1331&amp;F1331&amp;G1331&amp;H1331&amp;I1331&amp;J1331&amp;K1331&amp;L1331</f>
        <v>"457": "b1s2_137_ir2.wav",</v>
      </c>
      <c r="N1331" s="0" t="str">
        <f aca="false">IF(OR(B1331=113,B1331=138),"probe","s")</f>
        <v>probe</v>
      </c>
      <c r="O1331" s="0" t="str">
        <f aca="false">IF(MID(J1331,10,2)="ir","Minus","Plus")</f>
        <v>Minus</v>
      </c>
      <c r="P1331" s="0" t="s">
        <v>13</v>
      </c>
      <c r="Q1331" s="5" t="s">
        <v>14</v>
      </c>
      <c r="R1331" s="0" t="s">
        <v>15</v>
      </c>
      <c r="S1331" s="0" t="str">
        <f aca="false">P1331&amp;N1331&amp;O1331&amp;Q1331&amp;F1331&amp;R1331&amp;L1331</f>
        <v>          {%            "class": "probeMinus",%            "stim_name": "457"%          },</v>
      </c>
      <c r="AA1331" s="5" t="n">
        <f aca="false">F1331</f>
        <v>457</v>
      </c>
      <c r="AB1331" s="5" t="s">
        <v>1346</v>
      </c>
      <c r="AC1331" s="5" t="str">
        <f aca="false">IF(MID(AB1331,10,2)="ir","Minus","Plus")</f>
        <v>Minus</v>
      </c>
      <c r="AD1331" s="5" t="str">
        <f aca="false">IF(AND(_xlfn.NUMBERVALUE(MID(AB1331,6,3))&lt;141,_xlfn.NUMBERVALUE(MID(AB1331,6,3))&gt;103),"s","probe")</f>
        <v>s</v>
      </c>
      <c r="AE1331" s="5" t="n">
        <f aca="false">IF(AND(AC1331="Minus",AD1331="probe"),3,IF(AND(AC1331="Plus",AD1331="probe"),1,IF(AND(AC1331="Minus",AD1331="s"),12,IF(AND(AC1331="Plus",AD1331="s"),4,0))))</f>
        <v>12</v>
      </c>
      <c r="AF1331" s="6" t="s">
        <v>16</v>
      </c>
      <c r="AG1331" s="5" t="str">
        <f aca="false">AF1331&amp;AE1331&amp;","</f>
        <v>                            12,</v>
      </c>
    </row>
    <row r="1332" customFormat="false" ht="12.8" hidden="true" customHeight="false" outlineLevel="0" collapsed="false">
      <c r="A1332" s="0" t="str">
        <f aca="false">LEFT(J1332,4)</f>
        <v>b2i1</v>
      </c>
      <c r="B1332" s="0" t="n">
        <f aca="false">IF(AND(C1332&gt;97,C1332&lt;103),100,IF(AND(C1332&gt;110,C1332&lt;116),113,IF(AND(C1332&gt;122,C1332&lt;128),125,IF(AND(C1332&gt;135,C1332&lt;141),138,150))))</f>
        <v>138</v>
      </c>
      <c r="C1332" s="0" t="n">
        <f aca="false">_xlfn.NUMBERVALUE(MID(J1332,6,3))</f>
        <v>137</v>
      </c>
      <c r="D1332" s="0" t="str">
        <f aca="false">MID(J1332,10,3)</f>
        <v>ir2</v>
      </c>
      <c r="E1332" s="0" t="s">
        <v>9</v>
      </c>
      <c r="F1332" s="0" t="n">
        <v>582</v>
      </c>
      <c r="G1332" s="0" t="s">
        <v>10</v>
      </c>
      <c r="H1332" s="0" t="s">
        <v>11</v>
      </c>
      <c r="I1332" s="0" t="s">
        <v>9</v>
      </c>
      <c r="J1332" s="0" t="s">
        <v>1347</v>
      </c>
      <c r="K1332" s="0" t="s">
        <v>9</v>
      </c>
      <c r="L1332" s="0" t="str">
        <f aca="false">IF(ISBLANK(J1333),"",",")</f>
        <v>,</v>
      </c>
      <c r="M1332" s="0" t="str">
        <f aca="false">E1332&amp;F1332&amp;G1332&amp;H1332&amp;I1332&amp;J1332&amp;K1332&amp;L1332</f>
        <v>"582": "b2i1_137_ir2.wav",</v>
      </c>
      <c r="N1332" s="0" t="str">
        <f aca="false">IF(OR(B1332=113,B1332=138),"probe","s")</f>
        <v>probe</v>
      </c>
      <c r="O1332" s="0" t="str">
        <f aca="false">IF(MID(J1332,10,2)="ir","Minus","Plus")</f>
        <v>Minus</v>
      </c>
      <c r="P1332" s="0" t="s">
        <v>13</v>
      </c>
      <c r="Q1332" s="5" t="s">
        <v>14</v>
      </c>
      <c r="R1332" s="0" t="s">
        <v>15</v>
      </c>
      <c r="S1332" s="0" t="str">
        <f aca="false">P1332&amp;N1332&amp;O1332&amp;Q1332&amp;F1332&amp;R1332&amp;L1332</f>
        <v>          {%            "class": "probeMinus",%            "stim_name": "582"%          },</v>
      </c>
      <c r="AA1332" s="5" t="n">
        <f aca="false">F1332</f>
        <v>582</v>
      </c>
      <c r="AB1332" s="5" t="s">
        <v>1347</v>
      </c>
      <c r="AC1332" s="5" t="str">
        <f aca="false">IF(MID(AB1332,10,2)="ir","Minus","Plus")</f>
        <v>Minus</v>
      </c>
      <c r="AD1332" s="5" t="str">
        <f aca="false">IF(AND(_xlfn.NUMBERVALUE(MID(AB1332,6,3))&lt;141,_xlfn.NUMBERVALUE(MID(AB1332,6,3))&gt;103),"s","probe")</f>
        <v>s</v>
      </c>
      <c r="AE1332" s="5" t="n">
        <f aca="false">IF(AND(AC1332="Minus",AD1332="probe"),3,IF(AND(AC1332="Plus",AD1332="probe"),1,IF(AND(AC1332="Minus",AD1332="s"),12,IF(AND(AC1332="Plus",AD1332="s"),4,0))))</f>
        <v>12</v>
      </c>
      <c r="AF1332" s="6" t="s">
        <v>16</v>
      </c>
      <c r="AG1332" s="5" t="str">
        <f aca="false">AF1332&amp;AE1332&amp;","</f>
        <v>                            12,</v>
      </c>
    </row>
    <row r="1333" customFormat="false" ht="12.8" hidden="true" customHeight="false" outlineLevel="0" collapsed="false">
      <c r="A1333" s="0" t="str">
        <f aca="false">LEFT(J1333,4)</f>
        <v>b2i2</v>
      </c>
      <c r="B1333" s="0" t="n">
        <f aca="false">IF(AND(C1333&gt;97,C1333&lt;103),100,IF(AND(C1333&gt;110,C1333&lt;116),113,IF(AND(C1333&gt;122,C1333&lt;128),125,IF(AND(C1333&gt;135,C1333&lt;141),138,150))))</f>
        <v>138</v>
      </c>
      <c r="C1333" s="0" t="n">
        <f aca="false">_xlfn.NUMBERVALUE(MID(J1333,6,3))</f>
        <v>137</v>
      </c>
      <c r="D1333" s="0" t="str">
        <f aca="false">MID(J1333,10,3)</f>
        <v>ir2</v>
      </c>
      <c r="E1333" s="0" t="s">
        <v>9</v>
      </c>
      <c r="F1333" s="0" t="n">
        <v>707</v>
      </c>
      <c r="G1333" s="0" t="s">
        <v>10</v>
      </c>
      <c r="H1333" s="0" t="s">
        <v>11</v>
      </c>
      <c r="I1333" s="0" t="s">
        <v>9</v>
      </c>
      <c r="J1333" s="0" t="s">
        <v>1348</v>
      </c>
      <c r="K1333" s="0" t="s">
        <v>9</v>
      </c>
      <c r="L1333" s="0" t="str">
        <f aca="false">IF(ISBLANK(J1334),"",",")</f>
        <v>,</v>
      </c>
      <c r="M1333" s="0" t="str">
        <f aca="false">E1333&amp;F1333&amp;G1333&amp;H1333&amp;I1333&amp;J1333&amp;K1333&amp;L1333</f>
        <v>"707": "b2i2_137_ir2.wav",</v>
      </c>
      <c r="N1333" s="0" t="str">
        <f aca="false">IF(OR(B1333=113,B1333=138),"probe","s")</f>
        <v>probe</v>
      </c>
      <c r="O1333" s="0" t="str">
        <f aca="false">IF(MID(J1333,10,2)="ir","Minus","Plus")</f>
        <v>Minus</v>
      </c>
      <c r="P1333" s="0" t="s">
        <v>13</v>
      </c>
      <c r="Q1333" s="5" t="s">
        <v>14</v>
      </c>
      <c r="R1333" s="0" t="s">
        <v>15</v>
      </c>
      <c r="S1333" s="0" t="str">
        <f aca="false">P1333&amp;N1333&amp;O1333&amp;Q1333&amp;F1333&amp;R1333&amp;L1333</f>
        <v>          {%            "class": "probeMinus",%            "stim_name": "707"%          },</v>
      </c>
      <c r="AA1333" s="5" t="n">
        <f aca="false">F1333</f>
        <v>707</v>
      </c>
      <c r="AB1333" s="5" t="s">
        <v>1348</v>
      </c>
      <c r="AC1333" s="5" t="str">
        <f aca="false">IF(MID(AB1333,10,2)="ir","Minus","Plus")</f>
        <v>Minus</v>
      </c>
      <c r="AD1333" s="5" t="str">
        <f aca="false">IF(AND(_xlfn.NUMBERVALUE(MID(AB1333,6,3))&lt;141,_xlfn.NUMBERVALUE(MID(AB1333,6,3))&gt;103),"s","probe")</f>
        <v>s</v>
      </c>
      <c r="AE1333" s="5" t="n">
        <f aca="false">IF(AND(AC1333="Minus",AD1333="probe"),3,IF(AND(AC1333="Plus",AD1333="probe"),1,IF(AND(AC1333="Minus",AD1333="s"),12,IF(AND(AC1333="Plus",AD1333="s"),4,0))))</f>
        <v>12</v>
      </c>
      <c r="AF1333" s="6" t="s">
        <v>16</v>
      </c>
      <c r="AG1333" s="5" t="str">
        <f aca="false">AF1333&amp;AE1333&amp;","</f>
        <v>                            12,</v>
      </c>
    </row>
    <row r="1334" customFormat="false" ht="12.8" hidden="false" customHeight="false" outlineLevel="0" collapsed="false">
      <c r="A1334" s="0" t="str">
        <f aca="false">LEFT(J1334,4)</f>
        <v>b2s1</v>
      </c>
      <c r="B1334" s="0" t="n">
        <f aca="false">IF(AND(C1334&gt;97,C1334&lt;103),100,IF(AND(C1334&gt;110,C1334&lt;116),113,IF(AND(C1334&gt;122,C1334&lt;128),125,IF(AND(C1334&gt;135,C1334&lt;141),138,150))))</f>
        <v>138</v>
      </c>
      <c r="C1334" s="0" t="n">
        <f aca="false">_xlfn.NUMBERVALUE(MID(J1334,6,3))</f>
        <v>137</v>
      </c>
      <c r="D1334" s="0" t="str">
        <f aca="false">MID(J1334,10,3)</f>
        <v>ir2</v>
      </c>
      <c r="E1334" s="0" t="s">
        <v>9</v>
      </c>
      <c r="F1334" s="0" t="n">
        <v>832</v>
      </c>
      <c r="G1334" s="0" t="s">
        <v>10</v>
      </c>
      <c r="H1334" s="0" t="s">
        <v>11</v>
      </c>
      <c r="I1334" s="0" t="s">
        <v>9</v>
      </c>
      <c r="J1334" s="0" t="s">
        <v>1349</v>
      </c>
      <c r="K1334" s="0" t="s">
        <v>9</v>
      </c>
      <c r="L1334" s="0" t="str">
        <f aca="false">IF(ISBLANK(J1335),"",",")</f>
        <v>,</v>
      </c>
      <c r="M1334" s="0" t="str">
        <f aca="false">E1334&amp;J1334&amp;G1334&amp;E1334&amp;J1334&amp;E1334&amp;L1334</f>
        <v>"b2s1_137_ir2.wav":"b2s1_137_ir2.wav",</v>
      </c>
      <c r="N1334" s="0" t="str">
        <f aca="false">IF(OR(B1334=113,B1334=138),"probe","s")</f>
        <v>probe</v>
      </c>
      <c r="O1334" s="0" t="str">
        <f aca="false">IF(MID(J1334,10,2)="ir","Minus","Plus")</f>
        <v>Minus</v>
      </c>
      <c r="P1334" s="0" t="s">
        <v>13</v>
      </c>
      <c r="Q1334" s="5" t="s">
        <v>14</v>
      </c>
      <c r="R1334" s="0" t="s">
        <v>15</v>
      </c>
      <c r="S1334" s="0" t="str">
        <f aca="false">P1334&amp;N1334&amp;O1334&amp;Q1334&amp;J1334&amp;R1334&amp;L1334</f>
        <v>          {%            "class": "probeMinus",%            "stim_name": "b2s1_137_ir2.wav"%          },</v>
      </c>
      <c r="AA1334" s="5" t="n">
        <f aca="false">F1334</f>
        <v>832</v>
      </c>
      <c r="AB1334" s="5" t="s">
        <v>1349</v>
      </c>
      <c r="AC1334" s="5" t="str">
        <f aca="false">IF(MID(AB1334,10,2)="ir","Minus","Plus")</f>
        <v>Minus</v>
      </c>
      <c r="AD1334" s="5" t="str">
        <f aca="false">IF(AND(_xlfn.NUMBERVALUE(MID(AB1334,6,3))&lt;141,_xlfn.NUMBERVALUE(MID(AB1334,6,3))&gt;103),"s","probe")</f>
        <v>s</v>
      </c>
      <c r="AE1334" s="5" t="n">
        <f aca="false">IF(AND(AC1334="Minus",AD1334="probe"),3,IF(AND(AC1334="Plus",AD1334="probe"),1,IF(AND(AC1334="Minus",AD1334="s"),12,IF(AND(AC1334="Plus",AD1334="s"),4,0))))</f>
        <v>12</v>
      </c>
      <c r="AF1334" s="6" t="s">
        <v>16</v>
      </c>
      <c r="AG1334" s="5" t="str">
        <f aca="false">AF1334&amp;AE1334&amp;","</f>
        <v>                            12,</v>
      </c>
    </row>
    <row r="1335" customFormat="false" ht="12.8" hidden="true" customHeight="false" outlineLevel="0" collapsed="false">
      <c r="A1335" s="0" t="str">
        <f aca="false">LEFT(J1335,4)</f>
        <v>b2s2</v>
      </c>
      <c r="B1335" s="0" t="n">
        <f aca="false">IF(AND(C1335&gt;97,C1335&lt;103),100,IF(AND(C1335&gt;110,C1335&lt;116),113,IF(AND(C1335&gt;122,C1335&lt;128),125,IF(AND(C1335&gt;135,C1335&lt;141),138,150))))</f>
        <v>138</v>
      </c>
      <c r="C1335" s="0" t="n">
        <f aca="false">_xlfn.NUMBERVALUE(MID(J1335,6,3))</f>
        <v>137</v>
      </c>
      <c r="D1335" s="0" t="str">
        <f aca="false">MID(J1335,10,3)</f>
        <v>ir2</v>
      </c>
      <c r="E1335" s="0" t="s">
        <v>9</v>
      </c>
      <c r="F1335" s="0" t="n">
        <v>957</v>
      </c>
      <c r="G1335" s="0" t="s">
        <v>10</v>
      </c>
      <c r="H1335" s="0" t="s">
        <v>11</v>
      </c>
      <c r="I1335" s="0" t="s">
        <v>9</v>
      </c>
      <c r="J1335" s="0" t="s">
        <v>1350</v>
      </c>
      <c r="K1335" s="0" t="s">
        <v>9</v>
      </c>
      <c r="L1335" s="0" t="str">
        <f aca="false">IF(ISBLANK(J1336),"",",")</f>
        <v>,</v>
      </c>
      <c r="M1335" s="0" t="str">
        <f aca="false">E1335&amp;F1335&amp;G1335&amp;H1335&amp;I1335&amp;J1335&amp;K1335&amp;L1335</f>
        <v>"957": "b2s2_137_ir2.wav",</v>
      </c>
      <c r="N1335" s="0" t="str">
        <f aca="false">IF(OR(B1335=113,B1335=138),"probe","s")</f>
        <v>probe</v>
      </c>
      <c r="O1335" s="0" t="str">
        <f aca="false">IF(MID(J1335,10,2)="ir","Minus","Plus")</f>
        <v>Minus</v>
      </c>
      <c r="P1335" s="0" t="s">
        <v>13</v>
      </c>
      <c r="Q1335" s="5" t="s">
        <v>14</v>
      </c>
      <c r="R1335" s="0" t="s">
        <v>15</v>
      </c>
      <c r="S1335" s="0" t="str">
        <f aca="false">P1335&amp;N1335&amp;O1335&amp;Q1335&amp;F1335&amp;R1335&amp;L1335</f>
        <v>          {%            "class": "probeMinus",%            "stim_name": "957"%          },</v>
      </c>
      <c r="AA1335" s="5" t="n">
        <f aca="false">F1335</f>
        <v>957</v>
      </c>
      <c r="AB1335" s="5" t="s">
        <v>1350</v>
      </c>
      <c r="AC1335" s="5" t="str">
        <f aca="false">IF(MID(AB1335,10,2)="ir","Minus","Plus")</f>
        <v>Minus</v>
      </c>
      <c r="AD1335" s="5" t="str">
        <f aca="false">IF(AND(_xlfn.NUMBERVALUE(MID(AB1335,6,3))&lt;141,_xlfn.NUMBERVALUE(MID(AB1335,6,3))&gt;103),"s","probe")</f>
        <v>s</v>
      </c>
      <c r="AE1335" s="5" t="n">
        <f aca="false">IF(AND(AC1335="Minus",AD1335="probe"),3,IF(AND(AC1335="Plus",AD1335="probe"),1,IF(AND(AC1335="Minus",AD1335="s"),12,IF(AND(AC1335="Plus",AD1335="s"),4,0))))</f>
        <v>12</v>
      </c>
      <c r="AF1335" s="6" t="s">
        <v>16</v>
      </c>
      <c r="AG1335" s="5" t="str">
        <f aca="false">AF1335&amp;AE1335&amp;","</f>
        <v>                            12,</v>
      </c>
    </row>
    <row r="1336" customFormat="false" ht="12.8" hidden="true" customHeight="false" outlineLevel="0" collapsed="false">
      <c r="A1336" s="0" t="str">
        <f aca="false">LEFT(J1336,4)</f>
        <v>b3i1</v>
      </c>
      <c r="B1336" s="0" t="n">
        <f aca="false">IF(AND(C1336&gt;97,C1336&lt;103),100,IF(AND(C1336&gt;110,C1336&lt;116),113,IF(AND(C1336&gt;122,C1336&lt;128),125,IF(AND(C1336&gt;135,C1336&lt;141),138,150))))</f>
        <v>138</v>
      </c>
      <c r="C1336" s="0" t="n">
        <f aca="false">_xlfn.NUMBERVALUE(MID(J1336,6,3))</f>
        <v>137</v>
      </c>
      <c r="D1336" s="0" t="str">
        <f aca="false">MID(J1336,10,3)</f>
        <v>ir2</v>
      </c>
      <c r="E1336" s="0" t="s">
        <v>9</v>
      </c>
      <c r="F1336" s="0" t="n">
        <v>1082</v>
      </c>
      <c r="G1336" s="0" t="s">
        <v>10</v>
      </c>
      <c r="H1336" s="0" t="s">
        <v>11</v>
      </c>
      <c r="I1336" s="0" t="s">
        <v>9</v>
      </c>
      <c r="J1336" s="0" t="s">
        <v>1351</v>
      </c>
      <c r="K1336" s="0" t="s">
        <v>9</v>
      </c>
      <c r="L1336" s="0" t="str">
        <f aca="false">IF(ISBLANK(J1337),"",",")</f>
        <v>,</v>
      </c>
      <c r="M1336" s="0" t="str">
        <f aca="false">E1336&amp;F1336&amp;G1336&amp;H1336&amp;I1336&amp;J1336&amp;K1336&amp;L1336</f>
        <v>"1082": "b3i1_137_ir2.wav",</v>
      </c>
      <c r="N1336" s="0" t="str">
        <f aca="false">IF(OR(B1336=113,B1336=138),"probe","s")</f>
        <v>probe</v>
      </c>
      <c r="O1336" s="0" t="str">
        <f aca="false">IF(MID(J1336,10,2)="ir","Minus","Plus")</f>
        <v>Minus</v>
      </c>
      <c r="P1336" s="0" t="s">
        <v>13</v>
      </c>
      <c r="Q1336" s="5" t="s">
        <v>14</v>
      </c>
      <c r="R1336" s="0" t="s">
        <v>15</v>
      </c>
      <c r="S1336" s="0" t="str">
        <f aca="false">P1336&amp;N1336&amp;O1336&amp;Q1336&amp;F1336&amp;R1336&amp;L1336</f>
        <v>          {%            "class": "probeMinus",%            "stim_name": "1082"%          },</v>
      </c>
      <c r="AA1336" s="5" t="n">
        <f aca="false">F1336</f>
        <v>1082</v>
      </c>
      <c r="AB1336" s="5" t="s">
        <v>1351</v>
      </c>
      <c r="AC1336" s="5" t="str">
        <f aca="false">IF(MID(AB1336,10,2)="ir","Minus","Plus")</f>
        <v>Minus</v>
      </c>
      <c r="AD1336" s="5" t="str">
        <f aca="false">IF(AND(_xlfn.NUMBERVALUE(MID(AB1336,6,3))&lt;141,_xlfn.NUMBERVALUE(MID(AB1336,6,3))&gt;103),"s","probe")</f>
        <v>s</v>
      </c>
      <c r="AE1336" s="5" t="n">
        <f aca="false">IF(AND(AC1336="Minus",AD1336="probe"),3,IF(AND(AC1336="Plus",AD1336="probe"),1,IF(AND(AC1336="Minus",AD1336="s"),12,IF(AND(AC1336="Plus",AD1336="s"),4,0))))</f>
        <v>12</v>
      </c>
      <c r="AF1336" s="6" t="s">
        <v>16</v>
      </c>
      <c r="AG1336" s="5" t="str">
        <f aca="false">AF1336&amp;AE1336&amp;","</f>
        <v>                            12,</v>
      </c>
    </row>
    <row r="1337" customFormat="false" ht="12.8" hidden="true" customHeight="false" outlineLevel="0" collapsed="false">
      <c r="A1337" s="0" t="str">
        <f aca="false">LEFT(J1337,4)</f>
        <v>b3i2</v>
      </c>
      <c r="B1337" s="0" t="n">
        <f aca="false">IF(AND(C1337&gt;97,C1337&lt;103),100,IF(AND(C1337&gt;110,C1337&lt;116),113,IF(AND(C1337&gt;122,C1337&lt;128),125,IF(AND(C1337&gt;135,C1337&lt;141),138,150))))</f>
        <v>138</v>
      </c>
      <c r="C1337" s="0" t="n">
        <f aca="false">_xlfn.NUMBERVALUE(MID(J1337,6,3))</f>
        <v>137</v>
      </c>
      <c r="D1337" s="0" t="str">
        <f aca="false">MID(J1337,10,3)</f>
        <v>ir2</v>
      </c>
      <c r="E1337" s="0" t="s">
        <v>9</v>
      </c>
      <c r="F1337" s="0" t="n">
        <v>1207</v>
      </c>
      <c r="G1337" s="0" t="s">
        <v>10</v>
      </c>
      <c r="H1337" s="0" t="s">
        <v>11</v>
      </c>
      <c r="I1337" s="0" t="s">
        <v>9</v>
      </c>
      <c r="J1337" s="0" t="s">
        <v>1352</v>
      </c>
      <c r="K1337" s="0" t="s">
        <v>9</v>
      </c>
      <c r="L1337" s="0" t="str">
        <f aca="false">IF(ISBLANK(J1338),"",",")</f>
        <v>,</v>
      </c>
      <c r="M1337" s="0" t="str">
        <f aca="false">E1337&amp;F1337&amp;G1337&amp;H1337&amp;I1337&amp;J1337&amp;K1337&amp;L1337</f>
        <v>"1207": "b3i2_137_ir2.wav",</v>
      </c>
      <c r="N1337" s="0" t="str">
        <f aca="false">IF(OR(B1337=113,B1337=138),"probe","s")</f>
        <v>probe</v>
      </c>
      <c r="O1337" s="0" t="str">
        <f aca="false">IF(MID(J1337,10,2)="ir","Minus","Plus")</f>
        <v>Minus</v>
      </c>
      <c r="P1337" s="0" t="s">
        <v>13</v>
      </c>
      <c r="Q1337" s="5" t="s">
        <v>14</v>
      </c>
      <c r="R1337" s="0" t="s">
        <v>15</v>
      </c>
      <c r="S1337" s="0" t="str">
        <f aca="false">P1337&amp;N1337&amp;O1337&amp;Q1337&amp;F1337&amp;R1337&amp;L1337</f>
        <v>          {%            "class": "probeMinus",%            "stim_name": "1207"%          },</v>
      </c>
      <c r="AA1337" s="5" t="n">
        <f aca="false">F1337</f>
        <v>1207</v>
      </c>
      <c r="AB1337" s="5" t="s">
        <v>1352</v>
      </c>
      <c r="AC1337" s="5" t="str">
        <f aca="false">IF(MID(AB1337,10,2)="ir","Minus","Plus")</f>
        <v>Minus</v>
      </c>
      <c r="AD1337" s="5" t="str">
        <f aca="false">IF(AND(_xlfn.NUMBERVALUE(MID(AB1337,6,3))&lt;141,_xlfn.NUMBERVALUE(MID(AB1337,6,3))&gt;103),"s","probe")</f>
        <v>s</v>
      </c>
      <c r="AE1337" s="5" t="n">
        <f aca="false">IF(AND(AC1337="Minus",AD1337="probe"),3,IF(AND(AC1337="Plus",AD1337="probe"),1,IF(AND(AC1337="Minus",AD1337="s"),12,IF(AND(AC1337="Plus",AD1337="s"),4,0))))</f>
        <v>12</v>
      </c>
      <c r="AF1337" s="6" t="s">
        <v>16</v>
      </c>
      <c r="AG1337" s="5" t="str">
        <f aca="false">AF1337&amp;AE1337&amp;","</f>
        <v>                            12,</v>
      </c>
    </row>
    <row r="1338" customFormat="false" ht="12.8" hidden="true" customHeight="false" outlineLevel="0" collapsed="false">
      <c r="A1338" s="0" t="str">
        <f aca="false">LEFT(J1338,4)</f>
        <v>b3s1</v>
      </c>
      <c r="B1338" s="0" t="n">
        <f aca="false">IF(AND(C1338&gt;97,C1338&lt;103),100,IF(AND(C1338&gt;110,C1338&lt;116),113,IF(AND(C1338&gt;122,C1338&lt;128),125,IF(AND(C1338&gt;135,C1338&lt;141),138,150))))</f>
        <v>138</v>
      </c>
      <c r="C1338" s="0" t="n">
        <f aca="false">_xlfn.NUMBERVALUE(MID(J1338,6,3))</f>
        <v>137</v>
      </c>
      <c r="D1338" s="0" t="str">
        <f aca="false">MID(J1338,10,3)</f>
        <v>ir2</v>
      </c>
      <c r="E1338" s="0" t="s">
        <v>9</v>
      </c>
      <c r="F1338" s="0" t="n">
        <v>1332</v>
      </c>
      <c r="G1338" s="0" t="s">
        <v>10</v>
      </c>
      <c r="H1338" s="0" t="s">
        <v>11</v>
      </c>
      <c r="I1338" s="0" t="s">
        <v>9</v>
      </c>
      <c r="J1338" s="0" t="s">
        <v>1353</v>
      </c>
      <c r="K1338" s="0" t="s">
        <v>9</v>
      </c>
      <c r="L1338" s="0" t="str">
        <f aca="false">IF(ISBLANK(J1339),"",",")</f>
        <v>,</v>
      </c>
      <c r="M1338" s="0" t="str">
        <f aca="false">E1338&amp;F1338&amp;G1338&amp;H1338&amp;I1338&amp;J1338&amp;K1338&amp;L1338</f>
        <v>"1332": "b3s1_137_ir2.wav",</v>
      </c>
      <c r="N1338" s="0" t="str">
        <f aca="false">IF(OR(B1338=113,B1338=138),"probe","s")</f>
        <v>probe</v>
      </c>
      <c r="O1338" s="0" t="str">
        <f aca="false">IF(MID(J1338,10,2)="ir","Minus","Plus")</f>
        <v>Minus</v>
      </c>
      <c r="P1338" s="0" t="s">
        <v>13</v>
      </c>
      <c r="Q1338" s="5" t="s">
        <v>14</v>
      </c>
      <c r="R1338" s="0" t="s">
        <v>15</v>
      </c>
      <c r="S1338" s="0" t="str">
        <f aca="false">P1338&amp;N1338&amp;O1338&amp;Q1338&amp;F1338&amp;R1338&amp;L1338</f>
        <v>          {%            "class": "probeMinus",%            "stim_name": "1332"%          },</v>
      </c>
      <c r="AA1338" s="5" t="n">
        <f aca="false">F1338</f>
        <v>1332</v>
      </c>
      <c r="AB1338" s="5" t="s">
        <v>1353</v>
      </c>
      <c r="AC1338" s="5" t="str">
        <f aca="false">IF(MID(AB1338,10,2)="ir","Minus","Plus")</f>
        <v>Minus</v>
      </c>
      <c r="AD1338" s="5" t="str">
        <f aca="false">IF(AND(_xlfn.NUMBERVALUE(MID(AB1338,6,3))&lt;141,_xlfn.NUMBERVALUE(MID(AB1338,6,3))&gt;103),"s","probe")</f>
        <v>s</v>
      </c>
      <c r="AE1338" s="5" t="n">
        <f aca="false">IF(AND(AC1338="Minus",AD1338="probe"),3,IF(AND(AC1338="Plus",AD1338="probe"),1,IF(AND(AC1338="Minus",AD1338="s"),12,IF(AND(AC1338="Plus",AD1338="s"),4,0))))</f>
        <v>12</v>
      </c>
      <c r="AF1338" s="6" t="s">
        <v>16</v>
      </c>
      <c r="AG1338" s="5" t="str">
        <f aca="false">AF1338&amp;AE1338&amp;","</f>
        <v>                            12,</v>
      </c>
    </row>
    <row r="1339" customFormat="false" ht="12.8" hidden="true" customHeight="false" outlineLevel="0" collapsed="false">
      <c r="A1339" s="0" t="str">
        <f aca="false">LEFT(J1339,4)</f>
        <v>b3s2</v>
      </c>
      <c r="B1339" s="0" t="n">
        <f aca="false">IF(AND(C1339&gt;97,C1339&lt;103),100,IF(AND(C1339&gt;110,C1339&lt;116),113,IF(AND(C1339&gt;122,C1339&lt;128),125,IF(AND(C1339&gt;135,C1339&lt;141),138,150))))</f>
        <v>138</v>
      </c>
      <c r="C1339" s="0" t="n">
        <f aca="false">_xlfn.NUMBERVALUE(MID(J1339,6,3))</f>
        <v>137</v>
      </c>
      <c r="D1339" s="0" t="str">
        <f aca="false">MID(J1339,10,3)</f>
        <v>ir2</v>
      </c>
      <c r="E1339" s="0" t="s">
        <v>9</v>
      </c>
      <c r="F1339" s="0" t="n">
        <v>1457</v>
      </c>
      <c r="G1339" s="0" t="s">
        <v>10</v>
      </c>
      <c r="H1339" s="0" t="s">
        <v>11</v>
      </c>
      <c r="I1339" s="0" t="s">
        <v>9</v>
      </c>
      <c r="J1339" s="0" t="s">
        <v>1354</v>
      </c>
      <c r="K1339" s="0" t="s">
        <v>9</v>
      </c>
      <c r="L1339" s="0" t="str">
        <f aca="false">IF(ISBLANK(J1340),"",",")</f>
        <v>,</v>
      </c>
      <c r="M1339" s="0" t="str">
        <f aca="false">E1339&amp;F1339&amp;G1339&amp;H1339&amp;I1339&amp;J1339&amp;K1339&amp;L1339</f>
        <v>"1457": "b3s2_137_ir2.wav",</v>
      </c>
      <c r="N1339" s="0" t="str">
        <f aca="false">IF(OR(B1339=113,B1339=138),"probe","s")</f>
        <v>probe</v>
      </c>
      <c r="O1339" s="0" t="str">
        <f aca="false">IF(MID(J1339,10,2)="ir","Minus","Plus")</f>
        <v>Minus</v>
      </c>
      <c r="P1339" s="0" t="s">
        <v>13</v>
      </c>
      <c r="Q1339" s="5" t="s">
        <v>14</v>
      </c>
      <c r="R1339" s="0" t="s">
        <v>15</v>
      </c>
      <c r="S1339" s="0" t="str">
        <f aca="false">P1339&amp;N1339&amp;O1339&amp;Q1339&amp;F1339&amp;R1339&amp;L1339</f>
        <v>          {%            "class": "probeMinus",%            "stim_name": "1457"%          },</v>
      </c>
      <c r="AA1339" s="5" t="n">
        <f aca="false">F1339</f>
        <v>1457</v>
      </c>
      <c r="AB1339" s="5" t="s">
        <v>1354</v>
      </c>
      <c r="AC1339" s="5" t="str">
        <f aca="false">IF(MID(AB1339,10,2)="ir","Minus","Plus")</f>
        <v>Minus</v>
      </c>
      <c r="AD1339" s="5" t="str">
        <f aca="false">IF(AND(_xlfn.NUMBERVALUE(MID(AB1339,6,3))&lt;141,_xlfn.NUMBERVALUE(MID(AB1339,6,3))&gt;103),"s","probe")</f>
        <v>s</v>
      </c>
      <c r="AE1339" s="5" t="n">
        <f aca="false">IF(AND(AC1339="Minus",AD1339="probe"),3,IF(AND(AC1339="Plus",AD1339="probe"),1,IF(AND(AC1339="Minus",AD1339="s"),12,IF(AND(AC1339="Plus",AD1339="s"),4,0))))</f>
        <v>12</v>
      </c>
      <c r="AF1339" s="6" t="s">
        <v>16</v>
      </c>
      <c r="AG1339" s="5" t="str">
        <f aca="false">AF1339&amp;AE1339&amp;","</f>
        <v>                            12,</v>
      </c>
    </row>
    <row r="1340" customFormat="false" ht="12.8" hidden="true" customHeight="false" outlineLevel="0" collapsed="false">
      <c r="A1340" s="0" t="str">
        <f aca="false">LEFT(J1340,4)</f>
        <v>b4i1</v>
      </c>
      <c r="B1340" s="0" t="n">
        <f aca="false">IF(AND(C1340&gt;97,C1340&lt;103),100,IF(AND(C1340&gt;110,C1340&lt;116),113,IF(AND(C1340&gt;122,C1340&lt;128),125,IF(AND(C1340&gt;135,C1340&lt;141),138,150))))</f>
        <v>138</v>
      </c>
      <c r="C1340" s="0" t="n">
        <f aca="false">_xlfn.NUMBERVALUE(MID(J1340,6,3))</f>
        <v>137</v>
      </c>
      <c r="D1340" s="0" t="str">
        <f aca="false">MID(J1340,10,3)</f>
        <v>ir2</v>
      </c>
      <c r="E1340" s="0" t="s">
        <v>9</v>
      </c>
      <c r="F1340" s="0" t="n">
        <v>1582</v>
      </c>
      <c r="G1340" s="0" t="s">
        <v>10</v>
      </c>
      <c r="H1340" s="0" t="s">
        <v>11</v>
      </c>
      <c r="I1340" s="0" t="s">
        <v>9</v>
      </c>
      <c r="J1340" s="0" t="s">
        <v>1355</v>
      </c>
      <c r="K1340" s="0" t="s">
        <v>9</v>
      </c>
      <c r="L1340" s="0" t="str">
        <f aca="false">IF(ISBLANK(J1341),"",",")</f>
        <v>,</v>
      </c>
      <c r="M1340" s="0" t="str">
        <f aca="false">E1340&amp;F1340&amp;G1340&amp;H1340&amp;I1340&amp;J1340&amp;K1340&amp;L1340</f>
        <v>"1582": "b4i1_137_ir2.wav",</v>
      </c>
      <c r="N1340" s="0" t="str">
        <f aca="false">IF(OR(B1340=113,B1340=138),"probe","s")</f>
        <v>probe</v>
      </c>
      <c r="O1340" s="0" t="str">
        <f aca="false">IF(MID(J1340,10,2)="ir","Minus","Plus")</f>
        <v>Minus</v>
      </c>
      <c r="P1340" s="0" t="s">
        <v>13</v>
      </c>
      <c r="Q1340" s="5" t="s">
        <v>14</v>
      </c>
      <c r="R1340" s="0" t="s">
        <v>15</v>
      </c>
      <c r="S1340" s="0" t="str">
        <f aca="false">P1340&amp;N1340&amp;O1340&amp;Q1340&amp;F1340&amp;R1340&amp;L1340</f>
        <v>          {%            "class": "probeMinus",%            "stim_name": "1582"%          },</v>
      </c>
      <c r="AA1340" s="5" t="n">
        <f aca="false">F1340</f>
        <v>1582</v>
      </c>
      <c r="AB1340" s="5" t="s">
        <v>1355</v>
      </c>
      <c r="AC1340" s="5" t="str">
        <f aca="false">IF(MID(AB1340,10,2)="ir","Minus","Plus")</f>
        <v>Minus</v>
      </c>
      <c r="AD1340" s="5" t="str">
        <f aca="false">IF(AND(_xlfn.NUMBERVALUE(MID(AB1340,6,3))&lt;141,_xlfn.NUMBERVALUE(MID(AB1340,6,3))&gt;103),"s","probe")</f>
        <v>s</v>
      </c>
      <c r="AE1340" s="5" t="n">
        <f aca="false">IF(AND(AC1340="Minus",AD1340="probe"),3,IF(AND(AC1340="Plus",AD1340="probe"),1,IF(AND(AC1340="Minus",AD1340="s"),12,IF(AND(AC1340="Plus",AD1340="s"),4,0))))</f>
        <v>12</v>
      </c>
      <c r="AF1340" s="6" t="s">
        <v>16</v>
      </c>
      <c r="AG1340" s="5" t="str">
        <f aca="false">AF1340&amp;AE1340&amp;","</f>
        <v>                            12,</v>
      </c>
    </row>
    <row r="1341" customFormat="false" ht="12.8" hidden="true" customHeight="false" outlineLevel="0" collapsed="false">
      <c r="A1341" s="0" t="str">
        <f aca="false">LEFT(J1341,4)</f>
        <v>b4i2</v>
      </c>
      <c r="B1341" s="0" t="n">
        <f aca="false">IF(AND(C1341&gt;97,C1341&lt;103),100,IF(AND(C1341&gt;110,C1341&lt;116),113,IF(AND(C1341&gt;122,C1341&lt;128),125,IF(AND(C1341&gt;135,C1341&lt;141),138,150))))</f>
        <v>138</v>
      </c>
      <c r="C1341" s="0" t="n">
        <f aca="false">_xlfn.NUMBERVALUE(MID(J1341,6,3))</f>
        <v>137</v>
      </c>
      <c r="D1341" s="0" t="str">
        <f aca="false">MID(J1341,10,3)</f>
        <v>ir2</v>
      </c>
      <c r="E1341" s="0" t="s">
        <v>9</v>
      </c>
      <c r="F1341" s="0" t="n">
        <v>1707</v>
      </c>
      <c r="G1341" s="0" t="s">
        <v>10</v>
      </c>
      <c r="H1341" s="0" t="s">
        <v>11</v>
      </c>
      <c r="I1341" s="0" t="s">
        <v>9</v>
      </c>
      <c r="J1341" s="0" t="s">
        <v>1356</v>
      </c>
      <c r="K1341" s="0" t="s">
        <v>9</v>
      </c>
      <c r="L1341" s="0" t="str">
        <f aca="false">IF(ISBLANK(J1342),"",",")</f>
        <v>,</v>
      </c>
      <c r="M1341" s="0" t="str">
        <f aca="false">E1341&amp;F1341&amp;G1341&amp;H1341&amp;I1341&amp;J1341&amp;K1341&amp;L1341</f>
        <v>"1707": "b4i2_137_ir2.wav",</v>
      </c>
      <c r="N1341" s="0" t="str">
        <f aca="false">IF(OR(B1341=113,B1341=138),"probe","s")</f>
        <v>probe</v>
      </c>
      <c r="O1341" s="0" t="str">
        <f aca="false">IF(MID(J1341,10,2)="ir","Minus","Plus")</f>
        <v>Minus</v>
      </c>
      <c r="P1341" s="0" t="s">
        <v>13</v>
      </c>
      <c r="Q1341" s="5" t="s">
        <v>14</v>
      </c>
      <c r="R1341" s="0" t="s">
        <v>15</v>
      </c>
      <c r="S1341" s="0" t="str">
        <f aca="false">P1341&amp;N1341&amp;O1341&amp;Q1341&amp;F1341&amp;R1341&amp;L1341</f>
        <v>          {%            "class": "probeMinus",%            "stim_name": "1707"%          },</v>
      </c>
      <c r="AA1341" s="5" t="n">
        <f aca="false">F1341</f>
        <v>1707</v>
      </c>
      <c r="AB1341" s="5" t="s">
        <v>1356</v>
      </c>
      <c r="AC1341" s="5" t="str">
        <f aca="false">IF(MID(AB1341,10,2)="ir","Minus","Plus")</f>
        <v>Minus</v>
      </c>
      <c r="AD1341" s="5" t="str">
        <f aca="false">IF(AND(_xlfn.NUMBERVALUE(MID(AB1341,6,3))&lt;141,_xlfn.NUMBERVALUE(MID(AB1341,6,3))&gt;103),"s","probe")</f>
        <v>s</v>
      </c>
      <c r="AE1341" s="5" t="n">
        <f aca="false">IF(AND(AC1341="Minus",AD1341="probe"),3,IF(AND(AC1341="Plus",AD1341="probe"),1,IF(AND(AC1341="Minus",AD1341="s"),12,IF(AND(AC1341="Plus",AD1341="s"),4,0))))</f>
        <v>12</v>
      </c>
      <c r="AF1341" s="6" t="s">
        <v>16</v>
      </c>
      <c r="AG1341" s="5" t="str">
        <f aca="false">AF1341&amp;AE1341&amp;","</f>
        <v>                            12,</v>
      </c>
    </row>
    <row r="1342" customFormat="false" ht="12.8" hidden="true" customHeight="false" outlineLevel="0" collapsed="false">
      <c r="A1342" s="0" t="str">
        <f aca="false">LEFT(J1342,4)</f>
        <v>b4s1</v>
      </c>
      <c r="B1342" s="0" t="n">
        <f aca="false">IF(AND(C1342&gt;97,C1342&lt;103),100,IF(AND(C1342&gt;110,C1342&lt;116),113,IF(AND(C1342&gt;122,C1342&lt;128),125,IF(AND(C1342&gt;135,C1342&lt;141),138,150))))</f>
        <v>138</v>
      </c>
      <c r="C1342" s="0" t="n">
        <f aca="false">_xlfn.NUMBERVALUE(MID(J1342,6,3))</f>
        <v>137</v>
      </c>
      <c r="D1342" s="0" t="str">
        <f aca="false">MID(J1342,10,3)</f>
        <v>ir2</v>
      </c>
      <c r="E1342" s="0" t="s">
        <v>9</v>
      </c>
      <c r="F1342" s="0" t="n">
        <v>1832</v>
      </c>
      <c r="G1342" s="0" t="s">
        <v>10</v>
      </c>
      <c r="H1342" s="0" t="s">
        <v>11</v>
      </c>
      <c r="I1342" s="0" t="s">
        <v>9</v>
      </c>
      <c r="J1342" s="0" t="s">
        <v>1357</v>
      </c>
      <c r="K1342" s="0" t="s">
        <v>9</v>
      </c>
      <c r="L1342" s="0" t="str">
        <f aca="false">IF(ISBLANK(J1343),"",",")</f>
        <v>,</v>
      </c>
      <c r="M1342" s="0" t="str">
        <f aca="false">E1342&amp;F1342&amp;G1342&amp;H1342&amp;I1342&amp;J1342&amp;K1342&amp;L1342</f>
        <v>"1832": "b4s1_137_ir2.wav",</v>
      </c>
      <c r="N1342" s="0" t="str">
        <f aca="false">IF(OR(B1342=113,B1342=138),"probe","s")</f>
        <v>probe</v>
      </c>
      <c r="O1342" s="0" t="str">
        <f aca="false">IF(MID(J1342,10,2)="ir","Minus","Plus")</f>
        <v>Minus</v>
      </c>
      <c r="P1342" s="0" t="s">
        <v>13</v>
      </c>
      <c r="Q1342" s="5" t="s">
        <v>14</v>
      </c>
      <c r="R1342" s="0" t="s">
        <v>15</v>
      </c>
      <c r="S1342" s="0" t="str">
        <f aca="false">P1342&amp;N1342&amp;O1342&amp;Q1342&amp;F1342&amp;R1342&amp;L1342</f>
        <v>          {%            "class": "probeMinus",%            "stim_name": "1832"%          },</v>
      </c>
      <c r="AA1342" s="5" t="n">
        <f aca="false">F1342</f>
        <v>1832</v>
      </c>
      <c r="AB1342" s="5" t="s">
        <v>1357</v>
      </c>
      <c r="AC1342" s="5" t="str">
        <f aca="false">IF(MID(AB1342,10,2)="ir","Minus","Plus")</f>
        <v>Minus</v>
      </c>
      <c r="AD1342" s="5" t="str">
        <f aca="false">IF(AND(_xlfn.NUMBERVALUE(MID(AB1342,6,3))&lt;141,_xlfn.NUMBERVALUE(MID(AB1342,6,3))&gt;103),"s","probe")</f>
        <v>s</v>
      </c>
      <c r="AE1342" s="5" t="n">
        <f aca="false">IF(AND(AC1342="Minus",AD1342="probe"),3,IF(AND(AC1342="Plus",AD1342="probe"),1,IF(AND(AC1342="Minus",AD1342="s"),12,IF(AND(AC1342="Plus",AD1342="s"),4,0))))</f>
        <v>12</v>
      </c>
      <c r="AF1342" s="6" t="s">
        <v>16</v>
      </c>
      <c r="AG1342" s="5" t="str">
        <f aca="false">AF1342&amp;AE1342&amp;","</f>
        <v>                            12,</v>
      </c>
    </row>
    <row r="1343" customFormat="false" ht="12.8" hidden="true" customHeight="false" outlineLevel="0" collapsed="false">
      <c r="A1343" s="0" t="str">
        <f aca="false">LEFT(J1343,4)</f>
        <v>b4s2</v>
      </c>
      <c r="B1343" s="0" t="n">
        <f aca="false">IF(AND(C1343&gt;97,C1343&lt;103),100,IF(AND(C1343&gt;110,C1343&lt;116),113,IF(AND(C1343&gt;122,C1343&lt;128),125,IF(AND(C1343&gt;135,C1343&lt;141),138,150))))</f>
        <v>138</v>
      </c>
      <c r="C1343" s="0" t="n">
        <f aca="false">_xlfn.NUMBERVALUE(MID(J1343,6,3))</f>
        <v>137</v>
      </c>
      <c r="D1343" s="0" t="str">
        <f aca="false">MID(J1343,10,3)</f>
        <v>ir2</v>
      </c>
      <c r="E1343" s="0" t="s">
        <v>9</v>
      </c>
      <c r="F1343" s="0" t="n">
        <v>1957</v>
      </c>
      <c r="G1343" s="0" t="s">
        <v>10</v>
      </c>
      <c r="H1343" s="0" t="s">
        <v>11</v>
      </c>
      <c r="I1343" s="0" t="s">
        <v>9</v>
      </c>
      <c r="J1343" s="0" t="s">
        <v>1358</v>
      </c>
      <c r="K1343" s="0" t="s">
        <v>9</v>
      </c>
      <c r="L1343" s="0" t="str">
        <f aca="false">IF(ISBLANK(J1344),"",",")</f>
        <v>,</v>
      </c>
      <c r="M1343" s="0" t="str">
        <f aca="false">E1343&amp;F1343&amp;G1343&amp;H1343&amp;I1343&amp;J1343&amp;K1343&amp;L1343</f>
        <v>"1957": "b4s2_137_ir2.wav",</v>
      </c>
      <c r="N1343" s="0" t="str">
        <f aca="false">IF(OR(B1343=113,B1343=138),"probe","s")</f>
        <v>probe</v>
      </c>
      <c r="O1343" s="0" t="str">
        <f aca="false">IF(MID(J1343,10,2)="ir","Minus","Plus")</f>
        <v>Minus</v>
      </c>
      <c r="P1343" s="0" t="s">
        <v>13</v>
      </c>
      <c r="Q1343" s="5" t="s">
        <v>14</v>
      </c>
      <c r="R1343" s="0" t="s">
        <v>15</v>
      </c>
      <c r="S1343" s="0" t="str">
        <f aca="false">P1343&amp;N1343&amp;O1343&amp;Q1343&amp;F1343&amp;R1343&amp;L1343</f>
        <v>          {%            "class": "probeMinus",%            "stim_name": "1957"%          },</v>
      </c>
      <c r="AA1343" s="5" t="n">
        <f aca="false">F1343</f>
        <v>1957</v>
      </c>
      <c r="AB1343" s="5" t="s">
        <v>1358</v>
      </c>
      <c r="AC1343" s="5" t="str">
        <f aca="false">IF(MID(AB1343,10,2)="ir","Minus","Plus")</f>
        <v>Minus</v>
      </c>
      <c r="AD1343" s="5" t="str">
        <f aca="false">IF(AND(_xlfn.NUMBERVALUE(MID(AB1343,6,3))&lt;141,_xlfn.NUMBERVALUE(MID(AB1343,6,3))&gt;103),"s","probe")</f>
        <v>s</v>
      </c>
      <c r="AE1343" s="5" t="n">
        <f aca="false">IF(AND(AC1343="Minus",AD1343="probe"),3,IF(AND(AC1343="Plus",AD1343="probe"),1,IF(AND(AC1343="Minus",AD1343="s"),12,IF(AND(AC1343="Plus",AD1343="s"),4,0))))</f>
        <v>12</v>
      </c>
      <c r="AF1343" s="6" t="s">
        <v>16</v>
      </c>
      <c r="AG1343" s="5" t="str">
        <f aca="false">AF1343&amp;AE1343&amp;","</f>
        <v>                            12,</v>
      </c>
    </row>
    <row r="1344" customFormat="false" ht="12.8" hidden="true" customHeight="false" outlineLevel="0" collapsed="false">
      <c r="A1344" s="0" t="str">
        <f aca="false">LEFT(J1344,4)</f>
        <v>b1i1</v>
      </c>
      <c r="B1344" s="0" t="n">
        <f aca="false">IF(AND(C1344&gt;97,C1344&lt;103),100,IF(AND(C1344&gt;110,C1344&lt;116),113,IF(AND(C1344&gt;122,C1344&lt;128),125,IF(AND(C1344&gt;135,C1344&lt;141),138,150))))</f>
        <v>138</v>
      </c>
      <c r="C1344" s="0" t="n">
        <f aca="false">_xlfn.NUMBERVALUE(MID(J1344,6,3))</f>
        <v>137</v>
      </c>
      <c r="D1344" s="0" t="str">
        <f aca="false">MID(J1344,10,3)</f>
        <v>ir3</v>
      </c>
      <c r="E1344" s="0" t="s">
        <v>9</v>
      </c>
      <c r="F1344" s="0" t="n">
        <v>83</v>
      </c>
      <c r="G1344" s="0" t="s">
        <v>10</v>
      </c>
      <c r="H1344" s="0" t="s">
        <v>11</v>
      </c>
      <c r="I1344" s="0" t="s">
        <v>9</v>
      </c>
      <c r="J1344" s="0" t="s">
        <v>1359</v>
      </c>
      <c r="K1344" s="0" t="s">
        <v>9</v>
      </c>
      <c r="L1344" s="0" t="str">
        <f aca="false">IF(ISBLANK(J1345),"",",")</f>
        <v>,</v>
      </c>
      <c r="M1344" s="0" t="str">
        <f aca="false">E1344&amp;F1344&amp;G1344&amp;H1344&amp;I1344&amp;J1344&amp;K1344&amp;L1344</f>
        <v>"83": "b1i1_137_ir3.wav",</v>
      </c>
      <c r="N1344" s="0" t="str">
        <f aca="false">IF(OR(B1344=113,B1344=138),"probe","s")</f>
        <v>probe</v>
      </c>
      <c r="O1344" s="0" t="str">
        <f aca="false">IF(MID(J1344,10,2)="ir","Minus","Plus")</f>
        <v>Minus</v>
      </c>
      <c r="P1344" s="0" t="s">
        <v>13</v>
      </c>
      <c r="Q1344" s="5" t="s">
        <v>14</v>
      </c>
      <c r="R1344" s="0" t="s">
        <v>15</v>
      </c>
      <c r="S1344" s="0" t="str">
        <f aca="false">P1344&amp;N1344&amp;O1344&amp;Q1344&amp;F1344&amp;R1344&amp;L1344</f>
        <v>          {%            "class": "probeMinus",%            "stim_name": "83"%          },</v>
      </c>
      <c r="AA1344" s="5" t="n">
        <f aca="false">F1344</f>
        <v>83</v>
      </c>
      <c r="AB1344" s="5" t="s">
        <v>1359</v>
      </c>
      <c r="AC1344" s="5" t="str">
        <f aca="false">IF(MID(AB1344,10,2)="ir","Minus","Plus")</f>
        <v>Minus</v>
      </c>
      <c r="AD1344" s="5" t="str">
        <f aca="false">IF(AND(_xlfn.NUMBERVALUE(MID(AB1344,6,3))&lt;141,_xlfn.NUMBERVALUE(MID(AB1344,6,3))&gt;103),"s","s")</f>
        <v>s</v>
      </c>
      <c r="AE1344" s="5" t="n">
        <f aca="false">IF(AND(AC1344="Minus",AD1344="probe"),3,IF(AND(AC1344="Plus",AD1344="probe"),1,IF(AND(AC1344="Minus",AD1344="s"),12,IF(AND(AC1344="Plus",AD1344="s"),4,0))))</f>
        <v>12</v>
      </c>
      <c r="AF1344" s="6" t="s">
        <v>16</v>
      </c>
      <c r="AG1344" s="5" t="str">
        <f aca="false">AF1344&amp;AE1344&amp;","</f>
        <v>                            12,</v>
      </c>
    </row>
    <row r="1345" customFormat="false" ht="12.8" hidden="true" customHeight="false" outlineLevel="0" collapsed="false">
      <c r="A1345" s="0" t="str">
        <f aca="false">LEFT(J1345,4)</f>
        <v>b1i2</v>
      </c>
      <c r="B1345" s="0" t="n">
        <f aca="false">IF(AND(C1345&gt;97,C1345&lt;103),100,IF(AND(C1345&gt;110,C1345&lt;116),113,IF(AND(C1345&gt;122,C1345&lt;128),125,IF(AND(C1345&gt;135,C1345&lt;141),138,150))))</f>
        <v>138</v>
      </c>
      <c r="C1345" s="0" t="n">
        <f aca="false">_xlfn.NUMBERVALUE(MID(J1345,6,3))</f>
        <v>137</v>
      </c>
      <c r="D1345" s="0" t="str">
        <f aca="false">MID(J1345,10,3)</f>
        <v>ir3</v>
      </c>
      <c r="E1345" s="0" t="s">
        <v>9</v>
      </c>
      <c r="F1345" s="0" t="n">
        <v>208</v>
      </c>
      <c r="G1345" s="0" t="s">
        <v>10</v>
      </c>
      <c r="H1345" s="0" t="s">
        <v>11</v>
      </c>
      <c r="I1345" s="0" t="s">
        <v>9</v>
      </c>
      <c r="J1345" s="0" t="s">
        <v>1360</v>
      </c>
      <c r="K1345" s="0" t="s">
        <v>9</v>
      </c>
      <c r="L1345" s="0" t="str">
        <f aca="false">IF(ISBLANK(J1346),"",",")</f>
        <v>,</v>
      </c>
      <c r="M1345" s="0" t="str">
        <f aca="false">E1345&amp;F1345&amp;G1345&amp;H1345&amp;I1345&amp;J1345&amp;K1345&amp;L1345</f>
        <v>"208": "b1i2_137_ir3.wav",</v>
      </c>
      <c r="N1345" s="0" t="str">
        <f aca="false">IF(OR(B1345=113,B1345=138),"probe","s")</f>
        <v>probe</v>
      </c>
      <c r="O1345" s="0" t="str">
        <f aca="false">IF(MID(J1345,10,2)="ir","Minus","Plus")</f>
        <v>Minus</v>
      </c>
      <c r="P1345" s="0" t="s">
        <v>13</v>
      </c>
      <c r="Q1345" s="5" t="s">
        <v>14</v>
      </c>
      <c r="R1345" s="0" t="s">
        <v>15</v>
      </c>
      <c r="S1345" s="0" t="str">
        <f aca="false">P1345&amp;N1345&amp;O1345&amp;Q1345&amp;F1345&amp;R1345&amp;L1345</f>
        <v>          {%            "class": "probeMinus",%            "stim_name": "208"%          },</v>
      </c>
      <c r="AA1345" s="5" t="n">
        <f aca="false">F1345</f>
        <v>208</v>
      </c>
      <c r="AB1345" s="5" t="s">
        <v>1360</v>
      </c>
      <c r="AC1345" s="5" t="str">
        <f aca="false">IF(MID(AB1345,10,2)="ir","Minus","Plus")</f>
        <v>Minus</v>
      </c>
      <c r="AD1345" s="5" t="str">
        <f aca="false">IF(AND(_xlfn.NUMBERVALUE(MID(AB1345,6,3))&lt;141,_xlfn.NUMBERVALUE(MID(AB1345,6,3))&gt;103),"s","probe")</f>
        <v>s</v>
      </c>
      <c r="AE1345" s="5" t="n">
        <f aca="false">IF(AND(AC1345="Minus",AD1345="probe"),3,IF(AND(AC1345="Plus",AD1345="probe"),1,IF(AND(AC1345="Minus",AD1345="s"),12,IF(AND(AC1345="Plus",AD1345="s"),4,0))))</f>
        <v>12</v>
      </c>
      <c r="AF1345" s="6" t="s">
        <v>16</v>
      </c>
      <c r="AG1345" s="5" t="str">
        <f aca="false">AF1345&amp;AE1345&amp;","</f>
        <v>                            12,</v>
      </c>
    </row>
    <row r="1346" customFormat="false" ht="12.8" hidden="true" customHeight="false" outlineLevel="0" collapsed="false">
      <c r="A1346" s="0" t="str">
        <f aca="false">LEFT(J1346,4)</f>
        <v>b1s1</v>
      </c>
      <c r="B1346" s="0" t="n">
        <f aca="false">IF(AND(C1346&gt;97,C1346&lt;103),100,IF(AND(C1346&gt;110,C1346&lt;116),113,IF(AND(C1346&gt;122,C1346&lt;128),125,IF(AND(C1346&gt;135,C1346&lt;141),138,150))))</f>
        <v>138</v>
      </c>
      <c r="C1346" s="0" t="n">
        <f aca="false">_xlfn.NUMBERVALUE(MID(J1346,6,3))</f>
        <v>137</v>
      </c>
      <c r="D1346" s="0" t="str">
        <f aca="false">MID(J1346,10,3)</f>
        <v>ir3</v>
      </c>
      <c r="E1346" s="0" t="s">
        <v>9</v>
      </c>
      <c r="F1346" s="0" t="n">
        <v>333</v>
      </c>
      <c r="G1346" s="0" t="s">
        <v>10</v>
      </c>
      <c r="H1346" s="0" t="s">
        <v>11</v>
      </c>
      <c r="I1346" s="0" t="s">
        <v>9</v>
      </c>
      <c r="J1346" s="0" t="s">
        <v>1361</v>
      </c>
      <c r="K1346" s="0" t="s">
        <v>9</v>
      </c>
      <c r="L1346" s="0" t="str">
        <f aca="false">IF(ISBLANK(J1347),"",",")</f>
        <v>,</v>
      </c>
      <c r="M1346" s="0" t="str">
        <f aca="false">E1346&amp;F1346&amp;G1346&amp;H1346&amp;I1346&amp;J1346&amp;K1346&amp;L1346</f>
        <v>"333": "b1s1_137_ir3.wav",</v>
      </c>
      <c r="N1346" s="0" t="str">
        <f aca="false">IF(OR(B1346=113,B1346=138),"probe","s")</f>
        <v>probe</v>
      </c>
      <c r="O1346" s="0" t="str">
        <f aca="false">IF(MID(J1346,10,2)="ir","Minus","Plus")</f>
        <v>Minus</v>
      </c>
      <c r="P1346" s="0" t="s">
        <v>13</v>
      </c>
      <c r="Q1346" s="5" t="s">
        <v>14</v>
      </c>
      <c r="R1346" s="0" t="s">
        <v>15</v>
      </c>
      <c r="S1346" s="0" t="str">
        <f aca="false">P1346&amp;N1346&amp;O1346&amp;Q1346&amp;F1346&amp;R1346&amp;L1346</f>
        <v>          {%            "class": "probeMinus",%            "stim_name": "333"%          },</v>
      </c>
      <c r="AA1346" s="5" t="n">
        <f aca="false">F1346</f>
        <v>333</v>
      </c>
      <c r="AB1346" s="5" t="s">
        <v>1361</v>
      </c>
      <c r="AC1346" s="5" t="str">
        <f aca="false">IF(MID(AB1346,10,2)="ir","Minus","Plus")</f>
        <v>Minus</v>
      </c>
      <c r="AD1346" s="5" t="str">
        <f aca="false">IF(AND(_xlfn.NUMBERVALUE(MID(AB1346,6,3))&lt;141,_xlfn.NUMBERVALUE(MID(AB1346,6,3))&gt;103),"s","probe")</f>
        <v>s</v>
      </c>
      <c r="AE1346" s="5" t="n">
        <f aca="false">IF(AND(AC1346="Minus",AD1346="probe"),3,IF(AND(AC1346="Plus",AD1346="probe"),1,IF(AND(AC1346="Minus",AD1346="s"),12,IF(AND(AC1346="Plus",AD1346="s"),4,0))))</f>
        <v>12</v>
      </c>
      <c r="AF1346" s="6" t="s">
        <v>16</v>
      </c>
      <c r="AG1346" s="5" t="str">
        <f aca="false">AF1346&amp;AE1346&amp;","</f>
        <v>                            12,</v>
      </c>
    </row>
    <row r="1347" customFormat="false" ht="12.8" hidden="true" customHeight="false" outlineLevel="0" collapsed="false">
      <c r="A1347" s="0" t="str">
        <f aca="false">LEFT(J1347,4)</f>
        <v>b1s2</v>
      </c>
      <c r="B1347" s="0" t="n">
        <f aca="false">IF(AND(C1347&gt;97,C1347&lt;103),100,IF(AND(C1347&gt;110,C1347&lt;116),113,IF(AND(C1347&gt;122,C1347&lt;128),125,IF(AND(C1347&gt;135,C1347&lt;141),138,150))))</f>
        <v>138</v>
      </c>
      <c r="C1347" s="0" t="n">
        <f aca="false">_xlfn.NUMBERVALUE(MID(J1347,6,3))</f>
        <v>137</v>
      </c>
      <c r="D1347" s="0" t="str">
        <f aca="false">MID(J1347,10,3)</f>
        <v>ir3</v>
      </c>
      <c r="E1347" s="0" t="s">
        <v>9</v>
      </c>
      <c r="F1347" s="0" t="n">
        <v>458</v>
      </c>
      <c r="G1347" s="0" t="s">
        <v>10</v>
      </c>
      <c r="H1347" s="0" t="s">
        <v>11</v>
      </c>
      <c r="I1347" s="0" t="s">
        <v>9</v>
      </c>
      <c r="J1347" s="0" t="s">
        <v>1362</v>
      </c>
      <c r="K1347" s="0" t="s">
        <v>9</v>
      </c>
      <c r="L1347" s="0" t="str">
        <f aca="false">IF(ISBLANK(J1348),"",",")</f>
        <v>,</v>
      </c>
      <c r="M1347" s="0" t="str">
        <f aca="false">E1347&amp;F1347&amp;G1347&amp;H1347&amp;I1347&amp;J1347&amp;K1347&amp;L1347</f>
        <v>"458": "b1s2_137_ir3.wav",</v>
      </c>
      <c r="N1347" s="0" t="str">
        <f aca="false">IF(OR(B1347=113,B1347=138),"probe","s")</f>
        <v>probe</v>
      </c>
      <c r="O1347" s="0" t="str">
        <f aca="false">IF(MID(J1347,10,2)="ir","Minus","Plus")</f>
        <v>Minus</v>
      </c>
      <c r="P1347" s="0" t="s">
        <v>13</v>
      </c>
      <c r="Q1347" s="5" t="s">
        <v>14</v>
      </c>
      <c r="R1347" s="0" t="s">
        <v>15</v>
      </c>
      <c r="S1347" s="0" t="str">
        <f aca="false">P1347&amp;N1347&amp;O1347&amp;Q1347&amp;F1347&amp;R1347&amp;L1347</f>
        <v>          {%            "class": "probeMinus",%            "stim_name": "458"%          },</v>
      </c>
      <c r="AA1347" s="5" t="n">
        <f aca="false">F1347</f>
        <v>458</v>
      </c>
      <c r="AB1347" s="5" t="s">
        <v>1362</v>
      </c>
      <c r="AC1347" s="5" t="str">
        <f aca="false">IF(MID(AB1347,10,2)="ir","Minus","Plus")</f>
        <v>Minus</v>
      </c>
      <c r="AD1347" s="5" t="str">
        <f aca="false">IF(AND(_xlfn.NUMBERVALUE(MID(AB1347,6,3))&lt;141,_xlfn.NUMBERVALUE(MID(AB1347,6,3))&gt;103),"s","probe")</f>
        <v>s</v>
      </c>
      <c r="AE1347" s="5" t="n">
        <f aca="false">IF(AND(AC1347="Minus",AD1347="probe"),3,IF(AND(AC1347="Plus",AD1347="probe"),1,IF(AND(AC1347="Minus",AD1347="s"),12,IF(AND(AC1347="Plus",AD1347="s"),4,0))))</f>
        <v>12</v>
      </c>
      <c r="AF1347" s="6" t="s">
        <v>16</v>
      </c>
      <c r="AG1347" s="5" t="str">
        <f aca="false">AF1347&amp;AE1347&amp;","</f>
        <v>                            12,</v>
      </c>
    </row>
    <row r="1348" customFormat="false" ht="12.8" hidden="true" customHeight="false" outlineLevel="0" collapsed="false">
      <c r="A1348" s="0" t="str">
        <f aca="false">LEFT(J1348,4)</f>
        <v>b2i1</v>
      </c>
      <c r="B1348" s="0" t="n">
        <f aca="false">IF(AND(C1348&gt;97,C1348&lt;103),100,IF(AND(C1348&gt;110,C1348&lt;116),113,IF(AND(C1348&gt;122,C1348&lt;128),125,IF(AND(C1348&gt;135,C1348&lt;141),138,150))))</f>
        <v>138</v>
      </c>
      <c r="C1348" s="0" t="n">
        <f aca="false">_xlfn.NUMBERVALUE(MID(J1348,6,3))</f>
        <v>137</v>
      </c>
      <c r="D1348" s="0" t="str">
        <f aca="false">MID(J1348,10,3)</f>
        <v>ir3</v>
      </c>
      <c r="E1348" s="0" t="s">
        <v>9</v>
      </c>
      <c r="F1348" s="0" t="n">
        <v>583</v>
      </c>
      <c r="G1348" s="0" t="s">
        <v>10</v>
      </c>
      <c r="H1348" s="0" t="s">
        <v>11</v>
      </c>
      <c r="I1348" s="0" t="s">
        <v>9</v>
      </c>
      <c r="J1348" s="0" t="s">
        <v>1363</v>
      </c>
      <c r="K1348" s="0" t="s">
        <v>9</v>
      </c>
      <c r="L1348" s="0" t="str">
        <f aca="false">IF(ISBLANK(J1349),"",",")</f>
        <v>,</v>
      </c>
      <c r="M1348" s="0" t="str">
        <f aca="false">E1348&amp;F1348&amp;G1348&amp;H1348&amp;I1348&amp;J1348&amp;K1348&amp;L1348</f>
        <v>"583": "b2i1_137_ir3.wav",</v>
      </c>
      <c r="N1348" s="0" t="str">
        <f aca="false">IF(OR(B1348=113,B1348=138),"probe","s")</f>
        <v>probe</v>
      </c>
      <c r="O1348" s="0" t="str">
        <f aca="false">IF(MID(J1348,10,2)="ir","Minus","Plus")</f>
        <v>Minus</v>
      </c>
      <c r="P1348" s="0" t="s">
        <v>13</v>
      </c>
      <c r="Q1348" s="5" t="s">
        <v>14</v>
      </c>
      <c r="R1348" s="0" t="s">
        <v>15</v>
      </c>
      <c r="S1348" s="0" t="str">
        <f aca="false">P1348&amp;N1348&amp;O1348&amp;Q1348&amp;F1348&amp;R1348&amp;L1348</f>
        <v>          {%            "class": "probeMinus",%            "stim_name": "583"%          },</v>
      </c>
      <c r="AA1348" s="5" t="n">
        <f aca="false">F1348</f>
        <v>583</v>
      </c>
      <c r="AB1348" s="5" t="s">
        <v>1363</v>
      </c>
      <c r="AC1348" s="5" t="str">
        <f aca="false">IF(MID(AB1348,10,2)="ir","Minus","Plus")</f>
        <v>Minus</v>
      </c>
      <c r="AD1348" s="5" t="str">
        <f aca="false">IF(AND(_xlfn.NUMBERVALUE(MID(AB1348,6,3))&lt;141,_xlfn.NUMBERVALUE(MID(AB1348,6,3))&gt;103),"s","probe")</f>
        <v>s</v>
      </c>
      <c r="AE1348" s="5" t="n">
        <f aca="false">IF(AND(AC1348="Minus",AD1348="probe"),3,IF(AND(AC1348="Plus",AD1348="probe"),1,IF(AND(AC1348="Minus",AD1348="s"),12,IF(AND(AC1348="Plus",AD1348="s"),4,0))))</f>
        <v>12</v>
      </c>
      <c r="AF1348" s="6" t="s">
        <v>16</v>
      </c>
      <c r="AG1348" s="5" t="str">
        <f aca="false">AF1348&amp;AE1348&amp;","</f>
        <v>                            12,</v>
      </c>
    </row>
    <row r="1349" customFormat="false" ht="12.8" hidden="true" customHeight="false" outlineLevel="0" collapsed="false">
      <c r="A1349" s="0" t="str">
        <f aca="false">LEFT(J1349,4)</f>
        <v>b2i2</v>
      </c>
      <c r="B1349" s="0" t="n">
        <f aca="false">IF(AND(C1349&gt;97,C1349&lt;103),100,IF(AND(C1349&gt;110,C1349&lt;116),113,IF(AND(C1349&gt;122,C1349&lt;128),125,IF(AND(C1349&gt;135,C1349&lt;141),138,150))))</f>
        <v>138</v>
      </c>
      <c r="C1349" s="0" t="n">
        <f aca="false">_xlfn.NUMBERVALUE(MID(J1349,6,3))</f>
        <v>137</v>
      </c>
      <c r="D1349" s="0" t="str">
        <f aca="false">MID(J1349,10,3)</f>
        <v>ir3</v>
      </c>
      <c r="E1349" s="0" t="s">
        <v>9</v>
      </c>
      <c r="F1349" s="0" t="n">
        <v>708</v>
      </c>
      <c r="G1349" s="0" t="s">
        <v>10</v>
      </c>
      <c r="H1349" s="0" t="s">
        <v>11</v>
      </c>
      <c r="I1349" s="0" t="s">
        <v>9</v>
      </c>
      <c r="J1349" s="0" t="s">
        <v>1364</v>
      </c>
      <c r="K1349" s="0" t="s">
        <v>9</v>
      </c>
      <c r="L1349" s="0" t="str">
        <f aca="false">IF(ISBLANK(J1350),"",",")</f>
        <v>,</v>
      </c>
      <c r="M1349" s="0" t="str">
        <f aca="false">E1349&amp;F1349&amp;G1349&amp;H1349&amp;I1349&amp;J1349&amp;K1349&amp;L1349</f>
        <v>"708": "b2i2_137_ir3.wav",</v>
      </c>
      <c r="N1349" s="0" t="str">
        <f aca="false">IF(OR(B1349=113,B1349=138),"probe","s")</f>
        <v>probe</v>
      </c>
      <c r="O1349" s="0" t="str">
        <f aca="false">IF(MID(J1349,10,2)="ir","Minus","Plus")</f>
        <v>Minus</v>
      </c>
      <c r="P1349" s="0" t="s">
        <v>13</v>
      </c>
      <c r="Q1349" s="5" t="s">
        <v>14</v>
      </c>
      <c r="R1349" s="0" t="s">
        <v>15</v>
      </c>
      <c r="S1349" s="0" t="str">
        <f aca="false">P1349&amp;N1349&amp;O1349&amp;Q1349&amp;F1349&amp;R1349&amp;L1349</f>
        <v>          {%            "class": "probeMinus",%            "stim_name": "708"%          },</v>
      </c>
      <c r="AA1349" s="5" t="n">
        <f aca="false">F1349</f>
        <v>708</v>
      </c>
      <c r="AB1349" s="5" t="s">
        <v>1364</v>
      </c>
      <c r="AC1349" s="5" t="str">
        <f aca="false">IF(MID(AB1349,10,2)="ir","Minus","Plus")</f>
        <v>Minus</v>
      </c>
      <c r="AD1349" s="5" t="str">
        <f aca="false">IF(AND(_xlfn.NUMBERVALUE(MID(AB1349,6,3))&lt;141,_xlfn.NUMBERVALUE(MID(AB1349,6,3))&gt;103),"s","probe")</f>
        <v>s</v>
      </c>
      <c r="AE1349" s="5" t="n">
        <f aca="false">IF(AND(AC1349="Minus",AD1349="probe"),3,IF(AND(AC1349="Plus",AD1349="probe"),1,IF(AND(AC1349="Minus",AD1349="s"),12,IF(AND(AC1349="Plus",AD1349="s"),4,0))))</f>
        <v>12</v>
      </c>
      <c r="AF1349" s="6" t="s">
        <v>16</v>
      </c>
      <c r="AG1349" s="5" t="str">
        <f aca="false">AF1349&amp;AE1349&amp;","</f>
        <v>                            12,</v>
      </c>
    </row>
    <row r="1350" customFormat="false" ht="12.8" hidden="false" customHeight="false" outlineLevel="0" collapsed="false">
      <c r="A1350" s="0" t="str">
        <f aca="false">LEFT(J1350,4)</f>
        <v>b2s1</v>
      </c>
      <c r="B1350" s="0" t="n">
        <f aca="false">IF(AND(C1350&gt;97,C1350&lt;103),100,IF(AND(C1350&gt;110,C1350&lt;116),113,IF(AND(C1350&gt;122,C1350&lt;128),125,IF(AND(C1350&gt;135,C1350&lt;141),138,150))))</f>
        <v>138</v>
      </c>
      <c r="C1350" s="0" t="n">
        <f aca="false">_xlfn.NUMBERVALUE(MID(J1350,6,3))</f>
        <v>137</v>
      </c>
      <c r="D1350" s="0" t="str">
        <f aca="false">MID(J1350,10,3)</f>
        <v>ir3</v>
      </c>
      <c r="E1350" s="0" t="s">
        <v>9</v>
      </c>
      <c r="F1350" s="0" t="n">
        <v>833</v>
      </c>
      <c r="G1350" s="0" t="s">
        <v>10</v>
      </c>
      <c r="H1350" s="0" t="s">
        <v>11</v>
      </c>
      <c r="I1350" s="0" t="s">
        <v>9</v>
      </c>
      <c r="J1350" s="0" t="s">
        <v>1365</v>
      </c>
      <c r="K1350" s="0" t="s">
        <v>9</v>
      </c>
      <c r="L1350" s="0" t="str">
        <f aca="false">IF(ISBLANK(J1351),"",",")</f>
        <v>,</v>
      </c>
      <c r="M1350" s="0" t="str">
        <f aca="false">E1350&amp;J1350&amp;G1350&amp;E1350&amp;J1350&amp;E1350&amp;L1350</f>
        <v>"b2s1_137_ir3.wav":"b2s1_137_ir3.wav",</v>
      </c>
      <c r="N1350" s="0" t="str">
        <f aca="false">IF(OR(B1350=113,B1350=138),"probe","s")</f>
        <v>probe</v>
      </c>
      <c r="O1350" s="0" t="str">
        <f aca="false">IF(MID(J1350,10,2)="ir","Minus","Plus")</f>
        <v>Minus</v>
      </c>
      <c r="P1350" s="0" t="s">
        <v>13</v>
      </c>
      <c r="Q1350" s="5" t="s">
        <v>14</v>
      </c>
      <c r="R1350" s="0" t="s">
        <v>15</v>
      </c>
      <c r="S1350" s="0" t="str">
        <f aca="false">P1350&amp;N1350&amp;O1350&amp;Q1350&amp;J1350&amp;R1350&amp;L1350</f>
        <v>          {%            "class": "probeMinus",%            "stim_name": "b2s1_137_ir3.wav"%          },</v>
      </c>
      <c r="AA1350" s="5" t="n">
        <f aca="false">F1350</f>
        <v>833</v>
      </c>
      <c r="AB1350" s="5" t="s">
        <v>1365</v>
      </c>
      <c r="AC1350" s="5" t="str">
        <f aca="false">IF(MID(AB1350,10,2)="ir","Minus","Plus")</f>
        <v>Minus</v>
      </c>
      <c r="AD1350" s="5" t="str">
        <f aca="false">IF(AND(_xlfn.NUMBERVALUE(MID(AB1350,6,3))&lt;141,_xlfn.NUMBERVALUE(MID(AB1350,6,3))&gt;103),"s","probe")</f>
        <v>s</v>
      </c>
      <c r="AE1350" s="5" t="n">
        <f aca="false">IF(AND(AC1350="Minus",AD1350="probe"),3,IF(AND(AC1350="Plus",AD1350="probe"),1,IF(AND(AC1350="Minus",AD1350="s"),12,IF(AND(AC1350="Plus",AD1350="s"),4,0))))</f>
        <v>12</v>
      </c>
      <c r="AF1350" s="6" t="s">
        <v>16</v>
      </c>
      <c r="AG1350" s="5" t="str">
        <f aca="false">AF1350&amp;AE1350&amp;","</f>
        <v>                            12,</v>
      </c>
    </row>
    <row r="1351" customFormat="false" ht="12.8" hidden="true" customHeight="false" outlineLevel="0" collapsed="false">
      <c r="A1351" s="0" t="str">
        <f aca="false">LEFT(J1351,4)</f>
        <v>b2s2</v>
      </c>
      <c r="B1351" s="0" t="n">
        <f aca="false">IF(AND(C1351&gt;97,C1351&lt;103),100,IF(AND(C1351&gt;110,C1351&lt;116),113,IF(AND(C1351&gt;122,C1351&lt;128),125,IF(AND(C1351&gt;135,C1351&lt;141),138,150))))</f>
        <v>138</v>
      </c>
      <c r="C1351" s="0" t="n">
        <f aca="false">_xlfn.NUMBERVALUE(MID(J1351,6,3))</f>
        <v>137</v>
      </c>
      <c r="D1351" s="0" t="str">
        <f aca="false">MID(J1351,10,3)</f>
        <v>ir3</v>
      </c>
      <c r="E1351" s="0" t="s">
        <v>9</v>
      </c>
      <c r="F1351" s="0" t="n">
        <v>958</v>
      </c>
      <c r="G1351" s="0" t="s">
        <v>10</v>
      </c>
      <c r="H1351" s="0" t="s">
        <v>11</v>
      </c>
      <c r="I1351" s="0" t="s">
        <v>9</v>
      </c>
      <c r="J1351" s="0" t="s">
        <v>1366</v>
      </c>
      <c r="K1351" s="0" t="s">
        <v>9</v>
      </c>
      <c r="L1351" s="0" t="str">
        <f aca="false">IF(ISBLANK(J1352),"",",")</f>
        <v>,</v>
      </c>
      <c r="M1351" s="0" t="str">
        <f aca="false">E1351&amp;F1351&amp;G1351&amp;H1351&amp;I1351&amp;J1351&amp;K1351&amp;L1351</f>
        <v>"958": "b2s2_137_ir3.wav",</v>
      </c>
      <c r="N1351" s="0" t="str">
        <f aca="false">IF(OR(B1351=113,B1351=138),"probe","s")</f>
        <v>probe</v>
      </c>
      <c r="O1351" s="0" t="str">
        <f aca="false">IF(MID(J1351,10,2)="ir","Minus","Plus")</f>
        <v>Minus</v>
      </c>
      <c r="P1351" s="0" t="s">
        <v>13</v>
      </c>
      <c r="Q1351" s="5" t="s">
        <v>14</v>
      </c>
      <c r="R1351" s="0" t="s">
        <v>15</v>
      </c>
      <c r="S1351" s="0" t="str">
        <f aca="false">P1351&amp;N1351&amp;O1351&amp;Q1351&amp;F1351&amp;R1351&amp;L1351</f>
        <v>          {%            "class": "probeMinus",%            "stim_name": "958"%          },</v>
      </c>
      <c r="AA1351" s="5" t="n">
        <f aca="false">F1351</f>
        <v>958</v>
      </c>
      <c r="AB1351" s="5" t="s">
        <v>1366</v>
      </c>
      <c r="AC1351" s="5" t="str">
        <f aca="false">IF(MID(AB1351,10,2)="ir","Minus","Plus")</f>
        <v>Minus</v>
      </c>
      <c r="AD1351" s="5" t="str">
        <f aca="false">IF(AND(_xlfn.NUMBERVALUE(MID(AB1351,6,3))&lt;141,_xlfn.NUMBERVALUE(MID(AB1351,6,3))&gt;103),"s","probe")</f>
        <v>s</v>
      </c>
      <c r="AE1351" s="5" t="n">
        <f aca="false">IF(AND(AC1351="Minus",AD1351="probe"),3,IF(AND(AC1351="Plus",AD1351="probe"),1,IF(AND(AC1351="Minus",AD1351="s"),12,IF(AND(AC1351="Plus",AD1351="s"),4,0))))</f>
        <v>12</v>
      </c>
      <c r="AF1351" s="6" t="s">
        <v>16</v>
      </c>
      <c r="AG1351" s="5" t="str">
        <f aca="false">AF1351&amp;AE1351&amp;","</f>
        <v>                            12,</v>
      </c>
    </row>
    <row r="1352" customFormat="false" ht="12.8" hidden="true" customHeight="false" outlineLevel="0" collapsed="false">
      <c r="A1352" s="0" t="str">
        <f aca="false">LEFT(J1352,4)</f>
        <v>b3i1</v>
      </c>
      <c r="B1352" s="0" t="n">
        <f aca="false">IF(AND(C1352&gt;97,C1352&lt;103),100,IF(AND(C1352&gt;110,C1352&lt;116),113,IF(AND(C1352&gt;122,C1352&lt;128),125,IF(AND(C1352&gt;135,C1352&lt;141),138,150))))</f>
        <v>138</v>
      </c>
      <c r="C1352" s="0" t="n">
        <f aca="false">_xlfn.NUMBERVALUE(MID(J1352,6,3))</f>
        <v>137</v>
      </c>
      <c r="D1352" s="0" t="str">
        <f aca="false">MID(J1352,10,3)</f>
        <v>ir3</v>
      </c>
      <c r="E1352" s="0" t="s">
        <v>9</v>
      </c>
      <c r="F1352" s="0" t="n">
        <v>1083</v>
      </c>
      <c r="G1352" s="0" t="s">
        <v>10</v>
      </c>
      <c r="H1352" s="0" t="s">
        <v>11</v>
      </c>
      <c r="I1352" s="0" t="s">
        <v>9</v>
      </c>
      <c r="J1352" s="0" t="s">
        <v>1367</v>
      </c>
      <c r="K1352" s="0" t="s">
        <v>9</v>
      </c>
      <c r="L1352" s="0" t="str">
        <f aca="false">IF(ISBLANK(J1353),"",",")</f>
        <v>,</v>
      </c>
      <c r="M1352" s="0" t="str">
        <f aca="false">E1352&amp;F1352&amp;G1352&amp;H1352&amp;I1352&amp;J1352&amp;K1352&amp;L1352</f>
        <v>"1083": "b3i1_137_ir3.wav",</v>
      </c>
      <c r="N1352" s="0" t="str">
        <f aca="false">IF(OR(B1352=113,B1352=138),"probe","s")</f>
        <v>probe</v>
      </c>
      <c r="O1352" s="0" t="str">
        <f aca="false">IF(MID(J1352,10,2)="ir","Minus","Plus")</f>
        <v>Minus</v>
      </c>
      <c r="P1352" s="0" t="s">
        <v>13</v>
      </c>
      <c r="Q1352" s="5" t="s">
        <v>14</v>
      </c>
      <c r="R1352" s="0" t="s">
        <v>15</v>
      </c>
      <c r="S1352" s="0" t="str">
        <f aca="false">P1352&amp;N1352&amp;O1352&amp;Q1352&amp;F1352&amp;R1352&amp;L1352</f>
        <v>          {%            "class": "probeMinus",%            "stim_name": "1083"%          },</v>
      </c>
      <c r="AA1352" s="5" t="n">
        <f aca="false">F1352</f>
        <v>1083</v>
      </c>
      <c r="AB1352" s="5" t="s">
        <v>1367</v>
      </c>
      <c r="AC1352" s="5" t="str">
        <f aca="false">IF(MID(AB1352,10,2)="ir","Minus","Plus")</f>
        <v>Minus</v>
      </c>
      <c r="AD1352" s="5" t="str">
        <f aca="false">IF(AND(_xlfn.NUMBERVALUE(MID(AB1352,6,3))&lt;141,_xlfn.NUMBERVALUE(MID(AB1352,6,3))&gt;103),"s","probe")</f>
        <v>s</v>
      </c>
      <c r="AE1352" s="5" t="n">
        <f aca="false">IF(AND(AC1352="Minus",AD1352="probe"),3,IF(AND(AC1352="Plus",AD1352="probe"),1,IF(AND(AC1352="Minus",AD1352="s"),12,IF(AND(AC1352="Plus",AD1352="s"),4,0))))</f>
        <v>12</v>
      </c>
      <c r="AF1352" s="6" t="s">
        <v>16</v>
      </c>
      <c r="AG1352" s="5" t="str">
        <f aca="false">AF1352&amp;AE1352&amp;","</f>
        <v>                            12,</v>
      </c>
    </row>
    <row r="1353" customFormat="false" ht="12.8" hidden="true" customHeight="false" outlineLevel="0" collapsed="false">
      <c r="A1353" s="0" t="str">
        <f aca="false">LEFT(J1353,4)</f>
        <v>b3i2</v>
      </c>
      <c r="B1353" s="0" t="n">
        <f aca="false">IF(AND(C1353&gt;97,C1353&lt;103),100,IF(AND(C1353&gt;110,C1353&lt;116),113,IF(AND(C1353&gt;122,C1353&lt;128),125,IF(AND(C1353&gt;135,C1353&lt;141),138,150))))</f>
        <v>138</v>
      </c>
      <c r="C1353" s="0" t="n">
        <f aca="false">_xlfn.NUMBERVALUE(MID(J1353,6,3))</f>
        <v>137</v>
      </c>
      <c r="D1353" s="0" t="str">
        <f aca="false">MID(J1353,10,3)</f>
        <v>ir3</v>
      </c>
      <c r="E1353" s="0" t="s">
        <v>9</v>
      </c>
      <c r="F1353" s="0" t="n">
        <v>1208</v>
      </c>
      <c r="G1353" s="0" t="s">
        <v>10</v>
      </c>
      <c r="H1353" s="0" t="s">
        <v>11</v>
      </c>
      <c r="I1353" s="0" t="s">
        <v>9</v>
      </c>
      <c r="J1353" s="0" t="s">
        <v>1368</v>
      </c>
      <c r="K1353" s="0" t="s">
        <v>9</v>
      </c>
      <c r="L1353" s="0" t="str">
        <f aca="false">IF(ISBLANK(J1354),"",",")</f>
        <v>,</v>
      </c>
      <c r="M1353" s="0" t="str">
        <f aca="false">E1353&amp;F1353&amp;G1353&amp;H1353&amp;I1353&amp;J1353&amp;K1353&amp;L1353</f>
        <v>"1208": "b3i2_137_ir3.wav",</v>
      </c>
      <c r="N1353" s="0" t="str">
        <f aca="false">IF(OR(B1353=113,B1353=138),"probe","s")</f>
        <v>probe</v>
      </c>
      <c r="O1353" s="0" t="str">
        <f aca="false">IF(MID(J1353,10,2)="ir","Minus","Plus")</f>
        <v>Minus</v>
      </c>
      <c r="P1353" s="0" t="s">
        <v>13</v>
      </c>
      <c r="Q1353" s="5" t="s">
        <v>14</v>
      </c>
      <c r="R1353" s="0" t="s">
        <v>15</v>
      </c>
      <c r="S1353" s="0" t="str">
        <f aca="false">P1353&amp;N1353&amp;O1353&amp;Q1353&amp;F1353&amp;R1353&amp;L1353</f>
        <v>          {%            "class": "probeMinus",%            "stim_name": "1208"%          },</v>
      </c>
      <c r="AA1353" s="5" t="n">
        <f aca="false">F1353</f>
        <v>1208</v>
      </c>
      <c r="AB1353" s="5" t="s">
        <v>1368</v>
      </c>
      <c r="AC1353" s="5" t="str">
        <f aca="false">IF(MID(AB1353,10,2)="ir","Minus","Plus")</f>
        <v>Minus</v>
      </c>
      <c r="AD1353" s="5" t="str">
        <f aca="false">IF(AND(_xlfn.NUMBERVALUE(MID(AB1353,6,3))&lt;141,_xlfn.NUMBERVALUE(MID(AB1353,6,3))&gt;103),"s","probe")</f>
        <v>s</v>
      </c>
      <c r="AE1353" s="5" t="n">
        <f aca="false">IF(AND(AC1353="Minus",AD1353="probe"),3,IF(AND(AC1353="Plus",AD1353="probe"),1,IF(AND(AC1353="Minus",AD1353="s"),12,IF(AND(AC1353="Plus",AD1353="s"),4,0))))</f>
        <v>12</v>
      </c>
      <c r="AF1353" s="6" t="s">
        <v>16</v>
      </c>
      <c r="AG1353" s="5" t="str">
        <f aca="false">AF1353&amp;AE1353&amp;","</f>
        <v>                            12,</v>
      </c>
    </row>
    <row r="1354" customFormat="false" ht="12.8" hidden="true" customHeight="false" outlineLevel="0" collapsed="false">
      <c r="A1354" s="0" t="str">
        <f aca="false">LEFT(J1354,4)</f>
        <v>b3s1</v>
      </c>
      <c r="B1354" s="0" t="n">
        <f aca="false">IF(AND(C1354&gt;97,C1354&lt;103),100,IF(AND(C1354&gt;110,C1354&lt;116),113,IF(AND(C1354&gt;122,C1354&lt;128),125,IF(AND(C1354&gt;135,C1354&lt;141),138,150))))</f>
        <v>138</v>
      </c>
      <c r="C1354" s="0" t="n">
        <f aca="false">_xlfn.NUMBERVALUE(MID(J1354,6,3))</f>
        <v>137</v>
      </c>
      <c r="D1354" s="0" t="str">
        <f aca="false">MID(J1354,10,3)</f>
        <v>ir3</v>
      </c>
      <c r="E1354" s="0" t="s">
        <v>9</v>
      </c>
      <c r="F1354" s="0" t="n">
        <v>1333</v>
      </c>
      <c r="G1354" s="0" t="s">
        <v>10</v>
      </c>
      <c r="H1354" s="0" t="s">
        <v>11</v>
      </c>
      <c r="I1354" s="0" t="s">
        <v>9</v>
      </c>
      <c r="J1354" s="0" t="s">
        <v>1369</v>
      </c>
      <c r="K1354" s="0" t="s">
        <v>9</v>
      </c>
      <c r="L1354" s="0" t="str">
        <f aca="false">IF(ISBLANK(J1355),"",",")</f>
        <v>,</v>
      </c>
      <c r="M1354" s="0" t="str">
        <f aca="false">E1354&amp;F1354&amp;G1354&amp;H1354&amp;I1354&amp;J1354&amp;K1354&amp;L1354</f>
        <v>"1333": "b3s1_137_ir3.wav",</v>
      </c>
      <c r="N1354" s="0" t="str">
        <f aca="false">IF(OR(B1354=113,B1354=138),"probe","s")</f>
        <v>probe</v>
      </c>
      <c r="O1354" s="0" t="str">
        <f aca="false">IF(MID(J1354,10,2)="ir","Minus","Plus")</f>
        <v>Minus</v>
      </c>
      <c r="P1354" s="0" t="s">
        <v>13</v>
      </c>
      <c r="Q1354" s="5" t="s">
        <v>14</v>
      </c>
      <c r="R1354" s="0" t="s">
        <v>15</v>
      </c>
      <c r="S1354" s="0" t="str">
        <f aca="false">P1354&amp;N1354&amp;O1354&amp;Q1354&amp;F1354&amp;R1354&amp;L1354</f>
        <v>          {%            "class": "probeMinus",%            "stim_name": "1333"%          },</v>
      </c>
      <c r="AA1354" s="5" t="n">
        <f aca="false">F1354</f>
        <v>1333</v>
      </c>
      <c r="AB1354" s="5" t="s">
        <v>1369</v>
      </c>
      <c r="AC1354" s="5" t="str">
        <f aca="false">IF(MID(AB1354,10,2)="ir","Minus","Plus")</f>
        <v>Minus</v>
      </c>
      <c r="AD1354" s="5" t="str">
        <f aca="false">IF(AND(_xlfn.NUMBERVALUE(MID(AB1354,6,3))&lt;141,_xlfn.NUMBERVALUE(MID(AB1354,6,3))&gt;103),"s","probe")</f>
        <v>s</v>
      </c>
      <c r="AE1354" s="5" t="n">
        <f aca="false">IF(AND(AC1354="Minus",AD1354="probe"),3,IF(AND(AC1354="Plus",AD1354="probe"),1,IF(AND(AC1354="Minus",AD1354="s"),12,IF(AND(AC1354="Plus",AD1354="s"),4,0))))</f>
        <v>12</v>
      </c>
      <c r="AF1354" s="6" t="s">
        <v>16</v>
      </c>
      <c r="AG1354" s="5" t="str">
        <f aca="false">AF1354&amp;AE1354&amp;","</f>
        <v>                            12,</v>
      </c>
    </row>
    <row r="1355" customFormat="false" ht="12.8" hidden="true" customHeight="false" outlineLevel="0" collapsed="false">
      <c r="A1355" s="0" t="str">
        <f aca="false">LEFT(J1355,4)</f>
        <v>b3s2</v>
      </c>
      <c r="B1355" s="0" t="n">
        <f aca="false">IF(AND(C1355&gt;97,C1355&lt;103),100,IF(AND(C1355&gt;110,C1355&lt;116),113,IF(AND(C1355&gt;122,C1355&lt;128),125,IF(AND(C1355&gt;135,C1355&lt;141),138,150))))</f>
        <v>138</v>
      </c>
      <c r="C1355" s="0" t="n">
        <f aca="false">_xlfn.NUMBERVALUE(MID(J1355,6,3))</f>
        <v>137</v>
      </c>
      <c r="D1355" s="0" t="str">
        <f aca="false">MID(J1355,10,3)</f>
        <v>ir3</v>
      </c>
      <c r="E1355" s="0" t="s">
        <v>9</v>
      </c>
      <c r="F1355" s="0" t="n">
        <v>1458</v>
      </c>
      <c r="G1355" s="0" t="s">
        <v>10</v>
      </c>
      <c r="H1355" s="0" t="s">
        <v>11</v>
      </c>
      <c r="I1355" s="0" t="s">
        <v>9</v>
      </c>
      <c r="J1355" s="0" t="s">
        <v>1370</v>
      </c>
      <c r="K1355" s="0" t="s">
        <v>9</v>
      </c>
      <c r="L1355" s="0" t="str">
        <f aca="false">IF(ISBLANK(J1356),"",",")</f>
        <v>,</v>
      </c>
      <c r="M1355" s="0" t="str">
        <f aca="false">E1355&amp;F1355&amp;G1355&amp;H1355&amp;I1355&amp;J1355&amp;K1355&amp;L1355</f>
        <v>"1458": "b3s2_137_ir3.wav",</v>
      </c>
      <c r="N1355" s="0" t="str">
        <f aca="false">IF(OR(B1355=113,B1355=138),"probe","s")</f>
        <v>probe</v>
      </c>
      <c r="O1355" s="0" t="str">
        <f aca="false">IF(MID(J1355,10,2)="ir","Minus","Plus")</f>
        <v>Minus</v>
      </c>
      <c r="P1355" s="0" t="s">
        <v>13</v>
      </c>
      <c r="Q1355" s="5" t="s">
        <v>14</v>
      </c>
      <c r="R1355" s="0" t="s">
        <v>15</v>
      </c>
      <c r="S1355" s="0" t="str">
        <f aca="false">P1355&amp;N1355&amp;O1355&amp;Q1355&amp;F1355&amp;R1355&amp;L1355</f>
        <v>          {%            "class": "probeMinus",%            "stim_name": "1458"%          },</v>
      </c>
      <c r="AA1355" s="5" t="n">
        <f aca="false">F1355</f>
        <v>1458</v>
      </c>
      <c r="AB1355" s="5" t="s">
        <v>1370</v>
      </c>
      <c r="AC1355" s="5" t="str">
        <f aca="false">IF(MID(AB1355,10,2)="ir","Minus","Plus")</f>
        <v>Minus</v>
      </c>
      <c r="AD1355" s="5" t="str">
        <f aca="false">IF(AND(_xlfn.NUMBERVALUE(MID(AB1355,6,3))&lt;141,_xlfn.NUMBERVALUE(MID(AB1355,6,3))&gt;103),"s","probe")</f>
        <v>s</v>
      </c>
      <c r="AE1355" s="5" t="n">
        <f aca="false">IF(AND(AC1355="Minus",AD1355="probe"),3,IF(AND(AC1355="Plus",AD1355="probe"),1,IF(AND(AC1355="Minus",AD1355="s"),12,IF(AND(AC1355="Plus",AD1355="s"),4,0))))</f>
        <v>12</v>
      </c>
      <c r="AF1355" s="6" t="s">
        <v>16</v>
      </c>
      <c r="AG1355" s="5" t="str">
        <f aca="false">AF1355&amp;AE1355&amp;","</f>
        <v>                            12,</v>
      </c>
    </row>
    <row r="1356" customFormat="false" ht="12.8" hidden="true" customHeight="false" outlineLevel="0" collapsed="false">
      <c r="A1356" s="0" t="str">
        <f aca="false">LEFT(J1356,4)</f>
        <v>b4i1</v>
      </c>
      <c r="B1356" s="0" t="n">
        <f aca="false">IF(AND(C1356&gt;97,C1356&lt;103),100,IF(AND(C1356&gt;110,C1356&lt;116),113,IF(AND(C1356&gt;122,C1356&lt;128),125,IF(AND(C1356&gt;135,C1356&lt;141),138,150))))</f>
        <v>138</v>
      </c>
      <c r="C1356" s="0" t="n">
        <f aca="false">_xlfn.NUMBERVALUE(MID(J1356,6,3))</f>
        <v>137</v>
      </c>
      <c r="D1356" s="0" t="str">
        <f aca="false">MID(J1356,10,3)</f>
        <v>ir3</v>
      </c>
      <c r="E1356" s="0" t="s">
        <v>9</v>
      </c>
      <c r="F1356" s="0" t="n">
        <v>1583</v>
      </c>
      <c r="G1356" s="0" t="s">
        <v>10</v>
      </c>
      <c r="H1356" s="0" t="s">
        <v>11</v>
      </c>
      <c r="I1356" s="0" t="s">
        <v>9</v>
      </c>
      <c r="J1356" s="0" t="s">
        <v>1371</v>
      </c>
      <c r="K1356" s="0" t="s">
        <v>9</v>
      </c>
      <c r="L1356" s="0" t="str">
        <f aca="false">IF(ISBLANK(J1357),"",",")</f>
        <v>,</v>
      </c>
      <c r="M1356" s="0" t="str">
        <f aca="false">E1356&amp;F1356&amp;G1356&amp;H1356&amp;I1356&amp;J1356&amp;K1356&amp;L1356</f>
        <v>"1583": "b4i1_137_ir3.wav",</v>
      </c>
      <c r="N1356" s="0" t="str">
        <f aca="false">IF(OR(B1356=113,B1356=138),"probe","s")</f>
        <v>probe</v>
      </c>
      <c r="O1356" s="0" t="str">
        <f aca="false">IF(MID(J1356,10,2)="ir","Minus","Plus")</f>
        <v>Minus</v>
      </c>
      <c r="P1356" s="0" t="s">
        <v>13</v>
      </c>
      <c r="Q1356" s="5" t="s">
        <v>14</v>
      </c>
      <c r="R1356" s="0" t="s">
        <v>15</v>
      </c>
      <c r="S1356" s="0" t="str">
        <f aca="false">P1356&amp;N1356&amp;O1356&amp;Q1356&amp;F1356&amp;R1356&amp;L1356</f>
        <v>          {%            "class": "probeMinus",%            "stim_name": "1583"%          },</v>
      </c>
      <c r="AA1356" s="5" t="n">
        <f aca="false">F1356</f>
        <v>1583</v>
      </c>
      <c r="AB1356" s="5" t="s">
        <v>1371</v>
      </c>
      <c r="AC1356" s="5" t="str">
        <f aca="false">IF(MID(AB1356,10,2)="ir","Minus","Plus")</f>
        <v>Minus</v>
      </c>
      <c r="AD1356" s="5" t="str">
        <f aca="false">IF(AND(_xlfn.NUMBERVALUE(MID(AB1356,6,3))&lt;141,_xlfn.NUMBERVALUE(MID(AB1356,6,3))&gt;103),"s","probe")</f>
        <v>s</v>
      </c>
      <c r="AE1356" s="5" t="n">
        <f aca="false">IF(AND(AC1356="Minus",AD1356="probe"),3,IF(AND(AC1356="Plus",AD1356="probe"),1,IF(AND(AC1356="Minus",AD1356="s"),12,IF(AND(AC1356="Plus",AD1356="s"),4,0))))</f>
        <v>12</v>
      </c>
      <c r="AF1356" s="6" t="s">
        <v>16</v>
      </c>
      <c r="AG1356" s="5" t="str">
        <f aca="false">AF1356&amp;AE1356&amp;","</f>
        <v>                            12,</v>
      </c>
    </row>
    <row r="1357" customFormat="false" ht="12.8" hidden="true" customHeight="false" outlineLevel="0" collapsed="false">
      <c r="A1357" s="0" t="str">
        <f aca="false">LEFT(J1357,4)</f>
        <v>b4i2</v>
      </c>
      <c r="B1357" s="0" t="n">
        <f aca="false">IF(AND(C1357&gt;97,C1357&lt;103),100,IF(AND(C1357&gt;110,C1357&lt;116),113,IF(AND(C1357&gt;122,C1357&lt;128),125,IF(AND(C1357&gt;135,C1357&lt;141),138,150))))</f>
        <v>138</v>
      </c>
      <c r="C1357" s="0" t="n">
        <f aca="false">_xlfn.NUMBERVALUE(MID(J1357,6,3))</f>
        <v>137</v>
      </c>
      <c r="D1357" s="0" t="str">
        <f aca="false">MID(J1357,10,3)</f>
        <v>ir3</v>
      </c>
      <c r="E1357" s="0" t="s">
        <v>9</v>
      </c>
      <c r="F1357" s="0" t="n">
        <v>1708</v>
      </c>
      <c r="G1357" s="0" t="s">
        <v>10</v>
      </c>
      <c r="H1357" s="0" t="s">
        <v>11</v>
      </c>
      <c r="I1357" s="0" t="s">
        <v>9</v>
      </c>
      <c r="J1357" s="0" t="s">
        <v>1372</v>
      </c>
      <c r="K1357" s="0" t="s">
        <v>9</v>
      </c>
      <c r="L1357" s="0" t="str">
        <f aca="false">IF(ISBLANK(J1358),"",",")</f>
        <v>,</v>
      </c>
      <c r="M1357" s="0" t="str">
        <f aca="false">E1357&amp;F1357&amp;G1357&amp;H1357&amp;I1357&amp;J1357&amp;K1357&amp;L1357</f>
        <v>"1708": "b4i2_137_ir3.wav",</v>
      </c>
      <c r="N1357" s="0" t="str">
        <f aca="false">IF(OR(B1357=113,B1357=138),"probe","s")</f>
        <v>probe</v>
      </c>
      <c r="O1357" s="0" t="str">
        <f aca="false">IF(MID(J1357,10,2)="ir","Minus","Plus")</f>
        <v>Minus</v>
      </c>
      <c r="P1357" s="0" t="s">
        <v>13</v>
      </c>
      <c r="Q1357" s="5" t="s">
        <v>14</v>
      </c>
      <c r="R1357" s="0" t="s">
        <v>15</v>
      </c>
      <c r="S1357" s="0" t="str">
        <f aca="false">P1357&amp;N1357&amp;O1357&amp;Q1357&amp;F1357&amp;R1357&amp;L1357</f>
        <v>          {%            "class": "probeMinus",%            "stim_name": "1708"%          },</v>
      </c>
      <c r="AA1357" s="5" t="n">
        <f aca="false">F1357</f>
        <v>1708</v>
      </c>
      <c r="AB1357" s="5" t="s">
        <v>1372</v>
      </c>
      <c r="AC1357" s="5" t="str">
        <f aca="false">IF(MID(AB1357,10,2)="ir","Minus","Plus")</f>
        <v>Minus</v>
      </c>
      <c r="AD1357" s="5" t="str">
        <f aca="false">IF(AND(_xlfn.NUMBERVALUE(MID(AB1357,6,3))&lt;141,_xlfn.NUMBERVALUE(MID(AB1357,6,3))&gt;103),"s","probe")</f>
        <v>s</v>
      </c>
      <c r="AE1357" s="5" t="n">
        <f aca="false">IF(AND(AC1357="Minus",AD1357="probe"),3,IF(AND(AC1357="Plus",AD1357="probe"),1,IF(AND(AC1357="Minus",AD1357="s"),12,IF(AND(AC1357="Plus",AD1357="s"),4,0))))</f>
        <v>12</v>
      </c>
      <c r="AF1357" s="6" t="s">
        <v>16</v>
      </c>
      <c r="AG1357" s="5" t="str">
        <f aca="false">AF1357&amp;AE1357&amp;","</f>
        <v>                            12,</v>
      </c>
    </row>
    <row r="1358" customFormat="false" ht="12.8" hidden="true" customHeight="false" outlineLevel="0" collapsed="false">
      <c r="A1358" s="0" t="str">
        <f aca="false">LEFT(J1358,4)</f>
        <v>b4s1</v>
      </c>
      <c r="B1358" s="0" t="n">
        <f aca="false">IF(AND(C1358&gt;97,C1358&lt;103),100,IF(AND(C1358&gt;110,C1358&lt;116),113,IF(AND(C1358&gt;122,C1358&lt;128),125,IF(AND(C1358&gt;135,C1358&lt;141),138,150))))</f>
        <v>138</v>
      </c>
      <c r="C1358" s="0" t="n">
        <f aca="false">_xlfn.NUMBERVALUE(MID(J1358,6,3))</f>
        <v>137</v>
      </c>
      <c r="D1358" s="0" t="str">
        <f aca="false">MID(J1358,10,3)</f>
        <v>ir3</v>
      </c>
      <c r="E1358" s="0" t="s">
        <v>9</v>
      </c>
      <c r="F1358" s="0" t="n">
        <v>1833</v>
      </c>
      <c r="G1358" s="0" t="s">
        <v>10</v>
      </c>
      <c r="H1358" s="0" t="s">
        <v>11</v>
      </c>
      <c r="I1358" s="0" t="s">
        <v>9</v>
      </c>
      <c r="J1358" s="0" t="s">
        <v>1373</v>
      </c>
      <c r="K1358" s="0" t="s">
        <v>9</v>
      </c>
      <c r="L1358" s="0" t="str">
        <f aca="false">IF(ISBLANK(J1359),"",",")</f>
        <v>,</v>
      </c>
      <c r="M1358" s="0" t="str">
        <f aca="false">E1358&amp;F1358&amp;G1358&amp;H1358&amp;I1358&amp;J1358&amp;K1358&amp;L1358</f>
        <v>"1833": "b4s1_137_ir3.wav",</v>
      </c>
      <c r="N1358" s="0" t="str">
        <f aca="false">IF(OR(B1358=113,B1358=138),"probe","s")</f>
        <v>probe</v>
      </c>
      <c r="O1358" s="0" t="str">
        <f aca="false">IF(MID(J1358,10,2)="ir","Minus","Plus")</f>
        <v>Minus</v>
      </c>
      <c r="P1358" s="0" t="s">
        <v>13</v>
      </c>
      <c r="Q1358" s="5" t="s">
        <v>14</v>
      </c>
      <c r="R1358" s="0" t="s">
        <v>15</v>
      </c>
      <c r="S1358" s="0" t="str">
        <f aca="false">P1358&amp;N1358&amp;O1358&amp;Q1358&amp;F1358&amp;R1358&amp;L1358</f>
        <v>          {%            "class": "probeMinus",%            "stim_name": "1833"%          },</v>
      </c>
      <c r="AA1358" s="5" t="n">
        <f aca="false">F1358</f>
        <v>1833</v>
      </c>
      <c r="AB1358" s="5" t="s">
        <v>1373</v>
      </c>
      <c r="AC1358" s="5" t="str">
        <f aca="false">IF(MID(AB1358,10,2)="ir","Minus","Plus")</f>
        <v>Minus</v>
      </c>
      <c r="AD1358" s="5" t="str">
        <f aca="false">IF(AND(_xlfn.NUMBERVALUE(MID(AB1358,6,3))&lt;141,_xlfn.NUMBERVALUE(MID(AB1358,6,3))&gt;103),"s","probe")</f>
        <v>s</v>
      </c>
      <c r="AE1358" s="5" t="n">
        <f aca="false">IF(AND(AC1358="Minus",AD1358="probe"),3,IF(AND(AC1358="Plus",AD1358="probe"),1,IF(AND(AC1358="Minus",AD1358="s"),12,IF(AND(AC1358="Plus",AD1358="s"),4,0))))</f>
        <v>12</v>
      </c>
      <c r="AF1358" s="6" t="s">
        <v>16</v>
      </c>
      <c r="AG1358" s="5" t="str">
        <f aca="false">AF1358&amp;AE1358&amp;","</f>
        <v>                            12,</v>
      </c>
    </row>
    <row r="1359" customFormat="false" ht="12.8" hidden="true" customHeight="false" outlineLevel="0" collapsed="false">
      <c r="A1359" s="0" t="str">
        <f aca="false">LEFT(J1359,4)</f>
        <v>b4s2</v>
      </c>
      <c r="B1359" s="0" t="n">
        <f aca="false">IF(AND(C1359&gt;97,C1359&lt;103),100,IF(AND(C1359&gt;110,C1359&lt;116),113,IF(AND(C1359&gt;122,C1359&lt;128),125,IF(AND(C1359&gt;135,C1359&lt;141),138,150))))</f>
        <v>138</v>
      </c>
      <c r="C1359" s="0" t="n">
        <f aca="false">_xlfn.NUMBERVALUE(MID(J1359,6,3))</f>
        <v>137</v>
      </c>
      <c r="D1359" s="0" t="str">
        <f aca="false">MID(J1359,10,3)</f>
        <v>ir3</v>
      </c>
      <c r="E1359" s="0" t="s">
        <v>9</v>
      </c>
      <c r="F1359" s="0" t="n">
        <v>1958</v>
      </c>
      <c r="G1359" s="0" t="s">
        <v>10</v>
      </c>
      <c r="H1359" s="0" t="s">
        <v>11</v>
      </c>
      <c r="I1359" s="0" t="s">
        <v>9</v>
      </c>
      <c r="J1359" s="0" t="s">
        <v>1374</v>
      </c>
      <c r="K1359" s="0" t="s">
        <v>9</v>
      </c>
      <c r="L1359" s="0" t="str">
        <f aca="false">IF(ISBLANK(J1360),"",",")</f>
        <v>,</v>
      </c>
      <c r="M1359" s="0" t="str">
        <f aca="false">E1359&amp;F1359&amp;G1359&amp;H1359&amp;I1359&amp;J1359&amp;K1359&amp;L1359</f>
        <v>"1958": "b4s2_137_ir3.wav",</v>
      </c>
      <c r="N1359" s="0" t="str">
        <f aca="false">IF(OR(B1359=113,B1359=138),"probe","s")</f>
        <v>probe</v>
      </c>
      <c r="O1359" s="0" t="str">
        <f aca="false">IF(MID(J1359,10,2)="ir","Minus","Plus")</f>
        <v>Minus</v>
      </c>
      <c r="P1359" s="0" t="s">
        <v>13</v>
      </c>
      <c r="Q1359" s="5" t="s">
        <v>14</v>
      </c>
      <c r="R1359" s="0" t="s">
        <v>15</v>
      </c>
      <c r="S1359" s="0" t="str">
        <f aca="false">P1359&amp;N1359&amp;O1359&amp;Q1359&amp;F1359&amp;R1359&amp;L1359</f>
        <v>          {%            "class": "probeMinus",%            "stim_name": "1958"%          },</v>
      </c>
      <c r="AA1359" s="5" t="n">
        <f aca="false">F1359</f>
        <v>1958</v>
      </c>
      <c r="AB1359" s="5" t="s">
        <v>1374</v>
      </c>
      <c r="AC1359" s="5" t="str">
        <f aca="false">IF(MID(AB1359,10,2)="ir","Minus","Plus")</f>
        <v>Minus</v>
      </c>
      <c r="AD1359" s="5" t="str">
        <f aca="false">IF(AND(_xlfn.NUMBERVALUE(MID(AB1359,6,3))&lt;141,_xlfn.NUMBERVALUE(MID(AB1359,6,3))&gt;103),"s","probe")</f>
        <v>s</v>
      </c>
      <c r="AE1359" s="5" t="n">
        <f aca="false">IF(AND(AC1359="Minus",AD1359="probe"),3,IF(AND(AC1359="Plus",AD1359="probe"),1,IF(AND(AC1359="Minus",AD1359="s"),12,IF(AND(AC1359="Plus",AD1359="s"),4,0))))</f>
        <v>12</v>
      </c>
      <c r="AF1359" s="6" t="s">
        <v>16</v>
      </c>
      <c r="AG1359" s="5" t="str">
        <f aca="false">AF1359&amp;AE1359&amp;","</f>
        <v>                            12,</v>
      </c>
    </row>
    <row r="1360" customFormat="false" ht="12.8" hidden="true" customHeight="false" outlineLevel="0" collapsed="false">
      <c r="A1360" s="0" t="str">
        <f aca="false">LEFT(J1360,4)</f>
        <v>b1i1</v>
      </c>
      <c r="B1360" s="0" t="n">
        <f aca="false">IF(AND(C1360&gt;97,C1360&lt;103),100,IF(AND(C1360&gt;110,C1360&lt;116),113,IF(AND(C1360&gt;122,C1360&lt;128),125,IF(AND(C1360&gt;135,C1360&lt;141),138,150))))</f>
        <v>138</v>
      </c>
      <c r="C1360" s="0" t="n">
        <f aca="false">_xlfn.NUMBERVALUE(MID(J1360,6,3))</f>
        <v>137</v>
      </c>
      <c r="D1360" s="0" t="str">
        <f aca="false">MID(J1360,10,3)</f>
        <v>ir4</v>
      </c>
      <c r="E1360" s="0" t="s">
        <v>9</v>
      </c>
      <c r="F1360" s="0" t="n">
        <v>84</v>
      </c>
      <c r="G1360" s="0" t="s">
        <v>10</v>
      </c>
      <c r="H1360" s="0" t="s">
        <v>11</v>
      </c>
      <c r="I1360" s="0" t="s">
        <v>9</v>
      </c>
      <c r="J1360" s="0" t="s">
        <v>1375</v>
      </c>
      <c r="K1360" s="0" t="s">
        <v>9</v>
      </c>
      <c r="L1360" s="0" t="str">
        <f aca="false">IF(ISBLANK(J1361),"",",")</f>
        <v>,</v>
      </c>
      <c r="M1360" s="0" t="str">
        <f aca="false">E1360&amp;F1360&amp;G1360&amp;H1360&amp;I1360&amp;J1360&amp;K1360&amp;L1360</f>
        <v>"84": "b1i1_137_ir4.wav",</v>
      </c>
      <c r="N1360" s="0" t="str">
        <f aca="false">IF(OR(B1360=113,B1360=138),"probe","s")</f>
        <v>probe</v>
      </c>
      <c r="O1360" s="0" t="str">
        <f aca="false">IF(MID(J1360,10,2)="ir","Minus","Plus")</f>
        <v>Minus</v>
      </c>
      <c r="P1360" s="0" t="s">
        <v>13</v>
      </c>
      <c r="Q1360" s="5" t="s">
        <v>14</v>
      </c>
      <c r="R1360" s="0" t="s">
        <v>15</v>
      </c>
      <c r="S1360" s="0" t="str">
        <f aca="false">P1360&amp;N1360&amp;O1360&amp;Q1360&amp;F1360&amp;R1360&amp;L1360</f>
        <v>          {%            "class": "probeMinus",%            "stim_name": "84"%          },</v>
      </c>
      <c r="AA1360" s="5" t="n">
        <f aca="false">F1360</f>
        <v>84</v>
      </c>
      <c r="AB1360" s="5" t="s">
        <v>1375</v>
      </c>
      <c r="AC1360" s="5" t="str">
        <f aca="false">IF(MID(AB1360,10,2)="ir","Minus","Plus")</f>
        <v>Minus</v>
      </c>
      <c r="AD1360" s="5" t="str">
        <f aca="false">IF(AND(_xlfn.NUMBERVALUE(MID(AB1360,6,3))&lt;141,_xlfn.NUMBERVALUE(MID(AB1360,6,3))&gt;103),"s","s")</f>
        <v>s</v>
      </c>
      <c r="AE1360" s="5" t="n">
        <f aca="false">IF(AND(AC1360="Minus",AD1360="probe"),3,IF(AND(AC1360="Plus",AD1360="probe"),1,IF(AND(AC1360="Minus",AD1360="s"),12,IF(AND(AC1360="Plus",AD1360="s"),4,0))))</f>
        <v>12</v>
      </c>
      <c r="AF1360" s="6" t="s">
        <v>16</v>
      </c>
      <c r="AG1360" s="5" t="str">
        <f aca="false">AF1360&amp;AE1360&amp;","</f>
        <v>                            12,</v>
      </c>
    </row>
    <row r="1361" customFormat="false" ht="12.8" hidden="true" customHeight="false" outlineLevel="0" collapsed="false">
      <c r="A1361" s="0" t="str">
        <f aca="false">LEFT(J1361,4)</f>
        <v>b1i2</v>
      </c>
      <c r="B1361" s="0" t="n">
        <f aca="false">IF(AND(C1361&gt;97,C1361&lt;103),100,IF(AND(C1361&gt;110,C1361&lt;116),113,IF(AND(C1361&gt;122,C1361&lt;128),125,IF(AND(C1361&gt;135,C1361&lt;141),138,150))))</f>
        <v>138</v>
      </c>
      <c r="C1361" s="0" t="n">
        <f aca="false">_xlfn.NUMBERVALUE(MID(J1361,6,3))</f>
        <v>137</v>
      </c>
      <c r="D1361" s="0" t="str">
        <f aca="false">MID(J1361,10,3)</f>
        <v>ir4</v>
      </c>
      <c r="E1361" s="0" t="s">
        <v>9</v>
      </c>
      <c r="F1361" s="0" t="n">
        <v>209</v>
      </c>
      <c r="G1361" s="0" t="s">
        <v>10</v>
      </c>
      <c r="H1361" s="0" t="s">
        <v>11</v>
      </c>
      <c r="I1361" s="0" t="s">
        <v>9</v>
      </c>
      <c r="J1361" s="0" t="s">
        <v>1376</v>
      </c>
      <c r="K1361" s="0" t="s">
        <v>9</v>
      </c>
      <c r="L1361" s="0" t="str">
        <f aca="false">IF(ISBLANK(J1362),"",",")</f>
        <v>,</v>
      </c>
      <c r="M1361" s="0" t="str">
        <f aca="false">E1361&amp;F1361&amp;G1361&amp;H1361&amp;I1361&amp;J1361&amp;K1361&amp;L1361</f>
        <v>"209": "b1i2_137_ir4.wav",</v>
      </c>
      <c r="N1361" s="0" t="str">
        <f aca="false">IF(OR(B1361=113,B1361=138),"probe","s")</f>
        <v>probe</v>
      </c>
      <c r="O1361" s="0" t="str">
        <f aca="false">IF(MID(J1361,10,2)="ir","Minus","Plus")</f>
        <v>Minus</v>
      </c>
      <c r="P1361" s="0" t="s">
        <v>13</v>
      </c>
      <c r="Q1361" s="5" t="s">
        <v>14</v>
      </c>
      <c r="R1361" s="0" t="s">
        <v>15</v>
      </c>
      <c r="S1361" s="0" t="str">
        <f aca="false">P1361&amp;N1361&amp;O1361&amp;Q1361&amp;F1361&amp;R1361&amp;L1361</f>
        <v>          {%            "class": "probeMinus",%            "stim_name": "209"%          },</v>
      </c>
      <c r="AA1361" s="5" t="n">
        <f aca="false">F1361</f>
        <v>209</v>
      </c>
      <c r="AB1361" s="5" t="s">
        <v>1376</v>
      </c>
      <c r="AC1361" s="5" t="str">
        <f aca="false">IF(MID(AB1361,10,2)="ir","Minus","Plus")</f>
        <v>Minus</v>
      </c>
      <c r="AD1361" s="5" t="str">
        <f aca="false">IF(AND(_xlfn.NUMBERVALUE(MID(AB1361,6,3))&lt;141,_xlfn.NUMBERVALUE(MID(AB1361,6,3))&gt;103),"s","probe")</f>
        <v>s</v>
      </c>
      <c r="AE1361" s="5" t="n">
        <f aca="false">IF(AND(AC1361="Minus",AD1361="probe"),3,IF(AND(AC1361="Plus",AD1361="probe"),1,IF(AND(AC1361="Minus",AD1361="s"),12,IF(AND(AC1361="Plus",AD1361="s"),4,0))))</f>
        <v>12</v>
      </c>
      <c r="AF1361" s="6" t="s">
        <v>16</v>
      </c>
      <c r="AG1361" s="5" t="str">
        <f aca="false">AF1361&amp;AE1361&amp;","</f>
        <v>                            12,</v>
      </c>
    </row>
    <row r="1362" customFormat="false" ht="12.8" hidden="true" customHeight="false" outlineLevel="0" collapsed="false">
      <c r="A1362" s="0" t="str">
        <f aca="false">LEFT(J1362,4)</f>
        <v>b1s1</v>
      </c>
      <c r="B1362" s="0" t="n">
        <f aca="false">IF(AND(C1362&gt;97,C1362&lt;103),100,IF(AND(C1362&gt;110,C1362&lt;116),113,IF(AND(C1362&gt;122,C1362&lt;128),125,IF(AND(C1362&gt;135,C1362&lt;141),138,150))))</f>
        <v>138</v>
      </c>
      <c r="C1362" s="0" t="n">
        <f aca="false">_xlfn.NUMBERVALUE(MID(J1362,6,3))</f>
        <v>137</v>
      </c>
      <c r="D1362" s="0" t="str">
        <f aca="false">MID(J1362,10,3)</f>
        <v>ir4</v>
      </c>
      <c r="E1362" s="0" t="s">
        <v>9</v>
      </c>
      <c r="F1362" s="0" t="n">
        <v>334</v>
      </c>
      <c r="G1362" s="0" t="s">
        <v>10</v>
      </c>
      <c r="H1362" s="0" t="s">
        <v>11</v>
      </c>
      <c r="I1362" s="0" t="s">
        <v>9</v>
      </c>
      <c r="J1362" s="0" t="s">
        <v>1377</v>
      </c>
      <c r="K1362" s="0" t="s">
        <v>9</v>
      </c>
      <c r="L1362" s="0" t="str">
        <f aca="false">IF(ISBLANK(J1363),"",",")</f>
        <v>,</v>
      </c>
      <c r="M1362" s="0" t="str">
        <f aca="false">E1362&amp;F1362&amp;G1362&amp;H1362&amp;I1362&amp;J1362&amp;K1362&amp;L1362</f>
        <v>"334": "b1s1_137_ir4.wav",</v>
      </c>
      <c r="N1362" s="0" t="str">
        <f aca="false">IF(OR(B1362=113,B1362=138),"probe","s")</f>
        <v>probe</v>
      </c>
      <c r="O1362" s="0" t="str">
        <f aca="false">IF(MID(J1362,10,2)="ir","Minus","Plus")</f>
        <v>Minus</v>
      </c>
      <c r="P1362" s="0" t="s">
        <v>13</v>
      </c>
      <c r="Q1362" s="5" t="s">
        <v>14</v>
      </c>
      <c r="R1362" s="0" t="s">
        <v>15</v>
      </c>
      <c r="S1362" s="0" t="str">
        <f aca="false">P1362&amp;N1362&amp;O1362&amp;Q1362&amp;F1362&amp;R1362&amp;L1362</f>
        <v>          {%            "class": "probeMinus",%            "stim_name": "334"%          },</v>
      </c>
      <c r="AA1362" s="5" t="n">
        <f aca="false">F1362</f>
        <v>334</v>
      </c>
      <c r="AB1362" s="5" t="s">
        <v>1377</v>
      </c>
      <c r="AC1362" s="5" t="str">
        <f aca="false">IF(MID(AB1362,10,2)="ir","Minus","Plus")</f>
        <v>Minus</v>
      </c>
      <c r="AD1362" s="5" t="str">
        <f aca="false">IF(AND(_xlfn.NUMBERVALUE(MID(AB1362,6,3))&lt;141,_xlfn.NUMBERVALUE(MID(AB1362,6,3))&gt;103),"s","probe")</f>
        <v>s</v>
      </c>
      <c r="AE1362" s="5" t="n">
        <f aca="false">IF(AND(AC1362="Minus",AD1362="probe"),3,IF(AND(AC1362="Plus",AD1362="probe"),1,IF(AND(AC1362="Minus",AD1362="s"),12,IF(AND(AC1362="Plus",AD1362="s"),4,0))))</f>
        <v>12</v>
      </c>
      <c r="AF1362" s="6" t="s">
        <v>16</v>
      </c>
      <c r="AG1362" s="5" t="str">
        <f aca="false">AF1362&amp;AE1362&amp;","</f>
        <v>                            12,</v>
      </c>
    </row>
    <row r="1363" customFormat="false" ht="12.8" hidden="true" customHeight="false" outlineLevel="0" collapsed="false">
      <c r="A1363" s="0" t="str">
        <f aca="false">LEFT(J1363,4)</f>
        <v>b1s2</v>
      </c>
      <c r="B1363" s="0" t="n">
        <f aca="false">IF(AND(C1363&gt;97,C1363&lt;103),100,IF(AND(C1363&gt;110,C1363&lt;116),113,IF(AND(C1363&gt;122,C1363&lt;128),125,IF(AND(C1363&gt;135,C1363&lt;141),138,150))))</f>
        <v>138</v>
      </c>
      <c r="C1363" s="0" t="n">
        <f aca="false">_xlfn.NUMBERVALUE(MID(J1363,6,3))</f>
        <v>137</v>
      </c>
      <c r="D1363" s="0" t="str">
        <f aca="false">MID(J1363,10,3)</f>
        <v>ir4</v>
      </c>
      <c r="E1363" s="0" t="s">
        <v>9</v>
      </c>
      <c r="F1363" s="0" t="n">
        <v>459</v>
      </c>
      <c r="G1363" s="0" t="s">
        <v>10</v>
      </c>
      <c r="H1363" s="0" t="s">
        <v>11</v>
      </c>
      <c r="I1363" s="0" t="s">
        <v>9</v>
      </c>
      <c r="J1363" s="0" t="s">
        <v>1378</v>
      </c>
      <c r="K1363" s="0" t="s">
        <v>9</v>
      </c>
      <c r="L1363" s="0" t="str">
        <f aca="false">IF(ISBLANK(J1364),"",",")</f>
        <v>,</v>
      </c>
      <c r="M1363" s="0" t="str">
        <f aca="false">E1363&amp;F1363&amp;G1363&amp;H1363&amp;I1363&amp;J1363&amp;K1363&amp;L1363</f>
        <v>"459": "b1s2_137_ir4.wav",</v>
      </c>
      <c r="N1363" s="0" t="str">
        <f aca="false">IF(OR(B1363=113,B1363=138),"probe","s")</f>
        <v>probe</v>
      </c>
      <c r="O1363" s="0" t="str">
        <f aca="false">IF(MID(J1363,10,2)="ir","Minus","Plus")</f>
        <v>Minus</v>
      </c>
      <c r="P1363" s="0" t="s">
        <v>13</v>
      </c>
      <c r="Q1363" s="5" t="s">
        <v>14</v>
      </c>
      <c r="R1363" s="0" t="s">
        <v>15</v>
      </c>
      <c r="S1363" s="0" t="str">
        <f aca="false">P1363&amp;N1363&amp;O1363&amp;Q1363&amp;F1363&amp;R1363&amp;L1363</f>
        <v>          {%            "class": "probeMinus",%            "stim_name": "459"%          },</v>
      </c>
      <c r="AA1363" s="5" t="n">
        <f aca="false">F1363</f>
        <v>459</v>
      </c>
      <c r="AB1363" s="5" t="s">
        <v>1378</v>
      </c>
      <c r="AC1363" s="5" t="str">
        <f aca="false">IF(MID(AB1363,10,2)="ir","Minus","Plus")</f>
        <v>Minus</v>
      </c>
      <c r="AD1363" s="5" t="str">
        <f aca="false">IF(AND(_xlfn.NUMBERVALUE(MID(AB1363,6,3))&lt;141,_xlfn.NUMBERVALUE(MID(AB1363,6,3))&gt;103),"s","probe")</f>
        <v>s</v>
      </c>
      <c r="AE1363" s="5" t="n">
        <f aca="false">IF(AND(AC1363="Minus",AD1363="probe"),3,IF(AND(AC1363="Plus",AD1363="probe"),1,IF(AND(AC1363="Minus",AD1363="s"),12,IF(AND(AC1363="Plus",AD1363="s"),4,0))))</f>
        <v>12</v>
      </c>
      <c r="AF1363" s="6" t="s">
        <v>16</v>
      </c>
      <c r="AG1363" s="5" t="str">
        <f aca="false">AF1363&amp;AE1363&amp;","</f>
        <v>                            12,</v>
      </c>
    </row>
    <row r="1364" customFormat="false" ht="12.8" hidden="true" customHeight="false" outlineLevel="0" collapsed="false">
      <c r="A1364" s="0" t="str">
        <f aca="false">LEFT(J1364,4)</f>
        <v>b2i1</v>
      </c>
      <c r="B1364" s="0" t="n">
        <f aca="false">IF(AND(C1364&gt;97,C1364&lt;103),100,IF(AND(C1364&gt;110,C1364&lt;116),113,IF(AND(C1364&gt;122,C1364&lt;128),125,IF(AND(C1364&gt;135,C1364&lt;141),138,150))))</f>
        <v>138</v>
      </c>
      <c r="C1364" s="0" t="n">
        <f aca="false">_xlfn.NUMBERVALUE(MID(J1364,6,3))</f>
        <v>137</v>
      </c>
      <c r="D1364" s="0" t="str">
        <f aca="false">MID(J1364,10,3)</f>
        <v>ir4</v>
      </c>
      <c r="E1364" s="0" t="s">
        <v>9</v>
      </c>
      <c r="F1364" s="0" t="n">
        <v>584</v>
      </c>
      <c r="G1364" s="0" t="s">
        <v>10</v>
      </c>
      <c r="H1364" s="0" t="s">
        <v>11</v>
      </c>
      <c r="I1364" s="0" t="s">
        <v>9</v>
      </c>
      <c r="J1364" s="0" t="s">
        <v>1379</v>
      </c>
      <c r="K1364" s="0" t="s">
        <v>9</v>
      </c>
      <c r="L1364" s="0" t="str">
        <f aca="false">IF(ISBLANK(J1365),"",",")</f>
        <v>,</v>
      </c>
      <c r="M1364" s="0" t="str">
        <f aca="false">E1364&amp;F1364&amp;G1364&amp;H1364&amp;I1364&amp;J1364&amp;K1364&amp;L1364</f>
        <v>"584": "b2i1_137_ir4.wav",</v>
      </c>
      <c r="N1364" s="0" t="str">
        <f aca="false">IF(OR(B1364=113,B1364=138),"probe","s")</f>
        <v>probe</v>
      </c>
      <c r="O1364" s="0" t="str">
        <f aca="false">IF(MID(J1364,10,2)="ir","Minus","Plus")</f>
        <v>Minus</v>
      </c>
      <c r="P1364" s="0" t="s">
        <v>13</v>
      </c>
      <c r="Q1364" s="5" t="s">
        <v>14</v>
      </c>
      <c r="R1364" s="0" t="s">
        <v>15</v>
      </c>
      <c r="S1364" s="0" t="str">
        <f aca="false">P1364&amp;N1364&amp;O1364&amp;Q1364&amp;F1364&amp;R1364&amp;L1364</f>
        <v>          {%            "class": "probeMinus",%            "stim_name": "584"%          },</v>
      </c>
      <c r="AA1364" s="5" t="n">
        <f aca="false">F1364</f>
        <v>584</v>
      </c>
      <c r="AB1364" s="5" t="s">
        <v>1379</v>
      </c>
      <c r="AC1364" s="5" t="str">
        <f aca="false">IF(MID(AB1364,10,2)="ir","Minus","Plus")</f>
        <v>Minus</v>
      </c>
      <c r="AD1364" s="5" t="str">
        <f aca="false">IF(AND(_xlfn.NUMBERVALUE(MID(AB1364,6,3))&lt;141,_xlfn.NUMBERVALUE(MID(AB1364,6,3))&gt;103),"s","probe")</f>
        <v>s</v>
      </c>
      <c r="AE1364" s="5" t="n">
        <f aca="false">IF(AND(AC1364="Minus",AD1364="probe"),3,IF(AND(AC1364="Plus",AD1364="probe"),1,IF(AND(AC1364="Minus",AD1364="s"),12,IF(AND(AC1364="Plus",AD1364="s"),4,0))))</f>
        <v>12</v>
      </c>
      <c r="AF1364" s="6" t="s">
        <v>16</v>
      </c>
      <c r="AG1364" s="5" t="str">
        <f aca="false">AF1364&amp;AE1364&amp;","</f>
        <v>                            12,</v>
      </c>
    </row>
    <row r="1365" customFormat="false" ht="12.8" hidden="true" customHeight="false" outlineLevel="0" collapsed="false">
      <c r="A1365" s="0" t="str">
        <f aca="false">LEFT(J1365,4)</f>
        <v>b2i2</v>
      </c>
      <c r="B1365" s="0" t="n">
        <f aca="false">IF(AND(C1365&gt;97,C1365&lt;103),100,IF(AND(C1365&gt;110,C1365&lt;116),113,IF(AND(C1365&gt;122,C1365&lt;128),125,IF(AND(C1365&gt;135,C1365&lt;141),138,150))))</f>
        <v>138</v>
      </c>
      <c r="C1365" s="0" t="n">
        <f aca="false">_xlfn.NUMBERVALUE(MID(J1365,6,3))</f>
        <v>137</v>
      </c>
      <c r="D1365" s="0" t="str">
        <f aca="false">MID(J1365,10,3)</f>
        <v>ir4</v>
      </c>
      <c r="E1365" s="0" t="s">
        <v>9</v>
      </c>
      <c r="F1365" s="0" t="n">
        <v>709</v>
      </c>
      <c r="G1365" s="0" t="s">
        <v>10</v>
      </c>
      <c r="H1365" s="0" t="s">
        <v>11</v>
      </c>
      <c r="I1365" s="0" t="s">
        <v>9</v>
      </c>
      <c r="J1365" s="0" t="s">
        <v>1380</v>
      </c>
      <c r="K1365" s="0" t="s">
        <v>9</v>
      </c>
      <c r="L1365" s="0" t="str">
        <f aca="false">IF(ISBLANK(J1366),"",",")</f>
        <v>,</v>
      </c>
      <c r="M1365" s="0" t="str">
        <f aca="false">E1365&amp;F1365&amp;G1365&amp;H1365&amp;I1365&amp;J1365&amp;K1365&amp;L1365</f>
        <v>"709": "b2i2_137_ir4.wav",</v>
      </c>
      <c r="N1365" s="0" t="str">
        <f aca="false">IF(OR(B1365=113,B1365=138),"probe","s")</f>
        <v>probe</v>
      </c>
      <c r="O1365" s="0" t="str">
        <f aca="false">IF(MID(J1365,10,2)="ir","Minus","Plus")</f>
        <v>Minus</v>
      </c>
      <c r="P1365" s="0" t="s">
        <v>13</v>
      </c>
      <c r="Q1365" s="5" t="s">
        <v>14</v>
      </c>
      <c r="R1365" s="0" t="s">
        <v>15</v>
      </c>
      <c r="S1365" s="0" t="str">
        <f aca="false">P1365&amp;N1365&amp;O1365&amp;Q1365&amp;F1365&amp;R1365&amp;L1365</f>
        <v>          {%            "class": "probeMinus",%            "stim_name": "709"%          },</v>
      </c>
      <c r="AA1365" s="5" t="n">
        <f aca="false">F1365</f>
        <v>709</v>
      </c>
      <c r="AB1365" s="5" t="s">
        <v>1380</v>
      </c>
      <c r="AC1365" s="5" t="str">
        <f aca="false">IF(MID(AB1365,10,2)="ir","Minus","Plus")</f>
        <v>Minus</v>
      </c>
      <c r="AD1365" s="5" t="str">
        <f aca="false">IF(AND(_xlfn.NUMBERVALUE(MID(AB1365,6,3))&lt;141,_xlfn.NUMBERVALUE(MID(AB1365,6,3))&gt;103),"s","probe")</f>
        <v>s</v>
      </c>
      <c r="AE1365" s="5" t="n">
        <f aca="false">IF(AND(AC1365="Minus",AD1365="probe"),3,IF(AND(AC1365="Plus",AD1365="probe"),1,IF(AND(AC1365="Minus",AD1365="s"),12,IF(AND(AC1365="Plus",AD1365="s"),4,0))))</f>
        <v>12</v>
      </c>
      <c r="AF1365" s="6" t="s">
        <v>16</v>
      </c>
      <c r="AG1365" s="5" t="str">
        <f aca="false">AF1365&amp;AE1365&amp;","</f>
        <v>                            12,</v>
      </c>
    </row>
    <row r="1366" customFormat="false" ht="12.8" hidden="false" customHeight="false" outlineLevel="0" collapsed="false">
      <c r="A1366" s="0" t="str">
        <f aca="false">LEFT(J1366,4)</f>
        <v>b2s1</v>
      </c>
      <c r="B1366" s="0" t="n">
        <f aca="false">IF(AND(C1366&gt;97,C1366&lt;103),100,IF(AND(C1366&gt;110,C1366&lt;116),113,IF(AND(C1366&gt;122,C1366&lt;128),125,IF(AND(C1366&gt;135,C1366&lt;141),138,150))))</f>
        <v>138</v>
      </c>
      <c r="C1366" s="0" t="n">
        <f aca="false">_xlfn.NUMBERVALUE(MID(J1366,6,3))</f>
        <v>137</v>
      </c>
      <c r="D1366" s="0" t="str">
        <f aca="false">MID(J1366,10,3)</f>
        <v>ir4</v>
      </c>
      <c r="E1366" s="0" t="s">
        <v>9</v>
      </c>
      <c r="F1366" s="0" t="n">
        <v>834</v>
      </c>
      <c r="G1366" s="0" t="s">
        <v>10</v>
      </c>
      <c r="H1366" s="0" t="s">
        <v>11</v>
      </c>
      <c r="I1366" s="0" t="s">
        <v>9</v>
      </c>
      <c r="J1366" s="0" t="s">
        <v>1381</v>
      </c>
      <c r="K1366" s="0" t="s">
        <v>9</v>
      </c>
      <c r="L1366" s="0" t="str">
        <f aca="false">IF(ISBLANK(J1367),"",",")</f>
        <v>,</v>
      </c>
      <c r="M1366" s="0" t="str">
        <f aca="false">E1366&amp;J1366&amp;G1366&amp;E1366&amp;J1366&amp;E1366&amp;L1366</f>
        <v>"b2s1_137_ir4.wav":"b2s1_137_ir4.wav",</v>
      </c>
      <c r="N1366" s="0" t="str">
        <f aca="false">IF(OR(B1366=113,B1366=138),"probe","s")</f>
        <v>probe</v>
      </c>
      <c r="O1366" s="0" t="str">
        <f aca="false">IF(MID(J1366,10,2)="ir","Minus","Plus")</f>
        <v>Minus</v>
      </c>
      <c r="P1366" s="0" t="s">
        <v>13</v>
      </c>
      <c r="Q1366" s="5" t="s">
        <v>14</v>
      </c>
      <c r="R1366" s="0" t="s">
        <v>15</v>
      </c>
      <c r="S1366" s="0" t="str">
        <f aca="false">P1366&amp;N1366&amp;O1366&amp;Q1366&amp;J1366&amp;R1366&amp;L1366</f>
        <v>          {%            "class": "probeMinus",%            "stim_name": "b2s1_137_ir4.wav"%          },</v>
      </c>
      <c r="AA1366" s="5" t="n">
        <f aca="false">F1366</f>
        <v>834</v>
      </c>
      <c r="AB1366" s="5" t="s">
        <v>1381</v>
      </c>
      <c r="AC1366" s="5" t="str">
        <f aca="false">IF(MID(AB1366,10,2)="ir","Minus","Plus")</f>
        <v>Minus</v>
      </c>
      <c r="AD1366" s="5" t="str">
        <f aca="false">IF(AND(_xlfn.NUMBERVALUE(MID(AB1366,6,3))&lt;141,_xlfn.NUMBERVALUE(MID(AB1366,6,3))&gt;103),"s","probe")</f>
        <v>s</v>
      </c>
      <c r="AE1366" s="5" t="n">
        <f aca="false">IF(AND(AC1366="Minus",AD1366="probe"),3,IF(AND(AC1366="Plus",AD1366="probe"),1,IF(AND(AC1366="Minus",AD1366="s"),12,IF(AND(AC1366="Plus",AD1366="s"),4,0))))</f>
        <v>12</v>
      </c>
      <c r="AF1366" s="6" t="s">
        <v>16</v>
      </c>
      <c r="AG1366" s="5" t="str">
        <f aca="false">AF1366&amp;AE1366&amp;","</f>
        <v>                            12,</v>
      </c>
    </row>
    <row r="1367" customFormat="false" ht="12.8" hidden="true" customHeight="false" outlineLevel="0" collapsed="false">
      <c r="A1367" s="0" t="str">
        <f aca="false">LEFT(J1367,4)</f>
        <v>b2s2</v>
      </c>
      <c r="B1367" s="0" t="n">
        <f aca="false">IF(AND(C1367&gt;97,C1367&lt;103),100,IF(AND(C1367&gt;110,C1367&lt;116),113,IF(AND(C1367&gt;122,C1367&lt;128),125,IF(AND(C1367&gt;135,C1367&lt;141),138,150))))</f>
        <v>138</v>
      </c>
      <c r="C1367" s="0" t="n">
        <f aca="false">_xlfn.NUMBERVALUE(MID(J1367,6,3))</f>
        <v>137</v>
      </c>
      <c r="D1367" s="0" t="str">
        <f aca="false">MID(J1367,10,3)</f>
        <v>ir4</v>
      </c>
      <c r="E1367" s="0" t="s">
        <v>9</v>
      </c>
      <c r="F1367" s="0" t="n">
        <v>959</v>
      </c>
      <c r="G1367" s="0" t="s">
        <v>10</v>
      </c>
      <c r="H1367" s="0" t="s">
        <v>11</v>
      </c>
      <c r="I1367" s="0" t="s">
        <v>9</v>
      </c>
      <c r="J1367" s="0" t="s">
        <v>1382</v>
      </c>
      <c r="K1367" s="0" t="s">
        <v>9</v>
      </c>
      <c r="L1367" s="0" t="str">
        <f aca="false">IF(ISBLANK(J1368),"",",")</f>
        <v>,</v>
      </c>
      <c r="M1367" s="0" t="str">
        <f aca="false">E1367&amp;F1367&amp;G1367&amp;H1367&amp;I1367&amp;J1367&amp;K1367&amp;L1367</f>
        <v>"959": "b2s2_137_ir4.wav",</v>
      </c>
      <c r="N1367" s="0" t="str">
        <f aca="false">IF(OR(B1367=113,B1367=138),"probe","s")</f>
        <v>probe</v>
      </c>
      <c r="O1367" s="0" t="str">
        <f aca="false">IF(MID(J1367,10,2)="ir","Minus","Plus")</f>
        <v>Minus</v>
      </c>
      <c r="P1367" s="0" t="s">
        <v>13</v>
      </c>
      <c r="Q1367" s="5" t="s">
        <v>14</v>
      </c>
      <c r="R1367" s="0" t="s">
        <v>15</v>
      </c>
      <c r="S1367" s="0" t="str">
        <f aca="false">P1367&amp;N1367&amp;O1367&amp;Q1367&amp;F1367&amp;R1367&amp;L1367</f>
        <v>          {%            "class": "probeMinus",%            "stim_name": "959"%          },</v>
      </c>
      <c r="AA1367" s="5" t="n">
        <f aca="false">F1367</f>
        <v>959</v>
      </c>
      <c r="AB1367" s="5" t="s">
        <v>1382</v>
      </c>
      <c r="AC1367" s="5" t="str">
        <f aca="false">IF(MID(AB1367,10,2)="ir","Minus","Plus")</f>
        <v>Minus</v>
      </c>
      <c r="AD1367" s="5" t="str">
        <f aca="false">IF(AND(_xlfn.NUMBERVALUE(MID(AB1367,6,3))&lt;141,_xlfn.NUMBERVALUE(MID(AB1367,6,3))&gt;103),"s","probe")</f>
        <v>s</v>
      </c>
      <c r="AE1367" s="5" t="n">
        <f aca="false">IF(AND(AC1367="Minus",AD1367="probe"),3,IF(AND(AC1367="Plus",AD1367="probe"),1,IF(AND(AC1367="Minus",AD1367="s"),12,IF(AND(AC1367="Plus",AD1367="s"),4,0))))</f>
        <v>12</v>
      </c>
      <c r="AF1367" s="6" t="s">
        <v>16</v>
      </c>
      <c r="AG1367" s="5" t="str">
        <f aca="false">AF1367&amp;AE1367&amp;","</f>
        <v>                            12,</v>
      </c>
    </row>
    <row r="1368" customFormat="false" ht="12.8" hidden="true" customHeight="false" outlineLevel="0" collapsed="false">
      <c r="A1368" s="0" t="str">
        <f aca="false">LEFT(J1368,4)</f>
        <v>b3i1</v>
      </c>
      <c r="B1368" s="0" t="n">
        <f aca="false">IF(AND(C1368&gt;97,C1368&lt;103),100,IF(AND(C1368&gt;110,C1368&lt;116),113,IF(AND(C1368&gt;122,C1368&lt;128),125,IF(AND(C1368&gt;135,C1368&lt;141),138,150))))</f>
        <v>138</v>
      </c>
      <c r="C1368" s="0" t="n">
        <f aca="false">_xlfn.NUMBERVALUE(MID(J1368,6,3))</f>
        <v>137</v>
      </c>
      <c r="D1368" s="0" t="str">
        <f aca="false">MID(J1368,10,3)</f>
        <v>ir4</v>
      </c>
      <c r="E1368" s="0" t="s">
        <v>9</v>
      </c>
      <c r="F1368" s="0" t="n">
        <v>1084</v>
      </c>
      <c r="G1368" s="0" t="s">
        <v>10</v>
      </c>
      <c r="H1368" s="0" t="s">
        <v>11</v>
      </c>
      <c r="I1368" s="0" t="s">
        <v>9</v>
      </c>
      <c r="J1368" s="0" t="s">
        <v>1383</v>
      </c>
      <c r="K1368" s="0" t="s">
        <v>9</v>
      </c>
      <c r="L1368" s="0" t="str">
        <f aca="false">IF(ISBLANK(J1369),"",",")</f>
        <v>,</v>
      </c>
      <c r="M1368" s="0" t="str">
        <f aca="false">E1368&amp;F1368&amp;G1368&amp;H1368&amp;I1368&amp;J1368&amp;K1368&amp;L1368</f>
        <v>"1084": "b3i1_137_ir4.wav",</v>
      </c>
      <c r="N1368" s="0" t="str">
        <f aca="false">IF(OR(B1368=113,B1368=138),"probe","s")</f>
        <v>probe</v>
      </c>
      <c r="O1368" s="0" t="str">
        <f aca="false">IF(MID(J1368,10,2)="ir","Minus","Plus")</f>
        <v>Minus</v>
      </c>
      <c r="P1368" s="0" t="s">
        <v>13</v>
      </c>
      <c r="Q1368" s="5" t="s">
        <v>14</v>
      </c>
      <c r="R1368" s="0" t="s">
        <v>15</v>
      </c>
      <c r="S1368" s="0" t="str">
        <f aca="false">P1368&amp;N1368&amp;O1368&amp;Q1368&amp;F1368&amp;R1368&amp;L1368</f>
        <v>          {%            "class": "probeMinus",%            "stim_name": "1084"%          },</v>
      </c>
      <c r="AA1368" s="5" t="n">
        <f aca="false">F1368</f>
        <v>1084</v>
      </c>
      <c r="AB1368" s="5" t="s">
        <v>1383</v>
      </c>
      <c r="AC1368" s="5" t="str">
        <f aca="false">IF(MID(AB1368,10,2)="ir","Minus","Plus")</f>
        <v>Minus</v>
      </c>
      <c r="AD1368" s="5" t="str">
        <f aca="false">IF(AND(_xlfn.NUMBERVALUE(MID(AB1368,6,3))&lt;141,_xlfn.NUMBERVALUE(MID(AB1368,6,3))&gt;103),"s","probe")</f>
        <v>s</v>
      </c>
      <c r="AE1368" s="5" t="n">
        <f aca="false">IF(AND(AC1368="Minus",AD1368="probe"),3,IF(AND(AC1368="Plus",AD1368="probe"),1,IF(AND(AC1368="Minus",AD1368="s"),12,IF(AND(AC1368="Plus",AD1368="s"),4,0))))</f>
        <v>12</v>
      </c>
      <c r="AF1368" s="6" t="s">
        <v>16</v>
      </c>
      <c r="AG1368" s="5" t="str">
        <f aca="false">AF1368&amp;AE1368&amp;","</f>
        <v>                            12,</v>
      </c>
    </row>
    <row r="1369" customFormat="false" ht="12.8" hidden="true" customHeight="false" outlineLevel="0" collapsed="false">
      <c r="A1369" s="0" t="str">
        <f aca="false">LEFT(J1369,4)</f>
        <v>b3i2</v>
      </c>
      <c r="B1369" s="0" t="n">
        <f aca="false">IF(AND(C1369&gt;97,C1369&lt;103),100,IF(AND(C1369&gt;110,C1369&lt;116),113,IF(AND(C1369&gt;122,C1369&lt;128),125,IF(AND(C1369&gt;135,C1369&lt;141),138,150))))</f>
        <v>138</v>
      </c>
      <c r="C1369" s="0" t="n">
        <f aca="false">_xlfn.NUMBERVALUE(MID(J1369,6,3))</f>
        <v>137</v>
      </c>
      <c r="D1369" s="0" t="str">
        <f aca="false">MID(J1369,10,3)</f>
        <v>ir4</v>
      </c>
      <c r="E1369" s="0" t="s">
        <v>9</v>
      </c>
      <c r="F1369" s="0" t="n">
        <v>1209</v>
      </c>
      <c r="G1369" s="0" t="s">
        <v>10</v>
      </c>
      <c r="H1369" s="0" t="s">
        <v>11</v>
      </c>
      <c r="I1369" s="0" t="s">
        <v>9</v>
      </c>
      <c r="J1369" s="0" t="s">
        <v>1384</v>
      </c>
      <c r="K1369" s="0" t="s">
        <v>9</v>
      </c>
      <c r="L1369" s="0" t="str">
        <f aca="false">IF(ISBLANK(J1370),"",",")</f>
        <v>,</v>
      </c>
      <c r="M1369" s="0" t="str">
        <f aca="false">E1369&amp;F1369&amp;G1369&amp;H1369&amp;I1369&amp;J1369&amp;K1369&amp;L1369</f>
        <v>"1209": "b3i2_137_ir4.wav",</v>
      </c>
      <c r="N1369" s="0" t="str">
        <f aca="false">IF(OR(B1369=113,B1369=138),"probe","s")</f>
        <v>probe</v>
      </c>
      <c r="O1369" s="0" t="str">
        <f aca="false">IF(MID(J1369,10,2)="ir","Minus","Plus")</f>
        <v>Minus</v>
      </c>
      <c r="P1369" s="0" t="s">
        <v>13</v>
      </c>
      <c r="Q1369" s="5" t="s">
        <v>14</v>
      </c>
      <c r="R1369" s="0" t="s">
        <v>15</v>
      </c>
      <c r="S1369" s="0" t="str">
        <f aca="false">P1369&amp;N1369&amp;O1369&amp;Q1369&amp;F1369&amp;R1369&amp;L1369</f>
        <v>          {%            "class": "probeMinus",%            "stim_name": "1209"%          },</v>
      </c>
      <c r="AA1369" s="5" t="n">
        <f aca="false">F1369</f>
        <v>1209</v>
      </c>
      <c r="AB1369" s="5" t="s">
        <v>1384</v>
      </c>
      <c r="AC1369" s="5" t="str">
        <f aca="false">IF(MID(AB1369,10,2)="ir","Minus","Plus")</f>
        <v>Minus</v>
      </c>
      <c r="AD1369" s="5" t="str">
        <f aca="false">IF(AND(_xlfn.NUMBERVALUE(MID(AB1369,6,3))&lt;141,_xlfn.NUMBERVALUE(MID(AB1369,6,3))&gt;103),"s","probe")</f>
        <v>s</v>
      </c>
      <c r="AE1369" s="5" t="n">
        <f aca="false">IF(AND(AC1369="Minus",AD1369="probe"),3,IF(AND(AC1369="Plus",AD1369="probe"),1,IF(AND(AC1369="Minus",AD1369="s"),12,IF(AND(AC1369="Plus",AD1369="s"),4,0))))</f>
        <v>12</v>
      </c>
      <c r="AF1369" s="6" t="s">
        <v>16</v>
      </c>
      <c r="AG1369" s="5" t="str">
        <f aca="false">AF1369&amp;AE1369&amp;","</f>
        <v>                            12,</v>
      </c>
    </row>
    <row r="1370" customFormat="false" ht="12.8" hidden="true" customHeight="false" outlineLevel="0" collapsed="false">
      <c r="A1370" s="0" t="str">
        <f aca="false">LEFT(J1370,4)</f>
        <v>b3s1</v>
      </c>
      <c r="B1370" s="0" t="n">
        <f aca="false">IF(AND(C1370&gt;97,C1370&lt;103),100,IF(AND(C1370&gt;110,C1370&lt;116),113,IF(AND(C1370&gt;122,C1370&lt;128),125,IF(AND(C1370&gt;135,C1370&lt;141),138,150))))</f>
        <v>138</v>
      </c>
      <c r="C1370" s="0" t="n">
        <f aca="false">_xlfn.NUMBERVALUE(MID(J1370,6,3))</f>
        <v>137</v>
      </c>
      <c r="D1370" s="0" t="str">
        <f aca="false">MID(J1370,10,3)</f>
        <v>ir4</v>
      </c>
      <c r="E1370" s="0" t="s">
        <v>9</v>
      </c>
      <c r="F1370" s="0" t="n">
        <v>1334</v>
      </c>
      <c r="G1370" s="0" t="s">
        <v>10</v>
      </c>
      <c r="H1370" s="0" t="s">
        <v>11</v>
      </c>
      <c r="I1370" s="0" t="s">
        <v>9</v>
      </c>
      <c r="J1370" s="0" t="s">
        <v>1385</v>
      </c>
      <c r="K1370" s="0" t="s">
        <v>9</v>
      </c>
      <c r="L1370" s="0" t="str">
        <f aca="false">IF(ISBLANK(J1371),"",",")</f>
        <v>,</v>
      </c>
      <c r="M1370" s="0" t="str">
        <f aca="false">E1370&amp;F1370&amp;G1370&amp;H1370&amp;I1370&amp;J1370&amp;K1370&amp;L1370</f>
        <v>"1334": "b3s1_137_ir4.wav",</v>
      </c>
      <c r="N1370" s="0" t="str">
        <f aca="false">IF(OR(B1370=113,B1370=138),"probe","s")</f>
        <v>probe</v>
      </c>
      <c r="O1370" s="0" t="str">
        <f aca="false">IF(MID(J1370,10,2)="ir","Minus","Plus")</f>
        <v>Minus</v>
      </c>
      <c r="P1370" s="0" t="s">
        <v>13</v>
      </c>
      <c r="Q1370" s="5" t="s">
        <v>14</v>
      </c>
      <c r="R1370" s="0" t="s">
        <v>15</v>
      </c>
      <c r="S1370" s="0" t="str">
        <f aca="false">P1370&amp;N1370&amp;O1370&amp;Q1370&amp;F1370&amp;R1370&amp;L1370</f>
        <v>          {%            "class": "probeMinus",%            "stim_name": "1334"%          },</v>
      </c>
      <c r="AA1370" s="5" t="n">
        <f aca="false">F1370</f>
        <v>1334</v>
      </c>
      <c r="AB1370" s="5" t="s">
        <v>1385</v>
      </c>
      <c r="AC1370" s="5" t="str">
        <f aca="false">IF(MID(AB1370,10,2)="ir","Minus","Plus")</f>
        <v>Minus</v>
      </c>
      <c r="AD1370" s="5" t="str">
        <f aca="false">IF(AND(_xlfn.NUMBERVALUE(MID(AB1370,6,3))&lt;141,_xlfn.NUMBERVALUE(MID(AB1370,6,3))&gt;103),"s","probe")</f>
        <v>s</v>
      </c>
      <c r="AE1370" s="5" t="n">
        <f aca="false">IF(AND(AC1370="Minus",AD1370="probe"),3,IF(AND(AC1370="Plus",AD1370="probe"),1,IF(AND(AC1370="Minus",AD1370="s"),12,IF(AND(AC1370="Plus",AD1370="s"),4,0))))</f>
        <v>12</v>
      </c>
      <c r="AF1370" s="6" t="s">
        <v>16</v>
      </c>
      <c r="AG1370" s="5" t="str">
        <f aca="false">AF1370&amp;AE1370&amp;","</f>
        <v>                            12,</v>
      </c>
    </row>
    <row r="1371" customFormat="false" ht="12.8" hidden="true" customHeight="false" outlineLevel="0" collapsed="false">
      <c r="A1371" s="0" t="str">
        <f aca="false">LEFT(J1371,4)</f>
        <v>b3s2</v>
      </c>
      <c r="B1371" s="0" t="n">
        <f aca="false">IF(AND(C1371&gt;97,C1371&lt;103),100,IF(AND(C1371&gt;110,C1371&lt;116),113,IF(AND(C1371&gt;122,C1371&lt;128),125,IF(AND(C1371&gt;135,C1371&lt;141),138,150))))</f>
        <v>138</v>
      </c>
      <c r="C1371" s="0" t="n">
        <f aca="false">_xlfn.NUMBERVALUE(MID(J1371,6,3))</f>
        <v>137</v>
      </c>
      <c r="D1371" s="0" t="str">
        <f aca="false">MID(J1371,10,3)</f>
        <v>ir4</v>
      </c>
      <c r="E1371" s="0" t="s">
        <v>9</v>
      </c>
      <c r="F1371" s="0" t="n">
        <v>1459</v>
      </c>
      <c r="G1371" s="0" t="s">
        <v>10</v>
      </c>
      <c r="H1371" s="0" t="s">
        <v>11</v>
      </c>
      <c r="I1371" s="0" t="s">
        <v>9</v>
      </c>
      <c r="J1371" s="0" t="s">
        <v>1386</v>
      </c>
      <c r="K1371" s="0" t="s">
        <v>9</v>
      </c>
      <c r="L1371" s="0" t="str">
        <f aca="false">IF(ISBLANK(J1372),"",",")</f>
        <v>,</v>
      </c>
      <c r="M1371" s="0" t="str">
        <f aca="false">E1371&amp;F1371&amp;G1371&amp;H1371&amp;I1371&amp;J1371&amp;K1371&amp;L1371</f>
        <v>"1459": "b3s2_137_ir4.wav",</v>
      </c>
      <c r="N1371" s="0" t="str">
        <f aca="false">IF(OR(B1371=113,B1371=138),"probe","s")</f>
        <v>probe</v>
      </c>
      <c r="O1371" s="0" t="str">
        <f aca="false">IF(MID(J1371,10,2)="ir","Minus","Plus")</f>
        <v>Minus</v>
      </c>
      <c r="P1371" s="0" t="s">
        <v>13</v>
      </c>
      <c r="Q1371" s="5" t="s">
        <v>14</v>
      </c>
      <c r="R1371" s="0" t="s">
        <v>15</v>
      </c>
      <c r="S1371" s="0" t="str">
        <f aca="false">P1371&amp;N1371&amp;O1371&amp;Q1371&amp;F1371&amp;R1371&amp;L1371</f>
        <v>          {%            "class": "probeMinus",%            "stim_name": "1459"%          },</v>
      </c>
      <c r="AA1371" s="5" t="n">
        <f aca="false">F1371</f>
        <v>1459</v>
      </c>
      <c r="AB1371" s="5" t="s">
        <v>1386</v>
      </c>
      <c r="AC1371" s="5" t="str">
        <f aca="false">IF(MID(AB1371,10,2)="ir","Minus","Plus")</f>
        <v>Minus</v>
      </c>
      <c r="AD1371" s="5" t="str">
        <f aca="false">IF(AND(_xlfn.NUMBERVALUE(MID(AB1371,6,3))&lt;141,_xlfn.NUMBERVALUE(MID(AB1371,6,3))&gt;103),"s","probe")</f>
        <v>s</v>
      </c>
      <c r="AE1371" s="5" t="n">
        <f aca="false">IF(AND(AC1371="Minus",AD1371="probe"),3,IF(AND(AC1371="Plus",AD1371="probe"),1,IF(AND(AC1371="Minus",AD1371="s"),12,IF(AND(AC1371="Plus",AD1371="s"),4,0))))</f>
        <v>12</v>
      </c>
      <c r="AF1371" s="6" t="s">
        <v>16</v>
      </c>
      <c r="AG1371" s="5" t="str">
        <f aca="false">AF1371&amp;AE1371&amp;","</f>
        <v>                            12,</v>
      </c>
    </row>
    <row r="1372" customFormat="false" ht="12.8" hidden="true" customHeight="false" outlineLevel="0" collapsed="false">
      <c r="A1372" s="0" t="str">
        <f aca="false">LEFT(J1372,4)</f>
        <v>b4i1</v>
      </c>
      <c r="B1372" s="0" t="n">
        <f aca="false">IF(AND(C1372&gt;97,C1372&lt;103),100,IF(AND(C1372&gt;110,C1372&lt;116),113,IF(AND(C1372&gt;122,C1372&lt;128),125,IF(AND(C1372&gt;135,C1372&lt;141),138,150))))</f>
        <v>138</v>
      </c>
      <c r="C1372" s="0" t="n">
        <f aca="false">_xlfn.NUMBERVALUE(MID(J1372,6,3))</f>
        <v>137</v>
      </c>
      <c r="D1372" s="0" t="str">
        <f aca="false">MID(J1372,10,3)</f>
        <v>ir4</v>
      </c>
      <c r="E1372" s="0" t="s">
        <v>9</v>
      </c>
      <c r="F1372" s="0" t="n">
        <v>1584</v>
      </c>
      <c r="G1372" s="0" t="s">
        <v>10</v>
      </c>
      <c r="H1372" s="0" t="s">
        <v>11</v>
      </c>
      <c r="I1372" s="0" t="s">
        <v>9</v>
      </c>
      <c r="J1372" s="0" t="s">
        <v>1387</v>
      </c>
      <c r="K1372" s="0" t="s">
        <v>9</v>
      </c>
      <c r="L1372" s="0" t="str">
        <f aca="false">IF(ISBLANK(J1373),"",",")</f>
        <v>,</v>
      </c>
      <c r="M1372" s="0" t="str">
        <f aca="false">E1372&amp;F1372&amp;G1372&amp;H1372&amp;I1372&amp;J1372&amp;K1372&amp;L1372</f>
        <v>"1584": "b4i1_137_ir4.wav",</v>
      </c>
      <c r="N1372" s="0" t="str">
        <f aca="false">IF(OR(B1372=113,B1372=138),"probe","s")</f>
        <v>probe</v>
      </c>
      <c r="O1372" s="0" t="str">
        <f aca="false">IF(MID(J1372,10,2)="ir","Minus","Plus")</f>
        <v>Minus</v>
      </c>
      <c r="P1372" s="0" t="s">
        <v>13</v>
      </c>
      <c r="Q1372" s="5" t="s">
        <v>14</v>
      </c>
      <c r="R1372" s="0" t="s">
        <v>15</v>
      </c>
      <c r="S1372" s="0" t="str">
        <f aca="false">P1372&amp;N1372&amp;O1372&amp;Q1372&amp;F1372&amp;R1372&amp;L1372</f>
        <v>          {%            "class": "probeMinus",%            "stim_name": "1584"%          },</v>
      </c>
      <c r="AA1372" s="5" t="n">
        <f aca="false">F1372</f>
        <v>1584</v>
      </c>
      <c r="AB1372" s="5" t="s">
        <v>1387</v>
      </c>
      <c r="AC1372" s="5" t="str">
        <f aca="false">IF(MID(AB1372,10,2)="ir","Minus","Plus")</f>
        <v>Minus</v>
      </c>
      <c r="AD1372" s="5" t="str">
        <f aca="false">IF(AND(_xlfn.NUMBERVALUE(MID(AB1372,6,3))&lt;141,_xlfn.NUMBERVALUE(MID(AB1372,6,3))&gt;103),"s","probe")</f>
        <v>s</v>
      </c>
      <c r="AE1372" s="5" t="n">
        <f aca="false">IF(AND(AC1372="Minus",AD1372="probe"),3,IF(AND(AC1372="Plus",AD1372="probe"),1,IF(AND(AC1372="Minus",AD1372="s"),12,IF(AND(AC1372="Plus",AD1372="s"),4,0))))</f>
        <v>12</v>
      </c>
      <c r="AF1372" s="6" t="s">
        <v>16</v>
      </c>
      <c r="AG1372" s="5" t="str">
        <f aca="false">AF1372&amp;AE1372&amp;","</f>
        <v>                            12,</v>
      </c>
    </row>
    <row r="1373" customFormat="false" ht="12.8" hidden="true" customHeight="false" outlineLevel="0" collapsed="false">
      <c r="A1373" s="0" t="str">
        <f aca="false">LEFT(J1373,4)</f>
        <v>b4i2</v>
      </c>
      <c r="B1373" s="0" t="n">
        <f aca="false">IF(AND(C1373&gt;97,C1373&lt;103),100,IF(AND(C1373&gt;110,C1373&lt;116),113,IF(AND(C1373&gt;122,C1373&lt;128),125,IF(AND(C1373&gt;135,C1373&lt;141),138,150))))</f>
        <v>138</v>
      </c>
      <c r="C1373" s="0" t="n">
        <f aca="false">_xlfn.NUMBERVALUE(MID(J1373,6,3))</f>
        <v>137</v>
      </c>
      <c r="D1373" s="0" t="str">
        <f aca="false">MID(J1373,10,3)</f>
        <v>ir4</v>
      </c>
      <c r="E1373" s="0" t="s">
        <v>9</v>
      </c>
      <c r="F1373" s="0" t="n">
        <v>1709</v>
      </c>
      <c r="G1373" s="0" t="s">
        <v>10</v>
      </c>
      <c r="H1373" s="0" t="s">
        <v>11</v>
      </c>
      <c r="I1373" s="0" t="s">
        <v>9</v>
      </c>
      <c r="J1373" s="0" t="s">
        <v>1388</v>
      </c>
      <c r="K1373" s="0" t="s">
        <v>9</v>
      </c>
      <c r="L1373" s="0" t="str">
        <f aca="false">IF(ISBLANK(J1374),"",",")</f>
        <v>,</v>
      </c>
      <c r="M1373" s="0" t="str">
        <f aca="false">E1373&amp;F1373&amp;G1373&amp;H1373&amp;I1373&amp;J1373&amp;K1373&amp;L1373</f>
        <v>"1709": "b4i2_137_ir4.wav",</v>
      </c>
      <c r="N1373" s="0" t="str">
        <f aca="false">IF(OR(B1373=113,B1373=138),"probe","s")</f>
        <v>probe</v>
      </c>
      <c r="O1373" s="0" t="str">
        <f aca="false">IF(MID(J1373,10,2)="ir","Minus","Plus")</f>
        <v>Minus</v>
      </c>
      <c r="P1373" s="0" t="s">
        <v>13</v>
      </c>
      <c r="Q1373" s="5" t="s">
        <v>14</v>
      </c>
      <c r="R1373" s="0" t="s">
        <v>15</v>
      </c>
      <c r="S1373" s="0" t="str">
        <f aca="false">P1373&amp;N1373&amp;O1373&amp;Q1373&amp;F1373&amp;R1373&amp;L1373</f>
        <v>          {%            "class": "probeMinus",%            "stim_name": "1709"%          },</v>
      </c>
      <c r="AA1373" s="5" t="n">
        <f aca="false">F1373</f>
        <v>1709</v>
      </c>
      <c r="AB1373" s="5" t="s">
        <v>1388</v>
      </c>
      <c r="AC1373" s="5" t="str">
        <f aca="false">IF(MID(AB1373,10,2)="ir","Minus","Plus")</f>
        <v>Minus</v>
      </c>
      <c r="AD1373" s="5" t="str">
        <f aca="false">IF(AND(_xlfn.NUMBERVALUE(MID(AB1373,6,3))&lt;141,_xlfn.NUMBERVALUE(MID(AB1373,6,3))&gt;103),"s","probe")</f>
        <v>s</v>
      </c>
      <c r="AE1373" s="5" t="n">
        <f aca="false">IF(AND(AC1373="Minus",AD1373="probe"),3,IF(AND(AC1373="Plus",AD1373="probe"),1,IF(AND(AC1373="Minus",AD1373="s"),12,IF(AND(AC1373="Plus",AD1373="s"),4,0))))</f>
        <v>12</v>
      </c>
      <c r="AF1373" s="6" t="s">
        <v>16</v>
      </c>
      <c r="AG1373" s="5" t="str">
        <f aca="false">AF1373&amp;AE1373&amp;","</f>
        <v>                            12,</v>
      </c>
    </row>
    <row r="1374" customFormat="false" ht="12.8" hidden="true" customHeight="false" outlineLevel="0" collapsed="false">
      <c r="A1374" s="0" t="str">
        <f aca="false">LEFT(J1374,4)</f>
        <v>b4s1</v>
      </c>
      <c r="B1374" s="0" t="n">
        <f aca="false">IF(AND(C1374&gt;97,C1374&lt;103),100,IF(AND(C1374&gt;110,C1374&lt;116),113,IF(AND(C1374&gt;122,C1374&lt;128),125,IF(AND(C1374&gt;135,C1374&lt;141),138,150))))</f>
        <v>138</v>
      </c>
      <c r="C1374" s="0" t="n">
        <f aca="false">_xlfn.NUMBERVALUE(MID(J1374,6,3))</f>
        <v>137</v>
      </c>
      <c r="D1374" s="0" t="str">
        <f aca="false">MID(J1374,10,3)</f>
        <v>ir4</v>
      </c>
      <c r="E1374" s="0" t="s">
        <v>9</v>
      </c>
      <c r="F1374" s="0" t="n">
        <v>1834</v>
      </c>
      <c r="G1374" s="0" t="s">
        <v>10</v>
      </c>
      <c r="H1374" s="0" t="s">
        <v>11</v>
      </c>
      <c r="I1374" s="0" t="s">
        <v>9</v>
      </c>
      <c r="J1374" s="0" t="s">
        <v>1389</v>
      </c>
      <c r="K1374" s="0" t="s">
        <v>9</v>
      </c>
      <c r="L1374" s="0" t="str">
        <f aca="false">IF(ISBLANK(J1375),"",",")</f>
        <v>,</v>
      </c>
      <c r="M1374" s="0" t="str">
        <f aca="false">E1374&amp;F1374&amp;G1374&amp;H1374&amp;I1374&amp;J1374&amp;K1374&amp;L1374</f>
        <v>"1834": "b4s1_137_ir4.wav",</v>
      </c>
      <c r="N1374" s="0" t="str">
        <f aca="false">IF(OR(B1374=113,B1374=138),"probe","s")</f>
        <v>probe</v>
      </c>
      <c r="O1374" s="0" t="str">
        <f aca="false">IF(MID(J1374,10,2)="ir","Minus","Plus")</f>
        <v>Minus</v>
      </c>
      <c r="P1374" s="0" t="s">
        <v>13</v>
      </c>
      <c r="Q1374" s="5" t="s">
        <v>14</v>
      </c>
      <c r="R1374" s="0" t="s">
        <v>15</v>
      </c>
      <c r="S1374" s="0" t="str">
        <f aca="false">P1374&amp;N1374&amp;O1374&amp;Q1374&amp;F1374&amp;R1374&amp;L1374</f>
        <v>          {%            "class": "probeMinus",%            "stim_name": "1834"%          },</v>
      </c>
      <c r="AA1374" s="5" t="n">
        <f aca="false">F1374</f>
        <v>1834</v>
      </c>
      <c r="AB1374" s="5" t="s">
        <v>1389</v>
      </c>
      <c r="AC1374" s="5" t="str">
        <f aca="false">IF(MID(AB1374,10,2)="ir","Minus","Plus")</f>
        <v>Minus</v>
      </c>
      <c r="AD1374" s="5" t="str">
        <f aca="false">IF(AND(_xlfn.NUMBERVALUE(MID(AB1374,6,3))&lt;141,_xlfn.NUMBERVALUE(MID(AB1374,6,3))&gt;103),"s","probe")</f>
        <v>s</v>
      </c>
      <c r="AE1374" s="5" t="n">
        <f aca="false">IF(AND(AC1374="Minus",AD1374="probe"),3,IF(AND(AC1374="Plus",AD1374="probe"),1,IF(AND(AC1374="Minus",AD1374="s"),12,IF(AND(AC1374="Plus",AD1374="s"),4,0))))</f>
        <v>12</v>
      </c>
      <c r="AF1374" s="6" t="s">
        <v>16</v>
      </c>
      <c r="AG1374" s="5" t="str">
        <f aca="false">AF1374&amp;AE1374&amp;","</f>
        <v>                            12,</v>
      </c>
    </row>
    <row r="1375" customFormat="false" ht="12.8" hidden="true" customHeight="false" outlineLevel="0" collapsed="false">
      <c r="A1375" s="0" t="str">
        <f aca="false">LEFT(J1375,4)</f>
        <v>b4s2</v>
      </c>
      <c r="B1375" s="0" t="n">
        <f aca="false">IF(AND(C1375&gt;97,C1375&lt;103),100,IF(AND(C1375&gt;110,C1375&lt;116),113,IF(AND(C1375&gt;122,C1375&lt;128),125,IF(AND(C1375&gt;135,C1375&lt;141),138,150))))</f>
        <v>138</v>
      </c>
      <c r="C1375" s="0" t="n">
        <f aca="false">_xlfn.NUMBERVALUE(MID(J1375,6,3))</f>
        <v>137</v>
      </c>
      <c r="D1375" s="0" t="str">
        <f aca="false">MID(J1375,10,3)</f>
        <v>ir4</v>
      </c>
      <c r="E1375" s="0" t="s">
        <v>9</v>
      </c>
      <c r="F1375" s="0" t="n">
        <v>1959</v>
      </c>
      <c r="G1375" s="0" t="s">
        <v>10</v>
      </c>
      <c r="H1375" s="0" t="s">
        <v>11</v>
      </c>
      <c r="I1375" s="0" t="s">
        <v>9</v>
      </c>
      <c r="J1375" s="0" t="s">
        <v>1390</v>
      </c>
      <c r="K1375" s="0" t="s">
        <v>9</v>
      </c>
      <c r="L1375" s="0" t="str">
        <f aca="false">IF(ISBLANK(J1376),"",",")</f>
        <v>,</v>
      </c>
      <c r="M1375" s="0" t="str">
        <f aca="false">E1375&amp;F1375&amp;G1375&amp;H1375&amp;I1375&amp;J1375&amp;K1375&amp;L1375</f>
        <v>"1959": "b4s2_137_ir4.wav",</v>
      </c>
      <c r="N1375" s="0" t="str">
        <f aca="false">IF(OR(B1375=113,B1375=138),"probe","s")</f>
        <v>probe</v>
      </c>
      <c r="O1375" s="0" t="str">
        <f aca="false">IF(MID(J1375,10,2)="ir","Minus","Plus")</f>
        <v>Minus</v>
      </c>
      <c r="P1375" s="0" t="s">
        <v>13</v>
      </c>
      <c r="Q1375" s="5" t="s">
        <v>14</v>
      </c>
      <c r="R1375" s="0" t="s">
        <v>15</v>
      </c>
      <c r="S1375" s="0" t="str">
        <f aca="false">P1375&amp;N1375&amp;O1375&amp;Q1375&amp;F1375&amp;R1375&amp;L1375</f>
        <v>          {%            "class": "probeMinus",%            "stim_name": "1959"%          },</v>
      </c>
      <c r="AA1375" s="5" t="n">
        <f aca="false">F1375</f>
        <v>1959</v>
      </c>
      <c r="AB1375" s="5" t="s">
        <v>1390</v>
      </c>
      <c r="AC1375" s="5" t="str">
        <f aca="false">IF(MID(AB1375,10,2)="ir","Minus","Plus")</f>
        <v>Minus</v>
      </c>
      <c r="AD1375" s="5" t="str">
        <f aca="false">IF(AND(_xlfn.NUMBERVALUE(MID(AB1375,6,3))&lt;141,_xlfn.NUMBERVALUE(MID(AB1375,6,3))&gt;103),"s","probe")</f>
        <v>s</v>
      </c>
      <c r="AE1375" s="5" t="n">
        <f aca="false">IF(AND(AC1375="Minus",AD1375="probe"),3,IF(AND(AC1375="Plus",AD1375="probe"),1,IF(AND(AC1375="Minus",AD1375="s"),12,IF(AND(AC1375="Plus",AD1375="s"),4,0))))</f>
        <v>12</v>
      </c>
      <c r="AF1375" s="6" t="s">
        <v>16</v>
      </c>
      <c r="AG1375" s="5" t="str">
        <f aca="false">AF1375&amp;AE1375&amp;","</f>
        <v>                            12,</v>
      </c>
    </row>
    <row r="1376" customFormat="false" ht="12.8" hidden="true" customHeight="false" outlineLevel="0" collapsed="false">
      <c r="A1376" s="0" t="str">
        <f aca="false">LEFT(J1376,4)</f>
        <v>b1i1</v>
      </c>
      <c r="B1376" s="0" t="n">
        <f aca="false">IF(AND(C1376&gt;97,C1376&lt;103),100,IF(AND(C1376&gt;110,C1376&lt;116),113,IF(AND(C1376&gt;122,C1376&lt;128),125,IF(AND(C1376&gt;135,C1376&lt;141),138,150))))</f>
        <v>138</v>
      </c>
      <c r="C1376" s="0" t="n">
        <f aca="false">_xlfn.NUMBERVALUE(MID(J1376,6,3))</f>
        <v>137</v>
      </c>
      <c r="D1376" s="0" t="str">
        <f aca="false">MID(J1376,10,3)</f>
        <v>reg</v>
      </c>
      <c r="E1376" s="0" t="s">
        <v>9</v>
      </c>
      <c r="F1376" s="0" t="n">
        <v>85</v>
      </c>
      <c r="G1376" s="0" t="s">
        <v>10</v>
      </c>
      <c r="H1376" s="0" t="s">
        <v>11</v>
      </c>
      <c r="I1376" s="0" t="s">
        <v>9</v>
      </c>
      <c r="J1376" s="0" t="s">
        <v>1391</v>
      </c>
      <c r="K1376" s="0" t="s">
        <v>9</v>
      </c>
      <c r="L1376" s="0" t="str">
        <f aca="false">IF(ISBLANK(J1377),"",",")</f>
        <v>,</v>
      </c>
      <c r="M1376" s="0" t="str">
        <f aca="false">E1376&amp;F1376&amp;G1376&amp;H1376&amp;I1376&amp;J1376&amp;K1376&amp;L1376</f>
        <v>"85": "b1i1_137_reg.wav",</v>
      </c>
      <c r="N1376" s="0" t="str">
        <f aca="false">IF(OR(B1376=113,B1376=138),"probe","s")</f>
        <v>probe</v>
      </c>
      <c r="O1376" s="0" t="str">
        <f aca="false">IF(MID(J1376,10,2)="ir","Minus","Plus")</f>
        <v>Plus</v>
      </c>
      <c r="P1376" s="0" t="s">
        <v>13</v>
      </c>
      <c r="Q1376" s="5" t="s">
        <v>14</v>
      </c>
      <c r="R1376" s="0" t="s">
        <v>15</v>
      </c>
      <c r="S1376" s="0" t="str">
        <f aca="false">P1376&amp;N1376&amp;O1376&amp;Q1376&amp;F1376&amp;R1376&amp;L1376</f>
        <v>          {%            "class": "probePlus",%            "stim_name": "85"%          },</v>
      </c>
      <c r="AA1376" s="5" t="n">
        <f aca="false">F1376</f>
        <v>85</v>
      </c>
      <c r="AB1376" s="5" t="s">
        <v>1391</v>
      </c>
      <c r="AC1376" s="5" t="str">
        <f aca="false">IF(MID(AB1376,10,2)="ir","Minus","Plus")</f>
        <v>Plus</v>
      </c>
      <c r="AD1376" s="5" t="str">
        <f aca="false">IF(AND(_xlfn.NUMBERVALUE(MID(AB1376,6,3))&lt;141,_xlfn.NUMBERVALUE(MID(AB1376,6,3))&gt;103),"s","s")</f>
        <v>s</v>
      </c>
      <c r="AE1376" s="5" t="n">
        <f aca="false">IF(AND(AC1376="Minus",AD1376="probe"),3,IF(AND(AC1376="Plus",AD1376="probe"),1,IF(AND(AC1376="Minus",AD1376="s"),12,IF(AND(AC1376="Plus",AD1376="s"),4,0))))</f>
        <v>4</v>
      </c>
      <c r="AF1376" s="6" t="s">
        <v>16</v>
      </c>
      <c r="AG1376" s="5" t="str">
        <f aca="false">AF1376&amp;AE1376&amp;","</f>
        <v>                            4,</v>
      </c>
    </row>
    <row r="1377" customFormat="false" ht="12.8" hidden="true" customHeight="false" outlineLevel="0" collapsed="false">
      <c r="A1377" s="0" t="str">
        <f aca="false">LEFT(J1377,4)</f>
        <v>b1i2</v>
      </c>
      <c r="B1377" s="0" t="n">
        <f aca="false">IF(AND(C1377&gt;97,C1377&lt;103),100,IF(AND(C1377&gt;110,C1377&lt;116),113,IF(AND(C1377&gt;122,C1377&lt;128),125,IF(AND(C1377&gt;135,C1377&lt;141),138,150))))</f>
        <v>138</v>
      </c>
      <c r="C1377" s="0" t="n">
        <f aca="false">_xlfn.NUMBERVALUE(MID(J1377,6,3))</f>
        <v>137</v>
      </c>
      <c r="D1377" s="0" t="str">
        <f aca="false">MID(J1377,10,3)</f>
        <v>reg</v>
      </c>
      <c r="E1377" s="0" t="s">
        <v>9</v>
      </c>
      <c r="F1377" s="0" t="n">
        <v>210</v>
      </c>
      <c r="G1377" s="0" t="s">
        <v>10</v>
      </c>
      <c r="H1377" s="0" t="s">
        <v>11</v>
      </c>
      <c r="I1377" s="0" t="s">
        <v>9</v>
      </c>
      <c r="J1377" s="0" t="s">
        <v>1392</v>
      </c>
      <c r="K1377" s="0" t="s">
        <v>9</v>
      </c>
      <c r="L1377" s="0" t="str">
        <f aca="false">IF(ISBLANK(J1378),"",",")</f>
        <v>,</v>
      </c>
      <c r="M1377" s="0" t="str">
        <f aca="false">E1377&amp;F1377&amp;G1377&amp;H1377&amp;I1377&amp;J1377&amp;K1377&amp;L1377</f>
        <v>"210": "b1i2_137_reg.wav",</v>
      </c>
      <c r="N1377" s="0" t="str">
        <f aca="false">IF(OR(B1377=113,B1377=138),"probe","s")</f>
        <v>probe</v>
      </c>
      <c r="O1377" s="0" t="str">
        <f aca="false">IF(MID(J1377,10,2)="ir","Minus","Plus")</f>
        <v>Plus</v>
      </c>
      <c r="P1377" s="0" t="s">
        <v>13</v>
      </c>
      <c r="Q1377" s="5" t="s">
        <v>14</v>
      </c>
      <c r="R1377" s="0" t="s">
        <v>15</v>
      </c>
      <c r="S1377" s="0" t="str">
        <f aca="false">P1377&amp;N1377&amp;O1377&amp;Q1377&amp;F1377&amp;R1377&amp;L1377</f>
        <v>          {%            "class": "probePlus",%            "stim_name": "210"%          },</v>
      </c>
      <c r="AA1377" s="5" t="n">
        <f aca="false">F1377</f>
        <v>210</v>
      </c>
      <c r="AB1377" s="5" t="s">
        <v>1392</v>
      </c>
      <c r="AC1377" s="5" t="str">
        <f aca="false">IF(MID(AB1377,10,2)="ir","Minus","Plus")</f>
        <v>Plus</v>
      </c>
      <c r="AD1377" s="5" t="str">
        <f aca="false">IF(AND(_xlfn.NUMBERVALUE(MID(AB1377,6,3))&lt;141,_xlfn.NUMBERVALUE(MID(AB1377,6,3))&gt;103),"s","probe")</f>
        <v>s</v>
      </c>
      <c r="AE1377" s="5" t="n">
        <f aca="false">IF(AND(AC1377="Minus",AD1377="probe"),3,IF(AND(AC1377="Plus",AD1377="probe"),1,IF(AND(AC1377="Minus",AD1377="s"),12,IF(AND(AC1377="Plus",AD1377="s"),4,0))))</f>
        <v>4</v>
      </c>
      <c r="AF1377" s="6" t="s">
        <v>16</v>
      </c>
      <c r="AG1377" s="5" t="str">
        <f aca="false">AF1377&amp;AE1377&amp;","</f>
        <v>                            4,</v>
      </c>
    </row>
    <row r="1378" customFormat="false" ht="12.8" hidden="true" customHeight="false" outlineLevel="0" collapsed="false">
      <c r="A1378" s="0" t="str">
        <f aca="false">LEFT(J1378,4)</f>
        <v>b1s1</v>
      </c>
      <c r="B1378" s="0" t="n">
        <f aca="false">IF(AND(C1378&gt;97,C1378&lt;103),100,IF(AND(C1378&gt;110,C1378&lt;116),113,IF(AND(C1378&gt;122,C1378&lt;128),125,IF(AND(C1378&gt;135,C1378&lt;141),138,150))))</f>
        <v>138</v>
      </c>
      <c r="C1378" s="0" t="n">
        <f aca="false">_xlfn.NUMBERVALUE(MID(J1378,6,3))</f>
        <v>137</v>
      </c>
      <c r="D1378" s="0" t="str">
        <f aca="false">MID(J1378,10,3)</f>
        <v>reg</v>
      </c>
      <c r="E1378" s="0" t="s">
        <v>9</v>
      </c>
      <c r="F1378" s="0" t="n">
        <v>335</v>
      </c>
      <c r="G1378" s="0" t="s">
        <v>10</v>
      </c>
      <c r="H1378" s="0" t="s">
        <v>11</v>
      </c>
      <c r="I1378" s="0" t="s">
        <v>9</v>
      </c>
      <c r="J1378" s="0" t="s">
        <v>1393</v>
      </c>
      <c r="K1378" s="0" t="s">
        <v>9</v>
      </c>
      <c r="L1378" s="0" t="str">
        <f aca="false">IF(ISBLANK(J1379),"",",")</f>
        <v>,</v>
      </c>
      <c r="M1378" s="0" t="str">
        <f aca="false">E1378&amp;F1378&amp;G1378&amp;H1378&amp;I1378&amp;J1378&amp;K1378&amp;L1378</f>
        <v>"335": "b1s1_137_reg.wav",</v>
      </c>
      <c r="N1378" s="0" t="str">
        <f aca="false">IF(OR(B1378=113,B1378=138),"probe","s")</f>
        <v>probe</v>
      </c>
      <c r="O1378" s="0" t="str">
        <f aca="false">IF(MID(J1378,10,2)="ir","Minus","Plus")</f>
        <v>Plus</v>
      </c>
      <c r="P1378" s="0" t="s">
        <v>13</v>
      </c>
      <c r="Q1378" s="5" t="s">
        <v>14</v>
      </c>
      <c r="R1378" s="0" t="s">
        <v>15</v>
      </c>
      <c r="S1378" s="0" t="str">
        <f aca="false">P1378&amp;N1378&amp;O1378&amp;Q1378&amp;F1378&amp;R1378&amp;L1378</f>
        <v>          {%            "class": "probePlus",%            "stim_name": "335"%          },</v>
      </c>
      <c r="AA1378" s="5" t="n">
        <f aca="false">F1378</f>
        <v>335</v>
      </c>
      <c r="AB1378" s="5" t="s">
        <v>1393</v>
      </c>
      <c r="AC1378" s="5" t="str">
        <f aca="false">IF(MID(AB1378,10,2)="ir","Minus","Plus")</f>
        <v>Plus</v>
      </c>
      <c r="AD1378" s="5" t="str">
        <f aca="false">IF(AND(_xlfn.NUMBERVALUE(MID(AB1378,6,3))&lt;141,_xlfn.NUMBERVALUE(MID(AB1378,6,3))&gt;103),"s","probe")</f>
        <v>s</v>
      </c>
      <c r="AE1378" s="5" t="n">
        <f aca="false">IF(AND(AC1378="Minus",AD1378="probe"),3,IF(AND(AC1378="Plus",AD1378="probe"),1,IF(AND(AC1378="Minus",AD1378="s"),12,IF(AND(AC1378="Plus",AD1378="s"),4,0))))</f>
        <v>4</v>
      </c>
      <c r="AF1378" s="6" t="s">
        <v>16</v>
      </c>
      <c r="AG1378" s="5" t="str">
        <f aca="false">AF1378&amp;AE1378&amp;","</f>
        <v>                            4,</v>
      </c>
    </row>
    <row r="1379" customFormat="false" ht="12.8" hidden="true" customHeight="false" outlineLevel="0" collapsed="false">
      <c r="A1379" s="0" t="str">
        <f aca="false">LEFT(J1379,4)</f>
        <v>b1s2</v>
      </c>
      <c r="B1379" s="0" t="n">
        <f aca="false">IF(AND(C1379&gt;97,C1379&lt;103),100,IF(AND(C1379&gt;110,C1379&lt;116),113,IF(AND(C1379&gt;122,C1379&lt;128),125,IF(AND(C1379&gt;135,C1379&lt;141),138,150))))</f>
        <v>138</v>
      </c>
      <c r="C1379" s="0" t="n">
        <f aca="false">_xlfn.NUMBERVALUE(MID(J1379,6,3))</f>
        <v>137</v>
      </c>
      <c r="D1379" s="0" t="str">
        <f aca="false">MID(J1379,10,3)</f>
        <v>reg</v>
      </c>
      <c r="E1379" s="0" t="s">
        <v>9</v>
      </c>
      <c r="F1379" s="0" t="n">
        <v>460</v>
      </c>
      <c r="G1379" s="0" t="s">
        <v>10</v>
      </c>
      <c r="H1379" s="0" t="s">
        <v>11</v>
      </c>
      <c r="I1379" s="0" t="s">
        <v>9</v>
      </c>
      <c r="J1379" s="0" t="s">
        <v>1394</v>
      </c>
      <c r="K1379" s="0" t="s">
        <v>9</v>
      </c>
      <c r="L1379" s="0" t="str">
        <f aca="false">IF(ISBLANK(J1380),"",",")</f>
        <v>,</v>
      </c>
      <c r="M1379" s="0" t="str">
        <f aca="false">E1379&amp;F1379&amp;G1379&amp;H1379&amp;I1379&amp;J1379&amp;K1379&amp;L1379</f>
        <v>"460": "b1s2_137_reg.wav",</v>
      </c>
      <c r="N1379" s="0" t="str">
        <f aca="false">IF(OR(B1379=113,B1379=138),"probe","s")</f>
        <v>probe</v>
      </c>
      <c r="O1379" s="0" t="str">
        <f aca="false">IF(MID(J1379,10,2)="ir","Minus","Plus")</f>
        <v>Plus</v>
      </c>
      <c r="P1379" s="0" t="s">
        <v>13</v>
      </c>
      <c r="Q1379" s="5" t="s">
        <v>14</v>
      </c>
      <c r="R1379" s="0" t="s">
        <v>15</v>
      </c>
      <c r="S1379" s="0" t="str">
        <f aca="false">P1379&amp;N1379&amp;O1379&amp;Q1379&amp;F1379&amp;R1379&amp;L1379</f>
        <v>          {%            "class": "probePlus",%            "stim_name": "460"%          },</v>
      </c>
      <c r="AA1379" s="5" t="n">
        <f aca="false">F1379</f>
        <v>460</v>
      </c>
      <c r="AB1379" s="5" t="s">
        <v>1394</v>
      </c>
      <c r="AC1379" s="5" t="str">
        <f aca="false">IF(MID(AB1379,10,2)="ir","Minus","Plus")</f>
        <v>Plus</v>
      </c>
      <c r="AD1379" s="5" t="str">
        <f aca="false">IF(AND(_xlfn.NUMBERVALUE(MID(AB1379,6,3))&lt;141,_xlfn.NUMBERVALUE(MID(AB1379,6,3))&gt;103),"s","probe")</f>
        <v>s</v>
      </c>
      <c r="AE1379" s="5" t="n">
        <f aca="false">IF(AND(AC1379="Minus",AD1379="probe"),3,IF(AND(AC1379="Plus",AD1379="probe"),1,IF(AND(AC1379="Minus",AD1379="s"),12,IF(AND(AC1379="Plus",AD1379="s"),4,0))))</f>
        <v>4</v>
      </c>
      <c r="AF1379" s="6" t="s">
        <v>16</v>
      </c>
      <c r="AG1379" s="5" t="str">
        <f aca="false">AF1379&amp;AE1379&amp;","</f>
        <v>                            4,</v>
      </c>
    </row>
    <row r="1380" customFormat="false" ht="12.8" hidden="true" customHeight="false" outlineLevel="0" collapsed="false">
      <c r="A1380" s="0" t="str">
        <f aca="false">LEFT(J1380,4)</f>
        <v>b2i1</v>
      </c>
      <c r="B1380" s="0" t="n">
        <f aca="false">IF(AND(C1380&gt;97,C1380&lt;103),100,IF(AND(C1380&gt;110,C1380&lt;116),113,IF(AND(C1380&gt;122,C1380&lt;128),125,IF(AND(C1380&gt;135,C1380&lt;141),138,150))))</f>
        <v>138</v>
      </c>
      <c r="C1380" s="0" t="n">
        <f aca="false">_xlfn.NUMBERVALUE(MID(J1380,6,3))</f>
        <v>137</v>
      </c>
      <c r="D1380" s="0" t="str">
        <f aca="false">MID(J1380,10,3)</f>
        <v>reg</v>
      </c>
      <c r="E1380" s="0" t="s">
        <v>9</v>
      </c>
      <c r="F1380" s="0" t="n">
        <v>585</v>
      </c>
      <c r="G1380" s="0" t="s">
        <v>10</v>
      </c>
      <c r="H1380" s="0" t="s">
        <v>11</v>
      </c>
      <c r="I1380" s="0" t="s">
        <v>9</v>
      </c>
      <c r="J1380" s="0" t="s">
        <v>1395</v>
      </c>
      <c r="K1380" s="0" t="s">
        <v>9</v>
      </c>
      <c r="L1380" s="0" t="str">
        <f aca="false">IF(ISBLANK(J1381),"",",")</f>
        <v>,</v>
      </c>
      <c r="M1380" s="0" t="str">
        <f aca="false">E1380&amp;F1380&amp;G1380&amp;H1380&amp;I1380&amp;J1380&amp;K1380&amp;L1380</f>
        <v>"585": "b2i1_137_reg.wav",</v>
      </c>
      <c r="N1380" s="0" t="str">
        <f aca="false">IF(OR(B1380=113,B1380=138),"probe","s")</f>
        <v>probe</v>
      </c>
      <c r="O1380" s="0" t="str">
        <f aca="false">IF(MID(J1380,10,2)="ir","Minus","Plus")</f>
        <v>Plus</v>
      </c>
      <c r="P1380" s="0" t="s">
        <v>13</v>
      </c>
      <c r="Q1380" s="5" t="s">
        <v>14</v>
      </c>
      <c r="R1380" s="0" t="s">
        <v>15</v>
      </c>
      <c r="S1380" s="0" t="str">
        <f aca="false">P1380&amp;N1380&amp;O1380&amp;Q1380&amp;F1380&amp;R1380&amp;L1380</f>
        <v>          {%            "class": "probePlus",%            "stim_name": "585"%          },</v>
      </c>
      <c r="AA1380" s="5" t="n">
        <f aca="false">F1380</f>
        <v>585</v>
      </c>
      <c r="AB1380" s="5" t="s">
        <v>1395</v>
      </c>
      <c r="AC1380" s="5" t="str">
        <f aca="false">IF(MID(AB1380,10,2)="ir","Minus","Plus")</f>
        <v>Plus</v>
      </c>
      <c r="AD1380" s="5" t="str">
        <f aca="false">IF(AND(_xlfn.NUMBERVALUE(MID(AB1380,6,3))&lt;141,_xlfn.NUMBERVALUE(MID(AB1380,6,3))&gt;103),"s","probe")</f>
        <v>s</v>
      </c>
      <c r="AE1380" s="5" t="n">
        <f aca="false">IF(AND(AC1380="Minus",AD1380="probe"),3,IF(AND(AC1380="Plus",AD1380="probe"),1,IF(AND(AC1380="Minus",AD1380="s"),12,IF(AND(AC1380="Plus",AD1380="s"),4,0))))</f>
        <v>4</v>
      </c>
      <c r="AF1380" s="6" t="s">
        <v>16</v>
      </c>
      <c r="AG1380" s="5" t="str">
        <f aca="false">AF1380&amp;AE1380&amp;","</f>
        <v>                            4,</v>
      </c>
    </row>
    <row r="1381" customFormat="false" ht="12.8" hidden="true" customHeight="false" outlineLevel="0" collapsed="false">
      <c r="A1381" s="0" t="str">
        <f aca="false">LEFT(J1381,4)</f>
        <v>b2i2</v>
      </c>
      <c r="B1381" s="0" t="n">
        <f aca="false">IF(AND(C1381&gt;97,C1381&lt;103),100,IF(AND(C1381&gt;110,C1381&lt;116),113,IF(AND(C1381&gt;122,C1381&lt;128),125,IF(AND(C1381&gt;135,C1381&lt;141),138,150))))</f>
        <v>138</v>
      </c>
      <c r="C1381" s="0" t="n">
        <f aca="false">_xlfn.NUMBERVALUE(MID(J1381,6,3))</f>
        <v>137</v>
      </c>
      <c r="D1381" s="0" t="str">
        <f aca="false">MID(J1381,10,3)</f>
        <v>reg</v>
      </c>
      <c r="E1381" s="0" t="s">
        <v>9</v>
      </c>
      <c r="F1381" s="0" t="n">
        <v>710</v>
      </c>
      <c r="G1381" s="0" t="s">
        <v>10</v>
      </c>
      <c r="H1381" s="0" t="s">
        <v>11</v>
      </c>
      <c r="I1381" s="0" t="s">
        <v>9</v>
      </c>
      <c r="J1381" s="0" t="s">
        <v>1396</v>
      </c>
      <c r="K1381" s="0" t="s">
        <v>9</v>
      </c>
      <c r="L1381" s="0" t="str">
        <f aca="false">IF(ISBLANK(J1382),"",",")</f>
        <v>,</v>
      </c>
      <c r="M1381" s="0" t="str">
        <f aca="false">E1381&amp;F1381&amp;G1381&amp;H1381&amp;I1381&amp;J1381&amp;K1381&amp;L1381</f>
        <v>"710": "b2i2_137_reg.wav",</v>
      </c>
      <c r="N1381" s="0" t="str">
        <f aca="false">IF(OR(B1381=113,B1381=138),"probe","s")</f>
        <v>probe</v>
      </c>
      <c r="O1381" s="0" t="str">
        <f aca="false">IF(MID(J1381,10,2)="ir","Minus","Plus")</f>
        <v>Plus</v>
      </c>
      <c r="P1381" s="0" t="s">
        <v>13</v>
      </c>
      <c r="Q1381" s="5" t="s">
        <v>14</v>
      </c>
      <c r="R1381" s="0" t="s">
        <v>15</v>
      </c>
      <c r="S1381" s="0" t="str">
        <f aca="false">P1381&amp;N1381&amp;O1381&amp;Q1381&amp;F1381&amp;R1381&amp;L1381</f>
        <v>          {%            "class": "probePlus",%            "stim_name": "710"%          },</v>
      </c>
      <c r="AA1381" s="5" t="n">
        <f aca="false">F1381</f>
        <v>710</v>
      </c>
      <c r="AB1381" s="5" t="s">
        <v>1396</v>
      </c>
      <c r="AC1381" s="5" t="str">
        <f aca="false">IF(MID(AB1381,10,2)="ir","Minus","Plus")</f>
        <v>Plus</v>
      </c>
      <c r="AD1381" s="5" t="str">
        <f aca="false">IF(AND(_xlfn.NUMBERVALUE(MID(AB1381,6,3))&lt;141,_xlfn.NUMBERVALUE(MID(AB1381,6,3))&gt;103),"s","probe")</f>
        <v>s</v>
      </c>
      <c r="AE1381" s="5" t="n">
        <f aca="false">IF(AND(AC1381="Minus",AD1381="probe"),3,IF(AND(AC1381="Plus",AD1381="probe"),1,IF(AND(AC1381="Minus",AD1381="s"),12,IF(AND(AC1381="Plus",AD1381="s"),4,0))))</f>
        <v>4</v>
      </c>
      <c r="AF1381" s="6" t="s">
        <v>16</v>
      </c>
      <c r="AG1381" s="5" t="str">
        <f aca="false">AF1381&amp;AE1381&amp;","</f>
        <v>                            4,</v>
      </c>
    </row>
    <row r="1382" customFormat="false" ht="12.8" hidden="false" customHeight="false" outlineLevel="0" collapsed="false">
      <c r="A1382" s="0" t="str">
        <f aca="false">LEFT(J1382,4)</f>
        <v>b2s1</v>
      </c>
      <c r="B1382" s="0" t="n">
        <f aca="false">IF(AND(C1382&gt;97,C1382&lt;103),100,IF(AND(C1382&gt;110,C1382&lt;116),113,IF(AND(C1382&gt;122,C1382&lt;128),125,IF(AND(C1382&gt;135,C1382&lt;141),138,150))))</f>
        <v>138</v>
      </c>
      <c r="C1382" s="0" t="n">
        <f aca="false">_xlfn.NUMBERVALUE(MID(J1382,6,3))</f>
        <v>137</v>
      </c>
      <c r="D1382" s="0" t="str">
        <f aca="false">MID(J1382,10,3)</f>
        <v>reg</v>
      </c>
      <c r="E1382" s="0" t="s">
        <v>9</v>
      </c>
      <c r="F1382" s="0" t="n">
        <v>835</v>
      </c>
      <c r="G1382" s="0" t="s">
        <v>10</v>
      </c>
      <c r="H1382" s="0" t="s">
        <v>11</v>
      </c>
      <c r="I1382" s="0" t="s">
        <v>9</v>
      </c>
      <c r="J1382" s="0" t="s">
        <v>1397</v>
      </c>
      <c r="K1382" s="0" t="s">
        <v>9</v>
      </c>
      <c r="L1382" s="0" t="str">
        <f aca="false">IF(ISBLANK(J1383),"",",")</f>
        <v>,</v>
      </c>
      <c r="M1382" s="0" t="str">
        <f aca="false">E1382&amp;J1382&amp;G1382&amp;E1382&amp;J1382&amp;E1382&amp;L1382</f>
        <v>"b2s1_137_reg.wav":"b2s1_137_reg.wav",</v>
      </c>
      <c r="N1382" s="0" t="str">
        <f aca="false">IF(OR(B1382=113,B1382=138),"probe","s")</f>
        <v>probe</v>
      </c>
      <c r="O1382" s="0" t="str">
        <f aca="false">IF(MID(J1382,10,2)="ir","Minus","Plus")</f>
        <v>Plus</v>
      </c>
      <c r="P1382" s="0" t="s">
        <v>13</v>
      </c>
      <c r="Q1382" s="5" t="s">
        <v>14</v>
      </c>
      <c r="R1382" s="0" t="s">
        <v>15</v>
      </c>
      <c r="S1382" s="0" t="str">
        <f aca="false">P1382&amp;N1382&amp;O1382&amp;Q1382&amp;J1382&amp;R1382&amp;L1382</f>
        <v>          {%            "class": "probePlus",%            "stim_name": "b2s1_137_reg.wav"%          },</v>
      </c>
      <c r="AA1382" s="5" t="n">
        <f aca="false">F1382</f>
        <v>835</v>
      </c>
      <c r="AB1382" s="5" t="s">
        <v>1397</v>
      </c>
      <c r="AC1382" s="5" t="str">
        <f aca="false">IF(MID(AB1382,10,2)="ir","Minus","Plus")</f>
        <v>Plus</v>
      </c>
      <c r="AD1382" s="5" t="str">
        <f aca="false">IF(AND(_xlfn.NUMBERVALUE(MID(AB1382,6,3))&lt;141,_xlfn.NUMBERVALUE(MID(AB1382,6,3))&gt;103),"s","probe")</f>
        <v>s</v>
      </c>
      <c r="AE1382" s="5" t="n">
        <f aca="false">IF(AND(AC1382="Minus",AD1382="probe"),3,IF(AND(AC1382="Plus",AD1382="probe"),1,IF(AND(AC1382="Minus",AD1382="s"),12,IF(AND(AC1382="Plus",AD1382="s"),4,0))))</f>
        <v>4</v>
      </c>
      <c r="AF1382" s="6" t="s">
        <v>16</v>
      </c>
      <c r="AG1382" s="5" t="str">
        <f aca="false">AF1382&amp;AE1382&amp;","</f>
        <v>                            4,</v>
      </c>
    </row>
    <row r="1383" customFormat="false" ht="12.8" hidden="true" customHeight="false" outlineLevel="0" collapsed="false">
      <c r="A1383" s="0" t="str">
        <f aca="false">LEFT(J1383,4)</f>
        <v>b2s2</v>
      </c>
      <c r="B1383" s="0" t="n">
        <f aca="false">IF(AND(C1383&gt;97,C1383&lt;103),100,IF(AND(C1383&gt;110,C1383&lt;116),113,IF(AND(C1383&gt;122,C1383&lt;128),125,IF(AND(C1383&gt;135,C1383&lt;141),138,150))))</f>
        <v>138</v>
      </c>
      <c r="C1383" s="0" t="n">
        <f aca="false">_xlfn.NUMBERVALUE(MID(J1383,6,3))</f>
        <v>137</v>
      </c>
      <c r="D1383" s="0" t="str">
        <f aca="false">MID(J1383,10,3)</f>
        <v>reg</v>
      </c>
      <c r="E1383" s="0" t="s">
        <v>9</v>
      </c>
      <c r="F1383" s="0" t="n">
        <v>960</v>
      </c>
      <c r="G1383" s="0" t="s">
        <v>10</v>
      </c>
      <c r="H1383" s="0" t="s">
        <v>11</v>
      </c>
      <c r="I1383" s="0" t="s">
        <v>9</v>
      </c>
      <c r="J1383" s="0" t="s">
        <v>1398</v>
      </c>
      <c r="K1383" s="0" t="s">
        <v>9</v>
      </c>
      <c r="L1383" s="0" t="str">
        <f aca="false">IF(ISBLANK(J1384),"",",")</f>
        <v>,</v>
      </c>
      <c r="M1383" s="0" t="str">
        <f aca="false">E1383&amp;F1383&amp;G1383&amp;H1383&amp;I1383&amp;J1383&amp;K1383&amp;L1383</f>
        <v>"960": "b2s2_137_reg.wav",</v>
      </c>
      <c r="N1383" s="0" t="str">
        <f aca="false">IF(OR(B1383=113,B1383=138),"probe","s")</f>
        <v>probe</v>
      </c>
      <c r="O1383" s="0" t="str">
        <f aca="false">IF(MID(J1383,10,2)="ir","Minus","Plus")</f>
        <v>Plus</v>
      </c>
      <c r="P1383" s="0" t="s">
        <v>13</v>
      </c>
      <c r="Q1383" s="5" t="s">
        <v>14</v>
      </c>
      <c r="R1383" s="0" t="s">
        <v>15</v>
      </c>
      <c r="S1383" s="0" t="str">
        <f aca="false">P1383&amp;N1383&amp;O1383&amp;Q1383&amp;F1383&amp;R1383&amp;L1383</f>
        <v>          {%            "class": "probePlus",%            "stim_name": "960"%          },</v>
      </c>
      <c r="AA1383" s="5" t="n">
        <f aca="false">F1383</f>
        <v>960</v>
      </c>
      <c r="AB1383" s="5" t="s">
        <v>1398</v>
      </c>
      <c r="AC1383" s="5" t="str">
        <f aca="false">IF(MID(AB1383,10,2)="ir","Minus","Plus")</f>
        <v>Plus</v>
      </c>
      <c r="AD1383" s="5" t="str">
        <f aca="false">IF(AND(_xlfn.NUMBERVALUE(MID(AB1383,6,3))&lt;141,_xlfn.NUMBERVALUE(MID(AB1383,6,3))&gt;103),"s","probe")</f>
        <v>s</v>
      </c>
      <c r="AE1383" s="5" t="n">
        <f aca="false">IF(AND(AC1383="Minus",AD1383="probe"),3,IF(AND(AC1383="Plus",AD1383="probe"),1,IF(AND(AC1383="Minus",AD1383="s"),12,IF(AND(AC1383="Plus",AD1383="s"),4,0))))</f>
        <v>4</v>
      </c>
      <c r="AF1383" s="6" t="s">
        <v>16</v>
      </c>
      <c r="AG1383" s="5" t="str">
        <f aca="false">AF1383&amp;AE1383&amp;","</f>
        <v>                            4,</v>
      </c>
    </row>
    <row r="1384" customFormat="false" ht="12.8" hidden="true" customHeight="false" outlineLevel="0" collapsed="false">
      <c r="A1384" s="0" t="str">
        <f aca="false">LEFT(J1384,4)</f>
        <v>b3i1</v>
      </c>
      <c r="B1384" s="0" t="n">
        <f aca="false">IF(AND(C1384&gt;97,C1384&lt;103),100,IF(AND(C1384&gt;110,C1384&lt;116),113,IF(AND(C1384&gt;122,C1384&lt;128),125,IF(AND(C1384&gt;135,C1384&lt;141),138,150))))</f>
        <v>138</v>
      </c>
      <c r="C1384" s="0" t="n">
        <f aca="false">_xlfn.NUMBERVALUE(MID(J1384,6,3))</f>
        <v>137</v>
      </c>
      <c r="D1384" s="0" t="str">
        <f aca="false">MID(J1384,10,3)</f>
        <v>reg</v>
      </c>
      <c r="E1384" s="0" t="s">
        <v>9</v>
      </c>
      <c r="F1384" s="0" t="n">
        <v>1085</v>
      </c>
      <c r="G1384" s="0" t="s">
        <v>10</v>
      </c>
      <c r="H1384" s="0" t="s">
        <v>11</v>
      </c>
      <c r="I1384" s="0" t="s">
        <v>9</v>
      </c>
      <c r="J1384" s="0" t="s">
        <v>1399</v>
      </c>
      <c r="K1384" s="0" t="s">
        <v>9</v>
      </c>
      <c r="L1384" s="0" t="str">
        <f aca="false">IF(ISBLANK(J1385),"",",")</f>
        <v>,</v>
      </c>
      <c r="M1384" s="0" t="str">
        <f aca="false">E1384&amp;F1384&amp;G1384&amp;H1384&amp;I1384&amp;J1384&amp;K1384&amp;L1384</f>
        <v>"1085": "b3i1_137_reg.wav",</v>
      </c>
      <c r="N1384" s="0" t="str">
        <f aca="false">IF(OR(B1384=113,B1384=138),"probe","s")</f>
        <v>probe</v>
      </c>
      <c r="O1384" s="0" t="str">
        <f aca="false">IF(MID(J1384,10,2)="ir","Minus","Plus")</f>
        <v>Plus</v>
      </c>
      <c r="P1384" s="0" t="s">
        <v>13</v>
      </c>
      <c r="Q1384" s="5" t="s">
        <v>14</v>
      </c>
      <c r="R1384" s="0" t="s">
        <v>15</v>
      </c>
      <c r="S1384" s="0" t="str">
        <f aca="false">P1384&amp;N1384&amp;O1384&amp;Q1384&amp;F1384&amp;R1384&amp;L1384</f>
        <v>          {%            "class": "probePlus",%            "stim_name": "1085"%          },</v>
      </c>
      <c r="AA1384" s="5" t="n">
        <f aca="false">F1384</f>
        <v>1085</v>
      </c>
      <c r="AB1384" s="5" t="s">
        <v>1399</v>
      </c>
      <c r="AC1384" s="5" t="str">
        <f aca="false">IF(MID(AB1384,10,2)="ir","Minus","Plus")</f>
        <v>Plus</v>
      </c>
      <c r="AD1384" s="5" t="str">
        <f aca="false">IF(AND(_xlfn.NUMBERVALUE(MID(AB1384,6,3))&lt;141,_xlfn.NUMBERVALUE(MID(AB1384,6,3))&gt;103),"s","probe")</f>
        <v>s</v>
      </c>
      <c r="AE1384" s="5" t="n">
        <f aca="false">IF(AND(AC1384="Minus",AD1384="probe"),3,IF(AND(AC1384="Plus",AD1384="probe"),1,IF(AND(AC1384="Minus",AD1384="s"),12,IF(AND(AC1384="Plus",AD1384="s"),4,0))))</f>
        <v>4</v>
      </c>
      <c r="AF1384" s="6" t="s">
        <v>16</v>
      </c>
      <c r="AG1384" s="5" t="str">
        <f aca="false">AF1384&amp;AE1384&amp;","</f>
        <v>                            4,</v>
      </c>
    </row>
    <row r="1385" customFormat="false" ht="12.8" hidden="true" customHeight="false" outlineLevel="0" collapsed="false">
      <c r="A1385" s="0" t="str">
        <f aca="false">LEFT(J1385,4)</f>
        <v>b3i2</v>
      </c>
      <c r="B1385" s="0" t="n">
        <f aca="false">IF(AND(C1385&gt;97,C1385&lt;103),100,IF(AND(C1385&gt;110,C1385&lt;116),113,IF(AND(C1385&gt;122,C1385&lt;128),125,IF(AND(C1385&gt;135,C1385&lt;141),138,150))))</f>
        <v>138</v>
      </c>
      <c r="C1385" s="0" t="n">
        <f aca="false">_xlfn.NUMBERVALUE(MID(J1385,6,3))</f>
        <v>137</v>
      </c>
      <c r="D1385" s="0" t="str">
        <f aca="false">MID(J1385,10,3)</f>
        <v>reg</v>
      </c>
      <c r="E1385" s="0" t="s">
        <v>9</v>
      </c>
      <c r="F1385" s="0" t="n">
        <v>1210</v>
      </c>
      <c r="G1385" s="0" t="s">
        <v>10</v>
      </c>
      <c r="H1385" s="0" t="s">
        <v>11</v>
      </c>
      <c r="I1385" s="0" t="s">
        <v>9</v>
      </c>
      <c r="J1385" s="0" t="s">
        <v>1400</v>
      </c>
      <c r="K1385" s="0" t="s">
        <v>9</v>
      </c>
      <c r="L1385" s="0" t="str">
        <f aca="false">IF(ISBLANK(J1386),"",",")</f>
        <v>,</v>
      </c>
      <c r="M1385" s="0" t="str">
        <f aca="false">E1385&amp;F1385&amp;G1385&amp;H1385&amp;I1385&amp;J1385&amp;K1385&amp;L1385</f>
        <v>"1210": "b3i2_137_reg.wav",</v>
      </c>
      <c r="N1385" s="0" t="str">
        <f aca="false">IF(OR(B1385=113,B1385=138),"probe","s")</f>
        <v>probe</v>
      </c>
      <c r="O1385" s="0" t="str">
        <f aca="false">IF(MID(J1385,10,2)="ir","Minus","Plus")</f>
        <v>Plus</v>
      </c>
      <c r="P1385" s="0" t="s">
        <v>13</v>
      </c>
      <c r="Q1385" s="5" t="s">
        <v>14</v>
      </c>
      <c r="R1385" s="0" t="s">
        <v>15</v>
      </c>
      <c r="S1385" s="0" t="str">
        <f aca="false">P1385&amp;N1385&amp;O1385&amp;Q1385&amp;F1385&amp;R1385&amp;L1385</f>
        <v>          {%            "class": "probePlus",%            "stim_name": "1210"%          },</v>
      </c>
      <c r="AA1385" s="5" t="n">
        <f aca="false">F1385</f>
        <v>1210</v>
      </c>
      <c r="AB1385" s="5" t="s">
        <v>1400</v>
      </c>
      <c r="AC1385" s="5" t="str">
        <f aca="false">IF(MID(AB1385,10,2)="ir","Minus","Plus")</f>
        <v>Plus</v>
      </c>
      <c r="AD1385" s="5" t="str">
        <f aca="false">IF(AND(_xlfn.NUMBERVALUE(MID(AB1385,6,3))&lt;141,_xlfn.NUMBERVALUE(MID(AB1385,6,3))&gt;103),"s","probe")</f>
        <v>s</v>
      </c>
      <c r="AE1385" s="5" t="n">
        <f aca="false">IF(AND(AC1385="Minus",AD1385="probe"),3,IF(AND(AC1385="Plus",AD1385="probe"),1,IF(AND(AC1385="Minus",AD1385="s"),12,IF(AND(AC1385="Plus",AD1385="s"),4,0))))</f>
        <v>4</v>
      </c>
      <c r="AF1385" s="6" t="s">
        <v>16</v>
      </c>
      <c r="AG1385" s="5" t="str">
        <f aca="false">AF1385&amp;AE1385&amp;","</f>
        <v>                            4,</v>
      </c>
    </row>
    <row r="1386" customFormat="false" ht="12.8" hidden="true" customHeight="false" outlineLevel="0" collapsed="false">
      <c r="A1386" s="0" t="str">
        <f aca="false">LEFT(J1386,4)</f>
        <v>b3s1</v>
      </c>
      <c r="B1386" s="0" t="n">
        <f aca="false">IF(AND(C1386&gt;97,C1386&lt;103),100,IF(AND(C1386&gt;110,C1386&lt;116),113,IF(AND(C1386&gt;122,C1386&lt;128),125,IF(AND(C1386&gt;135,C1386&lt;141),138,150))))</f>
        <v>138</v>
      </c>
      <c r="C1386" s="0" t="n">
        <f aca="false">_xlfn.NUMBERVALUE(MID(J1386,6,3))</f>
        <v>137</v>
      </c>
      <c r="D1386" s="0" t="str">
        <f aca="false">MID(J1386,10,3)</f>
        <v>reg</v>
      </c>
      <c r="E1386" s="0" t="s">
        <v>9</v>
      </c>
      <c r="F1386" s="0" t="n">
        <v>1335</v>
      </c>
      <c r="G1386" s="0" t="s">
        <v>10</v>
      </c>
      <c r="H1386" s="0" t="s">
        <v>11</v>
      </c>
      <c r="I1386" s="0" t="s">
        <v>9</v>
      </c>
      <c r="J1386" s="0" t="s">
        <v>1401</v>
      </c>
      <c r="K1386" s="0" t="s">
        <v>9</v>
      </c>
      <c r="L1386" s="0" t="str">
        <f aca="false">IF(ISBLANK(J1387),"",",")</f>
        <v>,</v>
      </c>
      <c r="M1386" s="0" t="str">
        <f aca="false">E1386&amp;F1386&amp;G1386&amp;H1386&amp;I1386&amp;J1386&amp;K1386&amp;L1386</f>
        <v>"1335": "b3s1_137_reg.wav",</v>
      </c>
      <c r="N1386" s="0" t="str">
        <f aca="false">IF(OR(B1386=113,B1386=138),"probe","s")</f>
        <v>probe</v>
      </c>
      <c r="O1386" s="0" t="str">
        <f aca="false">IF(MID(J1386,10,2)="ir","Minus","Plus")</f>
        <v>Plus</v>
      </c>
      <c r="P1386" s="0" t="s">
        <v>13</v>
      </c>
      <c r="Q1386" s="5" t="s">
        <v>14</v>
      </c>
      <c r="R1386" s="0" t="s">
        <v>15</v>
      </c>
      <c r="S1386" s="0" t="str">
        <f aca="false">P1386&amp;N1386&amp;O1386&amp;Q1386&amp;F1386&amp;R1386&amp;L1386</f>
        <v>          {%            "class": "probePlus",%            "stim_name": "1335"%          },</v>
      </c>
      <c r="AA1386" s="5" t="n">
        <f aca="false">F1386</f>
        <v>1335</v>
      </c>
      <c r="AB1386" s="5" t="s">
        <v>1401</v>
      </c>
      <c r="AC1386" s="5" t="str">
        <f aca="false">IF(MID(AB1386,10,2)="ir","Minus","Plus")</f>
        <v>Plus</v>
      </c>
      <c r="AD1386" s="5" t="str">
        <f aca="false">IF(AND(_xlfn.NUMBERVALUE(MID(AB1386,6,3))&lt;141,_xlfn.NUMBERVALUE(MID(AB1386,6,3))&gt;103),"s","probe")</f>
        <v>s</v>
      </c>
      <c r="AE1386" s="5" t="n">
        <f aca="false">IF(AND(AC1386="Minus",AD1386="probe"),3,IF(AND(AC1386="Plus",AD1386="probe"),1,IF(AND(AC1386="Minus",AD1386="s"),12,IF(AND(AC1386="Plus",AD1386="s"),4,0))))</f>
        <v>4</v>
      </c>
      <c r="AF1386" s="6" t="s">
        <v>16</v>
      </c>
      <c r="AG1386" s="5" t="str">
        <f aca="false">AF1386&amp;AE1386&amp;","</f>
        <v>                            4,</v>
      </c>
    </row>
    <row r="1387" customFormat="false" ht="12.8" hidden="true" customHeight="false" outlineLevel="0" collapsed="false">
      <c r="A1387" s="0" t="str">
        <f aca="false">LEFT(J1387,4)</f>
        <v>b3s2</v>
      </c>
      <c r="B1387" s="0" t="n">
        <f aca="false">IF(AND(C1387&gt;97,C1387&lt;103),100,IF(AND(C1387&gt;110,C1387&lt;116),113,IF(AND(C1387&gt;122,C1387&lt;128),125,IF(AND(C1387&gt;135,C1387&lt;141),138,150))))</f>
        <v>138</v>
      </c>
      <c r="C1387" s="0" t="n">
        <f aca="false">_xlfn.NUMBERVALUE(MID(J1387,6,3))</f>
        <v>137</v>
      </c>
      <c r="D1387" s="0" t="str">
        <f aca="false">MID(J1387,10,3)</f>
        <v>reg</v>
      </c>
      <c r="E1387" s="0" t="s">
        <v>9</v>
      </c>
      <c r="F1387" s="0" t="n">
        <v>1460</v>
      </c>
      <c r="G1387" s="0" t="s">
        <v>10</v>
      </c>
      <c r="H1387" s="0" t="s">
        <v>11</v>
      </c>
      <c r="I1387" s="0" t="s">
        <v>9</v>
      </c>
      <c r="J1387" s="0" t="s">
        <v>1402</v>
      </c>
      <c r="K1387" s="0" t="s">
        <v>9</v>
      </c>
      <c r="L1387" s="0" t="str">
        <f aca="false">IF(ISBLANK(J1388),"",",")</f>
        <v>,</v>
      </c>
      <c r="M1387" s="0" t="str">
        <f aca="false">E1387&amp;F1387&amp;G1387&amp;H1387&amp;I1387&amp;J1387&amp;K1387&amp;L1387</f>
        <v>"1460": "b3s2_137_reg.wav",</v>
      </c>
      <c r="N1387" s="0" t="str">
        <f aca="false">IF(OR(B1387=113,B1387=138),"probe","s")</f>
        <v>probe</v>
      </c>
      <c r="O1387" s="0" t="str">
        <f aca="false">IF(MID(J1387,10,2)="ir","Minus","Plus")</f>
        <v>Plus</v>
      </c>
      <c r="P1387" s="0" t="s">
        <v>13</v>
      </c>
      <c r="Q1387" s="5" t="s">
        <v>14</v>
      </c>
      <c r="R1387" s="0" t="s">
        <v>15</v>
      </c>
      <c r="S1387" s="0" t="str">
        <f aca="false">P1387&amp;N1387&amp;O1387&amp;Q1387&amp;F1387&amp;R1387&amp;L1387</f>
        <v>          {%            "class": "probePlus",%            "stim_name": "1460"%          },</v>
      </c>
      <c r="AA1387" s="5" t="n">
        <f aca="false">F1387</f>
        <v>1460</v>
      </c>
      <c r="AB1387" s="5" t="s">
        <v>1402</v>
      </c>
      <c r="AC1387" s="5" t="str">
        <f aca="false">IF(MID(AB1387,10,2)="ir","Minus","Plus")</f>
        <v>Plus</v>
      </c>
      <c r="AD1387" s="5" t="str">
        <f aca="false">IF(AND(_xlfn.NUMBERVALUE(MID(AB1387,6,3))&lt;141,_xlfn.NUMBERVALUE(MID(AB1387,6,3))&gt;103),"s","probe")</f>
        <v>s</v>
      </c>
      <c r="AE1387" s="5" t="n">
        <f aca="false">IF(AND(AC1387="Minus",AD1387="probe"),3,IF(AND(AC1387="Plus",AD1387="probe"),1,IF(AND(AC1387="Minus",AD1387="s"),12,IF(AND(AC1387="Plus",AD1387="s"),4,0))))</f>
        <v>4</v>
      </c>
      <c r="AF1387" s="6" t="s">
        <v>16</v>
      </c>
      <c r="AG1387" s="5" t="str">
        <f aca="false">AF1387&amp;AE1387&amp;","</f>
        <v>                            4,</v>
      </c>
    </row>
    <row r="1388" customFormat="false" ht="12.8" hidden="true" customHeight="false" outlineLevel="0" collapsed="false">
      <c r="A1388" s="0" t="str">
        <f aca="false">LEFT(J1388,4)</f>
        <v>b4i1</v>
      </c>
      <c r="B1388" s="0" t="n">
        <f aca="false">IF(AND(C1388&gt;97,C1388&lt;103),100,IF(AND(C1388&gt;110,C1388&lt;116),113,IF(AND(C1388&gt;122,C1388&lt;128),125,IF(AND(C1388&gt;135,C1388&lt;141),138,150))))</f>
        <v>138</v>
      </c>
      <c r="C1388" s="0" t="n">
        <f aca="false">_xlfn.NUMBERVALUE(MID(J1388,6,3))</f>
        <v>137</v>
      </c>
      <c r="D1388" s="0" t="str">
        <f aca="false">MID(J1388,10,3)</f>
        <v>reg</v>
      </c>
      <c r="E1388" s="0" t="s">
        <v>9</v>
      </c>
      <c r="F1388" s="0" t="n">
        <v>1585</v>
      </c>
      <c r="G1388" s="0" t="s">
        <v>10</v>
      </c>
      <c r="H1388" s="0" t="s">
        <v>11</v>
      </c>
      <c r="I1388" s="0" t="s">
        <v>9</v>
      </c>
      <c r="J1388" s="0" t="s">
        <v>1403</v>
      </c>
      <c r="K1388" s="0" t="s">
        <v>9</v>
      </c>
      <c r="L1388" s="0" t="str">
        <f aca="false">IF(ISBLANK(J1389),"",",")</f>
        <v>,</v>
      </c>
      <c r="M1388" s="0" t="str">
        <f aca="false">E1388&amp;F1388&amp;G1388&amp;H1388&amp;I1388&amp;J1388&amp;K1388&amp;L1388</f>
        <v>"1585": "b4i1_137_reg.wav",</v>
      </c>
      <c r="N1388" s="0" t="str">
        <f aca="false">IF(OR(B1388=113,B1388=138),"probe","s")</f>
        <v>probe</v>
      </c>
      <c r="O1388" s="0" t="str">
        <f aca="false">IF(MID(J1388,10,2)="ir","Minus","Plus")</f>
        <v>Plus</v>
      </c>
      <c r="P1388" s="0" t="s">
        <v>13</v>
      </c>
      <c r="Q1388" s="5" t="s">
        <v>14</v>
      </c>
      <c r="R1388" s="0" t="s">
        <v>15</v>
      </c>
      <c r="S1388" s="0" t="str">
        <f aca="false">P1388&amp;N1388&amp;O1388&amp;Q1388&amp;F1388&amp;R1388&amp;L1388</f>
        <v>          {%            "class": "probePlus",%            "stim_name": "1585"%          },</v>
      </c>
      <c r="AA1388" s="5" t="n">
        <f aca="false">F1388</f>
        <v>1585</v>
      </c>
      <c r="AB1388" s="5" t="s">
        <v>1403</v>
      </c>
      <c r="AC1388" s="5" t="str">
        <f aca="false">IF(MID(AB1388,10,2)="ir","Minus","Plus")</f>
        <v>Plus</v>
      </c>
      <c r="AD1388" s="5" t="str">
        <f aca="false">IF(AND(_xlfn.NUMBERVALUE(MID(AB1388,6,3))&lt;141,_xlfn.NUMBERVALUE(MID(AB1388,6,3))&gt;103),"s","probe")</f>
        <v>s</v>
      </c>
      <c r="AE1388" s="5" t="n">
        <f aca="false">IF(AND(AC1388="Minus",AD1388="probe"),3,IF(AND(AC1388="Plus",AD1388="probe"),1,IF(AND(AC1388="Minus",AD1388="s"),12,IF(AND(AC1388="Plus",AD1388="s"),4,0))))</f>
        <v>4</v>
      </c>
      <c r="AF1388" s="6" t="s">
        <v>16</v>
      </c>
      <c r="AG1388" s="5" t="str">
        <f aca="false">AF1388&amp;AE1388&amp;","</f>
        <v>                            4,</v>
      </c>
    </row>
    <row r="1389" customFormat="false" ht="12.8" hidden="true" customHeight="false" outlineLevel="0" collapsed="false">
      <c r="A1389" s="0" t="str">
        <f aca="false">LEFT(J1389,4)</f>
        <v>b4i2</v>
      </c>
      <c r="B1389" s="0" t="n">
        <f aca="false">IF(AND(C1389&gt;97,C1389&lt;103),100,IF(AND(C1389&gt;110,C1389&lt;116),113,IF(AND(C1389&gt;122,C1389&lt;128),125,IF(AND(C1389&gt;135,C1389&lt;141),138,150))))</f>
        <v>138</v>
      </c>
      <c r="C1389" s="0" t="n">
        <f aca="false">_xlfn.NUMBERVALUE(MID(J1389,6,3))</f>
        <v>137</v>
      </c>
      <c r="D1389" s="0" t="str">
        <f aca="false">MID(J1389,10,3)</f>
        <v>reg</v>
      </c>
      <c r="E1389" s="0" t="s">
        <v>9</v>
      </c>
      <c r="F1389" s="0" t="n">
        <v>1710</v>
      </c>
      <c r="G1389" s="0" t="s">
        <v>10</v>
      </c>
      <c r="H1389" s="0" t="s">
        <v>11</v>
      </c>
      <c r="I1389" s="0" t="s">
        <v>9</v>
      </c>
      <c r="J1389" s="0" t="s">
        <v>1404</v>
      </c>
      <c r="K1389" s="0" t="s">
        <v>9</v>
      </c>
      <c r="L1389" s="0" t="str">
        <f aca="false">IF(ISBLANK(J1390),"",",")</f>
        <v>,</v>
      </c>
      <c r="M1389" s="0" t="str">
        <f aca="false">E1389&amp;F1389&amp;G1389&amp;H1389&amp;I1389&amp;J1389&amp;K1389&amp;L1389</f>
        <v>"1710": "b4i2_137_reg.wav",</v>
      </c>
      <c r="N1389" s="0" t="str">
        <f aca="false">IF(OR(B1389=113,B1389=138),"probe","s")</f>
        <v>probe</v>
      </c>
      <c r="O1389" s="0" t="str">
        <f aca="false">IF(MID(J1389,10,2)="ir","Minus","Plus")</f>
        <v>Plus</v>
      </c>
      <c r="P1389" s="0" t="s">
        <v>13</v>
      </c>
      <c r="Q1389" s="5" t="s">
        <v>14</v>
      </c>
      <c r="R1389" s="0" t="s">
        <v>15</v>
      </c>
      <c r="S1389" s="0" t="str">
        <f aca="false">P1389&amp;N1389&amp;O1389&amp;Q1389&amp;F1389&amp;R1389&amp;L1389</f>
        <v>          {%            "class": "probePlus",%            "stim_name": "1710"%          },</v>
      </c>
      <c r="AA1389" s="5" t="n">
        <f aca="false">F1389</f>
        <v>1710</v>
      </c>
      <c r="AB1389" s="5" t="s">
        <v>1404</v>
      </c>
      <c r="AC1389" s="5" t="str">
        <f aca="false">IF(MID(AB1389,10,2)="ir","Minus","Plus")</f>
        <v>Plus</v>
      </c>
      <c r="AD1389" s="5" t="str">
        <f aca="false">IF(AND(_xlfn.NUMBERVALUE(MID(AB1389,6,3))&lt;141,_xlfn.NUMBERVALUE(MID(AB1389,6,3))&gt;103),"s","probe")</f>
        <v>s</v>
      </c>
      <c r="AE1389" s="5" t="n">
        <f aca="false">IF(AND(AC1389="Minus",AD1389="probe"),3,IF(AND(AC1389="Plus",AD1389="probe"),1,IF(AND(AC1389="Minus",AD1389="s"),12,IF(AND(AC1389="Plus",AD1389="s"),4,0))))</f>
        <v>4</v>
      </c>
      <c r="AF1389" s="6" t="s">
        <v>16</v>
      </c>
      <c r="AG1389" s="5" t="str">
        <f aca="false">AF1389&amp;AE1389&amp;","</f>
        <v>                            4,</v>
      </c>
    </row>
    <row r="1390" customFormat="false" ht="12.8" hidden="true" customHeight="false" outlineLevel="0" collapsed="false">
      <c r="A1390" s="0" t="str">
        <f aca="false">LEFT(J1390,4)</f>
        <v>b4s1</v>
      </c>
      <c r="B1390" s="0" t="n">
        <f aca="false">IF(AND(C1390&gt;97,C1390&lt;103),100,IF(AND(C1390&gt;110,C1390&lt;116),113,IF(AND(C1390&gt;122,C1390&lt;128),125,IF(AND(C1390&gt;135,C1390&lt;141),138,150))))</f>
        <v>138</v>
      </c>
      <c r="C1390" s="0" t="n">
        <f aca="false">_xlfn.NUMBERVALUE(MID(J1390,6,3))</f>
        <v>137</v>
      </c>
      <c r="D1390" s="0" t="str">
        <f aca="false">MID(J1390,10,3)</f>
        <v>reg</v>
      </c>
      <c r="E1390" s="0" t="s">
        <v>9</v>
      </c>
      <c r="F1390" s="0" t="n">
        <v>1835</v>
      </c>
      <c r="G1390" s="0" t="s">
        <v>10</v>
      </c>
      <c r="H1390" s="0" t="s">
        <v>11</v>
      </c>
      <c r="I1390" s="0" t="s">
        <v>9</v>
      </c>
      <c r="J1390" s="0" t="s">
        <v>1405</v>
      </c>
      <c r="K1390" s="0" t="s">
        <v>9</v>
      </c>
      <c r="L1390" s="0" t="str">
        <f aca="false">IF(ISBLANK(J1391),"",",")</f>
        <v>,</v>
      </c>
      <c r="M1390" s="0" t="str">
        <f aca="false">E1390&amp;F1390&amp;G1390&amp;H1390&amp;I1390&amp;J1390&amp;K1390&amp;L1390</f>
        <v>"1835": "b4s1_137_reg.wav",</v>
      </c>
      <c r="N1390" s="0" t="str">
        <f aca="false">IF(OR(B1390=113,B1390=138),"probe","s")</f>
        <v>probe</v>
      </c>
      <c r="O1390" s="0" t="str">
        <f aca="false">IF(MID(J1390,10,2)="ir","Minus","Plus")</f>
        <v>Plus</v>
      </c>
      <c r="P1390" s="0" t="s">
        <v>13</v>
      </c>
      <c r="Q1390" s="5" t="s">
        <v>14</v>
      </c>
      <c r="R1390" s="0" t="s">
        <v>15</v>
      </c>
      <c r="S1390" s="0" t="str">
        <f aca="false">P1390&amp;N1390&amp;O1390&amp;Q1390&amp;F1390&amp;R1390&amp;L1390</f>
        <v>          {%            "class": "probePlus",%            "stim_name": "1835"%          },</v>
      </c>
      <c r="AA1390" s="5" t="n">
        <f aca="false">F1390</f>
        <v>1835</v>
      </c>
      <c r="AB1390" s="5" t="s">
        <v>1405</v>
      </c>
      <c r="AC1390" s="5" t="str">
        <f aca="false">IF(MID(AB1390,10,2)="ir","Minus","Plus")</f>
        <v>Plus</v>
      </c>
      <c r="AD1390" s="5" t="str">
        <f aca="false">IF(AND(_xlfn.NUMBERVALUE(MID(AB1390,6,3))&lt;141,_xlfn.NUMBERVALUE(MID(AB1390,6,3))&gt;103),"s","probe")</f>
        <v>s</v>
      </c>
      <c r="AE1390" s="5" t="n">
        <f aca="false">IF(AND(AC1390="Minus",AD1390="probe"),3,IF(AND(AC1390="Plus",AD1390="probe"),1,IF(AND(AC1390="Minus",AD1390="s"),12,IF(AND(AC1390="Plus",AD1390="s"),4,0))))</f>
        <v>4</v>
      </c>
      <c r="AF1390" s="6" t="s">
        <v>16</v>
      </c>
      <c r="AG1390" s="5" t="str">
        <f aca="false">AF1390&amp;AE1390&amp;","</f>
        <v>                            4,</v>
      </c>
    </row>
    <row r="1391" customFormat="false" ht="12.8" hidden="true" customHeight="false" outlineLevel="0" collapsed="false">
      <c r="A1391" s="0" t="str">
        <f aca="false">LEFT(J1391,4)</f>
        <v>b4s2</v>
      </c>
      <c r="B1391" s="0" t="n">
        <f aca="false">IF(AND(C1391&gt;97,C1391&lt;103),100,IF(AND(C1391&gt;110,C1391&lt;116),113,IF(AND(C1391&gt;122,C1391&lt;128),125,IF(AND(C1391&gt;135,C1391&lt;141),138,150))))</f>
        <v>138</v>
      </c>
      <c r="C1391" s="0" t="n">
        <f aca="false">_xlfn.NUMBERVALUE(MID(J1391,6,3))</f>
        <v>137</v>
      </c>
      <c r="D1391" s="0" t="str">
        <f aca="false">MID(J1391,10,3)</f>
        <v>reg</v>
      </c>
      <c r="E1391" s="0" t="s">
        <v>9</v>
      </c>
      <c r="F1391" s="0" t="n">
        <v>1960</v>
      </c>
      <c r="G1391" s="0" t="s">
        <v>10</v>
      </c>
      <c r="H1391" s="0" t="s">
        <v>11</v>
      </c>
      <c r="I1391" s="0" t="s">
        <v>9</v>
      </c>
      <c r="J1391" s="0" t="s">
        <v>1406</v>
      </c>
      <c r="K1391" s="0" t="s">
        <v>9</v>
      </c>
      <c r="L1391" s="0" t="str">
        <f aca="false">IF(ISBLANK(J1392),"",",")</f>
        <v>,</v>
      </c>
      <c r="M1391" s="0" t="str">
        <f aca="false">E1391&amp;F1391&amp;G1391&amp;H1391&amp;I1391&amp;J1391&amp;K1391&amp;L1391</f>
        <v>"1960": "b4s2_137_reg.wav",</v>
      </c>
      <c r="N1391" s="0" t="str">
        <f aca="false">IF(OR(B1391=113,B1391=138),"probe","s")</f>
        <v>probe</v>
      </c>
      <c r="O1391" s="0" t="str">
        <f aca="false">IF(MID(J1391,10,2)="ir","Minus","Plus")</f>
        <v>Plus</v>
      </c>
      <c r="P1391" s="0" t="s">
        <v>13</v>
      </c>
      <c r="Q1391" s="5" t="s">
        <v>14</v>
      </c>
      <c r="R1391" s="0" t="s">
        <v>15</v>
      </c>
      <c r="S1391" s="0" t="str">
        <f aca="false">P1391&amp;N1391&amp;O1391&amp;Q1391&amp;F1391&amp;R1391&amp;L1391</f>
        <v>          {%            "class": "probePlus",%            "stim_name": "1960"%          },</v>
      </c>
      <c r="AA1391" s="5" t="n">
        <f aca="false">F1391</f>
        <v>1960</v>
      </c>
      <c r="AB1391" s="5" t="s">
        <v>1406</v>
      </c>
      <c r="AC1391" s="5" t="str">
        <f aca="false">IF(MID(AB1391,10,2)="ir","Minus","Plus")</f>
        <v>Plus</v>
      </c>
      <c r="AD1391" s="5" t="str">
        <f aca="false">IF(AND(_xlfn.NUMBERVALUE(MID(AB1391,6,3))&lt;141,_xlfn.NUMBERVALUE(MID(AB1391,6,3))&gt;103),"s","probe")</f>
        <v>s</v>
      </c>
      <c r="AE1391" s="5" t="n">
        <f aca="false">IF(AND(AC1391="Minus",AD1391="probe"),3,IF(AND(AC1391="Plus",AD1391="probe"),1,IF(AND(AC1391="Minus",AD1391="s"),12,IF(AND(AC1391="Plus",AD1391="s"),4,0))))</f>
        <v>4</v>
      </c>
      <c r="AF1391" s="6" t="s">
        <v>16</v>
      </c>
      <c r="AG1391" s="5" t="str">
        <f aca="false">AF1391&amp;AE1391&amp;","</f>
        <v>                            4,</v>
      </c>
    </row>
    <row r="1392" customFormat="false" ht="12.8" hidden="true" customHeight="false" outlineLevel="0" collapsed="false">
      <c r="A1392" s="0" t="str">
        <f aca="false">LEFT(J1392,4)</f>
        <v>b1i1</v>
      </c>
      <c r="B1392" s="0" t="n">
        <f aca="false">IF(AND(C1392&gt;97,C1392&lt;103),100,IF(AND(C1392&gt;110,C1392&lt;116),113,IF(AND(C1392&gt;122,C1392&lt;128),125,IF(AND(C1392&gt;135,C1392&lt;141),138,150))))</f>
        <v>138</v>
      </c>
      <c r="C1392" s="0" t="n">
        <f aca="false">_xlfn.NUMBERVALUE(MID(J1392,6,3))</f>
        <v>138</v>
      </c>
      <c r="D1392" s="0" t="str">
        <f aca="false">MID(J1392,10,3)</f>
        <v>ir1</v>
      </c>
      <c r="E1392" s="0" t="s">
        <v>9</v>
      </c>
      <c r="F1392" s="0" t="n">
        <v>86</v>
      </c>
      <c r="G1392" s="0" t="s">
        <v>10</v>
      </c>
      <c r="H1392" s="0" t="s">
        <v>11</v>
      </c>
      <c r="I1392" s="0" t="s">
        <v>9</v>
      </c>
      <c r="J1392" s="0" t="s">
        <v>1407</v>
      </c>
      <c r="K1392" s="0" t="s">
        <v>9</v>
      </c>
      <c r="L1392" s="0" t="str">
        <f aca="false">IF(ISBLANK(J1393),"",",")</f>
        <v>,</v>
      </c>
      <c r="M1392" s="0" t="str">
        <f aca="false">E1392&amp;F1392&amp;G1392&amp;H1392&amp;I1392&amp;J1392&amp;K1392&amp;L1392</f>
        <v>"86": "b1i1_138_ir1.wav",</v>
      </c>
      <c r="N1392" s="0" t="str">
        <f aca="false">IF(OR(B1392=113,B1392=138),"probe","s")</f>
        <v>probe</v>
      </c>
      <c r="O1392" s="0" t="str">
        <f aca="false">IF(MID(J1392,10,2)="ir","Minus","Plus")</f>
        <v>Minus</v>
      </c>
      <c r="P1392" s="0" t="s">
        <v>13</v>
      </c>
      <c r="Q1392" s="5" t="s">
        <v>14</v>
      </c>
      <c r="R1392" s="0" t="s">
        <v>15</v>
      </c>
      <c r="S1392" s="0" t="str">
        <f aca="false">P1392&amp;N1392&amp;O1392&amp;Q1392&amp;F1392&amp;R1392&amp;L1392</f>
        <v>          {%            "class": "probeMinus",%            "stim_name": "86"%          },</v>
      </c>
      <c r="AA1392" s="5" t="n">
        <f aca="false">F1392</f>
        <v>86</v>
      </c>
      <c r="AB1392" s="5" t="s">
        <v>1407</v>
      </c>
      <c r="AC1392" s="5" t="str">
        <f aca="false">IF(MID(AB1392,10,2)="ir","Minus","Plus")</f>
        <v>Minus</v>
      </c>
      <c r="AD1392" s="5" t="str">
        <f aca="false">IF(AND(_xlfn.NUMBERVALUE(MID(AB1392,6,3))&lt;141,_xlfn.NUMBERVALUE(MID(AB1392,6,3))&gt;103),"s","s")</f>
        <v>s</v>
      </c>
      <c r="AE1392" s="5" t="n">
        <f aca="false">IF(AND(AC1392="Minus",AD1392="probe"),3,IF(AND(AC1392="Plus",AD1392="probe"),1,IF(AND(AC1392="Minus",AD1392="s"),12,IF(AND(AC1392="Plus",AD1392="s"),4,0))))</f>
        <v>12</v>
      </c>
      <c r="AF1392" s="6" t="s">
        <v>16</v>
      </c>
      <c r="AG1392" s="5" t="str">
        <f aca="false">AF1392&amp;AE1392&amp;","</f>
        <v>                            12,</v>
      </c>
    </row>
    <row r="1393" customFormat="false" ht="12.8" hidden="true" customHeight="false" outlineLevel="0" collapsed="false">
      <c r="A1393" s="0" t="str">
        <f aca="false">LEFT(J1393,4)</f>
        <v>b1i2</v>
      </c>
      <c r="B1393" s="0" t="n">
        <f aca="false">IF(AND(C1393&gt;97,C1393&lt;103),100,IF(AND(C1393&gt;110,C1393&lt;116),113,IF(AND(C1393&gt;122,C1393&lt;128),125,IF(AND(C1393&gt;135,C1393&lt;141),138,150))))</f>
        <v>138</v>
      </c>
      <c r="C1393" s="0" t="n">
        <f aca="false">_xlfn.NUMBERVALUE(MID(J1393,6,3))</f>
        <v>138</v>
      </c>
      <c r="D1393" s="0" t="str">
        <f aca="false">MID(J1393,10,3)</f>
        <v>ir1</v>
      </c>
      <c r="E1393" s="0" t="s">
        <v>9</v>
      </c>
      <c r="F1393" s="0" t="n">
        <v>211</v>
      </c>
      <c r="G1393" s="0" t="s">
        <v>10</v>
      </c>
      <c r="H1393" s="0" t="s">
        <v>11</v>
      </c>
      <c r="I1393" s="0" t="s">
        <v>9</v>
      </c>
      <c r="J1393" s="0" t="s">
        <v>1408</v>
      </c>
      <c r="K1393" s="0" t="s">
        <v>9</v>
      </c>
      <c r="L1393" s="0" t="str">
        <f aca="false">IF(ISBLANK(J1394),"",",")</f>
        <v>,</v>
      </c>
      <c r="M1393" s="0" t="str">
        <f aca="false">E1393&amp;F1393&amp;G1393&amp;H1393&amp;I1393&amp;J1393&amp;K1393&amp;L1393</f>
        <v>"211": "b1i2_138_ir1.wav",</v>
      </c>
      <c r="N1393" s="0" t="str">
        <f aca="false">IF(OR(B1393=113,B1393=138),"probe","s")</f>
        <v>probe</v>
      </c>
      <c r="O1393" s="0" t="str">
        <f aca="false">IF(MID(J1393,10,2)="ir","Minus","Plus")</f>
        <v>Minus</v>
      </c>
      <c r="P1393" s="0" t="s">
        <v>13</v>
      </c>
      <c r="Q1393" s="5" t="s">
        <v>14</v>
      </c>
      <c r="R1393" s="0" t="s">
        <v>15</v>
      </c>
      <c r="S1393" s="0" t="str">
        <f aca="false">P1393&amp;N1393&amp;O1393&amp;Q1393&amp;F1393&amp;R1393&amp;L1393</f>
        <v>          {%            "class": "probeMinus",%            "stim_name": "211"%          },</v>
      </c>
      <c r="AA1393" s="5" t="n">
        <f aca="false">F1393</f>
        <v>211</v>
      </c>
      <c r="AB1393" s="5" t="s">
        <v>1408</v>
      </c>
      <c r="AC1393" s="5" t="str">
        <f aca="false">IF(MID(AB1393,10,2)="ir","Minus","Plus")</f>
        <v>Minus</v>
      </c>
      <c r="AD1393" s="5" t="str">
        <f aca="false">IF(AND(_xlfn.NUMBERVALUE(MID(AB1393,6,3))&lt;141,_xlfn.NUMBERVALUE(MID(AB1393,6,3))&gt;103),"s","probe")</f>
        <v>s</v>
      </c>
      <c r="AE1393" s="5" t="n">
        <f aca="false">IF(AND(AC1393="Minus",AD1393="probe"),3,IF(AND(AC1393="Plus",AD1393="probe"),1,IF(AND(AC1393="Minus",AD1393="s"),12,IF(AND(AC1393="Plus",AD1393="s"),4,0))))</f>
        <v>12</v>
      </c>
      <c r="AF1393" s="6" t="s">
        <v>16</v>
      </c>
      <c r="AG1393" s="5" t="str">
        <f aca="false">AF1393&amp;AE1393&amp;","</f>
        <v>                            12,</v>
      </c>
    </row>
    <row r="1394" customFormat="false" ht="12.8" hidden="true" customHeight="false" outlineLevel="0" collapsed="false">
      <c r="A1394" s="0" t="str">
        <f aca="false">LEFT(J1394,4)</f>
        <v>b1s1</v>
      </c>
      <c r="B1394" s="0" t="n">
        <f aca="false">IF(AND(C1394&gt;97,C1394&lt;103),100,IF(AND(C1394&gt;110,C1394&lt;116),113,IF(AND(C1394&gt;122,C1394&lt;128),125,IF(AND(C1394&gt;135,C1394&lt;141),138,150))))</f>
        <v>138</v>
      </c>
      <c r="C1394" s="0" t="n">
        <f aca="false">_xlfn.NUMBERVALUE(MID(J1394,6,3))</f>
        <v>138</v>
      </c>
      <c r="D1394" s="0" t="str">
        <f aca="false">MID(J1394,10,3)</f>
        <v>ir1</v>
      </c>
      <c r="E1394" s="0" t="s">
        <v>9</v>
      </c>
      <c r="F1394" s="0" t="n">
        <v>336</v>
      </c>
      <c r="G1394" s="0" t="s">
        <v>10</v>
      </c>
      <c r="H1394" s="0" t="s">
        <v>11</v>
      </c>
      <c r="I1394" s="0" t="s">
        <v>9</v>
      </c>
      <c r="J1394" s="0" t="s">
        <v>1409</v>
      </c>
      <c r="K1394" s="0" t="s">
        <v>9</v>
      </c>
      <c r="L1394" s="0" t="str">
        <f aca="false">IF(ISBLANK(J1395),"",",")</f>
        <v>,</v>
      </c>
      <c r="M1394" s="0" t="str">
        <f aca="false">E1394&amp;F1394&amp;G1394&amp;H1394&amp;I1394&amp;J1394&amp;K1394&amp;L1394</f>
        <v>"336": "b1s1_138_ir1.wav",</v>
      </c>
      <c r="N1394" s="0" t="str">
        <f aca="false">IF(OR(B1394=113,B1394=138),"probe","s")</f>
        <v>probe</v>
      </c>
      <c r="O1394" s="0" t="str">
        <f aca="false">IF(MID(J1394,10,2)="ir","Minus","Plus")</f>
        <v>Minus</v>
      </c>
      <c r="P1394" s="0" t="s">
        <v>13</v>
      </c>
      <c r="Q1394" s="5" t="s">
        <v>14</v>
      </c>
      <c r="R1394" s="0" t="s">
        <v>15</v>
      </c>
      <c r="S1394" s="0" t="str">
        <f aca="false">P1394&amp;N1394&amp;O1394&amp;Q1394&amp;F1394&amp;R1394&amp;L1394</f>
        <v>          {%            "class": "probeMinus",%            "stim_name": "336"%          },</v>
      </c>
      <c r="AA1394" s="5" t="n">
        <f aca="false">F1394</f>
        <v>336</v>
      </c>
      <c r="AB1394" s="5" t="s">
        <v>1409</v>
      </c>
      <c r="AC1394" s="5" t="str">
        <f aca="false">IF(MID(AB1394,10,2)="ir","Minus","Plus")</f>
        <v>Minus</v>
      </c>
      <c r="AD1394" s="5" t="str">
        <f aca="false">IF(AND(_xlfn.NUMBERVALUE(MID(AB1394,6,3))&lt;141,_xlfn.NUMBERVALUE(MID(AB1394,6,3))&gt;103),"s","probe")</f>
        <v>s</v>
      </c>
      <c r="AE1394" s="5" t="n">
        <f aca="false">IF(AND(AC1394="Minus",AD1394="probe"),3,IF(AND(AC1394="Plus",AD1394="probe"),1,IF(AND(AC1394="Minus",AD1394="s"),12,IF(AND(AC1394="Plus",AD1394="s"),4,0))))</f>
        <v>12</v>
      </c>
      <c r="AF1394" s="6" t="s">
        <v>16</v>
      </c>
      <c r="AG1394" s="5" t="str">
        <f aca="false">AF1394&amp;AE1394&amp;","</f>
        <v>                            12,</v>
      </c>
    </row>
    <row r="1395" customFormat="false" ht="12.8" hidden="true" customHeight="false" outlineLevel="0" collapsed="false">
      <c r="A1395" s="0" t="str">
        <f aca="false">LEFT(J1395,4)</f>
        <v>b1s2</v>
      </c>
      <c r="B1395" s="0" t="n">
        <f aca="false">IF(AND(C1395&gt;97,C1395&lt;103),100,IF(AND(C1395&gt;110,C1395&lt;116),113,IF(AND(C1395&gt;122,C1395&lt;128),125,IF(AND(C1395&gt;135,C1395&lt;141),138,150))))</f>
        <v>138</v>
      </c>
      <c r="C1395" s="0" t="n">
        <f aca="false">_xlfn.NUMBERVALUE(MID(J1395,6,3))</f>
        <v>138</v>
      </c>
      <c r="D1395" s="0" t="str">
        <f aca="false">MID(J1395,10,3)</f>
        <v>ir1</v>
      </c>
      <c r="E1395" s="0" t="s">
        <v>9</v>
      </c>
      <c r="F1395" s="0" t="n">
        <v>461</v>
      </c>
      <c r="G1395" s="0" t="s">
        <v>10</v>
      </c>
      <c r="H1395" s="0" t="s">
        <v>11</v>
      </c>
      <c r="I1395" s="0" t="s">
        <v>9</v>
      </c>
      <c r="J1395" s="0" t="s">
        <v>1410</v>
      </c>
      <c r="K1395" s="0" t="s">
        <v>9</v>
      </c>
      <c r="L1395" s="0" t="str">
        <f aca="false">IF(ISBLANK(J1396),"",",")</f>
        <v>,</v>
      </c>
      <c r="M1395" s="0" t="str">
        <f aca="false">E1395&amp;F1395&amp;G1395&amp;H1395&amp;I1395&amp;J1395&amp;K1395&amp;L1395</f>
        <v>"461": "b1s2_138_ir1.wav",</v>
      </c>
      <c r="N1395" s="0" t="str">
        <f aca="false">IF(OR(B1395=113,B1395=138),"probe","s")</f>
        <v>probe</v>
      </c>
      <c r="O1395" s="0" t="str">
        <f aca="false">IF(MID(J1395,10,2)="ir","Minus","Plus")</f>
        <v>Minus</v>
      </c>
      <c r="P1395" s="0" t="s">
        <v>13</v>
      </c>
      <c r="Q1395" s="5" t="s">
        <v>14</v>
      </c>
      <c r="R1395" s="0" t="s">
        <v>15</v>
      </c>
      <c r="S1395" s="0" t="str">
        <f aca="false">P1395&amp;N1395&amp;O1395&amp;Q1395&amp;F1395&amp;R1395&amp;L1395</f>
        <v>          {%            "class": "probeMinus",%            "stim_name": "461"%          },</v>
      </c>
      <c r="AA1395" s="5" t="n">
        <f aca="false">F1395</f>
        <v>461</v>
      </c>
      <c r="AB1395" s="5" t="s">
        <v>1410</v>
      </c>
      <c r="AC1395" s="5" t="str">
        <f aca="false">IF(MID(AB1395,10,2)="ir","Minus","Plus")</f>
        <v>Minus</v>
      </c>
      <c r="AD1395" s="5" t="str">
        <f aca="false">IF(AND(_xlfn.NUMBERVALUE(MID(AB1395,6,3))&lt;141,_xlfn.NUMBERVALUE(MID(AB1395,6,3))&gt;103),"s","probe")</f>
        <v>s</v>
      </c>
      <c r="AE1395" s="5" t="n">
        <f aca="false">IF(AND(AC1395="Minus",AD1395="probe"),3,IF(AND(AC1395="Plus",AD1395="probe"),1,IF(AND(AC1395="Minus",AD1395="s"),12,IF(AND(AC1395="Plus",AD1395="s"),4,0))))</f>
        <v>12</v>
      </c>
      <c r="AF1395" s="6" t="s">
        <v>16</v>
      </c>
      <c r="AG1395" s="5" t="str">
        <f aca="false">AF1395&amp;AE1395&amp;","</f>
        <v>                            12,</v>
      </c>
    </row>
    <row r="1396" customFormat="false" ht="12.8" hidden="true" customHeight="false" outlineLevel="0" collapsed="false">
      <c r="A1396" s="0" t="str">
        <f aca="false">LEFT(J1396,4)</f>
        <v>b2i1</v>
      </c>
      <c r="B1396" s="0" t="n">
        <f aca="false">IF(AND(C1396&gt;97,C1396&lt;103),100,IF(AND(C1396&gt;110,C1396&lt;116),113,IF(AND(C1396&gt;122,C1396&lt;128),125,IF(AND(C1396&gt;135,C1396&lt;141),138,150))))</f>
        <v>138</v>
      </c>
      <c r="C1396" s="0" t="n">
        <f aca="false">_xlfn.NUMBERVALUE(MID(J1396,6,3))</f>
        <v>138</v>
      </c>
      <c r="D1396" s="0" t="str">
        <f aca="false">MID(J1396,10,3)</f>
        <v>ir1</v>
      </c>
      <c r="E1396" s="0" t="s">
        <v>9</v>
      </c>
      <c r="F1396" s="0" t="n">
        <v>586</v>
      </c>
      <c r="G1396" s="0" t="s">
        <v>10</v>
      </c>
      <c r="H1396" s="0" t="s">
        <v>11</v>
      </c>
      <c r="I1396" s="0" t="s">
        <v>9</v>
      </c>
      <c r="J1396" s="0" t="s">
        <v>1411</v>
      </c>
      <c r="K1396" s="0" t="s">
        <v>9</v>
      </c>
      <c r="L1396" s="0" t="str">
        <f aca="false">IF(ISBLANK(J1397),"",",")</f>
        <v>,</v>
      </c>
      <c r="M1396" s="0" t="str">
        <f aca="false">E1396&amp;F1396&amp;G1396&amp;H1396&amp;I1396&amp;J1396&amp;K1396&amp;L1396</f>
        <v>"586": "b2i1_138_ir1.wav",</v>
      </c>
      <c r="N1396" s="0" t="str">
        <f aca="false">IF(OR(B1396=113,B1396=138),"probe","s")</f>
        <v>probe</v>
      </c>
      <c r="O1396" s="0" t="str">
        <f aca="false">IF(MID(J1396,10,2)="ir","Minus","Plus")</f>
        <v>Minus</v>
      </c>
      <c r="P1396" s="0" t="s">
        <v>13</v>
      </c>
      <c r="Q1396" s="5" t="s">
        <v>14</v>
      </c>
      <c r="R1396" s="0" t="s">
        <v>15</v>
      </c>
      <c r="S1396" s="0" t="str">
        <f aca="false">P1396&amp;N1396&amp;O1396&amp;Q1396&amp;F1396&amp;R1396&amp;L1396</f>
        <v>          {%            "class": "probeMinus",%            "stim_name": "586"%          },</v>
      </c>
      <c r="AA1396" s="5" t="n">
        <f aca="false">F1396</f>
        <v>586</v>
      </c>
      <c r="AB1396" s="5" t="s">
        <v>1411</v>
      </c>
      <c r="AC1396" s="5" t="str">
        <f aca="false">IF(MID(AB1396,10,2)="ir","Minus","Plus")</f>
        <v>Minus</v>
      </c>
      <c r="AD1396" s="5" t="str">
        <f aca="false">IF(AND(_xlfn.NUMBERVALUE(MID(AB1396,6,3))&lt;141,_xlfn.NUMBERVALUE(MID(AB1396,6,3))&gt;103),"s","probe")</f>
        <v>s</v>
      </c>
      <c r="AE1396" s="5" t="n">
        <f aca="false">IF(AND(AC1396="Minus",AD1396="probe"),3,IF(AND(AC1396="Plus",AD1396="probe"),1,IF(AND(AC1396="Minus",AD1396="s"),12,IF(AND(AC1396="Plus",AD1396="s"),4,0))))</f>
        <v>12</v>
      </c>
      <c r="AF1396" s="6" t="s">
        <v>16</v>
      </c>
      <c r="AG1396" s="5" t="str">
        <f aca="false">AF1396&amp;AE1396&amp;","</f>
        <v>                            12,</v>
      </c>
    </row>
    <row r="1397" customFormat="false" ht="12.8" hidden="true" customHeight="false" outlineLevel="0" collapsed="false">
      <c r="A1397" s="0" t="str">
        <f aca="false">LEFT(J1397,4)</f>
        <v>b2i2</v>
      </c>
      <c r="B1397" s="0" t="n">
        <f aca="false">IF(AND(C1397&gt;97,C1397&lt;103),100,IF(AND(C1397&gt;110,C1397&lt;116),113,IF(AND(C1397&gt;122,C1397&lt;128),125,IF(AND(C1397&gt;135,C1397&lt;141),138,150))))</f>
        <v>138</v>
      </c>
      <c r="C1397" s="0" t="n">
        <f aca="false">_xlfn.NUMBERVALUE(MID(J1397,6,3))</f>
        <v>138</v>
      </c>
      <c r="D1397" s="0" t="str">
        <f aca="false">MID(J1397,10,3)</f>
        <v>ir1</v>
      </c>
      <c r="E1397" s="0" t="s">
        <v>9</v>
      </c>
      <c r="F1397" s="0" t="n">
        <v>711</v>
      </c>
      <c r="G1397" s="0" t="s">
        <v>10</v>
      </c>
      <c r="H1397" s="0" t="s">
        <v>11</v>
      </c>
      <c r="I1397" s="0" t="s">
        <v>9</v>
      </c>
      <c r="J1397" s="0" t="s">
        <v>1412</v>
      </c>
      <c r="K1397" s="0" t="s">
        <v>9</v>
      </c>
      <c r="L1397" s="0" t="str">
        <f aca="false">IF(ISBLANK(J1398),"",",")</f>
        <v>,</v>
      </c>
      <c r="M1397" s="0" t="str">
        <f aca="false">E1397&amp;F1397&amp;G1397&amp;H1397&amp;I1397&amp;J1397&amp;K1397&amp;L1397</f>
        <v>"711": "b2i2_138_ir1.wav",</v>
      </c>
      <c r="N1397" s="0" t="str">
        <f aca="false">IF(OR(B1397=113,B1397=138),"probe","s")</f>
        <v>probe</v>
      </c>
      <c r="O1397" s="0" t="str">
        <f aca="false">IF(MID(J1397,10,2)="ir","Minus","Plus")</f>
        <v>Minus</v>
      </c>
      <c r="P1397" s="0" t="s">
        <v>13</v>
      </c>
      <c r="Q1397" s="5" t="s">
        <v>14</v>
      </c>
      <c r="R1397" s="0" t="s">
        <v>15</v>
      </c>
      <c r="S1397" s="0" t="str">
        <f aca="false">P1397&amp;N1397&amp;O1397&amp;Q1397&amp;F1397&amp;R1397&amp;L1397</f>
        <v>          {%            "class": "probeMinus",%            "stim_name": "711"%          },</v>
      </c>
      <c r="AA1397" s="5" t="n">
        <f aca="false">F1397</f>
        <v>711</v>
      </c>
      <c r="AB1397" s="5" t="s">
        <v>1412</v>
      </c>
      <c r="AC1397" s="5" t="str">
        <f aca="false">IF(MID(AB1397,10,2)="ir","Minus","Plus")</f>
        <v>Minus</v>
      </c>
      <c r="AD1397" s="5" t="str">
        <f aca="false">IF(AND(_xlfn.NUMBERVALUE(MID(AB1397,6,3))&lt;141,_xlfn.NUMBERVALUE(MID(AB1397,6,3))&gt;103),"s","probe")</f>
        <v>s</v>
      </c>
      <c r="AE1397" s="5" t="n">
        <f aca="false">IF(AND(AC1397="Minus",AD1397="probe"),3,IF(AND(AC1397="Plus",AD1397="probe"),1,IF(AND(AC1397="Minus",AD1397="s"),12,IF(AND(AC1397="Plus",AD1397="s"),4,0))))</f>
        <v>12</v>
      </c>
      <c r="AF1397" s="6" t="s">
        <v>16</v>
      </c>
      <c r="AG1397" s="5" t="str">
        <f aca="false">AF1397&amp;AE1397&amp;","</f>
        <v>                            12,</v>
      </c>
    </row>
    <row r="1398" customFormat="false" ht="12.8" hidden="false" customHeight="false" outlineLevel="0" collapsed="false">
      <c r="A1398" s="0" t="str">
        <f aca="false">LEFT(J1398,4)</f>
        <v>b2s1</v>
      </c>
      <c r="B1398" s="0" t="n">
        <f aca="false">IF(AND(C1398&gt;97,C1398&lt;103),100,IF(AND(C1398&gt;110,C1398&lt;116),113,IF(AND(C1398&gt;122,C1398&lt;128),125,IF(AND(C1398&gt;135,C1398&lt;141),138,150))))</f>
        <v>138</v>
      </c>
      <c r="C1398" s="0" t="n">
        <f aca="false">_xlfn.NUMBERVALUE(MID(J1398,6,3))</f>
        <v>138</v>
      </c>
      <c r="D1398" s="0" t="str">
        <f aca="false">MID(J1398,10,3)</f>
        <v>ir1</v>
      </c>
      <c r="E1398" s="0" t="s">
        <v>9</v>
      </c>
      <c r="F1398" s="0" t="n">
        <v>836</v>
      </c>
      <c r="G1398" s="0" t="s">
        <v>10</v>
      </c>
      <c r="H1398" s="0" t="s">
        <v>11</v>
      </c>
      <c r="I1398" s="0" t="s">
        <v>9</v>
      </c>
      <c r="J1398" s="0" t="s">
        <v>1413</v>
      </c>
      <c r="K1398" s="0" t="s">
        <v>9</v>
      </c>
      <c r="L1398" s="0" t="str">
        <f aca="false">IF(ISBLANK(J1399),"",",")</f>
        <v>,</v>
      </c>
      <c r="M1398" s="0" t="str">
        <f aca="false">E1398&amp;J1398&amp;G1398&amp;E1398&amp;J1398&amp;E1398&amp;L1398</f>
        <v>"b2s1_138_ir1.wav":"b2s1_138_ir1.wav",</v>
      </c>
      <c r="N1398" s="0" t="str">
        <f aca="false">IF(OR(B1398=113,B1398=138),"probe","s")</f>
        <v>probe</v>
      </c>
      <c r="O1398" s="0" t="str">
        <f aca="false">IF(MID(J1398,10,2)="ir","Minus","Plus")</f>
        <v>Minus</v>
      </c>
      <c r="P1398" s="0" t="s">
        <v>13</v>
      </c>
      <c r="Q1398" s="5" t="s">
        <v>14</v>
      </c>
      <c r="R1398" s="0" t="s">
        <v>15</v>
      </c>
      <c r="S1398" s="0" t="str">
        <f aca="false">P1398&amp;N1398&amp;O1398&amp;Q1398&amp;J1398&amp;R1398&amp;L1398</f>
        <v>          {%            "class": "probeMinus",%            "stim_name": "b2s1_138_ir1.wav"%          },</v>
      </c>
      <c r="AA1398" s="5" t="n">
        <f aca="false">F1398</f>
        <v>836</v>
      </c>
      <c r="AB1398" s="5" t="s">
        <v>1413</v>
      </c>
      <c r="AC1398" s="5" t="str">
        <f aca="false">IF(MID(AB1398,10,2)="ir","Minus","Plus")</f>
        <v>Minus</v>
      </c>
      <c r="AD1398" s="5" t="str">
        <f aca="false">IF(AND(_xlfn.NUMBERVALUE(MID(AB1398,6,3))&lt;141,_xlfn.NUMBERVALUE(MID(AB1398,6,3))&gt;103),"s","probe")</f>
        <v>s</v>
      </c>
      <c r="AE1398" s="5" t="n">
        <f aca="false">IF(AND(AC1398="Minus",AD1398="probe"),3,IF(AND(AC1398="Plus",AD1398="probe"),1,IF(AND(AC1398="Minus",AD1398="s"),12,IF(AND(AC1398="Plus",AD1398="s"),4,0))))</f>
        <v>12</v>
      </c>
      <c r="AF1398" s="6" t="s">
        <v>16</v>
      </c>
      <c r="AG1398" s="5" t="str">
        <f aca="false">AF1398&amp;AE1398&amp;","</f>
        <v>                            12,</v>
      </c>
    </row>
    <row r="1399" customFormat="false" ht="12.8" hidden="true" customHeight="false" outlineLevel="0" collapsed="false">
      <c r="A1399" s="0" t="str">
        <f aca="false">LEFT(J1399,4)</f>
        <v>b2s2</v>
      </c>
      <c r="B1399" s="0" t="n">
        <f aca="false">IF(AND(C1399&gt;97,C1399&lt;103),100,IF(AND(C1399&gt;110,C1399&lt;116),113,IF(AND(C1399&gt;122,C1399&lt;128),125,IF(AND(C1399&gt;135,C1399&lt;141),138,150))))</f>
        <v>138</v>
      </c>
      <c r="C1399" s="0" t="n">
        <f aca="false">_xlfn.NUMBERVALUE(MID(J1399,6,3))</f>
        <v>138</v>
      </c>
      <c r="D1399" s="0" t="str">
        <f aca="false">MID(J1399,10,3)</f>
        <v>ir1</v>
      </c>
      <c r="E1399" s="0" t="s">
        <v>9</v>
      </c>
      <c r="F1399" s="0" t="n">
        <v>961</v>
      </c>
      <c r="G1399" s="0" t="s">
        <v>10</v>
      </c>
      <c r="H1399" s="0" t="s">
        <v>11</v>
      </c>
      <c r="I1399" s="0" t="s">
        <v>9</v>
      </c>
      <c r="J1399" s="0" t="s">
        <v>1414</v>
      </c>
      <c r="K1399" s="0" t="s">
        <v>9</v>
      </c>
      <c r="L1399" s="0" t="str">
        <f aca="false">IF(ISBLANK(J1400),"",",")</f>
        <v>,</v>
      </c>
      <c r="M1399" s="0" t="str">
        <f aca="false">E1399&amp;F1399&amp;G1399&amp;H1399&amp;I1399&amp;J1399&amp;K1399&amp;L1399</f>
        <v>"961": "b2s2_138_ir1.wav",</v>
      </c>
      <c r="N1399" s="0" t="str">
        <f aca="false">IF(OR(B1399=113,B1399=138),"probe","s")</f>
        <v>probe</v>
      </c>
      <c r="O1399" s="0" t="str">
        <f aca="false">IF(MID(J1399,10,2)="ir","Minus","Plus")</f>
        <v>Minus</v>
      </c>
      <c r="P1399" s="0" t="s">
        <v>13</v>
      </c>
      <c r="Q1399" s="5" t="s">
        <v>14</v>
      </c>
      <c r="R1399" s="0" t="s">
        <v>15</v>
      </c>
      <c r="S1399" s="0" t="str">
        <f aca="false">P1399&amp;N1399&amp;O1399&amp;Q1399&amp;F1399&amp;R1399&amp;L1399</f>
        <v>          {%            "class": "probeMinus",%            "stim_name": "961"%          },</v>
      </c>
      <c r="AA1399" s="5" t="n">
        <f aca="false">F1399</f>
        <v>961</v>
      </c>
      <c r="AB1399" s="5" t="s">
        <v>1414</v>
      </c>
      <c r="AC1399" s="5" t="str">
        <f aca="false">IF(MID(AB1399,10,2)="ir","Minus","Plus")</f>
        <v>Minus</v>
      </c>
      <c r="AD1399" s="5" t="str">
        <f aca="false">IF(AND(_xlfn.NUMBERVALUE(MID(AB1399,6,3))&lt;141,_xlfn.NUMBERVALUE(MID(AB1399,6,3))&gt;103),"s","probe")</f>
        <v>s</v>
      </c>
      <c r="AE1399" s="5" t="n">
        <f aca="false">IF(AND(AC1399="Minus",AD1399="probe"),3,IF(AND(AC1399="Plus",AD1399="probe"),1,IF(AND(AC1399="Minus",AD1399="s"),12,IF(AND(AC1399="Plus",AD1399="s"),4,0))))</f>
        <v>12</v>
      </c>
      <c r="AF1399" s="6" t="s">
        <v>16</v>
      </c>
      <c r="AG1399" s="5" t="str">
        <f aca="false">AF1399&amp;AE1399&amp;","</f>
        <v>                            12,</v>
      </c>
    </row>
    <row r="1400" customFormat="false" ht="12.8" hidden="true" customHeight="false" outlineLevel="0" collapsed="false">
      <c r="A1400" s="0" t="str">
        <f aca="false">LEFT(J1400,4)</f>
        <v>b3i1</v>
      </c>
      <c r="B1400" s="0" t="n">
        <f aca="false">IF(AND(C1400&gt;97,C1400&lt;103),100,IF(AND(C1400&gt;110,C1400&lt;116),113,IF(AND(C1400&gt;122,C1400&lt;128),125,IF(AND(C1400&gt;135,C1400&lt;141),138,150))))</f>
        <v>138</v>
      </c>
      <c r="C1400" s="0" t="n">
        <f aca="false">_xlfn.NUMBERVALUE(MID(J1400,6,3))</f>
        <v>138</v>
      </c>
      <c r="D1400" s="0" t="str">
        <f aca="false">MID(J1400,10,3)</f>
        <v>ir1</v>
      </c>
      <c r="E1400" s="0" t="s">
        <v>9</v>
      </c>
      <c r="F1400" s="0" t="n">
        <v>1086</v>
      </c>
      <c r="G1400" s="0" t="s">
        <v>10</v>
      </c>
      <c r="H1400" s="0" t="s">
        <v>11</v>
      </c>
      <c r="I1400" s="0" t="s">
        <v>9</v>
      </c>
      <c r="J1400" s="0" t="s">
        <v>1415</v>
      </c>
      <c r="K1400" s="0" t="s">
        <v>9</v>
      </c>
      <c r="L1400" s="0" t="str">
        <f aca="false">IF(ISBLANK(J1401),"",",")</f>
        <v>,</v>
      </c>
      <c r="M1400" s="0" t="str">
        <f aca="false">E1400&amp;F1400&amp;G1400&amp;H1400&amp;I1400&amp;J1400&amp;K1400&amp;L1400</f>
        <v>"1086": "b3i1_138_ir1.wav",</v>
      </c>
      <c r="N1400" s="0" t="str">
        <f aca="false">IF(OR(B1400=113,B1400=138),"probe","s")</f>
        <v>probe</v>
      </c>
      <c r="O1400" s="0" t="str">
        <f aca="false">IF(MID(J1400,10,2)="ir","Minus","Plus")</f>
        <v>Minus</v>
      </c>
      <c r="P1400" s="0" t="s">
        <v>13</v>
      </c>
      <c r="Q1400" s="5" t="s">
        <v>14</v>
      </c>
      <c r="R1400" s="0" t="s">
        <v>15</v>
      </c>
      <c r="S1400" s="0" t="str">
        <f aca="false">P1400&amp;N1400&amp;O1400&amp;Q1400&amp;F1400&amp;R1400&amp;L1400</f>
        <v>          {%            "class": "probeMinus",%            "stim_name": "1086"%          },</v>
      </c>
      <c r="AA1400" s="5" t="n">
        <f aca="false">F1400</f>
        <v>1086</v>
      </c>
      <c r="AB1400" s="5" t="s">
        <v>1415</v>
      </c>
      <c r="AC1400" s="5" t="str">
        <f aca="false">IF(MID(AB1400,10,2)="ir","Minus","Plus")</f>
        <v>Minus</v>
      </c>
      <c r="AD1400" s="5" t="str">
        <f aca="false">IF(AND(_xlfn.NUMBERVALUE(MID(AB1400,6,3))&lt;141,_xlfn.NUMBERVALUE(MID(AB1400,6,3))&gt;103),"s","probe")</f>
        <v>s</v>
      </c>
      <c r="AE1400" s="5" t="n">
        <f aca="false">IF(AND(AC1400="Minus",AD1400="probe"),3,IF(AND(AC1400="Plus",AD1400="probe"),1,IF(AND(AC1400="Minus",AD1400="s"),12,IF(AND(AC1400="Plus",AD1400="s"),4,0))))</f>
        <v>12</v>
      </c>
      <c r="AF1400" s="6" t="s">
        <v>16</v>
      </c>
      <c r="AG1400" s="5" t="str">
        <f aca="false">AF1400&amp;AE1400&amp;","</f>
        <v>                            12,</v>
      </c>
    </row>
    <row r="1401" customFormat="false" ht="12.8" hidden="true" customHeight="false" outlineLevel="0" collapsed="false">
      <c r="A1401" s="0" t="str">
        <f aca="false">LEFT(J1401,4)</f>
        <v>b3i2</v>
      </c>
      <c r="B1401" s="0" t="n">
        <f aca="false">IF(AND(C1401&gt;97,C1401&lt;103),100,IF(AND(C1401&gt;110,C1401&lt;116),113,IF(AND(C1401&gt;122,C1401&lt;128),125,IF(AND(C1401&gt;135,C1401&lt;141),138,150))))</f>
        <v>138</v>
      </c>
      <c r="C1401" s="0" t="n">
        <f aca="false">_xlfn.NUMBERVALUE(MID(J1401,6,3))</f>
        <v>138</v>
      </c>
      <c r="D1401" s="0" t="str">
        <f aca="false">MID(J1401,10,3)</f>
        <v>ir1</v>
      </c>
      <c r="E1401" s="0" t="s">
        <v>9</v>
      </c>
      <c r="F1401" s="0" t="n">
        <v>1211</v>
      </c>
      <c r="G1401" s="0" t="s">
        <v>10</v>
      </c>
      <c r="H1401" s="0" t="s">
        <v>11</v>
      </c>
      <c r="I1401" s="0" t="s">
        <v>9</v>
      </c>
      <c r="J1401" s="0" t="s">
        <v>1416</v>
      </c>
      <c r="K1401" s="0" t="s">
        <v>9</v>
      </c>
      <c r="L1401" s="0" t="str">
        <f aca="false">IF(ISBLANK(J1402),"",",")</f>
        <v>,</v>
      </c>
      <c r="M1401" s="0" t="str">
        <f aca="false">E1401&amp;F1401&amp;G1401&amp;H1401&amp;I1401&amp;J1401&amp;K1401&amp;L1401</f>
        <v>"1211": "b3i2_138_ir1.wav",</v>
      </c>
      <c r="N1401" s="0" t="str">
        <f aca="false">IF(OR(B1401=113,B1401=138),"probe","s")</f>
        <v>probe</v>
      </c>
      <c r="O1401" s="0" t="str">
        <f aca="false">IF(MID(J1401,10,2)="ir","Minus","Plus")</f>
        <v>Minus</v>
      </c>
      <c r="P1401" s="0" t="s">
        <v>13</v>
      </c>
      <c r="Q1401" s="5" t="s">
        <v>14</v>
      </c>
      <c r="R1401" s="0" t="s">
        <v>15</v>
      </c>
      <c r="S1401" s="0" t="str">
        <f aca="false">P1401&amp;N1401&amp;O1401&amp;Q1401&amp;F1401&amp;R1401&amp;L1401</f>
        <v>          {%            "class": "probeMinus",%            "stim_name": "1211"%          },</v>
      </c>
      <c r="AA1401" s="5" t="n">
        <f aca="false">F1401</f>
        <v>1211</v>
      </c>
      <c r="AB1401" s="5" t="s">
        <v>1416</v>
      </c>
      <c r="AC1401" s="5" t="str">
        <f aca="false">IF(MID(AB1401,10,2)="ir","Minus","Plus")</f>
        <v>Minus</v>
      </c>
      <c r="AD1401" s="5" t="str">
        <f aca="false">IF(AND(_xlfn.NUMBERVALUE(MID(AB1401,6,3))&lt;141,_xlfn.NUMBERVALUE(MID(AB1401,6,3))&gt;103),"s","probe")</f>
        <v>s</v>
      </c>
      <c r="AE1401" s="5" t="n">
        <f aca="false">IF(AND(AC1401="Minus",AD1401="probe"),3,IF(AND(AC1401="Plus",AD1401="probe"),1,IF(AND(AC1401="Minus",AD1401="s"),12,IF(AND(AC1401="Plus",AD1401="s"),4,0))))</f>
        <v>12</v>
      </c>
      <c r="AF1401" s="6" t="s">
        <v>16</v>
      </c>
      <c r="AG1401" s="5" t="str">
        <f aca="false">AF1401&amp;AE1401&amp;","</f>
        <v>                            12,</v>
      </c>
    </row>
    <row r="1402" customFormat="false" ht="12.8" hidden="true" customHeight="false" outlineLevel="0" collapsed="false">
      <c r="A1402" s="0" t="str">
        <f aca="false">LEFT(J1402,4)</f>
        <v>b3s1</v>
      </c>
      <c r="B1402" s="0" t="n">
        <f aca="false">IF(AND(C1402&gt;97,C1402&lt;103),100,IF(AND(C1402&gt;110,C1402&lt;116),113,IF(AND(C1402&gt;122,C1402&lt;128),125,IF(AND(C1402&gt;135,C1402&lt;141),138,150))))</f>
        <v>138</v>
      </c>
      <c r="C1402" s="0" t="n">
        <f aca="false">_xlfn.NUMBERVALUE(MID(J1402,6,3))</f>
        <v>138</v>
      </c>
      <c r="D1402" s="0" t="str">
        <f aca="false">MID(J1402,10,3)</f>
        <v>ir1</v>
      </c>
      <c r="E1402" s="0" t="s">
        <v>9</v>
      </c>
      <c r="F1402" s="0" t="n">
        <v>1336</v>
      </c>
      <c r="G1402" s="0" t="s">
        <v>10</v>
      </c>
      <c r="H1402" s="0" t="s">
        <v>11</v>
      </c>
      <c r="I1402" s="0" t="s">
        <v>9</v>
      </c>
      <c r="J1402" s="0" t="s">
        <v>1417</v>
      </c>
      <c r="K1402" s="0" t="s">
        <v>9</v>
      </c>
      <c r="L1402" s="0" t="str">
        <f aca="false">IF(ISBLANK(J1403),"",",")</f>
        <v>,</v>
      </c>
      <c r="M1402" s="0" t="str">
        <f aca="false">E1402&amp;F1402&amp;G1402&amp;H1402&amp;I1402&amp;J1402&amp;K1402&amp;L1402</f>
        <v>"1336": "b3s1_138_ir1.wav",</v>
      </c>
      <c r="N1402" s="0" t="str">
        <f aca="false">IF(OR(B1402=113,B1402=138),"probe","s")</f>
        <v>probe</v>
      </c>
      <c r="O1402" s="0" t="str">
        <f aca="false">IF(MID(J1402,10,2)="ir","Minus","Plus")</f>
        <v>Minus</v>
      </c>
      <c r="P1402" s="0" t="s">
        <v>13</v>
      </c>
      <c r="Q1402" s="5" t="s">
        <v>14</v>
      </c>
      <c r="R1402" s="0" t="s">
        <v>15</v>
      </c>
      <c r="S1402" s="0" t="str">
        <f aca="false">P1402&amp;N1402&amp;O1402&amp;Q1402&amp;F1402&amp;R1402&amp;L1402</f>
        <v>          {%            "class": "probeMinus",%            "stim_name": "1336"%          },</v>
      </c>
      <c r="AA1402" s="5" t="n">
        <f aca="false">F1402</f>
        <v>1336</v>
      </c>
      <c r="AB1402" s="5" t="s">
        <v>1417</v>
      </c>
      <c r="AC1402" s="5" t="str">
        <f aca="false">IF(MID(AB1402,10,2)="ir","Minus","Plus")</f>
        <v>Minus</v>
      </c>
      <c r="AD1402" s="5" t="str">
        <f aca="false">IF(AND(_xlfn.NUMBERVALUE(MID(AB1402,6,3))&lt;141,_xlfn.NUMBERVALUE(MID(AB1402,6,3))&gt;103),"s","probe")</f>
        <v>s</v>
      </c>
      <c r="AE1402" s="5" t="n">
        <f aca="false">IF(AND(AC1402="Minus",AD1402="probe"),3,IF(AND(AC1402="Plus",AD1402="probe"),1,IF(AND(AC1402="Minus",AD1402="s"),12,IF(AND(AC1402="Plus",AD1402="s"),4,0))))</f>
        <v>12</v>
      </c>
      <c r="AF1402" s="6" t="s">
        <v>16</v>
      </c>
      <c r="AG1402" s="5" t="str">
        <f aca="false">AF1402&amp;AE1402&amp;","</f>
        <v>                            12,</v>
      </c>
    </row>
    <row r="1403" customFormat="false" ht="12.8" hidden="true" customHeight="false" outlineLevel="0" collapsed="false">
      <c r="A1403" s="0" t="str">
        <f aca="false">LEFT(J1403,4)</f>
        <v>b3s2</v>
      </c>
      <c r="B1403" s="0" t="n">
        <f aca="false">IF(AND(C1403&gt;97,C1403&lt;103),100,IF(AND(C1403&gt;110,C1403&lt;116),113,IF(AND(C1403&gt;122,C1403&lt;128),125,IF(AND(C1403&gt;135,C1403&lt;141),138,150))))</f>
        <v>138</v>
      </c>
      <c r="C1403" s="0" t="n">
        <f aca="false">_xlfn.NUMBERVALUE(MID(J1403,6,3))</f>
        <v>138</v>
      </c>
      <c r="D1403" s="0" t="str">
        <f aca="false">MID(J1403,10,3)</f>
        <v>ir1</v>
      </c>
      <c r="E1403" s="0" t="s">
        <v>9</v>
      </c>
      <c r="F1403" s="0" t="n">
        <v>1461</v>
      </c>
      <c r="G1403" s="0" t="s">
        <v>10</v>
      </c>
      <c r="H1403" s="0" t="s">
        <v>11</v>
      </c>
      <c r="I1403" s="0" t="s">
        <v>9</v>
      </c>
      <c r="J1403" s="0" t="s">
        <v>1418</v>
      </c>
      <c r="K1403" s="0" t="s">
        <v>9</v>
      </c>
      <c r="L1403" s="0" t="str">
        <f aca="false">IF(ISBLANK(J1404),"",",")</f>
        <v>,</v>
      </c>
      <c r="M1403" s="0" t="str">
        <f aca="false">E1403&amp;F1403&amp;G1403&amp;H1403&amp;I1403&amp;J1403&amp;K1403&amp;L1403</f>
        <v>"1461": "b3s2_138_ir1.wav",</v>
      </c>
      <c r="N1403" s="0" t="str">
        <f aca="false">IF(OR(B1403=113,B1403=138),"probe","s")</f>
        <v>probe</v>
      </c>
      <c r="O1403" s="0" t="str">
        <f aca="false">IF(MID(J1403,10,2)="ir","Minus","Plus")</f>
        <v>Minus</v>
      </c>
      <c r="P1403" s="0" t="s">
        <v>13</v>
      </c>
      <c r="Q1403" s="5" t="s">
        <v>14</v>
      </c>
      <c r="R1403" s="0" t="s">
        <v>15</v>
      </c>
      <c r="S1403" s="0" t="str">
        <f aca="false">P1403&amp;N1403&amp;O1403&amp;Q1403&amp;F1403&amp;R1403&amp;L1403</f>
        <v>          {%            "class": "probeMinus",%            "stim_name": "1461"%          },</v>
      </c>
      <c r="AA1403" s="5" t="n">
        <f aca="false">F1403</f>
        <v>1461</v>
      </c>
      <c r="AB1403" s="5" t="s">
        <v>1418</v>
      </c>
      <c r="AC1403" s="5" t="str">
        <f aca="false">IF(MID(AB1403,10,2)="ir","Minus","Plus")</f>
        <v>Minus</v>
      </c>
      <c r="AD1403" s="5" t="str">
        <f aca="false">IF(AND(_xlfn.NUMBERVALUE(MID(AB1403,6,3))&lt;141,_xlfn.NUMBERVALUE(MID(AB1403,6,3))&gt;103),"s","probe")</f>
        <v>s</v>
      </c>
      <c r="AE1403" s="5" t="n">
        <f aca="false">IF(AND(AC1403="Minus",AD1403="probe"),3,IF(AND(AC1403="Plus",AD1403="probe"),1,IF(AND(AC1403="Minus",AD1403="s"),12,IF(AND(AC1403="Plus",AD1403="s"),4,0))))</f>
        <v>12</v>
      </c>
      <c r="AF1403" s="6" t="s">
        <v>16</v>
      </c>
      <c r="AG1403" s="5" t="str">
        <f aca="false">AF1403&amp;AE1403&amp;","</f>
        <v>                            12,</v>
      </c>
    </row>
    <row r="1404" customFormat="false" ht="12.8" hidden="true" customHeight="false" outlineLevel="0" collapsed="false">
      <c r="A1404" s="0" t="str">
        <f aca="false">LEFT(J1404,4)</f>
        <v>b4i1</v>
      </c>
      <c r="B1404" s="0" t="n">
        <f aca="false">IF(AND(C1404&gt;97,C1404&lt;103),100,IF(AND(C1404&gt;110,C1404&lt;116),113,IF(AND(C1404&gt;122,C1404&lt;128),125,IF(AND(C1404&gt;135,C1404&lt;141),138,150))))</f>
        <v>138</v>
      </c>
      <c r="C1404" s="0" t="n">
        <f aca="false">_xlfn.NUMBERVALUE(MID(J1404,6,3))</f>
        <v>138</v>
      </c>
      <c r="D1404" s="0" t="str">
        <f aca="false">MID(J1404,10,3)</f>
        <v>ir1</v>
      </c>
      <c r="E1404" s="0" t="s">
        <v>9</v>
      </c>
      <c r="F1404" s="0" t="n">
        <v>1586</v>
      </c>
      <c r="G1404" s="0" t="s">
        <v>10</v>
      </c>
      <c r="H1404" s="0" t="s">
        <v>11</v>
      </c>
      <c r="I1404" s="0" t="s">
        <v>9</v>
      </c>
      <c r="J1404" s="0" t="s">
        <v>1419</v>
      </c>
      <c r="K1404" s="0" t="s">
        <v>9</v>
      </c>
      <c r="L1404" s="0" t="str">
        <f aca="false">IF(ISBLANK(J1405),"",",")</f>
        <v>,</v>
      </c>
      <c r="M1404" s="0" t="str">
        <f aca="false">E1404&amp;F1404&amp;G1404&amp;H1404&amp;I1404&amp;J1404&amp;K1404&amp;L1404</f>
        <v>"1586": "b4i1_138_ir1.wav",</v>
      </c>
      <c r="N1404" s="0" t="str">
        <f aca="false">IF(OR(B1404=113,B1404=138),"probe","s")</f>
        <v>probe</v>
      </c>
      <c r="O1404" s="0" t="str">
        <f aca="false">IF(MID(J1404,10,2)="ir","Minus","Plus")</f>
        <v>Minus</v>
      </c>
      <c r="P1404" s="0" t="s">
        <v>13</v>
      </c>
      <c r="Q1404" s="5" t="s">
        <v>14</v>
      </c>
      <c r="R1404" s="0" t="s">
        <v>15</v>
      </c>
      <c r="S1404" s="0" t="str">
        <f aca="false">P1404&amp;N1404&amp;O1404&amp;Q1404&amp;F1404&amp;R1404&amp;L1404</f>
        <v>          {%            "class": "probeMinus",%            "stim_name": "1586"%          },</v>
      </c>
      <c r="AA1404" s="5" t="n">
        <f aca="false">F1404</f>
        <v>1586</v>
      </c>
      <c r="AB1404" s="5" t="s">
        <v>1419</v>
      </c>
      <c r="AC1404" s="5" t="str">
        <f aca="false">IF(MID(AB1404,10,2)="ir","Minus","Plus")</f>
        <v>Minus</v>
      </c>
      <c r="AD1404" s="5" t="str">
        <f aca="false">IF(AND(_xlfn.NUMBERVALUE(MID(AB1404,6,3))&lt;141,_xlfn.NUMBERVALUE(MID(AB1404,6,3))&gt;103),"s","probe")</f>
        <v>s</v>
      </c>
      <c r="AE1404" s="5" t="n">
        <f aca="false">IF(AND(AC1404="Minus",AD1404="probe"),3,IF(AND(AC1404="Plus",AD1404="probe"),1,IF(AND(AC1404="Minus",AD1404="s"),12,IF(AND(AC1404="Plus",AD1404="s"),4,0))))</f>
        <v>12</v>
      </c>
      <c r="AF1404" s="6" t="s">
        <v>16</v>
      </c>
      <c r="AG1404" s="5" t="str">
        <f aca="false">AF1404&amp;AE1404&amp;","</f>
        <v>                            12,</v>
      </c>
    </row>
    <row r="1405" customFormat="false" ht="12.8" hidden="true" customHeight="false" outlineLevel="0" collapsed="false">
      <c r="A1405" s="0" t="str">
        <f aca="false">LEFT(J1405,4)</f>
        <v>b4i2</v>
      </c>
      <c r="B1405" s="0" t="n">
        <f aca="false">IF(AND(C1405&gt;97,C1405&lt;103),100,IF(AND(C1405&gt;110,C1405&lt;116),113,IF(AND(C1405&gt;122,C1405&lt;128),125,IF(AND(C1405&gt;135,C1405&lt;141),138,150))))</f>
        <v>138</v>
      </c>
      <c r="C1405" s="0" t="n">
        <f aca="false">_xlfn.NUMBERVALUE(MID(J1405,6,3))</f>
        <v>138</v>
      </c>
      <c r="D1405" s="0" t="str">
        <f aca="false">MID(J1405,10,3)</f>
        <v>ir1</v>
      </c>
      <c r="E1405" s="0" t="s">
        <v>9</v>
      </c>
      <c r="F1405" s="0" t="n">
        <v>1711</v>
      </c>
      <c r="G1405" s="0" t="s">
        <v>10</v>
      </c>
      <c r="H1405" s="0" t="s">
        <v>11</v>
      </c>
      <c r="I1405" s="0" t="s">
        <v>9</v>
      </c>
      <c r="J1405" s="0" t="s">
        <v>1420</v>
      </c>
      <c r="K1405" s="0" t="s">
        <v>9</v>
      </c>
      <c r="L1405" s="0" t="str">
        <f aca="false">IF(ISBLANK(J1406),"",",")</f>
        <v>,</v>
      </c>
      <c r="M1405" s="0" t="str">
        <f aca="false">E1405&amp;F1405&amp;G1405&amp;H1405&amp;I1405&amp;J1405&amp;K1405&amp;L1405</f>
        <v>"1711": "b4i2_138_ir1.wav",</v>
      </c>
      <c r="N1405" s="0" t="str">
        <f aca="false">IF(OR(B1405=113,B1405=138),"probe","s")</f>
        <v>probe</v>
      </c>
      <c r="O1405" s="0" t="str">
        <f aca="false">IF(MID(J1405,10,2)="ir","Minus","Plus")</f>
        <v>Minus</v>
      </c>
      <c r="P1405" s="0" t="s">
        <v>13</v>
      </c>
      <c r="Q1405" s="5" t="s">
        <v>14</v>
      </c>
      <c r="R1405" s="0" t="s">
        <v>15</v>
      </c>
      <c r="S1405" s="0" t="str">
        <f aca="false">P1405&amp;N1405&amp;O1405&amp;Q1405&amp;F1405&amp;R1405&amp;L1405</f>
        <v>          {%            "class": "probeMinus",%            "stim_name": "1711"%          },</v>
      </c>
      <c r="AA1405" s="5" t="n">
        <f aca="false">F1405</f>
        <v>1711</v>
      </c>
      <c r="AB1405" s="5" t="s">
        <v>1420</v>
      </c>
      <c r="AC1405" s="5" t="str">
        <f aca="false">IF(MID(AB1405,10,2)="ir","Minus","Plus")</f>
        <v>Minus</v>
      </c>
      <c r="AD1405" s="5" t="str">
        <f aca="false">IF(AND(_xlfn.NUMBERVALUE(MID(AB1405,6,3))&lt;141,_xlfn.NUMBERVALUE(MID(AB1405,6,3))&gt;103),"s","probe")</f>
        <v>s</v>
      </c>
      <c r="AE1405" s="5" t="n">
        <f aca="false">IF(AND(AC1405="Minus",AD1405="probe"),3,IF(AND(AC1405="Plus",AD1405="probe"),1,IF(AND(AC1405="Minus",AD1405="s"),12,IF(AND(AC1405="Plus",AD1405="s"),4,0))))</f>
        <v>12</v>
      </c>
      <c r="AF1405" s="6" t="s">
        <v>16</v>
      </c>
      <c r="AG1405" s="5" t="str">
        <f aca="false">AF1405&amp;AE1405&amp;","</f>
        <v>                            12,</v>
      </c>
    </row>
    <row r="1406" customFormat="false" ht="12.8" hidden="true" customHeight="false" outlineLevel="0" collapsed="false">
      <c r="A1406" s="0" t="str">
        <f aca="false">LEFT(J1406,4)</f>
        <v>b4s1</v>
      </c>
      <c r="B1406" s="0" t="n">
        <f aca="false">IF(AND(C1406&gt;97,C1406&lt;103),100,IF(AND(C1406&gt;110,C1406&lt;116),113,IF(AND(C1406&gt;122,C1406&lt;128),125,IF(AND(C1406&gt;135,C1406&lt;141),138,150))))</f>
        <v>138</v>
      </c>
      <c r="C1406" s="0" t="n">
        <f aca="false">_xlfn.NUMBERVALUE(MID(J1406,6,3))</f>
        <v>138</v>
      </c>
      <c r="D1406" s="0" t="str">
        <f aca="false">MID(J1406,10,3)</f>
        <v>ir1</v>
      </c>
      <c r="E1406" s="0" t="s">
        <v>9</v>
      </c>
      <c r="F1406" s="0" t="n">
        <v>1836</v>
      </c>
      <c r="G1406" s="0" t="s">
        <v>10</v>
      </c>
      <c r="H1406" s="0" t="s">
        <v>11</v>
      </c>
      <c r="I1406" s="0" t="s">
        <v>9</v>
      </c>
      <c r="J1406" s="0" t="s">
        <v>1421</v>
      </c>
      <c r="K1406" s="0" t="s">
        <v>9</v>
      </c>
      <c r="L1406" s="0" t="str">
        <f aca="false">IF(ISBLANK(J1407),"",",")</f>
        <v>,</v>
      </c>
      <c r="M1406" s="0" t="str">
        <f aca="false">E1406&amp;F1406&amp;G1406&amp;H1406&amp;I1406&amp;J1406&amp;K1406&amp;L1406</f>
        <v>"1836": "b4s1_138_ir1.wav",</v>
      </c>
      <c r="N1406" s="0" t="str">
        <f aca="false">IF(OR(B1406=113,B1406=138),"probe","s")</f>
        <v>probe</v>
      </c>
      <c r="O1406" s="0" t="str">
        <f aca="false">IF(MID(J1406,10,2)="ir","Minus","Plus")</f>
        <v>Minus</v>
      </c>
      <c r="P1406" s="0" t="s">
        <v>13</v>
      </c>
      <c r="Q1406" s="5" t="s">
        <v>14</v>
      </c>
      <c r="R1406" s="0" t="s">
        <v>15</v>
      </c>
      <c r="S1406" s="0" t="str">
        <f aca="false">P1406&amp;N1406&amp;O1406&amp;Q1406&amp;F1406&amp;R1406&amp;L1406</f>
        <v>          {%            "class": "probeMinus",%            "stim_name": "1836"%          },</v>
      </c>
      <c r="AA1406" s="5" t="n">
        <f aca="false">F1406</f>
        <v>1836</v>
      </c>
      <c r="AB1406" s="5" t="s">
        <v>1421</v>
      </c>
      <c r="AC1406" s="5" t="str">
        <f aca="false">IF(MID(AB1406,10,2)="ir","Minus","Plus")</f>
        <v>Minus</v>
      </c>
      <c r="AD1406" s="5" t="str">
        <f aca="false">IF(AND(_xlfn.NUMBERVALUE(MID(AB1406,6,3))&lt;141,_xlfn.NUMBERVALUE(MID(AB1406,6,3))&gt;103),"s","probe")</f>
        <v>s</v>
      </c>
      <c r="AE1406" s="5" t="n">
        <f aca="false">IF(AND(AC1406="Minus",AD1406="probe"),3,IF(AND(AC1406="Plus",AD1406="probe"),1,IF(AND(AC1406="Minus",AD1406="s"),12,IF(AND(AC1406="Plus",AD1406="s"),4,0))))</f>
        <v>12</v>
      </c>
      <c r="AF1406" s="6" t="s">
        <v>16</v>
      </c>
      <c r="AG1406" s="5" t="str">
        <f aca="false">AF1406&amp;AE1406&amp;","</f>
        <v>                            12,</v>
      </c>
    </row>
    <row r="1407" customFormat="false" ht="12.8" hidden="true" customHeight="false" outlineLevel="0" collapsed="false">
      <c r="A1407" s="0" t="str">
        <f aca="false">LEFT(J1407,4)</f>
        <v>b4s2</v>
      </c>
      <c r="B1407" s="0" t="n">
        <f aca="false">IF(AND(C1407&gt;97,C1407&lt;103),100,IF(AND(C1407&gt;110,C1407&lt;116),113,IF(AND(C1407&gt;122,C1407&lt;128),125,IF(AND(C1407&gt;135,C1407&lt;141),138,150))))</f>
        <v>138</v>
      </c>
      <c r="C1407" s="0" t="n">
        <f aca="false">_xlfn.NUMBERVALUE(MID(J1407,6,3))</f>
        <v>138</v>
      </c>
      <c r="D1407" s="0" t="str">
        <f aca="false">MID(J1407,10,3)</f>
        <v>ir1</v>
      </c>
      <c r="E1407" s="0" t="s">
        <v>9</v>
      </c>
      <c r="F1407" s="0" t="n">
        <v>1961</v>
      </c>
      <c r="G1407" s="0" t="s">
        <v>10</v>
      </c>
      <c r="H1407" s="0" t="s">
        <v>11</v>
      </c>
      <c r="I1407" s="0" t="s">
        <v>9</v>
      </c>
      <c r="J1407" s="0" t="s">
        <v>1422</v>
      </c>
      <c r="K1407" s="0" t="s">
        <v>9</v>
      </c>
      <c r="L1407" s="0" t="str">
        <f aca="false">IF(ISBLANK(J1408),"",",")</f>
        <v>,</v>
      </c>
      <c r="M1407" s="0" t="str">
        <f aca="false">E1407&amp;F1407&amp;G1407&amp;H1407&amp;I1407&amp;J1407&amp;K1407&amp;L1407</f>
        <v>"1961": "b4s2_138_ir1.wav",</v>
      </c>
      <c r="N1407" s="0" t="str">
        <f aca="false">IF(OR(B1407=113,B1407=138),"probe","s")</f>
        <v>probe</v>
      </c>
      <c r="O1407" s="0" t="str">
        <f aca="false">IF(MID(J1407,10,2)="ir","Minus","Plus")</f>
        <v>Minus</v>
      </c>
      <c r="P1407" s="0" t="s">
        <v>13</v>
      </c>
      <c r="Q1407" s="5" t="s">
        <v>14</v>
      </c>
      <c r="R1407" s="0" t="s">
        <v>15</v>
      </c>
      <c r="S1407" s="0" t="str">
        <f aca="false">P1407&amp;N1407&amp;O1407&amp;Q1407&amp;F1407&amp;R1407&amp;L1407</f>
        <v>          {%            "class": "probeMinus",%            "stim_name": "1961"%          },</v>
      </c>
      <c r="AA1407" s="5" t="n">
        <f aca="false">F1407</f>
        <v>1961</v>
      </c>
      <c r="AB1407" s="5" t="s">
        <v>1422</v>
      </c>
      <c r="AC1407" s="5" t="str">
        <f aca="false">IF(MID(AB1407,10,2)="ir","Minus","Plus")</f>
        <v>Minus</v>
      </c>
      <c r="AD1407" s="5" t="str">
        <f aca="false">IF(AND(_xlfn.NUMBERVALUE(MID(AB1407,6,3))&lt;141,_xlfn.NUMBERVALUE(MID(AB1407,6,3))&gt;103),"s","probe")</f>
        <v>s</v>
      </c>
      <c r="AE1407" s="5" t="n">
        <f aca="false">IF(AND(AC1407="Minus",AD1407="probe"),3,IF(AND(AC1407="Plus",AD1407="probe"),1,IF(AND(AC1407="Minus",AD1407="s"),12,IF(AND(AC1407="Plus",AD1407="s"),4,0))))</f>
        <v>12</v>
      </c>
      <c r="AF1407" s="6" t="s">
        <v>16</v>
      </c>
      <c r="AG1407" s="5" t="str">
        <f aca="false">AF1407&amp;AE1407&amp;","</f>
        <v>                            12,</v>
      </c>
    </row>
    <row r="1408" customFormat="false" ht="12.8" hidden="true" customHeight="false" outlineLevel="0" collapsed="false">
      <c r="A1408" s="0" t="str">
        <f aca="false">LEFT(J1408,4)</f>
        <v>b1i1</v>
      </c>
      <c r="B1408" s="0" t="n">
        <f aca="false">IF(AND(C1408&gt;97,C1408&lt;103),100,IF(AND(C1408&gt;110,C1408&lt;116),113,IF(AND(C1408&gt;122,C1408&lt;128),125,IF(AND(C1408&gt;135,C1408&lt;141),138,150))))</f>
        <v>138</v>
      </c>
      <c r="C1408" s="0" t="n">
        <f aca="false">_xlfn.NUMBERVALUE(MID(J1408,6,3))</f>
        <v>138</v>
      </c>
      <c r="D1408" s="0" t="str">
        <f aca="false">MID(J1408,10,3)</f>
        <v>ir2</v>
      </c>
      <c r="E1408" s="0" t="s">
        <v>9</v>
      </c>
      <c r="F1408" s="0" t="n">
        <v>87</v>
      </c>
      <c r="G1408" s="0" t="s">
        <v>10</v>
      </c>
      <c r="H1408" s="0" t="s">
        <v>11</v>
      </c>
      <c r="I1408" s="0" t="s">
        <v>9</v>
      </c>
      <c r="J1408" s="0" t="s">
        <v>1423</v>
      </c>
      <c r="K1408" s="0" t="s">
        <v>9</v>
      </c>
      <c r="L1408" s="0" t="str">
        <f aca="false">IF(ISBLANK(J1409),"",",")</f>
        <v>,</v>
      </c>
      <c r="M1408" s="0" t="str">
        <f aca="false">E1408&amp;F1408&amp;G1408&amp;H1408&amp;I1408&amp;J1408&amp;K1408&amp;L1408</f>
        <v>"87": "b1i1_138_ir2.wav",</v>
      </c>
      <c r="N1408" s="0" t="str">
        <f aca="false">IF(OR(B1408=113,B1408=138),"probe","s")</f>
        <v>probe</v>
      </c>
      <c r="O1408" s="0" t="str">
        <f aca="false">IF(MID(J1408,10,2)="ir","Minus","Plus")</f>
        <v>Minus</v>
      </c>
      <c r="P1408" s="0" t="s">
        <v>13</v>
      </c>
      <c r="Q1408" s="5" t="s">
        <v>14</v>
      </c>
      <c r="R1408" s="0" t="s">
        <v>15</v>
      </c>
      <c r="S1408" s="0" t="str">
        <f aca="false">P1408&amp;N1408&amp;O1408&amp;Q1408&amp;F1408&amp;R1408&amp;L1408</f>
        <v>          {%            "class": "probeMinus",%            "stim_name": "87"%          },</v>
      </c>
      <c r="AA1408" s="5" t="n">
        <f aca="false">F1408</f>
        <v>87</v>
      </c>
      <c r="AB1408" s="5" t="s">
        <v>1423</v>
      </c>
      <c r="AC1408" s="5" t="str">
        <f aca="false">IF(MID(AB1408,10,2)="ir","Minus","Plus")</f>
        <v>Minus</v>
      </c>
      <c r="AD1408" s="5" t="str">
        <f aca="false">IF(AND(_xlfn.NUMBERVALUE(MID(AB1408,6,3))&lt;141,_xlfn.NUMBERVALUE(MID(AB1408,6,3))&gt;103),"s","s")</f>
        <v>s</v>
      </c>
      <c r="AE1408" s="5" t="n">
        <f aca="false">IF(AND(AC1408="Minus",AD1408="probe"),3,IF(AND(AC1408="Plus",AD1408="probe"),1,IF(AND(AC1408="Minus",AD1408="s"),12,IF(AND(AC1408="Plus",AD1408="s"),4,0))))</f>
        <v>12</v>
      </c>
      <c r="AF1408" s="6" t="s">
        <v>16</v>
      </c>
      <c r="AG1408" s="5" t="str">
        <f aca="false">AF1408&amp;AE1408&amp;","</f>
        <v>                            12,</v>
      </c>
    </row>
    <row r="1409" customFormat="false" ht="12.8" hidden="true" customHeight="false" outlineLevel="0" collapsed="false">
      <c r="A1409" s="0" t="str">
        <f aca="false">LEFT(J1409,4)</f>
        <v>b1i2</v>
      </c>
      <c r="B1409" s="0" t="n">
        <f aca="false">IF(AND(C1409&gt;97,C1409&lt;103),100,IF(AND(C1409&gt;110,C1409&lt;116),113,IF(AND(C1409&gt;122,C1409&lt;128),125,IF(AND(C1409&gt;135,C1409&lt;141),138,150))))</f>
        <v>138</v>
      </c>
      <c r="C1409" s="0" t="n">
        <f aca="false">_xlfn.NUMBERVALUE(MID(J1409,6,3))</f>
        <v>138</v>
      </c>
      <c r="D1409" s="0" t="str">
        <f aca="false">MID(J1409,10,3)</f>
        <v>ir2</v>
      </c>
      <c r="E1409" s="0" t="s">
        <v>9</v>
      </c>
      <c r="F1409" s="0" t="n">
        <v>212</v>
      </c>
      <c r="G1409" s="0" t="s">
        <v>10</v>
      </c>
      <c r="H1409" s="0" t="s">
        <v>11</v>
      </c>
      <c r="I1409" s="0" t="s">
        <v>9</v>
      </c>
      <c r="J1409" s="0" t="s">
        <v>1424</v>
      </c>
      <c r="K1409" s="0" t="s">
        <v>9</v>
      </c>
      <c r="L1409" s="0" t="str">
        <f aca="false">IF(ISBLANK(J1410),"",",")</f>
        <v>,</v>
      </c>
      <c r="M1409" s="0" t="str">
        <f aca="false">E1409&amp;F1409&amp;G1409&amp;H1409&amp;I1409&amp;J1409&amp;K1409&amp;L1409</f>
        <v>"212": "b1i2_138_ir2.wav",</v>
      </c>
      <c r="N1409" s="0" t="str">
        <f aca="false">IF(OR(B1409=113,B1409=138),"probe","s")</f>
        <v>probe</v>
      </c>
      <c r="O1409" s="0" t="str">
        <f aca="false">IF(MID(J1409,10,2)="ir","Minus","Plus")</f>
        <v>Minus</v>
      </c>
      <c r="P1409" s="0" t="s">
        <v>13</v>
      </c>
      <c r="Q1409" s="5" t="s">
        <v>14</v>
      </c>
      <c r="R1409" s="0" t="s">
        <v>15</v>
      </c>
      <c r="S1409" s="0" t="str">
        <f aca="false">P1409&amp;N1409&amp;O1409&amp;Q1409&amp;F1409&amp;R1409&amp;L1409</f>
        <v>          {%            "class": "probeMinus",%            "stim_name": "212"%          },</v>
      </c>
      <c r="AA1409" s="5" t="n">
        <f aca="false">F1409</f>
        <v>212</v>
      </c>
      <c r="AB1409" s="5" t="s">
        <v>1424</v>
      </c>
      <c r="AC1409" s="5" t="str">
        <f aca="false">IF(MID(AB1409,10,2)="ir","Minus","Plus")</f>
        <v>Minus</v>
      </c>
      <c r="AD1409" s="5" t="str">
        <f aca="false">IF(AND(_xlfn.NUMBERVALUE(MID(AB1409,6,3))&lt;141,_xlfn.NUMBERVALUE(MID(AB1409,6,3))&gt;103),"s","probe")</f>
        <v>s</v>
      </c>
      <c r="AE1409" s="5" t="n">
        <f aca="false">IF(AND(AC1409="Minus",AD1409="probe"),3,IF(AND(AC1409="Plus",AD1409="probe"),1,IF(AND(AC1409="Minus",AD1409="s"),12,IF(AND(AC1409="Plus",AD1409="s"),4,0))))</f>
        <v>12</v>
      </c>
      <c r="AF1409" s="6" t="s">
        <v>16</v>
      </c>
      <c r="AG1409" s="5" t="str">
        <f aca="false">AF1409&amp;AE1409&amp;","</f>
        <v>                            12,</v>
      </c>
    </row>
    <row r="1410" customFormat="false" ht="12.8" hidden="true" customHeight="false" outlineLevel="0" collapsed="false">
      <c r="A1410" s="0" t="str">
        <f aca="false">LEFT(J1410,4)</f>
        <v>b1s1</v>
      </c>
      <c r="B1410" s="0" t="n">
        <f aca="false">IF(AND(C1410&gt;97,C1410&lt;103),100,IF(AND(C1410&gt;110,C1410&lt;116),113,IF(AND(C1410&gt;122,C1410&lt;128),125,IF(AND(C1410&gt;135,C1410&lt;141),138,150))))</f>
        <v>138</v>
      </c>
      <c r="C1410" s="0" t="n">
        <f aca="false">_xlfn.NUMBERVALUE(MID(J1410,6,3))</f>
        <v>138</v>
      </c>
      <c r="D1410" s="0" t="str">
        <f aca="false">MID(J1410,10,3)</f>
        <v>ir2</v>
      </c>
      <c r="E1410" s="0" t="s">
        <v>9</v>
      </c>
      <c r="F1410" s="0" t="n">
        <v>337</v>
      </c>
      <c r="G1410" s="0" t="s">
        <v>10</v>
      </c>
      <c r="H1410" s="0" t="s">
        <v>11</v>
      </c>
      <c r="I1410" s="0" t="s">
        <v>9</v>
      </c>
      <c r="J1410" s="0" t="s">
        <v>1425</v>
      </c>
      <c r="K1410" s="0" t="s">
        <v>9</v>
      </c>
      <c r="L1410" s="0" t="str">
        <f aca="false">IF(ISBLANK(J1411),"",",")</f>
        <v>,</v>
      </c>
      <c r="M1410" s="0" t="str">
        <f aca="false">E1410&amp;F1410&amp;G1410&amp;H1410&amp;I1410&amp;J1410&amp;K1410&amp;L1410</f>
        <v>"337": "b1s1_138_ir2.wav",</v>
      </c>
      <c r="N1410" s="0" t="str">
        <f aca="false">IF(OR(B1410=113,B1410=138),"probe","s")</f>
        <v>probe</v>
      </c>
      <c r="O1410" s="0" t="str">
        <f aca="false">IF(MID(J1410,10,2)="ir","Minus","Plus")</f>
        <v>Minus</v>
      </c>
      <c r="P1410" s="0" t="s">
        <v>13</v>
      </c>
      <c r="Q1410" s="5" t="s">
        <v>14</v>
      </c>
      <c r="R1410" s="0" t="s">
        <v>15</v>
      </c>
      <c r="S1410" s="0" t="str">
        <f aca="false">P1410&amp;N1410&amp;O1410&amp;Q1410&amp;F1410&amp;R1410&amp;L1410</f>
        <v>          {%            "class": "probeMinus",%            "stim_name": "337"%          },</v>
      </c>
      <c r="AA1410" s="5" t="n">
        <f aca="false">F1410</f>
        <v>337</v>
      </c>
      <c r="AB1410" s="5" t="s">
        <v>1425</v>
      </c>
      <c r="AC1410" s="5" t="str">
        <f aca="false">IF(MID(AB1410,10,2)="ir","Minus","Plus")</f>
        <v>Minus</v>
      </c>
      <c r="AD1410" s="5" t="str">
        <f aca="false">IF(AND(_xlfn.NUMBERVALUE(MID(AB1410,6,3))&lt;141,_xlfn.NUMBERVALUE(MID(AB1410,6,3))&gt;103),"s","probe")</f>
        <v>s</v>
      </c>
      <c r="AE1410" s="5" t="n">
        <f aca="false">IF(AND(AC1410="Minus",AD1410="probe"),3,IF(AND(AC1410="Plus",AD1410="probe"),1,IF(AND(AC1410="Minus",AD1410="s"),12,IF(AND(AC1410="Plus",AD1410="s"),4,0))))</f>
        <v>12</v>
      </c>
      <c r="AF1410" s="6" t="s">
        <v>16</v>
      </c>
      <c r="AG1410" s="5" t="str">
        <f aca="false">AF1410&amp;AE1410&amp;","</f>
        <v>                            12,</v>
      </c>
    </row>
    <row r="1411" customFormat="false" ht="12.8" hidden="true" customHeight="false" outlineLevel="0" collapsed="false">
      <c r="A1411" s="0" t="str">
        <f aca="false">LEFT(J1411,4)</f>
        <v>b1s2</v>
      </c>
      <c r="B1411" s="0" t="n">
        <f aca="false">IF(AND(C1411&gt;97,C1411&lt;103),100,IF(AND(C1411&gt;110,C1411&lt;116),113,IF(AND(C1411&gt;122,C1411&lt;128),125,IF(AND(C1411&gt;135,C1411&lt;141),138,150))))</f>
        <v>138</v>
      </c>
      <c r="C1411" s="0" t="n">
        <f aca="false">_xlfn.NUMBERVALUE(MID(J1411,6,3))</f>
        <v>138</v>
      </c>
      <c r="D1411" s="0" t="str">
        <f aca="false">MID(J1411,10,3)</f>
        <v>ir2</v>
      </c>
      <c r="E1411" s="0" t="s">
        <v>9</v>
      </c>
      <c r="F1411" s="0" t="n">
        <v>462</v>
      </c>
      <c r="G1411" s="0" t="s">
        <v>10</v>
      </c>
      <c r="H1411" s="0" t="s">
        <v>11</v>
      </c>
      <c r="I1411" s="0" t="s">
        <v>9</v>
      </c>
      <c r="J1411" s="0" t="s">
        <v>1426</v>
      </c>
      <c r="K1411" s="0" t="s">
        <v>9</v>
      </c>
      <c r="L1411" s="0" t="str">
        <f aca="false">IF(ISBLANK(J1412),"",",")</f>
        <v>,</v>
      </c>
      <c r="M1411" s="0" t="str">
        <f aca="false">E1411&amp;F1411&amp;G1411&amp;H1411&amp;I1411&amp;J1411&amp;K1411&amp;L1411</f>
        <v>"462": "b1s2_138_ir2.wav",</v>
      </c>
      <c r="N1411" s="0" t="str">
        <f aca="false">IF(OR(B1411=113,B1411=138),"probe","s")</f>
        <v>probe</v>
      </c>
      <c r="O1411" s="0" t="str">
        <f aca="false">IF(MID(J1411,10,2)="ir","Minus","Plus")</f>
        <v>Minus</v>
      </c>
      <c r="P1411" s="0" t="s">
        <v>13</v>
      </c>
      <c r="Q1411" s="5" t="s">
        <v>14</v>
      </c>
      <c r="R1411" s="0" t="s">
        <v>15</v>
      </c>
      <c r="S1411" s="0" t="str">
        <f aca="false">P1411&amp;N1411&amp;O1411&amp;Q1411&amp;F1411&amp;R1411&amp;L1411</f>
        <v>          {%            "class": "probeMinus",%            "stim_name": "462"%          },</v>
      </c>
      <c r="AA1411" s="5" t="n">
        <f aca="false">F1411</f>
        <v>462</v>
      </c>
      <c r="AB1411" s="5" t="s">
        <v>1426</v>
      </c>
      <c r="AC1411" s="5" t="str">
        <f aca="false">IF(MID(AB1411,10,2)="ir","Minus","Plus")</f>
        <v>Minus</v>
      </c>
      <c r="AD1411" s="5" t="str">
        <f aca="false">IF(AND(_xlfn.NUMBERVALUE(MID(AB1411,6,3))&lt;141,_xlfn.NUMBERVALUE(MID(AB1411,6,3))&gt;103),"s","probe")</f>
        <v>s</v>
      </c>
      <c r="AE1411" s="5" t="n">
        <f aca="false">IF(AND(AC1411="Minus",AD1411="probe"),3,IF(AND(AC1411="Plus",AD1411="probe"),1,IF(AND(AC1411="Minus",AD1411="s"),12,IF(AND(AC1411="Plus",AD1411="s"),4,0))))</f>
        <v>12</v>
      </c>
      <c r="AF1411" s="6" t="s">
        <v>16</v>
      </c>
      <c r="AG1411" s="5" t="str">
        <f aca="false">AF1411&amp;AE1411&amp;","</f>
        <v>                            12,</v>
      </c>
    </row>
    <row r="1412" customFormat="false" ht="12.8" hidden="true" customHeight="false" outlineLevel="0" collapsed="false">
      <c r="A1412" s="0" t="str">
        <f aca="false">LEFT(J1412,4)</f>
        <v>b2i1</v>
      </c>
      <c r="B1412" s="0" t="n">
        <f aca="false">IF(AND(C1412&gt;97,C1412&lt;103),100,IF(AND(C1412&gt;110,C1412&lt;116),113,IF(AND(C1412&gt;122,C1412&lt;128),125,IF(AND(C1412&gt;135,C1412&lt;141),138,150))))</f>
        <v>138</v>
      </c>
      <c r="C1412" s="0" t="n">
        <f aca="false">_xlfn.NUMBERVALUE(MID(J1412,6,3))</f>
        <v>138</v>
      </c>
      <c r="D1412" s="0" t="str">
        <f aca="false">MID(J1412,10,3)</f>
        <v>ir2</v>
      </c>
      <c r="E1412" s="0" t="s">
        <v>9</v>
      </c>
      <c r="F1412" s="0" t="n">
        <v>587</v>
      </c>
      <c r="G1412" s="0" t="s">
        <v>10</v>
      </c>
      <c r="H1412" s="0" t="s">
        <v>11</v>
      </c>
      <c r="I1412" s="0" t="s">
        <v>9</v>
      </c>
      <c r="J1412" s="0" t="s">
        <v>1427</v>
      </c>
      <c r="K1412" s="0" t="s">
        <v>9</v>
      </c>
      <c r="L1412" s="0" t="str">
        <f aca="false">IF(ISBLANK(J1413),"",",")</f>
        <v>,</v>
      </c>
      <c r="M1412" s="0" t="str">
        <f aca="false">E1412&amp;F1412&amp;G1412&amp;H1412&amp;I1412&amp;J1412&amp;K1412&amp;L1412</f>
        <v>"587": "b2i1_138_ir2.wav",</v>
      </c>
      <c r="N1412" s="0" t="str">
        <f aca="false">IF(OR(B1412=113,B1412=138),"probe","s")</f>
        <v>probe</v>
      </c>
      <c r="O1412" s="0" t="str">
        <f aca="false">IF(MID(J1412,10,2)="ir","Minus","Plus")</f>
        <v>Minus</v>
      </c>
      <c r="P1412" s="0" t="s">
        <v>13</v>
      </c>
      <c r="Q1412" s="5" t="s">
        <v>14</v>
      </c>
      <c r="R1412" s="0" t="s">
        <v>15</v>
      </c>
      <c r="S1412" s="0" t="str">
        <f aca="false">P1412&amp;N1412&amp;O1412&amp;Q1412&amp;F1412&amp;R1412&amp;L1412</f>
        <v>          {%            "class": "probeMinus",%            "stim_name": "587"%          },</v>
      </c>
      <c r="AA1412" s="5" t="n">
        <f aca="false">F1412</f>
        <v>587</v>
      </c>
      <c r="AB1412" s="5" t="s">
        <v>1427</v>
      </c>
      <c r="AC1412" s="5" t="str">
        <f aca="false">IF(MID(AB1412,10,2)="ir","Minus","Plus")</f>
        <v>Minus</v>
      </c>
      <c r="AD1412" s="5" t="str">
        <f aca="false">IF(AND(_xlfn.NUMBERVALUE(MID(AB1412,6,3))&lt;141,_xlfn.NUMBERVALUE(MID(AB1412,6,3))&gt;103),"s","probe")</f>
        <v>s</v>
      </c>
      <c r="AE1412" s="5" t="n">
        <f aca="false">IF(AND(AC1412="Minus",AD1412="probe"),3,IF(AND(AC1412="Plus",AD1412="probe"),1,IF(AND(AC1412="Minus",AD1412="s"),12,IF(AND(AC1412="Plus",AD1412="s"),4,0))))</f>
        <v>12</v>
      </c>
      <c r="AF1412" s="6" t="s">
        <v>16</v>
      </c>
      <c r="AG1412" s="5" t="str">
        <f aca="false">AF1412&amp;AE1412&amp;","</f>
        <v>                            12,</v>
      </c>
    </row>
    <row r="1413" customFormat="false" ht="12.8" hidden="true" customHeight="false" outlineLevel="0" collapsed="false">
      <c r="A1413" s="0" t="str">
        <f aca="false">LEFT(J1413,4)</f>
        <v>b2i2</v>
      </c>
      <c r="B1413" s="0" t="n">
        <f aca="false">IF(AND(C1413&gt;97,C1413&lt;103),100,IF(AND(C1413&gt;110,C1413&lt;116),113,IF(AND(C1413&gt;122,C1413&lt;128),125,IF(AND(C1413&gt;135,C1413&lt;141),138,150))))</f>
        <v>138</v>
      </c>
      <c r="C1413" s="0" t="n">
        <f aca="false">_xlfn.NUMBERVALUE(MID(J1413,6,3))</f>
        <v>138</v>
      </c>
      <c r="D1413" s="0" t="str">
        <f aca="false">MID(J1413,10,3)</f>
        <v>ir2</v>
      </c>
      <c r="E1413" s="0" t="s">
        <v>9</v>
      </c>
      <c r="F1413" s="0" t="n">
        <v>712</v>
      </c>
      <c r="G1413" s="0" t="s">
        <v>10</v>
      </c>
      <c r="H1413" s="0" t="s">
        <v>11</v>
      </c>
      <c r="I1413" s="0" t="s">
        <v>9</v>
      </c>
      <c r="J1413" s="0" t="s">
        <v>1428</v>
      </c>
      <c r="K1413" s="0" t="s">
        <v>9</v>
      </c>
      <c r="L1413" s="0" t="str">
        <f aca="false">IF(ISBLANK(J1414),"",",")</f>
        <v>,</v>
      </c>
      <c r="M1413" s="0" t="str">
        <f aca="false">E1413&amp;F1413&amp;G1413&amp;H1413&amp;I1413&amp;J1413&amp;K1413&amp;L1413</f>
        <v>"712": "b2i2_138_ir2.wav",</v>
      </c>
      <c r="N1413" s="0" t="str">
        <f aca="false">IF(OR(B1413=113,B1413=138),"probe","s")</f>
        <v>probe</v>
      </c>
      <c r="O1413" s="0" t="str">
        <f aca="false">IF(MID(J1413,10,2)="ir","Minus","Plus")</f>
        <v>Minus</v>
      </c>
      <c r="P1413" s="0" t="s">
        <v>13</v>
      </c>
      <c r="Q1413" s="5" t="s">
        <v>14</v>
      </c>
      <c r="R1413" s="0" t="s">
        <v>15</v>
      </c>
      <c r="S1413" s="0" t="str">
        <f aca="false">P1413&amp;N1413&amp;O1413&amp;Q1413&amp;F1413&amp;R1413&amp;L1413</f>
        <v>          {%            "class": "probeMinus",%            "stim_name": "712"%          },</v>
      </c>
      <c r="AA1413" s="5" t="n">
        <f aca="false">F1413</f>
        <v>712</v>
      </c>
      <c r="AB1413" s="5" t="s">
        <v>1428</v>
      </c>
      <c r="AC1413" s="5" t="str">
        <f aca="false">IF(MID(AB1413,10,2)="ir","Minus","Plus")</f>
        <v>Minus</v>
      </c>
      <c r="AD1413" s="5" t="str">
        <f aca="false">IF(AND(_xlfn.NUMBERVALUE(MID(AB1413,6,3))&lt;141,_xlfn.NUMBERVALUE(MID(AB1413,6,3))&gt;103),"s","probe")</f>
        <v>s</v>
      </c>
      <c r="AE1413" s="5" t="n">
        <f aca="false">IF(AND(AC1413="Minus",AD1413="probe"),3,IF(AND(AC1413="Plus",AD1413="probe"),1,IF(AND(AC1413="Minus",AD1413="s"),12,IF(AND(AC1413="Plus",AD1413="s"),4,0))))</f>
        <v>12</v>
      </c>
      <c r="AF1413" s="6" t="s">
        <v>16</v>
      </c>
      <c r="AG1413" s="5" t="str">
        <f aca="false">AF1413&amp;AE1413&amp;","</f>
        <v>                            12,</v>
      </c>
    </row>
    <row r="1414" customFormat="false" ht="12.8" hidden="false" customHeight="false" outlineLevel="0" collapsed="false">
      <c r="A1414" s="0" t="str">
        <f aca="false">LEFT(J1414,4)</f>
        <v>b2s1</v>
      </c>
      <c r="B1414" s="0" t="n">
        <f aca="false">IF(AND(C1414&gt;97,C1414&lt;103),100,IF(AND(C1414&gt;110,C1414&lt;116),113,IF(AND(C1414&gt;122,C1414&lt;128),125,IF(AND(C1414&gt;135,C1414&lt;141),138,150))))</f>
        <v>138</v>
      </c>
      <c r="C1414" s="0" t="n">
        <f aca="false">_xlfn.NUMBERVALUE(MID(J1414,6,3))</f>
        <v>138</v>
      </c>
      <c r="D1414" s="0" t="str">
        <f aca="false">MID(J1414,10,3)</f>
        <v>ir2</v>
      </c>
      <c r="E1414" s="0" t="s">
        <v>9</v>
      </c>
      <c r="F1414" s="0" t="n">
        <v>837</v>
      </c>
      <c r="G1414" s="0" t="s">
        <v>10</v>
      </c>
      <c r="H1414" s="0" t="s">
        <v>11</v>
      </c>
      <c r="I1414" s="0" t="s">
        <v>9</v>
      </c>
      <c r="J1414" s="0" t="s">
        <v>1429</v>
      </c>
      <c r="K1414" s="0" t="s">
        <v>9</v>
      </c>
      <c r="L1414" s="0" t="str">
        <f aca="false">IF(ISBLANK(J1415),"",",")</f>
        <v>,</v>
      </c>
      <c r="M1414" s="0" t="str">
        <f aca="false">E1414&amp;J1414&amp;G1414&amp;E1414&amp;J1414&amp;E1414&amp;L1414</f>
        <v>"b2s1_138_ir2.wav":"b2s1_138_ir2.wav",</v>
      </c>
      <c r="N1414" s="0" t="str">
        <f aca="false">IF(OR(B1414=113,B1414=138),"probe","s")</f>
        <v>probe</v>
      </c>
      <c r="O1414" s="0" t="str">
        <f aca="false">IF(MID(J1414,10,2)="ir","Minus","Plus")</f>
        <v>Minus</v>
      </c>
      <c r="P1414" s="0" t="s">
        <v>13</v>
      </c>
      <c r="Q1414" s="5" t="s">
        <v>14</v>
      </c>
      <c r="R1414" s="0" t="s">
        <v>15</v>
      </c>
      <c r="S1414" s="0" t="str">
        <f aca="false">P1414&amp;N1414&amp;O1414&amp;Q1414&amp;J1414&amp;R1414&amp;L1414</f>
        <v>          {%            "class": "probeMinus",%            "stim_name": "b2s1_138_ir2.wav"%          },</v>
      </c>
      <c r="AA1414" s="5" t="n">
        <f aca="false">F1414</f>
        <v>837</v>
      </c>
      <c r="AB1414" s="5" t="s">
        <v>1429</v>
      </c>
      <c r="AC1414" s="5" t="str">
        <f aca="false">IF(MID(AB1414,10,2)="ir","Minus","Plus")</f>
        <v>Minus</v>
      </c>
      <c r="AD1414" s="5" t="str">
        <f aca="false">IF(AND(_xlfn.NUMBERVALUE(MID(AB1414,6,3))&lt;141,_xlfn.NUMBERVALUE(MID(AB1414,6,3))&gt;103),"s","probe")</f>
        <v>s</v>
      </c>
      <c r="AE1414" s="5" t="n">
        <f aca="false">IF(AND(AC1414="Minus",AD1414="probe"),3,IF(AND(AC1414="Plus",AD1414="probe"),1,IF(AND(AC1414="Minus",AD1414="s"),12,IF(AND(AC1414="Plus",AD1414="s"),4,0))))</f>
        <v>12</v>
      </c>
      <c r="AF1414" s="6" t="s">
        <v>16</v>
      </c>
      <c r="AG1414" s="5" t="str">
        <f aca="false">AF1414&amp;AE1414&amp;","</f>
        <v>                            12,</v>
      </c>
    </row>
    <row r="1415" customFormat="false" ht="12.8" hidden="true" customHeight="false" outlineLevel="0" collapsed="false">
      <c r="A1415" s="0" t="str">
        <f aca="false">LEFT(J1415,4)</f>
        <v>b2s2</v>
      </c>
      <c r="B1415" s="0" t="n">
        <f aca="false">IF(AND(C1415&gt;97,C1415&lt;103),100,IF(AND(C1415&gt;110,C1415&lt;116),113,IF(AND(C1415&gt;122,C1415&lt;128),125,IF(AND(C1415&gt;135,C1415&lt;141),138,150))))</f>
        <v>138</v>
      </c>
      <c r="C1415" s="0" t="n">
        <f aca="false">_xlfn.NUMBERVALUE(MID(J1415,6,3))</f>
        <v>138</v>
      </c>
      <c r="D1415" s="0" t="str">
        <f aca="false">MID(J1415,10,3)</f>
        <v>ir2</v>
      </c>
      <c r="E1415" s="0" t="s">
        <v>9</v>
      </c>
      <c r="F1415" s="0" t="n">
        <v>962</v>
      </c>
      <c r="G1415" s="0" t="s">
        <v>10</v>
      </c>
      <c r="H1415" s="0" t="s">
        <v>11</v>
      </c>
      <c r="I1415" s="0" t="s">
        <v>9</v>
      </c>
      <c r="J1415" s="0" t="s">
        <v>1430</v>
      </c>
      <c r="K1415" s="0" t="s">
        <v>9</v>
      </c>
      <c r="L1415" s="0" t="str">
        <f aca="false">IF(ISBLANK(J1416),"",",")</f>
        <v>,</v>
      </c>
      <c r="M1415" s="0" t="str">
        <f aca="false">E1415&amp;F1415&amp;G1415&amp;H1415&amp;I1415&amp;J1415&amp;K1415&amp;L1415</f>
        <v>"962": "b2s2_138_ir2.wav",</v>
      </c>
      <c r="N1415" s="0" t="str">
        <f aca="false">IF(OR(B1415=113,B1415=138),"probe","s")</f>
        <v>probe</v>
      </c>
      <c r="O1415" s="0" t="str">
        <f aca="false">IF(MID(J1415,10,2)="ir","Minus","Plus")</f>
        <v>Minus</v>
      </c>
      <c r="P1415" s="0" t="s">
        <v>13</v>
      </c>
      <c r="Q1415" s="5" t="s">
        <v>14</v>
      </c>
      <c r="R1415" s="0" t="s">
        <v>15</v>
      </c>
      <c r="S1415" s="0" t="str">
        <f aca="false">P1415&amp;N1415&amp;O1415&amp;Q1415&amp;F1415&amp;R1415&amp;L1415</f>
        <v>          {%            "class": "probeMinus",%            "stim_name": "962"%          },</v>
      </c>
      <c r="AA1415" s="5" t="n">
        <f aca="false">F1415</f>
        <v>962</v>
      </c>
      <c r="AB1415" s="5" t="s">
        <v>1430</v>
      </c>
      <c r="AC1415" s="5" t="str">
        <f aca="false">IF(MID(AB1415,10,2)="ir","Minus","Plus")</f>
        <v>Minus</v>
      </c>
      <c r="AD1415" s="5" t="str">
        <f aca="false">IF(AND(_xlfn.NUMBERVALUE(MID(AB1415,6,3))&lt;141,_xlfn.NUMBERVALUE(MID(AB1415,6,3))&gt;103),"s","probe")</f>
        <v>s</v>
      </c>
      <c r="AE1415" s="5" t="n">
        <f aca="false">IF(AND(AC1415="Minus",AD1415="probe"),3,IF(AND(AC1415="Plus",AD1415="probe"),1,IF(AND(AC1415="Minus",AD1415="s"),12,IF(AND(AC1415="Plus",AD1415="s"),4,0))))</f>
        <v>12</v>
      </c>
      <c r="AF1415" s="6" t="s">
        <v>16</v>
      </c>
      <c r="AG1415" s="5" t="str">
        <f aca="false">AF1415&amp;AE1415&amp;","</f>
        <v>                            12,</v>
      </c>
    </row>
    <row r="1416" customFormat="false" ht="12.8" hidden="true" customHeight="false" outlineLevel="0" collapsed="false">
      <c r="A1416" s="0" t="str">
        <f aca="false">LEFT(J1416,4)</f>
        <v>b3i1</v>
      </c>
      <c r="B1416" s="0" t="n">
        <f aca="false">IF(AND(C1416&gt;97,C1416&lt;103),100,IF(AND(C1416&gt;110,C1416&lt;116),113,IF(AND(C1416&gt;122,C1416&lt;128),125,IF(AND(C1416&gt;135,C1416&lt;141),138,150))))</f>
        <v>138</v>
      </c>
      <c r="C1416" s="0" t="n">
        <f aca="false">_xlfn.NUMBERVALUE(MID(J1416,6,3))</f>
        <v>138</v>
      </c>
      <c r="D1416" s="0" t="str">
        <f aca="false">MID(J1416,10,3)</f>
        <v>ir2</v>
      </c>
      <c r="E1416" s="0" t="s">
        <v>9</v>
      </c>
      <c r="F1416" s="0" t="n">
        <v>1087</v>
      </c>
      <c r="G1416" s="0" t="s">
        <v>10</v>
      </c>
      <c r="H1416" s="0" t="s">
        <v>11</v>
      </c>
      <c r="I1416" s="0" t="s">
        <v>9</v>
      </c>
      <c r="J1416" s="0" t="s">
        <v>1431</v>
      </c>
      <c r="K1416" s="0" t="s">
        <v>9</v>
      </c>
      <c r="L1416" s="0" t="str">
        <f aca="false">IF(ISBLANK(J1417),"",",")</f>
        <v>,</v>
      </c>
      <c r="M1416" s="0" t="str">
        <f aca="false">E1416&amp;F1416&amp;G1416&amp;H1416&amp;I1416&amp;J1416&amp;K1416&amp;L1416</f>
        <v>"1087": "b3i1_138_ir2.wav",</v>
      </c>
      <c r="N1416" s="0" t="str">
        <f aca="false">IF(OR(B1416=113,B1416=138),"probe","s")</f>
        <v>probe</v>
      </c>
      <c r="O1416" s="0" t="str">
        <f aca="false">IF(MID(J1416,10,2)="ir","Minus","Plus")</f>
        <v>Minus</v>
      </c>
      <c r="P1416" s="0" t="s">
        <v>13</v>
      </c>
      <c r="Q1416" s="5" t="s">
        <v>14</v>
      </c>
      <c r="R1416" s="0" t="s">
        <v>15</v>
      </c>
      <c r="S1416" s="0" t="str">
        <f aca="false">P1416&amp;N1416&amp;O1416&amp;Q1416&amp;F1416&amp;R1416&amp;L1416</f>
        <v>          {%            "class": "probeMinus",%            "stim_name": "1087"%          },</v>
      </c>
      <c r="AA1416" s="5" t="n">
        <f aca="false">F1416</f>
        <v>1087</v>
      </c>
      <c r="AB1416" s="5" t="s">
        <v>1431</v>
      </c>
      <c r="AC1416" s="5" t="str">
        <f aca="false">IF(MID(AB1416,10,2)="ir","Minus","Plus")</f>
        <v>Minus</v>
      </c>
      <c r="AD1416" s="5" t="str">
        <f aca="false">IF(AND(_xlfn.NUMBERVALUE(MID(AB1416,6,3))&lt;141,_xlfn.NUMBERVALUE(MID(AB1416,6,3))&gt;103),"s","probe")</f>
        <v>s</v>
      </c>
      <c r="AE1416" s="5" t="n">
        <f aca="false">IF(AND(AC1416="Minus",AD1416="probe"),3,IF(AND(AC1416="Plus",AD1416="probe"),1,IF(AND(AC1416="Minus",AD1416="s"),12,IF(AND(AC1416="Plus",AD1416="s"),4,0))))</f>
        <v>12</v>
      </c>
      <c r="AF1416" s="6" t="s">
        <v>16</v>
      </c>
      <c r="AG1416" s="5" t="str">
        <f aca="false">AF1416&amp;AE1416&amp;","</f>
        <v>                            12,</v>
      </c>
    </row>
    <row r="1417" customFormat="false" ht="12.8" hidden="true" customHeight="false" outlineLevel="0" collapsed="false">
      <c r="A1417" s="0" t="str">
        <f aca="false">LEFT(J1417,4)</f>
        <v>b3i2</v>
      </c>
      <c r="B1417" s="0" t="n">
        <f aca="false">IF(AND(C1417&gt;97,C1417&lt;103),100,IF(AND(C1417&gt;110,C1417&lt;116),113,IF(AND(C1417&gt;122,C1417&lt;128),125,IF(AND(C1417&gt;135,C1417&lt;141),138,150))))</f>
        <v>138</v>
      </c>
      <c r="C1417" s="0" t="n">
        <f aca="false">_xlfn.NUMBERVALUE(MID(J1417,6,3))</f>
        <v>138</v>
      </c>
      <c r="D1417" s="0" t="str">
        <f aca="false">MID(J1417,10,3)</f>
        <v>ir2</v>
      </c>
      <c r="E1417" s="0" t="s">
        <v>9</v>
      </c>
      <c r="F1417" s="0" t="n">
        <v>1212</v>
      </c>
      <c r="G1417" s="0" t="s">
        <v>10</v>
      </c>
      <c r="H1417" s="0" t="s">
        <v>11</v>
      </c>
      <c r="I1417" s="0" t="s">
        <v>9</v>
      </c>
      <c r="J1417" s="0" t="s">
        <v>1432</v>
      </c>
      <c r="K1417" s="0" t="s">
        <v>9</v>
      </c>
      <c r="L1417" s="0" t="str">
        <f aca="false">IF(ISBLANK(J1418),"",",")</f>
        <v>,</v>
      </c>
      <c r="M1417" s="0" t="str">
        <f aca="false">E1417&amp;F1417&amp;G1417&amp;H1417&amp;I1417&amp;J1417&amp;K1417&amp;L1417</f>
        <v>"1212": "b3i2_138_ir2.wav",</v>
      </c>
      <c r="N1417" s="0" t="str">
        <f aca="false">IF(OR(B1417=113,B1417=138),"probe","s")</f>
        <v>probe</v>
      </c>
      <c r="O1417" s="0" t="str">
        <f aca="false">IF(MID(J1417,10,2)="ir","Minus","Plus")</f>
        <v>Minus</v>
      </c>
      <c r="P1417" s="0" t="s">
        <v>13</v>
      </c>
      <c r="Q1417" s="5" t="s">
        <v>14</v>
      </c>
      <c r="R1417" s="0" t="s">
        <v>15</v>
      </c>
      <c r="S1417" s="0" t="str">
        <f aca="false">P1417&amp;N1417&amp;O1417&amp;Q1417&amp;F1417&amp;R1417&amp;L1417</f>
        <v>          {%            "class": "probeMinus",%            "stim_name": "1212"%          },</v>
      </c>
      <c r="AA1417" s="5" t="n">
        <f aca="false">F1417</f>
        <v>1212</v>
      </c>
      <c r="AB1417" s="5" t="s">
        <v>1432</v>
      </c>
      <c r="AC1417" s="5" t="str">
        <f aca="false">IF(MID(AB1417,10,2)="ir","Minus","Plus")</f>
        <v>Minus</v>
      </c>
      <c r="AD1417" s="5" t="str">
        <f aca="false">IF(AND(_xlfn.NUMBERVALUE(MID(AB1417,6,3))&lt;141,_xlfn.NUMBERVALUE(MID(AB1417,6,3))&gt;103),"s","probe")</f>
        <v>s</v>
      </c>
      <c r="AE1417" s="5" t="n">
        <f aca="false">IF(AND(AC1417="Minus",AD1417="probe"),3,IF(AND(AC1417="Plus",AD1417="probe"),1,IF(AND(AC1417="Minus",AD1417="s"),12,IF(AND(AC1417="Plus",AD1417="s"),4,0))))</f>
        <v>12</v>
      </c>
      <c r="AF1417" s="6" t="s">
        <v>16</v>
      </c>
      <c r="AG1417" s="5" t="str">
        <f aca="false">AF1417&amp;AE1417&amp;","</f>
        <v>                            12,</v>
      </c>
    </row>
    <row r="1418" customFormat="false" ht="12.8" hidden="true" customHeight="false" outlineLevel="0" collapsed="false">
      <c r="A1418" s="0" t="str">
        <f aca="false">LEFT(J1418,4)</f>
        <v>b3s1</v>
      </c>
      <c r="B1418" s="0" t="n">
        <f aca="false">IF(AND(C1418&gt;97,C1418&lt;103),100,IF(AND(C1418&gt;110,C1418&lt;116),113,IF(AND(C1418&gt;122,C1418&lt;128),125,IF(AND(C1418&gt;135,C1418&lt;141),138,150))))</f>
        <v>138</v>
      </c>
      <c r="C1418" s="0" t="n">
        <f aca="false">_xlfn.NUMBERVALUE(MID(J1418,6,3))</f>
        <v>138</v>
      </c>
      <c r="D1418" s="0" t="str">
        <f aca="false">MID(J1418,10,3)</f>
        <v>ir2</v>
      </c>
      <c r="E1418" s="0" t="s">
        <v>9</v>
      </c>
      <c r="F1418" s="0" t="n">
        <v>1337</v>
      </c>
      <c r="G1418" s="0" t="s">
        <v>10</v>
      </c>
      <c r="H1418" s="0" t="s">
        <v>11</v>
      </c>
      <c r="I1418" s="0" t="s">
        <v>9</v>
      </c>
      <c r="J1418" s="0" t="s">
        <v>1433</v>
      </c>
      <c r="K1418" s="0" t="s">
        <v>9</v>
      </c>
      <c r="L1418" s="0" t="str">
        <f aca="false">IF(ISBLANK(J1419),"",",")</f>
        <v>,</v>
      </c>
      <c r="M1418" s="0" t="str">
        <f aca="false">E1418&amp;F1418&amp;G1418&amp;H1418&amp;I1418&amp;J1418&amp;K1418&amp;L1418</f>
        <v>"1337": "b3s1_138_ir2.wav",</v>
      </c>
      <c r="N1418" s="0" t="str">
        <f aca="false">IF(OR(B1418=113,B1418=138),"probe","s")</f>
        <v>probe</v>
      </c>
      <c r="O1418" s="0" t="str">
        <f aca="false">IF(MID(J1418,10,2)="ir","Minus","Plus")</f>
        <v>Minus</v>
      </c>
      <c r="P1418" s="0" t="s">
        <v>13</v>
      </c>
      <c r="Q1418" s="5" t="s">
        <v>14</v>
      </c>
      <c r="R1418" s="0" t="s">
        <v>15</v>
      </c>
      <c r="S1418" s="0" t="str">
        <f aca="false">P1418&amp;N1418&amp;O1418&amp;Q1418&amp;F1418&amp;R1418&amp;L1418</f>
        <v>          {%            "class": "probeMinus",%            "stim_name": "1337"%          },</v>
      </c>
      <c r="AA1418" s="5" t="n">
        <f aca="false">F1418</f>
        <v>1337</v>
      </c>
      <c r="AB1418" s="5" t="s">
        <v>1433</v>
      </c>
      <c r="AC1418" s="5" t="str">
        <f aca="false">IF(MID(AB1418,10,2)="ir","Minus","Plus")</f>
        <v>Minus</v>
      </c>
      <c r="AD1418" s="5" t="str">
        <f aca="false">IF(AND(_xlfn.NUMBERVALUE(MID(AB1418,6,3))&lt;141,_xlfn.NUMBERVALUE(MID(AB1418,6,3))&gt;103),"s","probe")</f>
        <v>s</v>
      </c>
      <c r="AE1418" s="5" t="n">
        <f aca="false">IF(AND(AC1418="Minus",AD1418="probe"),3,IF(AND(AC1418="Plus",AD1418="probe"),1,IF(AND(AC1418="Minus",AD1418="s"),12,IF(AND(AC1418="Plus",AD1418="s"),4,0))))</f>
        <v>12</v>
      </c>
      <c r="AF1418" s="6" t="s">
        <v>16</v>
      </c>
      <c r="AG1418" s="5" t="str">
        <f aca="false">AF1418&amp;AE1418&amp;","</f>
        <v>                            12,</v>
      </c>
    </row>
    <row r="1419" customFormat="false" ht="12.8" hidden="true" customHeight="false" outlineLevel="0" collapsed="false">
      <c r="A1419" s="0" t="str">
        <f aca="false">LEFT(J1419,4)</f>
        <v>b3s2</v>
      </c>
      <c r="B1419" s="0" t="n">
        <f aca="false">IF(AND(C1419&gt;97,C1419&lt;103),100,IF(AND(C1419&gt;110,C1419&lt;116),113,IF(AND(C1419&gt;122,C1419&lt;128),125,IF(AND(C1419&gt;135,C1419&lt;141),138,150))))</f>
        <v>138</v>
      </c>
      <c r="C1419" s="0" t="n">
        <f aca="false">_xlfn.NUMBERVALUE(MID(J1419,6,3))</f>
        <v>138</v>
      </c>
      <c r="D1419" s="0" t="str">
        <f aca="false">MID(J1419,10,3)</f>
        <v>ir2</v>
      </c>
      <c r="E1419" s="0" t="s">
        <v>9</v>
      </c>
      <c r="F1419" s="0" t="n">
        <v>1462</v>
      </c>
      <c r="G1419" s="0" t="s">
        <v>10</v>
      </c>
      <c r="H1419" s="0" t="s">
        <v>11</v>
      </c>
      <c r="I1419" s="0" t="s">
        <v>9</v>
      </c>
      <c r="J1419" s="0" t="s">
        <v>1434</v>
      </c>
      <c r="K1419" s="0" t="s">
        <v>9</v>
      </c>
      <c r="L1419" s="0" t="str">
        <f aca="false">IF(ISBLANK(J1420),"",",")</f>
        <v>,</v>
      </c>
      <c r="M1419" s="0" t="str">
        <f aca="false">E1419&amp;F1419&amp;G1419&amp;H1419&amp;I1419&amp;J1419&amp;K1419&amp;L1419</f>
        <v>"1462": "b3s2_138_ir2.wav",</v>
      </c>
      <c r="N1419" s="0" t="str">
        <f aca="false">IF(OR(B1419=113,B1419=138),"probe","s")</f>
        <v>probe</v>
      </c>
      <c r="O1419" s="0" t="str">
        <f aca="false">IF(MID(J1419,10,2)="ir","Minus","Plus")</f>
        <v>Minus</v>
      </c>
      <c r="P1419" s="0" t="s">
        <v>13</v>
      </c>
      <c r="Q1419" s="5" t="s">
        <v>14</v>
      </c>
      <c r="R1419" s="0" t="s">
        <v>15</v>
      </c>
      <c r="S1419" s="0" t="str">
        <f aca="false">P1419&amp;N1419&amp;O1419&amp;Q1419&amp;F1419&amp;R1419&amp;L1419</f>
        <v>          {%            "class": "probeMinus",%            "stim_name": "1462"%          },</v>
      </c>
      <c r="AA1419" s="5" t="n">
        <f aca="false">F1419</f>
        <v>1462</v>
      </c>
      <c r="AB1419" s="5" t="s">
        <v>1434</v>
      </c>
      <c r="AC1419" s="5" t="str">
        <f aca="false">IF(MID(AB1419,10,2)="ir","Minus","Plus")</f>
        <v>Minus</v>
      </c>
      <c r="AD1419" s="5" t="str">
        <f aca="false">IF(AND(_xlfn.NUMBERVALUE(MID(AB1419,6,3))&lt;141,_xlfn.NUMBERVALUE(MID(AB1419,6,3))&gt;103),"s","probe")</f>
        <v>s</v>
      </c>
      <c r="AE1419" s="5" t="n">
        <f aca="false">IF(AND(AC1419="Minus",AD1419="probe"),3,IF(AND(AC1419="Plus",AD1419="probe"),1,IF(AND(AC1419="Minus",AD1419="s"),12,IF(AND(AC1419="Plus",AD1419="s"),4,0))))</f>
        <v>12</v>
      </c>
      <c r="AF1419" s="6" t="s">
        <v>16</v>
      </c>
      <c r="AG1419" s="5" t="str">
        <f aca="false">AF1419&amp;AE1419&amp;","</f>
        <v>                            12,</v>
      </c>
    </row>
    <row r="1420" customFormat="false" ht="12.8" hidden="true" customHeight="false" outlineLevel="0" collapsed="false">
      <c r="A1420" s="0" t="str">
        <f aca="false">LEFT(J1420,4)</f>
        <v>b4i1</v>
      </c>
      <c r="B1420" s="0" t="n">
        <f aca="false">IF(AND(C1420&gt;97,C1420&lt;103),100,IF(AND(C1420&gt;110,C1420&lt;116),113,IF(AND(C1420&gt;122,C1420&lt;128),125,IF(AND(C1420&gt;135,C1420&lt;141),138,150))))</f>
        <v>138</v>
      </c>
      <c r="C1420" s="0" t="n">
        <f aca="false">_xlfn.NUMBERVALUE(MID(J1420,6,3))</f>
        <v>138</v>
      </c>
      <c r="D1420" s="0" t="str">
        <f aca="false">MID(J1420,10,3)</f>
        <v>ir2</v>
      </c>
      <c r="E1420" s="0" t="s">
        <v>9</v>
      </c>
      <c r="F1420" s="0" t="n">
        <v>1587</v>
      </c>
      <c r="G1420" s="0" t="s">
        <v>10</v>
      </c>
      <c r="H1420" s="0" t="s">
        <v>11</v>
      </c>
      <c r="I1420" s="0" t="s">
        <v>9</v>
      </c>
      <c r="J1420" s="0" t="s">
        <v>1435</v>
      </c>
      <c r="K1420" s="0" t="s">
        <v>9</v>
      </c>
      <c r="L1420" s="0" t="str">
        <f aca="false">IF(ISBLANK(J1421),"",",")</f>
        <v>,</v>
      </c>
      <c r="M1420" s="0" t="str">
        <f aca="false">E1420&amp;F1420&amp;G1420&amp;H1420&amp;I1420&amp;J1420&amp;K1420&amp;L1420</f>
        <v>"1587": "b4i1_138_ir2.wav",</v>
      </c>
      <c r="N1420" s="0" t="str">
        <f aca="false">IF(OR(B1420=113,B1420=138),"probe","s")</f>
        <v>probe</v>
      </c>
      <c r="O1420" s="0" t="str">
        <f aca="false">IF(MID(J1420,10,2)="ir","Minus","Plus")</f>
        <v>Minus</v>
      </c>
      <c r="P1420" s="0" t="s">
        <v>13</v>
      </c>
      <c r="Q1420" s="5" t="s">
        <v>14</v>
      </c>
      <c r="R1420" s="0" t="s">
        <v>15</v>
      </c>
      <c r="S1420" s="0" t="str">
        <f aca="false">P1420&amp;N1420&amp;O1420&amp;Q1420&amp;F1420&amp;R1420&amp;L1420</f>
        <v>          {%            "class": "probeMinus",%            "stim_name": "1587"%          },</v>
      </c>
      <c r="AA1420" s="5" t="n">
        <f aca="false">F1420</f>
        <v>1587</v>
      </c>
      <c r="AB1420" s="5" t="s">
        <v>1435</v>
      </c>
      <c r="AC1420" s="5" t="str">
        <f aca="false">IF(MID(AB1420,10,2)="ir","Minus","Plus")</f>
        <v>Minus</v>
      </c>
      <c r="AD1420" s="5" t="str">
        <f aca="false">IF(AND(_xlfn.NUMBERVALUE(MID(AB1420,6,3))&lt;141,_xlfn.NUMBERVALUE(MID(AB1420,6,3))&gt;103),"s","probe")</f>
        <v>s</v>
      </c>
      <c r="AE1420" s="5" t="n">
        <f aca="false">IF(AND(AC1420="Minus",AD1420="probe"),3,IF(AND(AC1420="Plus",AD1420="probe"),1,IF(AND(AC1420="Minus",AD1420="s"),12,IF(AND(AC1420="Plus",AD1420="s"),4,0))))</f>
        <v>12</v>
      </c>
      <c r="AF1420" s="6" t="s">
        <v>16</v>
      </c>
      <c r="AG1420" s="5" t="str">
        <f aca="false">AF1420&amp;AE1420&amp;","</f>
        <v>                            12,</v>
      </c>
    </row>
    <row r="1421" customFormat="false" ht="12.8" hidden="true" customHeight="false" outlineLevel="0" collapsed="false">
      <c r="A1421" s="0" t="str">
        <f aca="false">LEFT(J1421,4)</f>
        <v>b4i2</v>
      </c>
      <c r="B1421" s="0" t="n">
        <f aca="false">IF(AND(C1421&gt;97,C1421&lt;103),100,IF(AND(C1421&gt;110,C1421&lt;116),113,IF(AND(C1421&gt;122,C1421&lt;128),125,IF(AND(C1421&gt;135,C1421&lt;141),138,150))))</f>
        <v>138</v>
      </c>
      <c r="C1421" s="0" t="n">
        <f aca="false">_xlfn.NUMBERVALUE(MID(J1421,6,3))</f>
        <v>138</v>
      </c>
      <c r="D1421" s="0" t="str">
        <f aca="false">MID(J1421,10,3)</f>
        <v>ir2</v>
      </c>
      <c r="E1421" s="0" t="s">
        <v>9</v>
      </c>
      <c r="F1421" s="0" t="n">
        <v>1712</v>
      </c>
      <c r="G1421" s="0" t="s">
        <v>10</v>
      </c>
      <c r="H1421" s="0" t="s">
        <v>11</v>
      </c>
      <c r="I1421" s="0" t="s">
        <v>9</v>
      </c>
      <c r="J1421" s="0" t="s">
        <v>1436</v>
      </c>
      <c r="K1421" s="0" t="s">
        <v>9</v>
      </c>
      <c r="L1421" s="0" t="str">
        <f aca="false">IF(ISBLANK(J1422),"",",")</f>
        <v>,</v>
      </c>
      <c r="M1421" s="0" t="str">
        <f aca="false">E1421&amp;F1421&amp;G1421&amp;H1421&amp;I1421&amp;J1421&amp;K1421&amp;L1421</f>
        <v>"1712": "b4i2_138_ir2.wav",</v>
      </c>
      <c r="N1421" s="0" t="str">
        <f aca="false">IF(OR(B1421=113,B1421=138),"probe","s")</f>
        <v>probe</v>
      </c>
      <c r="O1421" s="0" t="str">
        <f aca="false">IF(MID(J1421,10,2)="ir","Minus","Plus")</f>
        <v>Minus</v>
      </c>
      <c r="P1421" s="0" t="s">
        <v>13</v>
      </c>
      <c r="Q1421" s="5" t="s">
        <v>14</v>
      </c>
      <c r="R1421" s="0" t="s">
        <v>15</v>
      </c>
      <c r="S1421" s="0" t="str">
        <f aca="false">P1421&amp;N1421&amp;O1421&amp;Q1421&amp;F1421&amp;R1421&amp;L1421</f>
        <v>          {%            "class": "probeMinus",%            "stim_name": "1712"%          },</v>
      </c>
      <c r="AA1421" s="5" t="n">
        <f aca="false">F1421</f>
        <v>1712</v>
      </c>
      <c r="AB1421" s="5" t="s">
        <v>1436</v>
      </c>
      <c r="AC1421" s="5" t="str">
        <f aca="false">IF(MID(AB1421,10,2)="ir","Minus","Plus")</f>
        <v>Minus</v>
      </c>
      <c r="AD1421" s="5" t="str">
        <f aca="false">IF(AND(_xlfn.NUMBERVALUE(MID(AB1421,6,3))&lt;141,_xlfn.NUMBERVALUE(MID(AB1421,6,3))&gt;103),"s","probe")</f>
        <v>s</v>
      </c>
      <c r="AE1421" s="5" t="n">
        <f aca="false">IF(AND(AC1421="Minus",AD1421="probe"),3,IF(AND(AC1421="Plus",AD1421="probe"),1,IF(AND(AC1421="Minus",AD1421="s"),12,IF(AND(AC1421="Plus",AD1421="s"),4,0))))</f>
        <v>12</v>
      </c>
      <c r="AF1421" s="6" t="s">
        <v>16</v>
      </c>
      <c r="AG1421" s="5" t="str">
        <f aca="false">AF1421&amp;AE1421&amp;","</f>
        <v>                            12,</v>
      </c>
    </row>
    <row r="1422" customFormat="false" ht="12.8" hidden="true" customHeight="false" outlineLevel="0" collapsed="false">
      <c r="A1422" s="0" t="str">
        <f aca="false">LEFT(J1422,4)</f>
        <v>b4s1</v>
      </c>
      <c r="B1422" s="0" t="n">
        <f aca="false">IF(AND(C1422&gt;97,C1422&lt;103),100,IF(AND(C1422&gt;110,C1422&lt;116),113,IF(AND(C1422&gt;122,C1422&lt;128),125,IF(AND(C1422&gt;135,C1422&lt;141),138,150))))</f>
        <v>138</v>
      </c>
      <c r="C1422" s="0" t="n">
        <f aca="false">_xlfn.NUMBERVALUE(MID(J1422,6,3))</f>
        <v>138</v>
      </c>
      <c r="D1422" s="0" t="str">
        <f aca="false">MID(J1422,10,3)</f>
        <v>ir2</v>
      </c>
      <c r="E1422" s="0" t="s">
        <v>9</v>
      </c>
      <c r="F1422" s="0" t="n">
        <v>1837</v>
      </c>
      <c r="G1422" s="0" t="s">
        <v>10</v>
      </c>
      <c r="H1422" s="0" t="s">
        <v>11</v>
      </c>
      <c r="I1422" s="0" t="s">
        <v>9</v>
      </c>
      <c r="J1422" s="0" t="s">
        <v>1437</v>
      </c>
      <c r="K1422" s="0" t="s">
        <v>9</v>
      </c>
      <c r="L1422" s="0" t="str">
        <f aca="false">IF(ISBLANK(J1423),"",",")</f>
        <v>,</v>
      </c>
      <c r="M1422" s="0" t="str">
        <f aca="false">E1422&amp;F1422&amp;G1422&amp;H1422&amp;I1422&amp;J1422&amp;K1422&amp;L1422</f>
        <v>"1837": "b4s1_138_ir2.wav",</v>
      </c>
      <c r="N1422" s="0" t="str">
        <f aca="false">IF(OR(B1422=113,B1422=138),"probe","s")</f>
        <v>probe</v>
      </c>
      <c r="O1422" s="0" t="str">
        <f aca="false">IF(MID(J1422,10,2)="ir","Minus","Plus")</f>
        <v>Minus</v>
      </c>
      <c r="P1422" s="0" t="s">
        <v>13</v>
      </c>
      <c r="Q1422" s="5" t="s">
        <v>14</v>
      </c>
      <c r="R1422" s="0" t="s">
        <v>15</v>
      </c>
      <c r="S1422" s="0" t="str">
        <f aca="false">P1422&amp;N1422&amp;O1422&amp;Q1422&amp;F1422&amp;R1422&amp;L1422</f>
        <v>          {%            "class": "probeMinus",%            "stim_name": "1837"%          },</v>
      </c>
      <c r="AA1422" s="5" t="n">
        <f aca="false">F1422</f>
        <v>1837</v>
      </c>
      <c r="AB1422" s="5" t="s">
        <v>1437</v>
      </c>
      <c r="AC1422" s="5" t="str">
        <f aca="false">IF(MID(AB1422,10,2)="ir","Minus","Plus")</f>
        <v>Minus</v>
      </c>
      <c r="AD1422" s="5" t="str">
        <f aca="false">IF(AND(_xlfn.NUMBERVALUE(MID(AB1422,6,3))&lt;141,_xlfn.NUMBERVALUE(MID(AB1422,6,3))&gt;103),"s","probe")</f>
        <v>s</v>
      </c>
      <c r="AE1422" s="5" t="n">
        <f aca="false">IF(AND(AC1422="Minus",AD1422="probe"),3,IF(AND(AC1422="Plus",AD1422="probe"),1,IF(AND(AC1422="Minus",AD1422="s"),12,IF(AND(AC1422="Plus",AD1422="s"),4,0))))</f>
        <v>12</v>
      </c>
      <c r="AF1422" s="6" t="s">
        <v>16</v>
      </c>
      <c r="AG1422" s="5" t="str">
        <f aca="false">AF1422&amp;AE1422&amp;","</f>
        <v>                            12,</v>
      </c>
    </row>
    <row r="1423" customFormat="false" ht="12.8" hidden="true" customHeight="false" outlineLevel="0" collapsed="false">
      <c r="A1423" s="0" t="str">
        <f aca="false">LEFT(J1423,4)</f>
        <v>b4s2</v>
      </c>
      <c r="B1423" s="0" t="n">
        <f aca="false">IF(AND(C1423&gt;97,C1423&lt;103),100,IF(AND(C1423&gt;110,C1423&lt;116),113,IF(AND(C1423&gt;122,C1423&lt;128),125,IF(AND(C1423&gt;135,C1423&lt;141),138,150))))</f>
        <v>138</v>
      </c>
      <c r="C1423" s="0" t="n">
        <f aca="false">_xlfn.NUMBERVALUE(MID(J1423,6,3))</f>
        <v>138</v>
      </c>
      <c r="D1423" s="0" t="str">
        <f aca="false">MID(J1423,10,3)</f>
        <v>ir2</v>
      </c>
      <c r="E1423" s="0" t="s">
        <v>9</v>
      </c>
      <c r="F1423" s="0" t="n">
        <v>1962</v>
      </c>
      <c r="G1423" s="0" t="s">
        <v>10</v>
      </c>
      <c r="H1423" s="0" t="s">
        <v>11</v>
      </c>
      <c r="I1423" s="0" t="s">
        <v>9</v>
      </c>
      <c r="J1423" s="0" t="s">
        <v>1438</v>
      </c>
      <c r="K1423" s="0" t="s">
        <v>9</v>
      </c>
      <c r="L1423" s="0" t="str">
        <f aca="false">IF(ISBLANK(J1424),"",",")</f>
        <v>,</v>
      </c>
      <c r="M1423" s="0" t="str">
        <f aca="false">E1423&amp;F1423&amp;G1423&amp;H1423&amp;I1423&amp;J1423&amp;K1423&amp;L1423</f>
        <v>"1962": "b4s2_138_ir2.wav",</v>
      </c>
      <c r="N1423" s="0" t="str">
        <f aca="false">IF(OR(B1423=113,B1423=138),"probe","s")</f>
        <v>probe</v>
      </c>
      <c r="O1423" s="0" t="str">
        <f aca="false">IF(MID(J1423,10,2)="ir","Minus","Plus")</f>
        <v>Minus</v>
      </c>
      <c r="P1423" s="0" t="s">
        <v>13</v>
      </c>
      <c r="Q1423" s="5" t="s">
        <v>14</v>
      </c>
      <c r="R1423" s="0" t="s">
        <v>15</v>
      </c>
      <c r="S1423" s="0" t="str">
        <f aca="false">P1423&amp;N1423&amp;O1423&amp;Q1423&amp;F1423&amp;R1423&amp;L1423</f>
        <v>          {%            "class": "probeMinus",%            "stim_name": "1962"%          },</v>
      </c>
      <c r="AA1423" s="5" t="n">
        <f aca="false">F1423</f>
        <v>1962</v>
      </c>
      <c r="AB1423" s="5" t="s">
        <v>1438</v>
      </c>
      <c r="AC1423" s="5" t="str">
        <f aca="false">IF(MID(AB1423,10,2)="ir","Minus","Plus")</f>
        <v>Minus</v>
      </c>
      <c r="AD1423" s="5" t="str">
        <f aca="false">IF(AND(_xlfn.NUMBERVALUE(MID(AB1423,6,3))&lt;141,_xlfn.NUMBERVALUE(MID(AB1423,6,3))&gt;103),"s","probe")</f>
        <v>s</v>
      </c>
      <c r="AE1423" s="5" t="n">
        <f aca="false">IF(AND(AC1423="Minus",AD1423="probe"),3,IF(AND(AC1423="Plus",AD1423="probe"),1,IF(AND(AC1423="Minus",AD1423="s"),12,IF(AND(AC1423="Plus",AD1423="s"),4,0))))</f>
        <v>12</v>
      </c>
      <c r="AF1423" s="6" t="s">
        <v>16</v>
      </c>
      <c r="AG1423" s="5" t="str">
        <f aca="false">AF1423&amp;AE1423&amp;","</f>
        <v>                            12,</v>
      </c>
    </row>
    <row r="1424" customFormat="false" ht="12.8" hidden="true" customHeight="false" outlineLevel="0" collapsed="false">
      <c r="A1424" s="0" t="str">
        <f aca="false">LEFT(J1424,4)</f>
        <v>b1i1</v>
      </c>
      <c r="B1424" s="0" t="n">
        <f aca="false">IF(AND(C1424&gt;97,C1424&lt;103),100,IF(AND(C1424&gt;110,C1424&lt;116),113,IF(AND(C1424&gt;122,C1424&lt;128),125,IF(AND(C1424&gt;135,C1424&lt;141),138,150))))</f>
        <v>138</v>
      </c>
      <c r="C1424" s="0" t="n">
        <f aca="false">_xlfn.NUMBERVALUE(MID(J1424,6,3))</f>
        <v>138</v>
      </c>
      <c r="D1424" s="0" t="str">
        <f aca="false">MID(J1424,10,3)</f>
        <v>ir3</v>
      </c>
      <c r="E1424" s="0" t="s">
        <v>9</v>
      </c>
      <c r="F1424" s="0" t="n">
        <v>88</v>
      </c>
      <c r="G1424" s="0" t="s">
        <v>10</v>
      </c>
      <c r="H1424" s="0" t="s">
        <v>11</v>
      </c>
      <c r="I1424" s="0" t="s">
        <v>9</v>
      </c>
      <c r="J1424" s="0" t="s">
        <v>1439</v>
      </c>
      <c r="K1424" s="0" t="s">
        <v>9</v>
      </c>
      <c r="L1424" s="0" t="str">
        <f aca="false">IF(ISBLANK(J1425),"",",")</f>
        <v>,</v>
      </c>
      <c r="M1424" s="0" t="str">
        <f aca="false">E1424&amp;F1424&amp;G1424&amp;H1424&amp;I1424&amp;J1424&amp;K1424&amp;L1424</f>
        <v>"88": "b1i1_138_ir3.wav",</v>
      </c>
      <c r="N1424" s="0" t="str">
        <f aca="false">IF(OR(B1424=113,B1424=138),"probe","s")</f>
        <v>probe</v>
      </c>
      <c r="O1424" s="0" t="str">
        <f aca="false">IF(MID(J1424,10,2)="ir","Minus","Plus")</f>
        <v>Minus</v>
      </c>
      <c r="P1424" s="0" t="s">
        <v>13</v>
      </c>
      <c r="Q1424" s="5" t="s">
        <v>14</v>
      </c>
      <c r="R1424" s="0" t="s">
        <v>15</v>
      </c>
      <c r="S1424" s="0" t="str">
        <f aca="false">P1424&amp;N1424&amp;O1424&amp;Q1424&amp;F1424&amp;R1424&amp;L1424</f>
        <v>          {%            "class": "probeMinus",%            "stim_name": "88"%          },</v>
      </c>
      <c r="AA1424" s="5" t="n">
        <f aca="false">F1424</f>
        <v>88</v>
      </c>
      <c r="AB1424" s="5" t="s">
        <v>1439</v>
      </c>
      <c r="AC1424" s="5" t="str">
        <f aca="false">IF(MID(AB1424,10,2)="ir","Minus","Plus")</f>
        <v>Minus</v>
      </c>
      <c r="AD1424" s="5" t="str">
        <f aca="false">IF(AND(_xlfn.NUMBERVALUE(MID(AB1424,6,3))&lt;141,_xlfn.NUMBERVALUE(MID(AB1424,6,3))&gt;103),"s","s")</f>
        <v>s</v>
      </c>
      <c r="AE1424" s="5" t="n">
        <f aca="false">IF(AND(AC1424="Minus",AD1424="probe"),3,IF(AND(AC1424="Plus",AD1424="probe"),1,IF(AND(AC1424="Minus",AD1424="s"),12,IF(AND(AC1424="Plus",AD1424="s"),4,0))))</f>
        <v>12</v>
      </c>
      <c r="AF1424" s="6" t="s">
        <v>16</v>
      </c>
      <c r="AG1424" s="5" t="str">
        <f aca="false">AF1424&amp;AE1424&amp;","</f>
        <v>                            12,</v>
      </c>
    </row>
    <row r="1425" customFormat="false" ht="12.8" hidden="true" customHeight="false" outlineLevel="0" collapsed="false">
      <c r="A1425" s="0" t="str">
        <f aca="false">LEFT(J1425,4)</f>
        <v>b1i2</v>
      </c>
      <c r="B1425" s="0" t="n">
        <f aca="false">IF(AND(C1425&gt;97,C1425&lt;103),100,IF(AND(C1425&gt;110,C1425&lt;116),113,IF(AND(C1425&gt;122,C1425&lt;128),125,IF(AND(C1425&gt;135,C1425&lt;141),138,150))))</f>
        <v>138</v>
      </c>
      <c r="C1425" s="0" t="n">
        <f aca="false">_xlfn.NUMBERVALUE(MID(J1425,6,3))</f>
        <v>138</v>
      </c>
      <c r="D1425" s="0" t="str">
        <f aca="false">MID(J1425,10,3)</f>
        <v>ir3</v>
      </c>
      <c r="E1425" s="0" t="s">
        <v>9</v>
      </c>
      <c r="F1425" s="0" t="n">
        <v>213</v>
      </c>
      <c r="G1425" s="0" t="s">
        <v>10</v>
      </c>
      <c r="H1425" s="0" t="s">
        <v>11</v>
      </c>
      <c r="I1425" s="0" t="s">
        <v>9</v>
      </c>
      <c r="J1425" s="0" t="s">
        <v>1440</v>
      </c>
      <c r="K1425" s="0" t="s">
        <v>9</v>
      </c>
      <c r="L1425" s="0" t="str">
        <f aca="false">IF(ISBLANK(J1426),"",",")</f>
        <v>,</v>
      </c>
      <c r="M1425" s="0" t="str">
        <f aca="false">E1425&amp;F1425&amp;G1425&amp;H1425&amp;I1425&amp;J1425&amp;K1425&amp;L1425</f>
        <v>"213": "b1i2_138_ir3.wav",</v>
      </c>
      <c r="N1425" s="0" t="str">
        <f aca="false">IF(OR(B1425=113,B1425=138),"probe","s")</f>
        <v>probe</v>
      </c>
      <c r="O1425" s="0" t="str">
        <f aca="false">IF(MID(J1425,10,2)="ir","Minus","Plus")</f>
        <v>Minus</v>
      </c>
      <c r="P1425" s="0" t="s">
        <v>13</v>
      </c>
      <c r="Q1425" s="5" t="s">
        <v>14</v>
      </c>
      <c r="R1425" s="0" t="s">
        <v>15</v>
      </c>
      <c r="S1425" s="0" t="str">
        <f aca="false">P1425&amp;N1425&amp;O1425&amp;Q1425&amp;F1425&amp;R1425&amp;L1425</f>
        <v>          {%            "class": "probeMinus",%            "stim_name": "213"%          },</v>
      </c>
      <c r="AA1425" s="5" t="n">
        <f aca="false">F1425</f>
        <v>213</v>
      </c>
      <c r="AB1425" s="5" t="s">
        <v>1440</v>
      </c>
      <c r="AC1425" s="5" t="str">
        <f aca="false">IF(MID(AB1425,10,2)="ir","Minus","Plus")</f>
        <v>Minus</v>
      </c>
      <c r="AD1425" s="5" t="str">
        <f aca="false">IF(AND(_xlfn.NUMBERVALUE(MID(AB1425,6,3))&lt;141,_xlfn.NUMBERVALUE(MID(AB1425,6,3))&gt;103),"s","probe")</f>
        <v>s</v>
      </c>
      <c r="AE1425" s="5" t="n">
        <f aca="false">IF(AND(AC1425="Minus",AD1425="probe"),3,IF(AND(AC1425="Plus",AD1425="probe"),1,IF(AND(AC1425="Minus",AD1425="s"),12,IF(AND(AC1425="Plus",AD1425="s"),4,0))))</f>
        <v>12</v>
      </c>
      <c r="AF1425" s="6" t="s">
        <v>16</v>
      </c>
      <c r="AG1425" s="5" t="str">
        <f aca="false">AF1425&amp;AE1425&amp;","</f>
        <v>                            12,</v>
      </c>
    </row>
    <row r="1426" customFormat="false" ht="12.8" hidden="true" customHeight="false" outlineLevel="0" collapsed="false">
      <c r="A1426" s="0" t="str">
        <f aca="false">LEFT(J1426,4)</f>
        <v>b1s1</v>
      </c>
      <c r="B1426" s="0" t="n">
        <f aca="false">IF(AND(C1426&gt;97,C1426&lt;103),100,IF(AND(C1426&gt;110,C1426&lt;116),113,IF(AND(C1426&gt;122,C1426&lt;128),125,IF(AND(C1426&gt;135,C1426&lt;141),138,150))))</f>
        <v>138</v>
      </c>
      <c r="C1426" s="0" t="n">
        <f aca="false">_xlfn.NUMBERVALUE(MID(J1426,6,3))</f>
        <v>138</v>
      </c>
      <c r="D1426" s="0" t="str">
        <f aca="false">MID(J1426,10,3)</f>
        <v>ir3</v>
      </c>
      <c r="E1426" s="0" t="s">
        <v>9</v>
      </c>
      <c r="F1426" s="0" t="n">
        <v>338</v>
      </c>
      <c r="G1426" s="0" t="s">
        <v>10</v>
      </c>
      <c r="H1426" s="0" t="s">
        <v>11</v>
      </c>
      <c r="I1426" s="0" t="s">
        <v>9</v>
      </c>
      <c r="J1426" s="0" t="s">
        <v>1441</v>
      </c>
      <c r="K1426" s="0" t="s">
        <v>9</v>
      </c>
      <c r="L1426" s="0" t="str">
        <f aca="false">IF(ISBLANK(J1427),"",",")</f>
        <v>,</v>
      </c>
      <c r="M1426" s="0" t="str">
        <f aca="false">E1426&amp;F1426&amp;G1426&amp;H1426&amp;I1426&amp;J1426&amp;K1426&amp;L1426</f>
        <v>"338": "b1s1_138_ir3.wav",</v>
      </c>
      <c r="N1426" s="0" t="str">
        <f aca="false">IF(OR(B1426=113,B1426=138),"probe","s")</f>
        <v>probe</v>
      </c>
      <c r="O1426" s="0" t="str">
        <f aca="false">IF(MID(J1426,10,2)="ir","Minus","Plus")</f>
        <v>Minus</v>
      </c>
      <c r="P1426" s="0" t="s">
        <v>13</v>
      </c>
      <c r="Q1426" s="5" t="s">
        <v>14</v>
      </c>
      <c r="R1426" s="0" t="s">
        <v>15</v>
      </c>
      <c r="S1426" s="0" t="str">
        <f aca="false">P1426&amp;N1426&amp;O1426&amp;Q1426&amp;F1426&amp;R1426&amp;L1426</f>
        <v>          {%            "class": "probeMinus",%            "stim_name": "338"%          },</v>
      </c>
      <c r="AA1426" s="5" t="n">
        <f aca="false">F1426</f>
        <v>338</v>
      </c>
      <c r="AB1426" s="5" t="s">
        <v>1441</v>
      </c>
      <c r="AC1426" s="5" t="str">
        <f aca="false">IF(MID(AB1426,10,2)="ir","Minus","Plus")</f>
        <v>Minus</v>
      </c>
      <c r="AD1426" s="5" t="str">
        <f aca="false">IF(AND(_xlfn.NUMBERVALUE(MID(AB1426,6,3))&lt;141,_xlfn.NUMBERVALUE(MID(AB1426,6,3))&gt;103),"s","probe")</f>
        <v>s</v>
      </c>
      <c r="AE1426" s="5" t="n">
        <f aca="false">IF(AND(AC1426="Minus",AD1426="probe"),3,IF(AND(AC1426="Plus",AD1426="probe"),1,IF(AND(AC1426="Minus",AD1426="s"),12,IF(AND(AC1426="Plus",AD1426="s"),4,0))))</f>
        <v>12</v>
      </c>
      <c r="AF1426" s="6" t="s">
        <v>16</v>
      </c>
      <c r="AG1426" s="5" t="str">
        <f aca="false">AF1426&amp;AE1426&amp;","</f>
        <v>                            12,</v>
      </c>
    </row>
    <row r="1427" customFormat="false" ht="12.8" hidden="true" customHeight="false" outlineLevel="0" collapsed="false">
      <c r="A1427" s="0" t="str">
        <f aca="false">LEFT(J1427,4)</f>
        <v>b1s2</v>
      </c>
      <c r="B1427" s="0" t="n">
        <f aca="false">IF(AND(C1427&gt;97,C1427&lt;103),100,IF(AND(C1427&gt;110,C1427&lt;116),113,IF(AND(C1427&gt;122,C1427&lt;128),125,IF(AND(C1427&gt;135,C1427&lt;141),138,150))))</f>
        <v>138</v>
      </c>
      <c r="C1427" s="0" t="n">
        <f aca="false">_xlfn.NUMBERVALUE(MID(J1427,6,3))</f>
        <v>138</v>
      </c>
      <c r="D1427" s="0" t="str">
        <f aca="false">MID(J1427,10,3)</f>
        <v>ir3</v>
      </c>
      <c r="E1427" s="0" t="s">
        <v>9</v>
      </c>
      <c r="F1427" s="0" t="n">
        <v>463</v>
      </c>
      <c r="G1427" s="0" t="s">
        <v>10</v>
      </c>
      <c r="H1427" s="0" t="s">
        <v>11</v>
      </c>
      <c r="I1427" s="0" t="s">
        <v>9</v>
      </c>
      <c r="J1427" s="0" t="s">
        <v>1442</v>
      </c>
      <c r="K1427" s="0" t="s">
        <v>9</v>
      </c>
      <c r="L1427" s="0" t="str">
        <f aca="false">IF(ISBLANK(J1428),"",",")</f>
        <v>,</v>
      </c>
      <c r="M1427" s="0" t="str">
        <f aca="false">E1427&amp;F1427&amp;G1427&amp;H1427&amp;I1427&amp;J1427&amp;K1427&amp;L1427</f>
        <v>"463": "b1s2_138_ir3.wav",</v>
      </c>
      <c r="N1427" s="0" t="str">
        <f aca="false">IF(OR(B1427=113,B1427=138),"probe","s")</f>
        <v>probe</v>
      </c>
      <c r="O1427" s="0" t="str">
        <f aca="false">IF(MID(J1427,10,2)="ir","Minus","Plus")</f>
        <v>Minus</v>
      </c>
      <c r="P1427" s="0" t="s">
        <v>13</v>
      </c>
      <c r="Q1427" s="5" t="s">
        <v>14</v>
      </c>
      <c r="R1427" s="0" t="s">
        <v>15</v>
      </c>
      <c r="S1427" s="0" t="str">
        <f aca="false">P1427&amp;N1427&amp;O1427&amp;Q1427&amp;F1427&amp;R1427&amp;L1427</f>
        <v>          {%            "class": "probeMinus",%            "stim_name": "463"%          },</v>
      </c>
      <c r="AA1427" s="5" t="n">
        <f aca="false">F1427</f>
        <v>463</v>
      </c>
      <c r="AB1427" s="5" t="s">
        <v>1442</v>
      </c>
      <c r="AC1427" s="5" t="str">
        <f aca="false">IF(MID(AB1427,10,2)="ir","Minus","Plus")</f>
        <v>Minus</v>
      </c>
      <c r="AD1427" s="5" t="str">
        <f aca="false">IF(AND(_xlfn.NUMBERVALUE(MID(AB1427,6,3))&lt;141,_xlfn.NUMBERVALUE(MID(AB1427,6,3))&gt;103),"s","probe")</f>
        <v>s</v>
      </c>
      <c r="AE1427" s="5" t="n">
        <f aca="false">IF(AND(AC1427="Minus",AD1427="probe"),3,IF(AND(AC1427="Plus",AD1427="probe"),1,IF(AND(AC1427="Minus",AD1427="s"),12,IF(AND(AC1427="Plus",AD1427="s"),4,0))))</f>
        <v>12</v>
      </c>
      <c r="AF1427" s="6" t="s">
        <v>16</v>
      </c>
      <c r="AG1427" s="5" t="str">
        <f aca="false">AF1427&amp;AE1427&amp;","</f>
        <v>                            12,</v>
      </c>
    </row>
    <row r="1428" customFormat="false" ht="12.8" hidden="true" customHeight="false" outlineLevel="0" collapsed="false">
      <c r="A1428" s="0" t="str">
        <f aca="false">LEFT(J1428,4)</f>
        <v>b2i1</v>
      </c>
      <c r="B1428" s="0" t="n">
        <f aca="false">IF(AND(C1428&gt;97,C1428&lt;103),100,IF(AND(C1428&gt;110,C1428&lt;116),113,IF(AND(C1428&gt;122,C1428&lt;128),125,IF(AND(C1428&gt;135,C1428&lt;141),138,150))))</f>
        <v>138</v>
      </c>
      <c r="C1428" s="0" t="n">
        <f aca="false">_xlfn.NUMBERVALUE(MID(J1428,6,3))</f>
        <v>138</v>
      </c>
      <c r="D1428" s="0" t="str">
        <f aca="false">MID(J1428,10,3)</f>
        <v>ir3</v>
      </c>
      <c r="E1428" s="0" t="s">
        <v>9</v>
      </c>
      <c r="F1428" s="0" t="n">
        <v>588</v>
      </c>
      <c r="G1428" s="0" t="s">
        <v>10</v>
      </c>
      <c r="H1428" s="0" t="s">
        <v>11</v>
      </c>
      <c r="I1428" s="0" t="s">
        <v>9</v>
      </c>
      <c r="J1428" s="0" t="s">
        <v>1443</v>
      </c>
      <c r="K1428" s="0" t="s">
        <v>9</v>
      </c>
      <c r="L1428" s="0" t="str">
        <f aca="false">IF(ISBLANK(J1429),"",",")</f>
        <v>,</v>
      </c>
      <c r="M1428" s="0" t="str">
        <f aca="false">E1428&amp;F1428&amp;G1428&amp;H1428&amp;I1428&amp;J1428&amp;K1428&amp;L1428</f>
        <v>"588": "b2i1_138_ir3.wav",</v>
      </c>
      <c r="N1428" s="0" t="str">
        <f aca="false">IF(OR(B1428=113,B1428=138),"probe","s")</f>
        <v>probe</v>
      </c>
      <c r="O1428" s="0" t="str">
        <f aca="false">IF(MID(J1428,10,2)="ir","Minus","Plus")</f>
        <v>Minus</v>
      </c>
      <c r="P1428" s="0" t="s">
        <v>13</v>
      </c>
      <c r="Q1428" s="5" t="s">
        <v>14</v>
      </c>
      <c r="R1428" s="0" t="s">
        <v>15</v>
      </c>
      <c r="S1428" s="0" t="str">
        <f aca="false">P1428&amp;N1428&amp;O1428&amp;Q1428&amp;F1428&amp;R1428&amp;L1428</f>
        <v>          {%            "class": "probeMinus",%            "stim_name": "588"%          },</v>
      </c>
      <c r="AA1428" s="5" t="n">
        <f aca="false">F1428</f>
        <v>588</v>
      </c>
      <c r="AB1428" s="5" t="s">
        <v>1443</v>
      </c>
      <c r="AC1428" s="5" t="str">
        <f aca="false">IF(MID(AB1428,10,2)="ir","Minus","Plus")</f>
        <v>Minus</v>
      </c>
      <c r="AD1428" s="5" t="str">
        <f aca="false">IF(AND(_xlfn.NUMBERVALUE(MID(AB1428,6,3))&lt;141,_xlfn.NUMBERVALUE(MID(AB1428,6,3))&gt;103),"s","probe")</f>
        <v>s</v>
      </c>
      <c r="AE1428" s="5" t="n">
        <f aca="false">IF(AND(AC1428="Minus",AD1428="probe"),3,IF(AND(AC1428="Plus",AD1428="probe"),1,IF(AND(AC1428="Minus",AD1428="s"),12,IF(AND(AC1428="Plus",AD1428="s"),4,0))))</f>
        <v>12</v>
      </c>
      <c r="AF1428" s="6" t="s">
        <v>16</v>
      </c>
      <c r="AG1428" s="5" t="str">
        <f aca="false">AF1428&amp;AE1428&amp;","</f>
        <v>                            12,</v>
      </c>
    </row>
    <row r="1429" customFormat="false" ht="12.8" hidden="true" customHeight="false" outlineLevel="0" collapsed="false">
      <c r="A1429" s="0" t="str">
        <f aca="false">LEFT(J1429,4)</f>
        <v>b2i2</v>
      </c>
      <c r="B1429" s="0" t="n">
        <f aca="false">IF(AND(C1429&gt;97,C1429&lt;103),100,IF(AND(C1429&gt;110,C1429&lt;116),113,IF(AND(C1429&gt;122,C1429&lt;128),125,IF(AND(C1429&gt;135,C1429&lt;141),138,150))))</f>
        <v>138</v>
      </c>
      <c r="C1429" s="0" t="n">
        <f aca="false">_xlfn.NUMBERVALUE(MID(J1429,6,3))</f>
        <v>138</v>
      </c>
      <c r="D1429" s="0" t="str">
        <f aca="false">MID(J1429,10,3)</f>
        <v>ir3</v>
      </c>
      <c r="E1429" s="0" t="s">
        <v>9</v>
      </c>
      <c r="F1429" s="0" t="n">
        <v>713</v>
      </c>
      <c r="G1429" s="0" t="s">
        <v>10</v>
      </c>
      <c r="H1429" s="0" t="s">
        <v>11</v>
      </c>
      <c r="I1429" s="0" t="s">
        <v>9</v>
      </c>
      <c r="J1429" s="0" t="s">
        <v>1444</v>
      </c>
      <c r="K1429" s="0" t="s">
        <v>9</v>
      </c>
      <c r="L1429" s="0" t="str">
        <f aca="false">IF(ISBLANK(J1430),"",",")</f>
        <v>,</v>
      </c>
      <c r="M1429" s="0" t="str">
        <f aca="false">E1429&amp;F1429&amp;G1429&amp;H1429&amp;I1429&amp;J1429&amp;K1429&amp;L1429</f>
        <v>"713": "b2i2_138_ir3.wav",</v>
      </c>
      <c r="N1429" s="0" t="str">
        <f aca="false">IF(OR(B1429=113,B1429=138),"probe","s")</f>
        <v>probe</v>
      </c>
      <c r="O1429" s="0" t="str">
        <f aca="false">IF(MID(J1429,10,2)="ir","Minus","Plus")</f>
        <v>Minus</v>
      </c>
      <c r="P1429" s="0" t="s">
        <v>13</v>
      </c>
      <c r="Q1429" s="5" t="s">
        <v>14</v>
      </c>
      <c r="R1429" s="0" t="s">
        <v>15</v>
      </c>
      <c r="S1429" s="0" t="str">
        <f aca="false">P1429&amp;N1429&amp;O1429&amp;Q1429&amp;F1429&amp;R1429&amp;L1429</f>
        <v>          {%            "class": "probeMinus",%            "stim_name": "713"%          },</v>
      </c>
      <c r="AA1429" s="5" t="n">
        <f aca="false">F1429</f>
        <v>713</v>
      </c>
      <c r="AB1429" s="5" t="s">
        <v>1444</v>
      </c>
      <c r="AC1429" s="5" t="str">
        <f aca="false">IF(MID(AB1429,10,2)="ir","Minus","Plus")</f>
        <v>Minus</v>
      </c>
      <c r="AD1429" s="5" t="str">
        <f aca="false">IF(AND(_xlfn.NUMBERVALUE(MID(AB1429,6,3))&lt;141,_xlfn.NUMBERVALUE(MID(AB1429,6,3))&gt;103),"s","probe")</f>
        <v>s</v>
      </c>
      <c r="AE1429" s="5" t="n">
        <f aca="false">IF(AND(AC1429="Minus",AD1429="probe"),3,IF(AND(AC1429="Plus",AD1429="probe"),1,IF(AND(AC1429="Minus",AD1429="s"),12,IF(AND(AC1429="Plus",AD1429="s"),4,0))))</f>
        <v>12</v>
      </c>
      <c r="AF1429" s="6" t="s">
        <v>16</v>
      </c>
      <c r="AG1429" s="5" t="str">
        <f aca="false">AF1429&amp;AE1429&amp;","</f>
        <v>                            12,</v>
      </c>
    </row>
    <row r="1430" customFormat="false" ht="12.8" hidden="false" customHeight="false" outlineLevel="0" collapsed="false">
      <c r="A1430" s="0" t="str">
        <f aca="false">LEFT(J1430,4)</f>
        <v>b2s1</v>
      </c>
      <c r="B1430" s="0" t="n">
        <f aca="false">IF(AND(C1430&gt;97,C1430&lt;103),100,IF(AND(C1430&gt;110,C1430&lt;116),113,IF(AND(C1430&gt;122,C1430&lt;128),125,IF(AND(C1430&gt;135,C1430&lt;141),138,150))))</f>
        <v>138</v>
      </c>
      <c r="C1430" s="0" t="n">
        <f aca="false">_xlfn.NUMBERVALUE(MID(J1430,6,3))</f>
        <v>138</v>
      </c>
      <c r="D1430" s="0" t="str">
        <f aca="false">MID(J1430,10,3)</f>
        <v>ir3</v>
      </c>
      <c r="E1430" s="0" t="s">
        <v>9</v>
      </c>
      <c r="F1430" s="0" t="n">
        <v>838</v>
      </c>
      <c r="G1430" s="0" t="s">
        <v>10</v>
      </c>
      <c r="H1430" s="0" t="s">
        <v>11</v>
      </c>
      <c r="I1430" s="0" t="s">
        <v>9</v>
      </c>
      <c r="J1430" s="0" t="s">
        <v>1445</v>
      </c>
      <c r="K1430" s="0" t="s">
        <v>9</v>
      </c>
      <c r="L1430" s="0" t="str">
        <f aca="false">IF(ISBLANK(J1431),"",",")</f>
        <v>,</v>
      </c>
      <c r="M1430" s="0" t="str">
        <f aca="false">E1430&amp;J1430&amp;G1430&amp;E1430&amp;J1430&amp;E1430&amp;L1430</f>
        <v>"b2s1_138_ir3.wav":"b2s1_138_ir3.wav",</v>
      </c>
      <c r="N1430" s="0" t="str">
        <f aca="false">IF(OR(B1430=113,B1430=138),"probe","s")</f>
        <v>probe</v>
      </c>
      <c r="O1430" s="0" t="str">
        <f aca="false">IF(MID(J1430,10,2)="ir","Minus","Plus")</f>
        <v>Minus</v>
      </c>
      <c r="P1430" s="0" t="s">
        <v>13</v>
      </c>
      <c r="Q1430" s="5" t="s">
        <v>14</v>
      </c>
      <c r="R1430" s="0" t="s">
        <v>15</v>
      </c>
      <c r="S1430" s="0" t="str">
        <f aca="false">P1430&amp;N1430&amp;O1430&amp;Q1430&amp;J1430&amp;R1430&amp;L1430</f>
        <v>          {%            "class": "probeMinus",%            "stim_name": "b2s1_138_ir3.wav"%          },</v>
      </c>
      <c r="AA1430" s="5" t="n">
        <f aca="false">F1430</f>
        <v>838</v>
      </c>
      <c r="AB1430" s="5" t="s">
        <v>1445</v>
      </c>
      <c r="AC1430" s="5" t="str">
        <f aca="false">IF(MID(AB1430,10,2)="ir","Minus","Plus")</f>
        <v>Minus</v>
      </c>
      <c r="AD1430" s="5" t="str">
        <f aca="false">IF(AND(_xlfn.NUMBERVALUE(MID(AB1430,6,3))&lt;141,_xlfn.NUMBERVALUE(MID(AB1430,6,3))&gt;103),"s","probe")</f>
        <v>s</v>
      </c>
      <c r="AE1430" s="5" t="n">
        <f aca="false">IF(AND(AC1430="Minus",AD1430="probe"),3,IF(AND(AC1430="Plus",AD1430="probe"),1,IF(AND(AC1430="Minus",AD1430="s"),12,IF(AND(AC1430="Plus",AD1430="s"),4,0))))</f>
        <v>12</v>
      </c>
      <c r="AF1430" s="6" t="s">
        <v>16</v>
      </c>
      <c r="AG1430" s="5" t="str">
        <f aca="false">AF1430&amp;AE1430&amp;","</f>
        <v>                            12,</v>
      </c>
    </row>
    <row r="1431" customFormat="false" ht="12.8" hidden="true" customHeight="false" outlineLevel="0" collapsed="false">
      <c r="A1431" s="0" t="str">
        <f aca="false">LEFT(J1431,4)</f>
        <v>b2s2</v>
      </c>
      <c r="B1431" s="0" t="n">
        <f aca="false">IF(AND(C1431&gt;97,C1431&lt;103),100,IF(AND(C1431&gt;110,C1431&lt;116),113,IF(AND(C1431&gt;122,C1431&lt;128),125,IF(AND(C1431&gt;135,C1431&lt;141),138,150))))</f>
        <v>138</v>
      </c>
      <c r="C1431" s="0" t="n">
        <f aca="false">_xlfn.NUMBERVALUE(MID(J1431,6,3))</f>
        <v>138</v>
      </c>
      <c r="D1431" s="0" t="str">
        <f aca="false">MID(J1431,10,3)</f>
        <v>ir3</v>
      </c>
      <c r="E1431" s="0" t="s">
        <v>9</v>
      </c>
      <c r="F1431" s="0" t="n">
        <v>963</v>
      </c>
      <c r="G1431" s="0" t="s">
        <v>10</v>
      </c>
      <c r="H1431" s="0" t="s">
        <v>11</v>
      </c>
      <c r="I1431" s="0" t="s">
        <v>9</v>
      </c>
      <c r="J1431" s="0" t="s">
        <v>1446</v>
      </c>
      <c r="K1431" s="0" t="s">
        <v>9</v>
      </c>
      <c r="L1431" s="0" t="str">
        <f aca="false">IF(ISBLANK(J1432),"",",")</f>
        <v>,</v>
      </c>
      <c r="M1431" s="0" t="str">
        <f aca="false">E1431&amp;F1431&amp;G1431&amp;H1431&amp;I1431&amp;J1431&amp;K1431&amp;L1431</f>
        <v>"963": "b2s2_138_ir3.wav",</v>
      </c>
      <c r="N1431" s="0" t="str">
        <f aca="false">IF(OR(B1431=113,B1431=138),"probe","s")</f>
        <v>probe</v>
      </c>
      <c r="O1431" s="0" t="str">
        <f aca="false">IF(MID(J1431,10,2)="ir","Minus","Plus")</f>
        <v>Minus</v>
      </c>
      <c r="P1431" s="0" t="s">
        <v>13</v>
      </c>
      <c r="Q1431" s="5" t="s">
        <v>14</v>
      </c>
      <c r="R1431" s="0" t="s">
        <v>15</v>
      </c>
      <c r="S1431" s="0" t="str">
        <f aca="false">P1431&amp;N1431&amp;O1431&amp;Q1431&amp;F1431&amp;R1431&amp;L1431</f>
        <v>          {%            "class": "probeMinus",%            "stim_name": "963"%          },</v>
      </c>
      <c r="AA1431" s="5" t="n">
        <f aca="false">F1431</f>
        <v>963</v>
      </c>
      <c r="AB1431" s="5" t="s">
        <v>1446</v>
      </c>
      <c r="AC1431" s="5" t="str">
        <f aca="false">IF(MID(AB1431,10,2)="ir","Minus","Plus")</f>
        <v>Minus</v>
      </c>
      <c r="AD1431" s="5" t="str">
        <f aca="false">IF(AND(_xlfn.NUMBERVALUE(MID(AB1431,6,3))&lt;141,_xlfn.NUMBERVALUE(MID(AB1431,6,3))&gt;103),"s","probe")</f>
        <v>s</v>
      </c>
      <c r="AE1431" s="5" t="n">
        <f aca="false">IF(AND(AC1431="Minus",AD1431="probe"),3,IF(AND(AC1431="Plus",AD1431="probe"),1,IF(AND(AC1431="Minus",AD1431="s"),12,IF(AND(AC1431="Plus",AD1431="s"),4,0))))</f>
        <v>12</v>
      </c>
      <c r="AF1431" s="6" t="s">
        <v>16</v>
      </c>
      <c r="AG1431" s="5" t="str">
        <f aca="false">AF1431&amp;AE1431&amp;","</f>
        <v>                            12,</v>
      </c>
    </row>
    <row r="1432" customFormat="false" ht="12.8" hidden="true" customHeight="false" outlineLevel="0" collapsed="false">
      <c r="A1432" s="0" t="str">
        <f aca="false">LEFT(J1432,4)</f>
        <v>b3i1</v>
      </c>
      <c r="B1432" s="0" t="n">
        <f aca="false">IF(AND(C1432&gt;97,C1432&lt;103),100,IF(AND(C1432&gt;110,C1432&lt;116),113,IF(AND(C1432&gt;122,C1432&lt;128),125,IF(AND(C1432&gt;135,C1432&lt;141),138,150))))</f>
        <v>138</v>
      </c>
      <c r="C1432" s="0" t="n">
        <f aca="false">_xlfn.NUMBERVALUE(MID(J1432,6,3))</f>
        <v>138</v>
      </c>
      <c r="D1432" s="0" t="str">
        <f aca="false">MID(J1432,10,3)</f>
        <v>ir3</v>
      </c>
      <c r="E1432" s="0" t="s">
        <v>9</v>
      </c>
      <c r="F1432" s="0" t="n">
        <v>1088</v>
      </c>
      <c r="G1432" s="0" t="s">
        <v>10</v>
      </c>
      <c r="H1432" s="0" t="s">
        <v>11</v>
      </c>
      <c r="I1432" s="0" t="s">
        <v>9</v>
      </c>
      <c r="J1432" s="0" t="s">
        <v>1447</v>
      </c>
      <c r="K1432" s="0" t="s">
        <v>9</v>
      </c>
      <c r="L1432" s="0" t="str">
        <f aca="false">IF(ISBLANK(J1433),"",",")</f>
        <v>,</v>
      </c>
      <c r="M1432" s="0" t="str">
        <f aca="false">E1432&amp;F1432&amp;G1432&amp;H1432&amp;I1432&amp;J1432&amp;K1432&amp;L1432</f>
        <v>"1088": "b3i1_138_ir3.wav",</v>
      </c>
      <c r="N1432" s="0" t="str">
        <f aca="false">IF(OR(B1432=113,B1432=138),"probe","s")</f>
        <v>probe</v>
      </c>
      <c r="O1432" s="0" t="str">
        <f aca="false">IF(MID(J1432,10,2)="ir","Minus","Plus")</f>
        <v>Minus</v>
      </c>
      <c r="P1432" s="0" t="s">
        <v>13</v>
      </c>
      <c r="Q1432" s="5" t="s">
        <v>14</v>
      </c>
      <c r="R1432" s="0" t="s">
        <v>15</v>
      </c>
      <c r="S1432" s="0" t="str">
        <f aca="false">P1432&amp;N1432&amp;O1432&amp;Q1432&amp;F1432&amp;R1432&amp;L1432</f>
        <v>          {%            "class": "probeMinus",%            "stim_name": "1088"%          },</v>
      </c>
      <c r="AA1432" s="5" t="n">
        <f aca="false">F1432</f>
        <v>1088</v>
      </c>
      <c r="AB1432" s="5" t="s">
        <v>1447</v>
      </c>
      <c r="AC1432" s="5" t="str">
        <f aca="false">IF(MID(AB1432,10,2)="ir","Minus","Plus")</f>
        <v>Minus</v>
      </c>
      <c r="AD1432" s="5" t="str">
        <f aca="false">IF(AND(_xlfn.NUMBERVALUE(MID(AB1432,6,3))&lt;141,_xlfn.NUMBERVALUE(MID(AB1432,6,3))&gt;103),"s","probe")</f>
        <v>s</v>
      </c>
      <c r="AE1432" s="5" t="n">
        <f aca="false">IF(AND(AC1432="Minus",AD1432="probe"),3,IF(AND(AC1432="Plus",AD1432="probe"),1,IF(AND(AC1432="Minus",AD1432="s"),12,IF(AND(AC1432="Plus",AD1432="s"),4,0))))</f>
        <v>12</v>
      </c>
      <c r="AF1432" s="6" t="s">
        <v>16</v>
      </c>
      <c r="AG1432" s="5" t="str">
        <f aca="false">AF1432&amp;AE1432&amp;","</f>
        <v>                            12,</v>
      </c>
    </row>
    <row r="1433" customFormat="false" ht="12.8" hidden="true" customHeight="false" outlineLevel="0" collapsed="false">
      <c r="A1433" s="0" t="str">
        <f aca="false">LEFT(J1433,4)</f>
        <v>b3i2</v>
      </c>
      <c r="B1433" s="0" t="n">
        <f aca="false">IF(AND(C1433&gt;97,C1433&lt;103),100,IF(AND(C1433&gt;110,C1433&lt;116),113,IF(AND(C1433&gt;122,C1433&lt;128),125,IF(AND(C1433&gt;135,C1433&lt;141),138,150))))</f>
        <v>138</v>
      </c>
      <c r="C1433" s="0" t="n">
        <f aca="false">_xlfn.NUMBERVALUE(MID(J1433,6,3))</f>
        <v>138</v>
      </c>
      <c r="D1433" s="0" t="str">
        <f aca="false">MID(J1433,10,3)</f>
        <v>ir3</v>
      </c>
      <c r="E1433" s="0" t="s">
        <v>9</v>
      </c>
      <c r="F1433" s="0" t="n">
        <v>1213</v>
      </c>
      <c r="G1433" s="0" t="s">
        <v>10</v>
      </c>
      <c r="H1433" s="0" t="s">
        <v>11</v>
      </c>
      <c r="I1433" s="0" t="s">
        <v>9</v>
      </c>
      <c r="J1433" s="0" t="s">
        <v>1448</v>
      </c>
      <c r="K1433" s="0" t="s">
        <v>9</v>
      </c>
      <c r="L1433" s="0" t="str">
        <f aca="false">IF(ISBLANK(J1434),"",",")</f>
        <v>,</v>
      </c>
      <c r="M1433" s="0" t="str">
        <f aca="false">E1433&amp;F1433&amp;G1433&amp;H1433&amp;I1433&amp;J1433&amp;K1433&amp;L1433</f>
        <v>"1213": "b3i2_138_ir3.wav",</v>
      </c>
      <c r="N1433" s="0" t="str">
        <f aca="false">IF(OR(B1433=113,B1433=138),"probe","s")</f>
        <v>probe</v>
      </c>
      <c r="O1433" s="0" t="str">
        <f aca="false">IF(MID(J1433,10,2)="ir","Minus","Plus")</f>
        <v>Minus</v>
      </c>
      <c r="P1433" s="0" t="s">
        <v>13</v>
      </c>
      <c r="Q1433" s="5" t="s">
        <v>14</v>
      </c>
      <c r="R1433" s="0" t="s">
        <v>15</v>
      </c>
      <c r="S1433" s="0" t="str">
        <f aca="false">P1433&amp;N1433&amp;O1433&amp;Q1433&amp;F1433&amp;R1433&amp;L1433</f>
        <v>          {%            "class": "probeMinus",%            "stim_name": "1213"%          },</v>
      </c>
      <c r="AA1433" s="5" t="n">
        <f aca="false">F1433</f>
        <v>1213</v>
      </c>
      <c r="AB1433" s="5" t="s">
        <v>1448</v>
      </c>
      <c r="AC1433" s="5" t="str">
        <f aca="false">IF(MID(AB1433,10,2)="ir","Minus","Plus")</f>
        <v>Minus</v>
      </c>
      <c r="AD1433" s="5" t="str">
        <f aca="false">IF(AND(_xlfn.NUMBERVALUE(MID(AB1433,6,3))&lt;141,_xlfn.NUMBERVALUE(MID(AB1433,6,3))&gt;103),"s","probe")</f>
        <v>s</v>
      </c>
      <c r="AE1433" s="5" t="n">
        <f aca="false">IF(AND(AC1433="Minus",AD1433="probe"),3,IF(AND(AC1433="Plus",AD1433="probe"),1,IF(AND(AC1433="Minus",AD1433="s"),12,IF(AND(AC1433="Plus",AD1433="s"),4,0))))</f>
        <v>12</v>
      </c>
      <c r="AF1433" s="6" t="s">
        <v>16</v>
      </c>
      <c r="AG1433" s="5" t="str">
        <f aca="false">AF1433&amp;AE1433&amp;","</f>
        <v>                            12,</v>
      </c>
    </row>
    <row r="1434" customFormat="false" ht="12.8" hidden="true" customHeight="false" outlineLevel="0" collapsed="false">
      <c r="A1434" s="0" t="str">
        <f aca="false">LEFT(J1434,4)</f>
        <v>b3s1</v>
      </c>
      <c r="B1434" s="0" t="n">
        <f aca="false">IF(AND(C1434&gt;97,C1434&lt;103),100,IF(AND(C1434&gt;110,C1434&lt;116),113,IF(AND(C1434&gt;122,C1434&lt;128),125,IF(AND(C1434&gt;135,C1434&lt;141),138,150))))</f>
        <v>138</v>
      </c>
      <c r="C1434" s="0" t="n">
        <f aca="false">_xlfn.NUMBERVALUE(MID(J1434,6,3))</f>
        <v>138</v>
      </c>
      <c r="D1434" s="0" t="str">
        <f aca="false">MID(J1434,10,3)</f>
        <v>ir3</v>
      </c>
      <c r="E1434" s="0" t="s">
        <v>9</v>
      </c>
      <c r="F1434" s="0" t="n">
        <v>1338</v>
      </c>
      <c r="G1434" s="0" t="s">
        <v>10</v>
      </c>
      <c r="H1434" s="0" t="s">
        <v>11</v>
      </c>
      <c r="I1434" s="0" t="s">
        <v>9</v>
      </c>
      <c r="J1434" s="0" t="s">
        <v>1449</v>
      </c>
      <c r="K1434" s="0" t="s">
        <v>9</v>
      </c>
      <c r="L1434" s="0" t="str">
        <f aca="false">IF(ISBLANK(J1435),"",",")</f>
        <v>,</v>
      </c>
      <c r="M1434" s="0" t="str">
        <f aca="false">E1434&amp;F1434&amp;G1434&amp;H1434&amp;I1434&amp;J1434&amp;K1434&amp;L1434</f>
        <v>"1338": "b3s1_138_ir3.wav",</v>
      </c>
      <c r="N1434" s="0" t="str">
        <f aca="false">IF(OR(B1434=113,B1434=138),"probe","s")</f>
        <v>probe</v>
      </c>
      <c r="O1434" s="0" t="str">
        <f aca="false">IF(MID(J1434,10,2)="ir","Minus","Plus")</f>
        <v>Minus</v>
      </c>
      <c r="P1434" s="0" t="s">
        <v>13</v>
      </c>
      <c r="Q1434" s="5" t="s">
        <v>14</v>
      </c>
      <c r="R1434" s="0" t="s">
        <v>15</v>
      </c>
      <c r="S1434" s="0" t="str">
        <f aca="false">P1434&amp;N1434&amp;O1434&amp;Q1434&amp;F1434&amp;R1434&amp;L1434</f>
        <v>          {%            "class": "probeMinus",%            "stim_name": "1338"%          },</v>
      </c>
      <c r="AA1434" s="5" t="n">
        <f aca="false">F1434</f>
        <v>1338</v>
      </c>
      <c r="AB1434" s="5" t="s">
        <v>1449</v>
      </c>
      <c r="AC1434" s="5" t="str">
        <f aca="false">IF(MID(AB1434,10,2)="ir","Minus","Plus")</f>
        <v>Minus</v>
      </c>
      <c r="AD1434" s="5" t="str">
        <f aca="false">IF(AND(_xlfn.NUMBERVALUE(MID(AB1434,6,3))&lt;141,_xlfn.NUMBERVALUE(MID(AB1434,6,3))&gt;103),"s","probe")</f>
        <v>s</v>
      </c>
      <c r="AE1434" s="5" t="n">
        <f aca="false">IF(AND(AC1434="Minus",AD1434="probe"),3,IF(AND(AC1434="Plus",AD1434="probe"),1,IF(AND(AC1434="Minus",AD1434="s"),12,IF(AND(AC1434="Plus",AD1434="s"),4,0))))</f>
        <v>12</v>
      </c>
      <c r="AF1434" s="6" t="s">
        <v>16</v>
      </c>
      <c r="AG1434" s="5" t="str">
        <f aca="false">AF1434&amp;AE1434&amp;","</f>
        <v>                            12,</v>
      </c>
    </row>
    <row r="1435" customFormat="false" ht="12.8" hidden="true" customHeight="false" outlineLevel="0" collapsed="false">
      <c r="A1435" s="0" t="str">
        <f aca="false">LEFT(J1435,4)</f>
        <v>b3s2</v>
      </c>
      <c r="B1435" s="0" t="n">
        <f aca="false">IF(AND(C1435&gt;97,C1435&lt;103),100,IF(AND(C1435&gt;110,C1435&lt;116),113,IF(AND(C1435&gt;122,C1435&lt;128),125,IF(AND(C1435&gt;135,C1435&lt;141),138,150))))</f>
        <v>138</v>
      </c>
      <c r="C1435" s="0" t="n">
        <f aca="false">_xlfn.NUMBERVALUE(MID(J1435,6,3))</f>
        <v>138</v>
      </c>
      <c r="D1435" s="0" t="str">
        <f aca="false">MID(J1435,10,3)</f>
        <v>ir3</v>
      </c>
      <c r="E1435" s="0" t="s">
        <v>9</v>
      </c>
      <c r="F1435" s="0" t="n">
        <v>1463</v>
      </c>
      <c r="G1435" s="0" t="s">
        <v>10</v>
      </c>
      <c r="H1435" s="0" t="s">
        <v>11</v>
      </c>
      <c r="I1435" s="0" t="s">
        <v>9</v>
      </c>
      <c r="J1435" s="0" t="s">
        <v>1450</v>
      </c>
      <c r="K1435" s="0" t="s">
        <v>9</v>
      </c>
      <c r="L1435" s="0" t="str">
        <f aca="false">IF(ISBLANK(J1436),"",",")</f>
        <v>,</v>
      </c>
      <c r="M1435" s="0" t="str">
        <f aca="false">E1435&amp;F1435&amp;G1435&amp;H1435&amp;I1435&amp;J1435&amp;K1435&amp;L1435</f>
        <v>"1463": "b3s2_138_ir3.wav",</v>
      </c>
      <c r="N1435" s="0" t="str">
        <f aca="false">IF(OR(B1435=113,B1435=138),"probe","s")</f>
        <v>probe</v>
      </c>
      <c r="O1435" s="0" t="str">
        <f aca="false">IF(MID(J1435,10,2)="ir","Minus","Plus")</f>
        <v>Minus</v>
      </c>
      <c r="P1435" s="0" t="s">
        <v>13</v>
      </c>
      <c r="Q1435" s="5" t="s">
        <v>14</v>
      </c>
      <c r="R1435" s="0" t="s">
        <v>15</v>
      </c>
      <c r="S1435" s="0" t="str">
        <f aca="false">P1435&amp;N1435&amp;O1435&amp;Q1435&amp;F1435&amp;R1435&amp;L1435</f>
        <v>          {%            "class": "probeMinus",%            "stim_name": "1463"%          },</v>
      </c>
      <c r="AA1435" s="5" t="n">
        <f aca="false">F1435</f>
        <v>1463</v>
      </c>
      <c r="AB1435" s="5" t="s">
        <v>1450</v>
      </c>
      <c r="AC1435" s="5" t="str">
        <f aca="false">IF(MID(AB1435,10,2)="ir","Minus","Plus")</f>
        <v>Minus</v>
      </c>
      <c r="AD1435" s="5" t="str">
        <f aca="false">IF(AND(_xlfn.NUMBERVALUE(MID(AB1435,6,3))&lt;141,_xlfn.NUMBERVALUE(MID(AB1435,6,3))&gt;103),"s","probe")</f>
        <v>s</v>
      </c>
      <c r="AE1435" s="5" t="n">
        <f aca="false">IF(AND(AC1435="Minus",AD1435="probe"),3,IF(AND(AC1435="Plus",AD1435="probe"),1,IF(AND(AC1435="Minus",AD1435="s"),12,IF(AND(AC1435="Plus",AD1435="s"),4,0))))</f>
        <v>12</v>
      </c>
      <c r="AF1435" s="6" t="s">
        <v>16</v>
      </c>
      <c r="AG1435" s="5" t="str">
        <f aca="false">AF1435&amp;AE1435&amp;","</f>
        <v>                            12,</v>
      </c>
    </row>
    <row r="1436" customFormat="false" ht="12.8" hidden="true" customHeight="false" outlineLevel="0" collapsed="false">
      <c r="A1436" s="0" t="str">
        <f aca="false">LEFT(J1436,4)</f>
        <v>b4i1</v>
      </c>
      <c r="B1436" s="0" t="n">
        <f aca="false">IF(AND(C1436&gt;97,C1436&lt;103),100,IF(AND(C1436&gt;110,C1436&lt;116),113,IF(AND(C1436&gt;122,C1436&lt;128),125,IF(AND(C1436&gt;135,C1436&lt;141),138,150))))</f>
        <v>138</v>
      </c>
      <c r="C1436" s="0" t="n">
        <f aca="false">_xlfn.NUMBERVALUE(MID(J1436,6,3))</f>
        <v>138</v>
      </c>
      <c r="D1436" s="0" t="str">
        <f aca="false">MID(J1436,10,3)</f>
        <v>ir3</v>
      </c>
      <c r="E1436" s="0" t="s">
        <v>9</v>
      </c>
      <c r="F1436" s="0" t="n">
        <v>1588</v>
      </c>
      <c r="G1436" s="0" t="s">
        <v>10</v>
      </c>
      <c r="H1436" s="0" t="s">
        <v>11</v>
      </c>
      <c r="I1436" s="0" t="s">
        <v>9</v>
      </c>
      <c r="J1436" s="0" t="s">
        <v>1451</v>
      </c>
      <c r="K1436" s="0" t="s">
        <v>9</v>
      </c>
      <c r="L1436" s="0" t="str">
        <f aca="false">IF(ISBLANK(J1437),"",",")</f>
        <v>,</v>
      </c>
      <c r="M1436" s="0" t="str">
        <f aca="false">E1436&amp;F1436&amp;G1436&amp;H1436&amp;I1436&amp;J1436&amp;K1436&amp;L1436</f>
        <v>"1588": "b4i1_138_ir3.wav",</v>
      </c>
      <c r="N1436" s="0" t="str">
        <f aca="false">IF(OR(B1436=113,B1436=138),"probe","s")</f>
        <v>probe</v>
      </c>
      <c r="O1436" s="0" t="str">
        <f aca="false">IF(MID(J1436,10,2)="ir","Minus","Plus")</f>
        <v>Minus</v>
      </c>
      <c r="P1436" s="0" t="s">
        <v>13</v>
      </c>
      <c r="Q1436" s="5" t="s">
        <v>14</v>
      </c>
      <c r="R1436" s="0" t="s">
        <v>15</v>
      </c>
      <c r="S1436" s="0" t="str">
        <f aca="false">P1436&amp;N1436&amp;O1436&amp;Q1436&amp;F1436&amp;R1436&amp;L1436</f>
        <v>          {%            "class": "probeMinus",%            "stim_name": "1588"%          },</v>
      </c>
      <c r="AA1436" s="5" t="n">
        <f aca="false">F1436</f>
        <v>1588</v>
      </c>
      <c r="AB1436" s="5" t="s">
        <v>1451</v>
      </c>
      <c r="AC1436" s="5" t="str">
        <f aca="false">IF(MID(AB1436,10,2)="ir","Minus","Plus")</f>
        <v>Minus</v>
      </c>
      <c r="AD1436" s="5" t="str">
        <f aca="false">IF(AND(_xlfn.NUMBERVALUE(MID(AB1436,6,3))&lt;141,_xlfn.NUMBERVALUE(MID(AB1436,6,3))&gt;103),"s","probe")</f>
        <v>s</v>
      </c>
      <c r="AE1436" s="5" t="n">
        <f aca="false">IF(AND(AC1436="Minus",AD1436="probe"),3,IF(AND(AC1436="Plus",AD1436="probe"),1,IF(AND(AC1436="Minus",AD1436="s"),12,IF(AND(AC1436="Plus",AD1436="s"),4,0))))</f>
        <v>12</v>
      </c>
      <c r="AF1436" s="6" t="s">
        <v>16</v>
      </c>
      <c r="AG1436" s="5" t="str">
        <f aca="false">AF1436&amp;AE1436&amp;","</f>
        <v>                            12,</v>
      </c>
    </row>
    <row r="1437" customFormat="false" ht="12.8" hidden="true" customHeight="false" outlineLevel="0" collapsed="false">
      <c r="A1437" s="0" t="str">
        <f aca="false">LEFT(J1437,4)</f>
        <v>b4i2</v>
      </c>
      <c r="B1437" s="0" t="n">
        <f aca="false">IF(AND(C1437&gt;97,C1437&lt;103),100,IF(AND(C1437&gt;110,C1437&lt;116),113,IF(AND(C1437&gt;122,C1437&lt;128),125,IF(AND(C1437&gt;135,C1437&lt;141),138,150))))</f>
        <v>138</v>
      </c>
      <c r="C1437" s="0" t="n">
        <f aca="false">_xlfn.NUMBERVALUE(MID(J1437,6,3))</f>
        <v>138</v>
      </c>
      <c r="D1437" s="0" t="str">
        <f aca="false">MID(J1437,10,3)</f>
        <v>ir3</v>
      </c>
      <c r="E1437" s="0" t="s">
        <v>9</v>
      </c>
      <c r="F1437" s="0" t="n">
        <v>1713</v>
      </c>
      <c r="G1437" s="0" t="s">
        <v>10</v>
      </c>
      <c r="H1437" s="0" t="s">
        <v>11</v>
      </c>
      <c r="I1437" s="0" t="s">
        <v>9</v>
      </c>
      <c r="J1437" s="0" t="s">
        <v>1452</v>
      </c>
      <c r="K1437" s="0" t="s">
        <v>9</v>
      </c>
      <c r="L1437" s="0" t="str">
        <f aca="false">IF(ISBLANK(J1438),"",",")</f>
        <v>,</v>
      </c>
      <c r="M1437" s="0" t="str">
        <f aca="false">E1437&amp;F1437&amp;G1437&amp;H1437&amp;I1437&amp;J1437&amp;K1437&amp;L1437</f>
        <v>"1713": "b4i2_138_ir3.wav",</v>
      </c>
      <c r="N1437" s="0" t="str">
        <f aca="false">IF(OR(B1437=113,B1437=138),"probe","s")</f>
        <v>probe</v>
      </c>
      <c r="O1437" s="0" t="str">
        <f aca="false">IF(MID(J1437,10,2)="ir","Minus","Plus")</f>
        <v>Minus</v>
      </c>
      <c r="P1437" s="0" t="s">
        <v>13</v>
      </c>
      <c r="Q1437" s="5" t="s">
        <v>14</v>
      </c>
      <c r="R1437" s="0" t="s">
        <v>15</v>
      </c>
      <c r="S1437" s="0" t="str">
        <f aca="false">P1437&amp;N1437&amp;O1437&amp;Q1437&amp;F1437&amp;R1437&amp;L1437</f>
        <v>          {%            "class": "probeMinus",%            "stim_name": "1713"%          },</v>
      </c>
      <c r="AA1437" s="5" t="n">
        <f aca="false">F1437</f>
        <v>1713</v>
      </c>
      <c r="AB1437" s="5" t="s">
        <v>1452</v>
      </c>
      <c r="AC1437" s="5" t="str">
        <f aca="false">IF(MID(AB1437,10,2)="ir","Minus","Plus")</f>
        <v>Minus</v>
      </c>
      <c r="AD1437" s="5" t="str">
        <f aca="false">IF(AND(_xlfn.NUMBERVALUE(MID(AB1437,6,3))&lt;141,_xlfn.NUMBERVALUE(MID(AB1437,6,3))&gt;103),"s","probe")</f>
        <v>s</v>
      </c>
      <c r="AE1437" s="5" t="n">
        <f aca="false">IF(AND(AC1437="Minus",AD1437="probe"),3,IF(AND(AC1437="Plus",AD1437="probe"),1,IF(AND(AC1437="Minus",AD1437="s"),12,IF(AND(AC1437="Plus",AD1437="s"),4,0))))</f>
        <v>12</v>
      </c>
      <c r="AF1437" s="6" t="s">
        <v>16</v>
      </c>
      <c r="AG1437" s="5" t="str">
        <f aca="false">AF1437&amp;AE1437&amp;","</f>
        <v>                            12,</v>
      </c>
    </row>
    <row r="1438" customFormat="false" ht="12.8" hidden="true" customHeight="false" outlineLevel="0" collapsed="false">
      <c r="A1438" s="0" t="str">
        <f aca="false">LEFT(J1438,4)</f>
        <v>b4s1</v>
      </c>
      <c r="B1438" s="0" t="n">
        <f aca="false">IF(AND(C1438&gt;97,C1438&lt;103),100,IF(AND(C1438&gt;110,C1438&lt;116),113,IF(AND(C1438&gt;122,C1438&lt;128),125,IF(AND(C1438&gt;135,C1438&lt;141),138,150))))</f>
        <v>138</v>
      </c>
      <c r="C1438" s="0" t="n">
        <f aca="false">_xlfn.NUMBERVALUE(MID(J1438,6,3))</f>
        <v>138</v>
      </c>
      <c r="D1438" s="0" t="str">
        <f aca="false">MID(J1438,10,3)</f>
        <v>ir3</v>
      </c>
      <c r="E1438" s="0" t="s">
        <v>9</v>
      </c>
      <c r="F1438" s="0" t="n">
        <v>1838</v>
      </c>
      <c r="G1438" s="0" t="s">
        <v>10</v>
      </c>
      <c r="H1438" s="0" t="s">
        <v>11</v>
      </c>
      <c r="I1438" s="0" t="s">
        <v>9</v>
      </c>
      <c r="J1438" s="0" t="s">
        <v>1453</v>
      </c>
      <c r="K1438" s="0" t="s">
        <v>9</v>
      </c>
      <c r="L1438" s="0" t="str">
        <f aca="false">IF(ISBLANK(J1439),"",",")</f>
        <v>,</v>
      </c>
      <c r="M1438" s="0" t="str">
        <f aca="false">E1438&amp;F1438&amp;G1438&amp;H1438&amp;I1438&amp;J1438&amp;K1438&amp;L1438</f>
        <v>"1838": "b4s1_138_ir3.wav",</v>
      </c>
      <c r="N1438" s="0" t="str">
        <f aca="false">IF(OR(B1438=113,B1438=138),"probe","s")</f>
        <v>probe</v>
      </c>
      <c r="O1438" s="0" t="str">
        <f aca="false">IF(MID(J1438,10,2)="ir","Minus","Plus")</f>
        <v>Minus</v>
      </c>
      <c r="P1438" s="0" t="s">
        <v>13</v>
      </c>
      <c r="Q1438" s="5" t="s">
        <v>14</v>
      </c>
      <c r="R1438" s="0" t="s">
        <v>15</v>
      </c>
      <c r="S1438" s="0" t="str">
        <f aca="false">P1438&amp;N1438&amp;O1438&amp;Q1438&amp;F1438&amp;R1438&amp;L1438</f>
        <v>          {%            "class": "probeMinus",%            "stim_name": "1838"%          },</v>
      </c>
      <c r="AA1438" s="5" t="n">
        <f aca="false">F1438</f>
        <v>1838</v>
      </c>
      <c r="AB1438" s="5" t="s">
        <v>1453</v>
      </c>
      <c r="AC1438" s="5" t="str">
        <f aca="false">IF(MID(AB1438,10,2)="ir","Minus","Plus")</f>
        <v>Minus</v>
      </c>
      <c r="AD1438" s="5" t="str">
        <f aca="false">IF(AND(_xlfn.NUMBERVALUE(MID(AB1438,6,3))&lt;141,_xlfn.NUMBERVALUE(MID(AB1438,6,3))&gt;103),"s","probe")</f>
        <v>s</v>
      </c>
      <c r="AE1438" s="5" t="n">
        <f aca="false">IF(AND(AC1438="Minus",AD1438="probe"),3,IF(AND(AC1438="Plus",AD1438="probe"),1,IF(AND(AC1438="Minus",AD1438="s"),12,IF(AND(AC1438="Plus",AD1438="s"),4,0))))</f>
        <v>12</v>
      </c>
      <c r="AF1438" s="6" t="s">
        <v>16</v>
      </c>
      <c r="AG1438" s="5" t="str">
        <f aca="false">AF1438&amp;AE1438&amp;","</f>
        <v>                            12,</v>
      </c>
    </row>
    <row r="1439" customFormat="false" ht="12.8" hidden="true" customHeight="false" outlineLevel="0" collapsed="false">
      <c r="A1439" s="0" t="str">
        <f aca="false">LEFT(J1439,4)</f>
        <v>b4s2</v>
      </c>
      <c r="B1439" s="0" t="n">
        <f aca="false">IF(AND(C1439&gt;97,C1439&lt;103),100,IF(AND(C1439&gt;110,C1439&lt;116),113,IF(AND(C1439&gt;122,C1439&lt;128),125,IF(AND(C1439&gt;135,C1439&lt;141),138,150))))</f>
        <v>138</v>
      </c>
      <c r="C1439" s="0" t="n">
        <f aca="false">_xlfn.NUMBERVALUE(MID(J1439,6,3))</f>
        <v>138</v>
      </c>
      <c r="D1439" s="0" t="str">
        <f aca="false">MID(J1439,10,3)</f>
        <v>ir3</v>
      </c>
      <c r="E1439" s="0" t="s">
        <v>9</v>
      </c>
      <c r="F1439" s="0" t="n">
        <v>1963</v>
      </c>
      <c r="G1439" s="0" t="s">
        <v>10</v>
      </c>
      <c r="H1439" s="0" t="s">
        <v>11</v>
      </c>
      <c r="I1439" s="0" t="s">
        <v>9</v>
      </c>
      <c r="J1439" s="0" t="s">
        <v>1454</v>
      </c>
      <c r="K1439" s="0" t="s">
        <v>9</v>
      </c>
      <c r="L1439" s="0" t="str">
        <f aca="false">IF(ISBLANK(J1440),"",",")</f>
        <v>,</v>
      </c>
      <c r="M1439" s="0" t="str">
        <f aca="false">E1439&amp;F1439&amp;G1439&amp;H1439&amp;I1439&amp;J1439&amp;K1439&amp;L1439</f>
        <v>"1963": "b4s2_138_ir3.wav",</v>
      </c>
      <c r="N1439" s="0" t="str">
        <f aca="false">IF(OR(B1439=113,B1439=138),"probe","s")</f>
        <v>probe</v>
      </c>
      <c r="O1439" s="0" t="str">
        <f aca="false">IF(MID(J1439,10,2)="ir","Minus","Plus")</f>
        <v>Minus</v>
      </c>
      <c r="P1439" s="0" t="s">
        <v>13</v>
      </c>
      <c r="Q1439" s="5" t="s">
        <v>14</v>
      </c>
      <c r="R1439" s="0" t="s">
        <v>15</v>
      </c>
      <c r="S1439" s="0" t="str">
        <f aca="false">P1439&amp;N1439&amp;O1439&amp;Q1439&amp;F1439&amp;R1439&amp;L1439</f>
        <v>          {%            "class": "probeMinus",%            "stim_name": "1963"%          },</v>
      </c>
      <c r="AA1439" s="5" t="n">
        <f aca="false">F1439</f>
        <v>1963</v>
      </c>
      <c r="AB1439" s="5" t="s">
        <v>1454</v>
      </c>
      <c r="AC1439" s="5" t="str">
        <f aca="false">IF(MID(AB1439,10,2)="ir","Minus","Plus")</f>
        <v>Minus</v>
      </c>
      <c r="AD1439" s="5" t="str">
        <f aca="false">IF(AND(_xlfn.NUMBERVALUE(MID(AB1439,6,3))&lt;141,_xlfn.NUMBERVALUE(MID(AB1439,6,3))&gt;103),"s","probe")</f>
        <v>s</v>
      </c>
      <c r="AE1439" s="5" t="n">
        <f aca="false">IF(AND(AC1439="Minus",AD1439="probe"),3,IF(AND(AC1439="Plus",AD1439="probe"),1,IF(AND(AC1439="Minus",AD1439="s"),12,IF(AND(AC1439="Plus",AD1439="s"),4,0))))</f>
        <v>12</v>
      </c>
      <c r="AF1439" s="6" t="s">
        <v>16</v>
      </c>
      <c r="AG1439" s="5" t="str">
        <f aca="false">AF1439&amp;AE1439&amp;","</f>
        <v>                            12,</v>
      </c>
    </row>
    <row r="1440" customFormat="false" ht="12.8" hidden="true" customHeight="false" outlineLevel="0" collapsed="false">
      <c r="A1440" s="0" t="str">
        <f aca="false">LEFT(J1440,4)</f>
        <v>b1i1</v>
      </c>
      <c r="B1440" s="0" t="n">
        <f aca="false">IF(AND(C1440&gt;97,C1440&lt;103),100,IF(AND(C1440&gt;110,C1440&lt;116),113,IF(AND(C1440&gt;122,C1440&lt;128),125,IF(AND(C1440&gt;135,C1440&lt;141),138,150))))</f>
        <v>138</v>
      </c>
      <c r="C1440" s="0" t="n">
        <f aca="false">_xlfn.NUMBERVALUE(MID(J1440,6,3))</f>
        <v>138</v>
      </c>
      <c r="D1440" s="0" t="str">
        <f aca="false">MID(J1440,10,3)</f>
        <v>ir4</v>
      </c>
      <c r="E1440" s="0" t="s">
        <v>9</v>
      </c>
      <c r="F1440" s="0" t="n">
        <v>89</v>
      </c>
      <c r="G1440" s="0" t="s">
        <v>10</v>
      </c>
      <c r="H1440" s="0" t="s">
        <v>11</v>
      </c>
      <c r="I1440" s="0" t="s">
        <v>9</v>
      </c>
      <c r="J1440" s="0" t="s">
        <v>1455</v>
      </c>
      <c r="K1440" s="0" t="s">
        <v>9</v>
      </c>
      <c r="L1440" s="0" t="str">
        <f aca="false">IF(ISBLANK(J1441),"",",")</f>
        <v>,</v>
      </c>
      <c r="M1440" s="0" t="str">
        <f aca="false">E1440&amp;F1440&amp;G1440&amp;H1440&amp;I1440&amp;J1440&amp;K1440&amp;L1440</f>
        <v>"89": "b1i1_138_ir4.wav",</v>
      </c>
      <c r="N1440" s="0" t="str">
        <f aca="false">IF(OR(B1440=113,B1440=138),"probe","s")</f>
        <v>probe</v>
      </c>
      <c r="O1440" s="0" t="str">
        <f aca="false">IF(MID(J1440,10,2)="ir","Minus","Plus")</f>
        <v>Minus</v>
      </c>
      <c r="P1440" s="0" t="s">
        <v>13</v>
      </c>
      <c r="Q1440" s="5" t="s">
        <v>14</v>
      </c>
      <c r="R1440" s="0" t="s">
        <v>15</v>
      </c>
      <c r="S1440" s="0" t="str">
        <f aca="false">P1440&amp;N1440&amp;O1440&amp;Q1440&amp;F1440&amp;R1440&amp;L1440</f>
        <v>          {%            "class": "probeMinus",%            "stim_name": "89"%          },</v>
      </c>
      <c r="AA1440" s="5" t="n">
        <f aca="false">F1440</f>
        <v>89</v>
      </c>
      <c r="AB1440" s="5" t="s">
        <v>1455</v>
      </c>
      <c r="AC1440" s="5" t="str">
        <f aca="false">IF(MID(AB1440,10,2)="ir","Minus","Plus")</f>
        <v>Minus</v>
      </c>
      <c r="AD1440" s="5" t="str">
        <f aca="false">IF(AND(_xlfn.NUMBERVALUE(MID(AB1440,6,3))&lt;141,_xlfn.NUMBERVALUE(MID(AB1440,6,3))&gt;103),"s","s")</f>
        <v>s</v>
      </c>
      <c r="AE1440" s="5" t="n">
        <f aca="false">IF(AND(AC1440="Minus",AD1440="probe"),3,IF(AND(AC1440="Plus",AD1440="probe"),1,IF(AND(AC1440="Minus",AD1440="s"),12,IF(AND(AC1440="Plus",AD1440="s"),4,0))))</f>
        <v>12</v>
      </c>
      <c r="AF1440" s="6" t="s">
        <v>16</v>
      </c>
      <c r="AG1440" s="5" t="str">
        <f aca="false">AF1440&amp;AE1440&amp;","</f>
        <v>                            12,</v>
      </c>
    </row>
    <row r="1441" customFormat="false" ht="12.8" hidden="true" customHeight="false" outlineLevel="0" collapsed="false">
      <c r="A1441" s="0" t="str">
        <f aca="false">LEFT(J1441,4)</f>
        <v>b1i2</v>
      </c>
      <c r="B1441" s="0" t="n">
        <f aca="false">IF(AND(C1441&gt;97,C1441&lt;103),100,IF(AND(C1441&gt;110,C1441&lt;116),113,IF(AND(C1441&gt;122,C1441&lt;128),125,IF(AND(C1441&gt;135,C1441&lt;141),138,150))))</f>
        <v>138</v>
      </c>
      <c r="C1441" s="0" t="n">
        <f aca="false">_xlfn.NUMBERVALUE(MID(J1441,6,3))</f>
        <v>138</v>
      </c>
      <c r="D1441" s="0" t="str">
        <f aca="false">MID(J1441,10,3)</f>
        <v>ir4</v>
      </c>
      <c r="E1441" s="0" t="s">
        <v>9</v>
      </c>
      <c r="F1441" s="0" t="n">
        <v>214</v>
      </c>
      <c r="G1441" s="0" t="s">
        <v>10</v>
      </c>
      <c r="H1441" s="0" t="s">
        <v>11</v>
      </c>
      <c r="I1441" s="0" t="s">
        <v>9</v>
      </c>
      <c r="J1441" s="0" t="s">
        <v>1456</v>
      </c>
      <c r="K1441" s="0" t="s">
        <v>9</v>
      </c>
      <c r="L1441" s="0" t="str">
        <f aca="false">IF(ISBLANK(J1442),"",",")</f>
        <v>,</v>
      </c>
      <c r="M1441" s="0" t="str">
        <f aca="false">E1441&amp;F1441&amp;G1441&amp;H1441&amp;I1441&amp;J1441&amp;K1441&amp;L1441</f>
        <v>"214": "b1i2_138_ir4.wav",</v>
      </c>
      <c r="N1441" s="0" t="str">
        <f aca="false">IF(OR(B1441=113,B1441=138),"probe","s")</f>
        <v>probe</v>
      </c>
      <c r="O1441" s="0" t="str">
        <f aca="false">IF(MID(J1441,10,2)="ir","Minus","Plus")</f>
        <v>Minus</v>
      </c>
      <c r="P1441" s="0" t="s">
        <v>13</v>
      </c>
      <c r="Q1441" s="5" t="s">
        <v>14</v>
      </c>
      <c r="R1441" s="0" t="s">
        <v>15</v>
      </c>
      <c r="S1441" s="0" t="str">
        <f aca="false">P1441&amp;N1441&amp;O1441&amp;Q1441&amp;F1441&amp;R1441&amp;L1441</f>
        <v>          {%            "class": "probeMinus",%            "stim_name": "214"%          },</v>
      </c>
      <c r="AA1441" s="5" t="n">
        <f aca="false">F1441</f>
        <v>214</v>
      </c>
      <c r="AB1441" s="5" t="s">
        <v>1456</v>
      </c>
      <c r="AC1441" s="5" t="str">
        <f aca="false">IF(MID(AB1441,10,2)="ir","Minus","Plus")</f>
        <v>Minus</v>
      </c>
      <c r="AD1441" s="5" t="str">
        <f aca="false">IF(AND(_xlfn.NUMBERVALUE(MID(AB1441,6,3))&lt;141,_xlfn.NUMBERVALUE(MID(AB1441,6,3))&gt;103),"s","probe")</f>
        <v>s</v>
      </c>
      <c r="AE1441" s="5" t="n">
        <f aca="false">IF(AND(AC1441="Minus",AD1441="probe"),3,IF(AND(AC1441="Plus",AD1441="probe"),1,IF(AND(AC1441="Minus",AD1441="s"),12,IF(AND(AC1441="Plus",AD1441="s"),4,0))))</f>
        <v>12</v>
      </c>
      <c r="AF1441" s="6" t="s">
        <v>16</v>
      </c>
      <c r="AG1441" s="5" t="str">
        <f aca="false">AF1441&amp;AE1441&amp;","</f>
        <v>                            12,</v>
      </c>
    </row>
    <row r="1442" customFormat="false" ht="12.8" hidden="true" customHeight="false" outlineLevel="0" collapsed="false">
      <c r="A1442" s="0" t="str">
        <f aca="false">LEFT(J1442,4)</f>
        <v>b1s1</v>
      </c>
      <c r="B1442" s="0" t="n">
        <f aca="false">IF(AND(C1442&gt;97,C1442&lt;103),100,IF(AND(C1442&gt;110,C1442&lt;116),113,IF(AND(C1442&gt;122,C1442&lt;128),125,IF(AND(C1442&gt;135,C1442&lt;141),138,150))))</f>
        <v>138</v>
      </c>
      <c r="C1442" s="0" t="n">
        <f aca="false">_xlfn.NUMBERVALUE(MID(J1442,6,3))</f>
        <v>138</v>
      </c>
      <c r="D1442" s="0" t="str">
        <f aca="false">MID(J1442,10,3)</f>
        <v>ir4</v>
      </c>
      <c r="E1442" s="0" t="s">
        <v>9</v>
      </c>
      <c r="F1442" s="0" t="n">
        <v>339</v>
      </c>
      <c r="G1442" s="0" t="s">
        <v>10</v>
      </c>
      <c r="H1442" s="0" t="s">
        <v>11</v>
      </c>
      <c r="I1442" s="0" t="s">
        <v>9</v>
      </c>
      <c r="J1442" s="0" t="s">
        <v>1457</v>
      </c>
      <c r="K1442" s="0" t="s">
        <v>9</v>
      </c>
      <c r="L1442" s="0" t="str">
        <f aca="false">IF(ISBLANK(J1443),"",",")</f>
        <v>,</v>
      </c>
      <c r="M1442" s="0" t="str">
        <f aca="false">E1442&amp;F1442&amp;G1442&amp;H1442&amp;I1442&amp;J1442&amp;K1442&amp;L1442</f>
        <v>"339": "b1s1_138_ir4.wav",</v>
      </c>
      <c r="N1442" s="0" t="str">
        <f aca="false">IF(OR(B1442=113,B1442=138),"probe","s")</f>
        <v>probe</v>
      </c>
      <c r="O1442" s="0" t="str">
        <f aca="false">IF(MID(J1442,10,2)="ir","Minus","Plus")</f>
        <v>Minus</v>
      </c>
      <c r="P1442" s="0" t="s">
        <v>13</v>
      </c>
      <c r="Q1442" s="5" t="s">
        <v>14</v>
      </c>
      <c r="R1442" s="0" t="s">
        <v>15</v>
      </c>
      <c r="S1442" s="0" t="str">
        <f aca="false">P1442&amp;N1442&amp;O1442&amp;Q1442&amp;F1442&amp;R1442&amp;L1442</f>
        <v>          {%            "class": "probeMinus",%            "stim_name": "339"%          },</v>
      </c>
      <c r="AA1442" s="5" t="n">
        <f aca="false">F1442</f>
        <v>339</v>
      </c>
      <c r="AB1442" s="5" t="s">
        <v>1457</v>
      </c>
      <c r="AC1442" s="5" t="str">
        <f aca="false">IF(MID(AB1442,10,2)="ir","Minus","Plus")</f>
        <v>Minus</v>
      </c>
      <c r="AD1442" s="5" t="str">
        <f aca="false">IF(AND(_xlfn.NUMBERVALUE(MID(AB1442,6,3))&lt;141,_xlfn.NUMBERVALUE(MID(AB1442,6,3))&gt;103),"s","probe")</f>
        <v>s</v>
      </c>
      <c r="AE1442" s="5" t="n">
        <f aca="false">IF(AND(AC1442="Minus",AD1442="probe"),3,IF(AND(AC1442="Plus",AD1442="probe"),1,IF(AND(AC1442="Minus",AD1442="s"),12,IF(AND(AC1442="Plus",AD1442="s"),4,0))))</f>
        <v>12</v>
      </c>
      <c r="AF1442" s="6" t="s">
        <v>16</v>
      </c>
      <c r="AG1442" s="5" t="str">
        <f aca="false">AF1442&amp;AE1442&amp;","</f>
        <v>                            12,</v>
      </c>
    </row>
    <row r="1443" customFormat="false" ht="12.8" hidden="true" customHeight="false" outlineLevel="0" collapsed="false">
      <c r="A1443" s="0" t="str">
        <f aca="false">LEFT(J1443,4)</f>
        <v>b1s2</v>
      </c>
      <c r="B1443" s="0" t="n">
        <f aca="false">IF(AND(C1443&gt;97,C1443&lt;103),100,IF(AND(C1443&gt;110,C1443&lt;116),113,IF(AND(C1443&gt;122,C1443&lt;128),125,IF(AND(C1443&gt;135,C1443&lt;141),138,150))))</f>
        <v>138</v>
      </c>
      <c r="C1443" s="0" t="n">
        <f aca="false">_xlfn.NUMBERVALUE(MID(J1443,6,3))</f>
        <v>138</v>
      </c>
      <c r="D1443" s="0" t="str">
        <f aca="false">MID(J1443,10,3)</f>
        <v>ir4</v>
      </c>
      <c r="E1443" s="0" t="s">
        <v>9</v>
      </c>
      <c r="F1443" s="0" t="n">
        <v>464</v>
      </c>
      <c r="G1443" s="0" t="s">
        <v>10</v>
      </c>
      <c r="H1443" s="0" t="s">
        <v>11</v>
      </c>
      <c r="I1443" s="0" t="s">
        <v>9</v>
      </c>
      <c r="J1443" s="0" t="s">
        <v>1458</v>
      </c>
      <c r="K1443" s="0" t="s">
        <v>9</v>
      </c>
      <c r="L1443" s="0" t="str">
        <f aca="false">IF(ISBLANK(J1444),"",",")</f>
        <v>,</v>
      </c>
      <c r="M1443" s="0" t="str">
        <f aca="false">E1443&amp;F1443&amp;G1443&amp;H1443&amp;I1443&amp;J1443&amp;K1443&amp;L1443</f>
        <v>"464": "b1s2_138_ir4.wav",</v>
      </c>
      <c r="N1443" s="0" t="str">
        <f aca="false">IF(OR(B1443=113,B1443=138),"probe","s")</f>
        <v>probe</v>
      </c>
      <c r="O1443" s="0" t="str">
        <f aca="false">IF(MID(J1443,10,2)="ir","Minus","Plus")</f>
        <v>Minus</v>
      </c>
      <c r="P1443" s="0" t="s">
        <v>13</v>
      </c>
      <c r="Q1443" s="5" t="s">
        <v>14</v>
      </c>
      <c r="R1443" s="0" t="s">
        <v>15</v>
      </c>
      <c r="S1443" s="0" t="str">
        <f aca="false">P1443&amp;N1443&amp;O1443&amp;Q1443&amp;F1443&amp;R1443&amp;L1443</f>
        <v>          {%            "class": "probeMinus",%            "stim_name": "464"%          },</v>
      </c>
      <c r="AA1443" s="5" t="n">
        <f aca="false">F1443</f>
        <v>464</v>
      </c>
      <c r="AB1443" s="5" t="s">
        <v>1458</v>
      </c>
      <c r="AC1443" s="5" t="str">
        <f aca="false">IF(MID(AB1443,10,2)="ir","Minus","Plus")</f>
        <v>Minus</v>
      </c>
      <c r="AD1443" s="5" t="str">
        <f aca="false">IF(AND(_xlfn.NUMBERVALUE(MID(AB1443,6,3))&lt;141,_xlfn.NUMBERVALUE(MID(AB1443,6,3))&gt;103),"s","probe")</f>
        <v>s</v>
      </c>
      <c r="AE1443" s="5" t="n">
        <f aca="false">IF(AND(AC1443="Minus",AD1443="probe"),3,IF(AND(AC1443="Plus",AD1443="probe"),1,IF(AND(AC1443="Minus",AD1443="s"),12,IF(AND(AC1443="Plus",AD1443="s"),4,0))))</f>
        <v>12</v>
      </c>
      <c r="AF1443" s="6" t="s">
        <v>16</v>
      </c>
      <c r="AG1443" s="5" t="str">
        <f aca="false">AF1443&amp;AE1443&amp;","</f>
        <v>                            12,</v>
      </c>
    </row>
    <row r="1444" customFormat="false" ht="12.8" hidden="true" customHeight="false" outlineLevel="0" collapsed="false">
      <c r="A1444" s="0" t="str">
        <f aca="false">LEFT(J1444,4)</f>
        <v>b2i1</v>
      </c>
      <c r="B1444" s="0" t="n">
        <f aca="false">IF(AND(C1444&gt;97,C1444&lt;103),100,IF(AND(C1444&gt;110,C1444&lt;116),113,IF(AND(C1444&gt;122,C1444&lt;128),125,IF(AND(C1444&gt;135,C1444&lt;141),138,150))))</f>
        <v>138</v>
      </c>
      <c r="C1444" s="0" t="n">
        <f aca="false">_xlfn.NUMBERVALUE(MID(J1444,6,3))</f>
        <v>138</v>
      </c>
      <c r="D1444" s="0" t="str">
        <f aca="false">MID(J1444,10,3)</f>
        <v>ir4</v>
      </c>
      <c r="E1444" s="0" t="s">
        <v>9</v>
      </c>
      <c r="F1444" s="0" t="n">
        <v>589</v>
      </c>
      <c r="G1444" s="0" t="s">
        <v>10</v>
      </c>
      <c r="H1444" s="0" t="s">
        <v>11</v>
      </c>
      <c r="I1444" s="0" t="s">
        <v>9</v>
      </c>
      <c r="J1444" s="0" t="s">
        <v>1459</v>
      </c>
      <c r="K1444" s="0" t="s">
        <v>9</v>
      </c>
      <c r="L1444" s="0" t="str">
        <f aca="false">IF(ISBLANK(J1445),"",",")</f>
        <v>,</v>
      </c>
      <c r="M1444" s="0" t="str">
        <f aca="false">E1444&amp;F1444&amp;G1444&amp;H1444&amp;I1444&amp;J1444&amp;K1444&amp;L1444</f>
        <v>"589": "b2i1_138_ir4.wav",</v>
      </c>
      <c r="N1444" s="0" t="str">
        <f aca="false">IF(OR(B1444=113,B1444=138),"probe","s")</f>
        <v>probe</v>
      </c>
      <c r="O1444" s="0" t="str">
        <f aca="false">IF(MID(J1444,10,2)="ir","Minus","Plus")</f>
        <v>Minus</v>
      </c>
      <c r="P1444" s="0" t="s">
        <v>13</v>
      </c>
      <c r="Q1444" s="5" t="s">
        <v>14</v>
      </c>
      <c r="R1444" s="0" t="s">
        <v>15</v>
      </c>
      <c r="S1444" s="0" t="str">
        <f aca="false">P1444&amp;N1444&amp;O1444&amp;Q1444&amp;F1444&amp;R1444&amp;L1444</f>
        <v>          {%            "class": "probeMinus",%            "stim_name": "589"%          },</v>
      </c>
      <c r="AA1444" s="5" t="n">
        <f aca="false">F1444</f>
        <v>589</v>
      </c>
      <c r="AB1444" s="5" t="s">
        <v>1459</v>
      </c>
      <c r="AC1444" s="5" t="str">
        <f aca="false">IF(MID(AB1444,10,2)="ir","Minus","Plus")</f>
        <v>Minus</v>
      </c>
      <c r="AD1444" s="5" t="str">
        <f aca="false">IF(AND(_xlfn.NUMBERVALUE(MID(AB1444,6,3))&lt;141,_xlfn.NUMBERVALUE(MID(AB1444,6,3))&gt;103),"s","probe")</f>
        <v>s</v>
      </c>
      <c r="AE1444" s="5" t="n">
        <f aca="false">IF(AND(AC1444="Minus",AD1444="probe"),3,IF(AND(AC1444="Plus",AD1444="probe"),1,IF(AND(AC1444="Minus",AD1444="s"),12,IF(AND(AC1444="Plus",AD1444="s"),4,0))))</f>
        <v>12</v>
      </c>
      <c r="AF1444" s="6" t="s">
        <v>16</v>
      </c>
      <c r="AG1444" s="5" t="str">
        <f aca="false">AF1444&amp;AE1444&amp;","</f>
        <v>                            12,</v>
      </c>
    </row>
    <row r="1445" customFormat="false" ht="12.8" hidden="true" customHeight="false" outlineLevel="0" collapsed="false">
      <c r="A1445" s="0" t="str">
        <f aca="false">LEFT(J1445,4)</f>
        <v>b2i2</v>
      </c>
      <c r="B1445" s="0" t="n">
        <f aca="false">IF(AND(C1445&gt;97,C1445&lt;103),100,IF(AND(C1445&gt;110,C1445&lt;116),113,IF(AND(C1445&gt;122,C1445&lt;128),125,IF(AND(C1445&gt;135,C1445&lt;141),138,150))))</f>
        <v>138</v>
      </c>
      <c r="C1445" s="0" t="n">
        <f aca="false">_xlfn.NUMBERVALUE(MID(J1445,6,3))</f>
        <v>138</v>
      </c>
      <c r="D1445" s="0" t="str">
        <f aca="false">MID(J1445,10,3)</f>
        <v>ir4</v>
      </c>
      <c r="E1445" s="0" t="s">
        <v>9</v>
      </c>
      <c r="F1445" s="0" t="n">
        <v>714</v>
      </c>
      <c r="G1445" s="0" t="s">
        <v>10</v>
      </c>
      <c r="H1445" s="0" t="s">
        <v>11</v>
      </c>
      <c r="I1445" s="0" t="s">
        <v>9</v>
      </c>
      <c r="J1445" s="0" t="s">
        <v>1460</v>
      </c>
      <c r="K1445" s="0" t="s">
        <v>9</v>
      </c>
      <c r="L1445" s="0" t="str">
        <f aca="false">IF(ISBLANK(J1446),"",",")</f>
        <v>,</v>
      </c>
      <c r="M1445" s="0" t="str">
        <f aca="false">E1445&amp;F1445&amp;G1445&amp;H1445&amp;I1445&amp;J1445&amp;K1445&amp;L1445</f>
        <v>"714": "b2i2_138_ir4.wav",</v>
      </c>
      <c r="N1445" s="0" t="str">
        <f aca="false">IF(OR(B1445=113,B1445=138),"probe","s")</f>
        <v>probe</v>
      </c>
      <c r="O1445" s="0" t="str">
        <f aca="false">IF(MID(J1445,10,2)="ir","Minus","Plus")</f>
        <v>Minus</v>
      </c>
      <c r="P1445" s="0" t="s">
        <v>13</v>
      </c>
      <c r="Q1445" s="5" t="s">
        <v>14</v>
      </c>
      <c r="R1445" s="0" t="s">
        <v>15</v>
      </c>
      <c r="S1445" s="0" t="str">
        <f aca="false">P1445&amp;N1445&amp;O1445&amp;Q1445&amp;F1445&amp;R1445&amp;L1445</f>
        <v>          {%            "class": "probeMinus",%            "stim_name": "714"%          },</v>
      </c>
      <c r="AA1445" s="5" t="n">
        <f aca="false">F1445</f>
        <v>714</v>
      </c>
      <c r="AB1445" s="5" t="s">
        <v>1460</v>
      </c>
      <c r="AC1445" s="5" t="str">
        <f aca="false">IF(MID(AB1445,10,2)="ir","Minus","Plus")</f>
        <v>Minus</v>
      </c>
      <c r="AD1445" s="5" t="str">
        <f aca="false">IF(AND(_xlfn.NUMBERVALUE(MID(AB1445,6,3))&lt;141,_xlfn.NUMBERVALUE(MID(AB1445,6,3))&gt;103),"s","probe")</f>
        <v>s</v>
      </c>
      <c r="AE1445" s="5" t="n">
        <f aca="false">IF(AND(AC1445="Minus",AD1445="probe"),3,IF(AND(AC1445="Plus",AD1445="probe"),1,IF(AND(AC1445="Minus",AD1445="s"),12,IF(AND(AC1445="Plus",AD1445="s"),4,0))))</f>
        <v>12</v>
      </c>
      <c r="AF1445" s="6" t="s">
        <v>16</v>
      </c>
      <c r="AG1445" s="5" t="str">
        <f aca="false">AF1445&amp;AE1445&amp;","</f>
        <v>                            12,</v>
      </c>
    </row>
    <row r="1446" customFormat="false" ht="12.8" hidden="false" customHeight="false" outlineLevel="0" collapsed="false">
      <c r="A1446" s="0" t="str">
        <f aca="false">LEFT(J1446,4)</f>
        <v>b2s1</v>
      </c>
      <c r="B1446" s="0" t="n">
        <f aca="false">IF(AND(C1446&gt;97,C1446&lt;103),100,IF(AND(C1446&gt;110,C1446&lt;116),113,IF(AND(C1446&gt;122,C1446&lt;128),125,IF(AND(C1446&gt;135,C1446&lt;141),138,150))))</f>
        <v>138</v>
      </c>
      <c r="C1446" s="0" t="n">
        <f aca="false">_xlfn.NUMBERVALUE(MID(J1446,6,3))</f>
        <v>138</v>
      </c>
      <c r="D1446" s="0" t="str">
        <f aca="false">MID(J1446,10,3)</f>
        <v>ir4</v>
      </c>
      <c r="E1446" s="0" t="s">
        <v>9</v>
      </c>
      <c r="F1446" s="0" t="n">
        <v>839</v>
      </c>
      <c r="G1446" s="0" t="s">
        <v>10</v>
      </c>
      <c r="H1446" s="0" t="s">
        <v>11</v>
      </c>
      <c r="I1446" s="0" t="s">
        <v>9</v>
      </c>
      <c r="J1446" s="0" t="s">
        <v>1461</v>
      </c>
      <c r="K1446" s="0" t="s">
        <v>9</v>
      </c>
      <c r="L1446" s="0" t="str">
        <f aca="false">IF(ISBLANK(J1447),"",",")</f>
        <v>,</v>
      </c>
      <c r="M1446" s="0" t="str">
        <f aca="false">E1446&amp;J1446&amp;G1446&amp;E1446&amp;J1446&amp;E1446&amp;L1446</f>
        <v>"b2s1_138_ir4.wav":"b2s1_138_ir4.wav",</v>
      </c>
      <c r="N1446" s="0" t="str">
        <f aca="false">IF(OR(B1446=113,B1446=138),"probe","s")</f>
        <v>probe</v>
      </c>
      <c r="O1446" s="0" t="str">
        <f aca="false">IF(MID(J1446,10,2)="ir","Minus","Plus")</f>
        <v>Minus</v>
      </c>
      <c r="P1446" s="0" t="s">
        <v>13</v>
      </c>
      <c r="Q1446" s="5" t="s">
        <v>14</v>
      </c>
      <c r="R1446" s="0" t="s">
        <v>15</v>
      </c>
      <c r="S1446" s="0" t="str">
        <f aca="false">P1446&amp;N1446&amp;O1446&amp;Q1446&amp;J1446&amp;R1446&amp;L1446</f>
        <v>          {%            "class": "probeMinus",%            "stim_name": "b2s1_138_ir4.wav"%          },</v>
      </c>
      <c r="AA1446" s="5" t="n">
        <f aca="false">F1446</f>
        <v>839</v>
      </c>
      <c r="AB1446" s="5" t="s">
        <v>1461</v>
      </c>
      <c r="AC1446" s="5" t="str">
        <f aca="false">IF(MID(AB1446,10,2)="ir","Minus","Plus")</f>
        <v>Minus</v>
      </c>
      <c r="AD1446" s="5" t="str">
        <f aca="false">IF(AND(_xlfn.NUMBERVALUE(MID(AB1446,6,3))&lt;141,_xlfn.NUMBERVALUE(MID(AB1446,6,3))&gt;103),"s","probe")</f>
        <v>s</v>
      </c>
      <c r="AE1446" s="5" t="n">
        <f aca="false">IF(AND(AC1446="Minus",AD1446="probe"),3,IF(AND(AC1446="Plus",AD1446="probe"),1,IF(AND(AC1446="Minus",AD1446="s"),12,IF(AND(AC1446="Plus",AD1446="s"),4,0))))</f>
        <v>12</v>
      </c>
      <c r="AF1446" s="6" t="s">
        <v>16</v>
      </c>
      <c r="AG1446" s="5" t="str">
        <f aca="false">AF1446&amp;AE1446&amp;","</f>
        <v>                            12,</v>
      </c>
    </row>
    <row r="1447" customFormat="false" ht="12.8" hidden="true" customHeight="false" outlineLevel="0" collapsed="false">
      <c r="A1447" s="0" t="str">
        <f aca="false">LEFT(J1447,4)</f>
        <v>b2s2</v>
      </c>
      <c r="B1447" s="0" t="n">
        <f aca="false">IF(AND(C1447&gt;97,C1447&lt;103),100,IF(AND(C1447&gt;110,C1447&lt;116),113,IF(AND(C1447&gt;122,C1447&lt;128),125,IF(AND(C1447&gt;135,C1447&lt;141),138,150))))</f>
        <v>138</v>
      </c>
      <c r="C1447" s="0" t="n">
        <f aca="false">_xlfn.NUMBERVALUE(MID(J1447,6,3))</f>
        <v>138</v>
      </c>
      <c r="D1447" s="0" t="str">
        <f aca="false">MID(J1447,10,3)</f>
        <v>ir4</v>
      </c>
      <c r="E1447" s="0" t="s">
        <v>9</v>
      </c>
      <c r="F1447" s="0" t="n">
        <v>964</v>
      </c>
      <c r="G1447" s="0" t="s">
        <v>10</v>
      </c>
      <c r="H1447" s="0" t="s">
        <v>11</v>
      </c>
      <c r="I1447" s="0" t="s">
        <v>9</v>
      </c>
      <c r="J1447" s="0" t="s">
        <v>1462</v>
      </c>
      <c r="K1447" s="0" t="s">
        <v>9</v>
      </c>
      <c r="L1447" s="0" t="str">
        <f aca="false">IF(ISBLANK(J1448),"",",")</f>
        <v>,</v>
      </c>
      <c r="M1447" s="0" t="str">
        <f aca="false">E1447&amp;F1447&amp;G1447&amp;H1447&amp;I1447&amp;J1447&amp;K1447&amp;L1447</f>
        <v>"964": "b2s2_138_ir4.wav",</v>
      </c>
      <c r="N1447" s="0" t="str">
        <f aca="false">IF(OR(B1447=113,B1447=138),"probe","s")</f>
        <v>probe</v>
      </c>
      <c r="O1447" s="0" t="str">
        <f aca="false">IF(MID(J1447,10,2)="ir","Minus","Plus")</f>
        <v>Minus</v>
      </c>
      <c r="P1447" s="0" t="s">
        <v>13</v>
      </c>
      <c r="Q1447" s="5" t="s">
        <v>14</v>
      </c>
      <c r="R1447" s="0" t="s">
        <v>15</v>
      </c>
      <c r="S1447" s="0" t="str">
        <f aca="false">P1447&amp;N1447&amp;O1447&amp;Q1447&amp;F1447&amp;R1447&amp;L1447</f>
        <v>          {%            "class": "probeMinus",%            "stim_name": "964"%          },</v>
      </c>
      <c r="AA1447" s="5" t="n">
        <f aca="false">F1447</f>
        <v>964</v>
      </c>
      <c r="AB1447" s="5" t="s">
        <v>1462</v>
      </c>
      <c r="AC1447" s="5" t="str">
        <f aca="false">IF(MID(AB1447,10,2)="ir","Minus","Plus")</f>
        <v>Minus</v>
      </c>
      <c r="AD1447" s="5" t="str">
        <f aca="false">IF(AND(_xlfn.NUMBERVALUE(MID(AB1447,6,3))&lt;141,_xlfn.NUMBERVALUE(MID(AB1447,6,3))&gt;103),"s","probe")</f>
        <v>s</v>
      </c>
      <c r="AE1447" s="5" t="n">
        <f aca="false">IF(AND(AC1447="Minus",AD1447="probe"),3,IF(AND(AC1447="Plus",AD1447="probe"),1,IF(AND(AC1447="Minus",AD1447="s"),12,IF(AND(AC1447="Plus",AD1447="s"),4,0))))</f>
        <v>12</v>
      </c>
      <c r="AF1447" s="6" t="s">
        <v>16</v>
      </c>
      <c r="AG1447" s="5" t="str">
        <f aca="false">AF1447&amp;AE1447&amp;","</f>
        <v>                            12,</v>
      </c>
    </row>
    <row r="1448" customFormat="false" ht="12.8" hidden="true" customHeight="false" outlineLevel="0" collapsed="false">
      <c r="A1448" s="0" t="str">
        <f aca="false">LEFT(J1448,4)</f>
        <v>b3i1</v>
      </c>
      <c r="B1448" s="0" t="n">
        <f aca="false">IF(AND(C1448&gt;97,C1448&lt;103),100,IF(AND(C1448&gt;110,C1448&lt;116),113,IF(AND(C1448&gt;122,C1448&lt;128),125,IF(AND(C1448&gt;135,C1448&lt;141),138,150))))</f>
        <v>138</v>
      </c>
      <c r="C1448" s="0" t="n">
        <f aca="false">_xlfn.NUMBERVALUE(MID(J1448,6,3))</f>
        <v>138</v>
      </c>
      <c r="D1448" s="0" t="str">
        <f aca="false">MID(J1448,10,3)</f>
        <v>ir4</v>
      </c>
      <c r="E1448" s="0" t="s">
        <v>9</v>
      </c>
      <c r="F1448" s="0" t="n">
        <v>1089</v>
      </c>
      <c r="G1448" s="0" t="s">
        <v>10</v>
      </c>
      <c r="H1448" s="0" t="s">
        <v>11</v>
      </c>
      <c r="I1448" s="0" t="s">
        <v>9</v>
      </c>
      <c r="J1448" s="0" t="s">
        <v>1463</v>
      </c>
      <c r="K1448" s="0" t="s">
        <v>9</v>
      </c>
      <c r="L1448" s="0" t="str">
        <f aca="false">IF(ISBLANK(J1449),"",",")</f>
        <v>,</v>
      </c>
      <c r="M1448" s="0" t="str">
        <f aca="false">E1448&amp;F1448&amp;G1448&amp;H1448&amp;I1448&amp;J1448&amp;K1448&amp;L1448</f>
        <v>"1089": "b3i1_138_ir4.wav",</v>
      </c>
      <c r="N1448" s="0" t="str">
        <f aca="false">IF(OR(B1448=113,B1448=138),"probe","s")</f>
        <v>probe</v>
      </c>
      <c r="O1448" s="0" t="str">
        <f aca="false">IF(MID(J1448,10,2)="ir","Minus","Plus")</f>
        <v>Minus</v>
      </c>
      <c r="P1448" s="0" t="s">
        <v>13</v>
      </c>
      <c r="Q1448" s="5" t="s">
        <v>14</v>
      </c>
      <c r="R1448" s="0" t="s">
        <v>15</v>
      </c>
      <c r="S1448" s="0" t="str">
        <f aca="false">P1448&amp;N1448&amp;O1448&amp;Q1448&amp;F1448&amp;R1448&amp;L1448</f>
        <v>          {%            "class": "probeMinus",%            "stim_name": "1089"%          },</v>
      </c>
      <c r="AA1448" s="5" t="n">
        <f aca="false">F1448</f>
        <v>1089</v>
      </c>
      <c r="AB1448" s="5" t="s">
        <v>1463</v>
      </c>
      <c r="AC1448" s="5" t="str">
        <f aca="false">IF(MID(AB1448,10,2)="ir","Minus","Plus")</f>
        <v>Minus</v>
      </c>
      <c r="AD1448" s="5" t="str">
        <f aca="false">IF(AND(_xlfn.NUMBERVALUE(MID(AB1448,6,3))&lt;141,_xlfn.NUMBERVALUE(MID(AB1448,6,3))&gt;103),"s","probe")</f>
        <v>s</v>
      </c>
      <c r="AE1448" s="5" t="n">
        <f aca="false">IF(AND(AC1448="Minus",AD1448="probe"),3,IF(AND(AC1448="Plus",AD1448="probe"),1,IF(AND(AC1448="Minus",AD1448="s"),12,IF(AND(AC1448="Plus",AD1448="s"),4,0))))</f>
        <v>12</v>
      </c>
      <c r="AF1448" s="6" t="s">
        <v>16</v>
      </c>
      <c r="AG1448" s="5" t="str">
        <f aca="false">AF1448&amp;AE1448&amp;","</f>
        <v>                            12,</v>
      </c>
    </row>
    <row r="1449" customFormat="false" ht="12.8" hidden="true" customHeight="false" outlineLevel="0" collapsed="false">
      <c r="A1449" s="0" t="str">
        <f aca="false">LEFT(J1449,4)</f>
        <v>b3i2</v>
      </c>
      <c r="B1449" s="0" t="n">
        <f aca="false">IF(AND(C1449&gt;97,C1449&lt;103),100,IF(AND(C1449&gt;110,C1449&lt;116),113,IF(AND(C1449&gt;122,C1449&lt;128),125,IF(AND(C1449&gt;135,C1449&lt;141),138,150))))</f>
        <v>138</v>
      </c>
      <c r="C1449" s="0" t="n">
        <f aca="false">_xlfn.NUMBERVALUE(MID(J1449,6,3))</f>
        <v>138</v>
      </c>
      <c r="D1449" s="0" t="str">
        <f aca="false">MID(J1449,10,3)</f>
        <v>ir4</v>
      </c>
      <c r="E1449" s="0" t="s">
        <v>9</v>
      </c>
      <c r="F1449" s="0" t="n">
        <v>1214</v>
      </c>
      <c r="G1449" s="0" t="s">
        <v>10</v>
      </c>
      <c r="H1449" s="0" t="s">
        <v>11</v>
      </c>
      <c r="I1449" s="0" t="s">
        <v>9</v>
      </c>
      <c r="J1449" s="0" t="s">
        <v>1464</v>
      </c>
      <c r="K1449" s="0" t="s">
        <v>9</v>
      </c>
      <c r="L1449" s="0" t="str">
        <f aca="false">IF(ISBLANK(J1450),"",",")</f>
        <v>,</v>
      </c>
      <c r="M1449" s="0" t="str">
        <f aca="false">E1449&amp;F1449&amp;G1449&amp;H1449&amp;I1449&amp;J1449&amp;K1449&amp;L1449</f>
        <v>"1214": "b3i2_138_ir4.wav",</v>
      </c>
      <c r="N1449" s="0" t="str">
        <f aca="false">IF(OR(B1449=113,B1449=138),"probe","s")</f>
        <v>probe</v>
      </c>
      <c r="O1449" s="0" t="str">
        <f aca="false">IF(MID(J1449,10,2)="ir","Minus","Plus")</f>
        <v>Minus</v>
      </c>
      <c r="P1449" s="0" t="s">
        <v>13</v>
      </c>
      <c r="Q1449" s="5" t="s">
        <v>14</v>
      </c>
      <c r="R1449" s="0" t="s">
        <v>15</v>
      </c>
      <c r="S1449" s="0" t="str">
        <f aca="false">P1449&amp;N1449&amp;O1449&amp;Q1449&amp;F1449&amp;R1449&amp;L1449</f>
        <v>          {%            "class": "probeMinus",%            "stim_name": "1214"%          },</v>
      </c>
      <c r="AA1449" s="5" t="n">
        <f aca="false">F1449</f>
        <v>1214</v>
      </c>
      <c r="AB1449" s="5" t="s">
        <v>1464</v>
      </c>
      <c r="AC1449" s="5" t="str">
        <f aca="false">IF(MID(AB1449,10,2)="ir","Minus","Plus")</f>
        <v>Minus</v>
      </c>
      <c r="AD1449" s="5" t="str">
        <f aca="false">IF(AND(_xlfn.NUMBERVALUE(MID(AB1449,6,3))&lt;141,_xlfn.NUMBERVALUE(MID(AB1449,6,3))&gt;103),"s","probe")</f>
        <v>s</v>
      </c>
      <c r="AE1449" s="5" t="n">
        <f aca="false">IF(AND(AC1449="Minus",AD1449="probe"),3,IF(AND(AC1449="Plus",AD1449="probe"),1,IF(AND(AC1449="Minus",AD1449="s"),12,IF(AND(AC1449="Plus",AD1449="s"),4,0))))</f>
        <v>12</v>
      </c>
      <c r="AF1449" s="6" t="s">
        <v>16</v>
      </c>
      <c r="AG1449" s="5" t="str">
        <f aca="false">AF1449&amp;AE1449&amp;","</f>
        <v>                            12,</v>
      </c>
    </row>
    <row r="1450" customFormat="false" ht="12.8" hidden="true" customHeight="false" outlineLevel="0" collapsed="false">
      <c r="A1450" s="0" t="str">
        <f aca="false">LEFT(J1450,4)</f>
        <v>b3s1</v>
      </c>
      <c r="B1450" s="0" t="n">
        <f aca="false">IF(AND(C1450&gt;97,C1450&lt;103),100,IF(AND(C1450&gt;110,C1450&lt;116),113,IF(AND(C1450&gt;122,C1450&lt;128),125,IF(AND(C1450&gt;135,C1450&lt;141),138,150))))</f>
        <v>138</v>
      </c>
      <c r="C1450" s="0" t="n">
        <f aca="false">_xlfn.NUMBERVALUE(MID(J1450,6,3))</f>
        <v>138</v>
      </c>
      <c r="D1450" s="0" t="str">
        <f aca="false">MID(J1450,10,3)</f>
        <v>ir4</v>
      </c>
      <c r="E1450" s="0" t="s">
        <v>9</v>
      </c>
      <c r="F1450" s="0" t="n">
        <v>1339</v>
      </c>
      <c r="G1450" s="0" t="s">
        <v>10</v>
      </c>
      <c r="H1450" s="0" t="s">
        <v>11</v>
      </c>
      <c r="I1450" s="0" t="s">
        <v>9</v>
      </c>
      <c r="J1450" s="0" t="s">
        <v>1465</v>
      </c>
      <c r="K1450" s="0" t="s">
        <v>9</v>
      </c>
      <c r="L1450" s="0" t="str">
        <f aca="false">IF(ISBLANK(J1451),"",",")</f>
        <v>,</v>
      </c>
      <c r="M1450" s="0" t="str">
        <f aca="false">E1450&amp;F1450&amp;G1450&amp;H1450&amp;I1450&amp;J1450&amp;K1450&amp;L1450</f>
        <v>"1339": "b3s1_138_ir4.wav",</v>
      </c>
      <c r="N1450" s="0" t="str">
        <f aca="false">IF(OR(B1450=113,B1450=138),"probe","s")</f>
        <v>probe</v>
      </c>
      <c r="O1450" s="0" t="str">
        <f aca="false">IF(MID(J1450,10,2)="ir","Minus","Plus")</f>
        <v>Minus</v>
      </c>
      <c r="P1450" s="0" t="s">
        <v>13</v>
      </c>
      <c r="Q1450" s="5" t="s">
        <v>14</v>
      </c>
      <c r="R1450" s="0" t="s">
        <v>15</v>
      </c>
      <c r="S1450" s="0" t="str">
        <f aca="false">P1450&amp;N1450&amp;O1450&amp;Q1450&amp;F1450&amp;R1450&amp;L1450</f>
        <v>          {%            "class": "probeMinus",%            "stim_name": "1339"%          },</v>
      </c>
      <c r="AA1450" s="5" t="n">
        <f aca="false">F1450</f>
        <v>1339</v>
      </c>
      <c r="AB1450" s="5" t="s">
        <v>1465</v>
      </c>
      <c r="AC1450" s="5" t="str">
        <f aca="false">IF(MID(AB1450,10,2)="ir","Minus","Plus")</f>
        <v>Minus</v>
      </c>
      <c r="AD1450" s="5" t="str">
        <f aca="false">IF(AND(_xlfn.NUMBERVALUE(MID(AB1450,6,3))&lt;141,_xlfn.NUMBERVALUE(MID(AB1450,6,3))&gt;103),"s","probe")</f>
        <v>s</v>
      </c>
      <c r="AE1450" s="5" t="n">
        <f aca="false">IF(AND(AC1450="Minus",AD1450="probe"),3,IF(AND(AC1450="Plus",AD1450="probe"),1,IF(AND(AC1450="Minus",AD1450="s"),12,IF(AND(AC1450="Plus",AD1450="s"),4,0))))</f>
        <v>12</v>
      </c>
      <c r="AF1450" s="6" t="s">
        <v>16</v>
      </c>
      <c r="AG1450" s="5" t="str">
        <f aca="false">AF1450&amp;AE1450&amp;","</f>
        <v>                            12,</v>
      </c>
    </row>
    <row r="1451" customFormat="false" ht="12.8" hidden="true" customHeight="false" outlineLevel="0" collapsed="false">
      <c r="A1451" s="0" t="str">
        <f aca="false">LEFT(J1451,4)</f>
        <v>b3s2</v>
      </c>
      <c r="B1451" s="0" t="n">
        <f aca="false">IF(AND(C1451&gt;97,C1451&lt;103),100,IF(AND(C1451&gt;110,C1451&lt;116),113,IF(AND(C1451&gt;122,C1451&lt;128),125,IF(AND(C1451&gt;135,C1451&lt;141),138,150))))</f>
        <v>138</v>
      </c>
      <c r="C1451" s="0" t="n">
        <f aca="false">_xlfn.NUMBERVALUE(MID(J1451,6,3))</f>
        <v>138</v>
      </c>
      <c r="D1451" s="0" t="str">
        <f aca="false">MID(J1451,10,3)</f>
        <v>ir4</v>
      </c>
      <c r="E1451" s="0" t="s">
        <v>9</v>
      </c>
      <c r="F1451" s="0" t="n">
        <v>1464</v>
      </c>
      <c r="G1451" s="0" t="s">
        <v>10</v>
      </c>
      <c r="H1451" s="0" t="s">
        <v>11</v>
      </c>
      <c r="I1451" s="0" t="s">
        <v>9</v>
      </c>
      <c r="J1451" s="0" t="s">
        <v>1466</v>
      </c>
      <c r="K1451" s="0" t="s">
        <v>9</v>
      </c>
      <c r="L1451" s="0" t="str">
        <f aca="false">IF(ISBLANK(J1452),"",",")</f>
        <v>,</v>
      </c>
      <c r="M1451" s="0" t="str">
        <f aca="false">E1451&amp;F1451&amp;G1451&amp;H1451&amp;I1451&amp;J1451&amp;K1451&amp;L1451</f>
        <v>"1464": "b3s2_138_ir4.wav",</v>
      </c>
      <c r="N1451" s="0" t="str">
        <f aca="false">IF(OR(B1451=113,B1451=138),"probe","s")</f>
        <v>probe</v>
      </c>
      <c r="O1451" s="0" t="str">
        <f aca="false">IF(MID(J1451,10,2)="ir","Minus","Plus")</f>
        <v>Minus</v>
      </c>
      <c r="P1451" s="0" t="s">
        <v>13</v>
      </c>
      <c r="Q1451" s="5" t="s">
        <v>14</v>
      </c>
      <c r="R1451" s="0" t="s">
        <v>15</v>
      </c>
      <c r="S1451" s="0" t="str">
        <f aca="false">P1451&amp;N1451&amp;O1451&amp;Q1451&amp;F1451&amp;R1451&amp;L1451</f>
        <v>          {%            "class": "probeMinus",%            "stim_name": "1464"%          },</v>
      </c>
      <c r="AA1451" s="5" t="n">
        <f aca="false">F1451</f>
        <v>1464</v>
      </c>
      <c r="AB1451" s="5" t="s">
        <v>1466</v>
      </c>
      <c r="AC1451" s="5" t="str">
        <f aca="false">IF(MID(AB1451,10,2)="ir","Minus","Plus")</f>
        <v>Minus</v>
      </c>
      <c r="AD1451" s="5" t="str">
        <f aca="false">IF(AND(_xlfn.NUMBERVALUE(MID(AB1451,6,3))&lt;141,_xlfn.NUMBERVALUE(MID(AB1451,6,3))&gt;103),"s","probe")</f>
        <v>s</v>
      </c>
      <c r="AE1451" s="5" t="n">
        <f aca="false">IF(AND(AC1451="Minus",AD1451="probe"),3,IF(AND(AC1451="Plus",AD1451="probe"),1,IF(AND(AC1451="Minus",AD1451="s"),12,IF(AND(AC1451="Plus",AD1451="s"),4,0))))</f>
        <v>12</v>
      </c>
      <c r="AF1451" s="6" t="s">
        <v>16</v>
      </c>
      <c r="AG1451" s="5" t="str">
        <f aca="false">AF1451&amp;AE1451&amp;","</f>
        <v>                            12,</v>
      </c>
    </row>
    <row r="1452" customFormat="false" ht="12.8" hidden="true" customHeight="false" outlineLevel="0" collapsed="false">
      <c r="A1452" s="0" t="str">
        <f aca="false">LEFT(J1452,4)</f>
        <v>b4i1</v>
      </c>
      <c r="B1452" s="0" t="n">
        <f aca="false">IF(AND(C1452&gt;97,C1452&lt;103),100,IF(AND(C1452&gt;110,C1452&lt;116),113,IF(AND(C1452&gt;122,C1452&lt;128),125,IF(AND(C1452&gt;135,C1452&lt;141),138,150))))</f>
        <v>138</v>
      </c>
      <c r="C1452" s="0" t="n">
        <f aca="false">_xlfn.NUMBERVALUE(MID(J1452,6,3))</f>
        <v>138</v>
      </c>
      <c r="D1452" s="0" t="str">
        <f aca="false">MID(J1452,10,3)</f>
        <v>ir4</v>
      </c>
      <c r="E1452" s="0" t="s">
        <v>9</v>
      </c>
      <c r="F1452" s="0" t="n">
        <v>1589</v>
      </c>
      <c r="G1452" s="0" t="s">
        <v>10</v>
      </c>
      <c r="H1452" s="0" t="s">
        <v>11</v>
      </c>
      <c r="I1452" s="0" t="s">
        <v>9</v>
      </c>
      <c r="J1452" s="0" t="s">
        <v>1467</v>
      </c>
      <c r="K1452" s="0" t="s">
        <v>9</v>
      </c>
      <c r="L1452" s="0" t="str">
        <f aca="false">IF(ISBLANK(J1453),"",",")</f>
        <v>,</v>
      </c>
      <c r="M1452" s="0" t="str">
        <f aca="false">E1452&amp;F1452&amp;G1452&amp;H1452&amp;I1452&amp;J1452&amp;K1452&amp;L1452</f>
        <v>"1589": "b4i1_138_ir4.wav",</v>
      </c>
      <c r="N1452" s="0" t="str">
        <f aca="false">IF(OR(B1452=113,B1452=138),"probe","s")</f>
        <v>probe</v>
      </c>
      <c r="O1452" s="0" t="str">
        <f aca="false">IF(MID(J1452,10,2)="ir","Minus","Plus")</f>
        <v>Minus</v>
      </c>
      <c r="P1452" s="0" t="s">
        <v>13</v>
      </c>
      <c r="Q1452" s="5" t="s">
        <v>14</v>
      </c>
      <c r="R1452" s="0" t="s">
        <v>15</v>
      </c>
      <c r="S1452" s="0" t="str">
        <f aca="false">P1452&amp;N1452&amp;O1452&amp;Q1452&amp;F1452&amp;R1452&amp;L1452</f>
        <v>          {%            "class": "probeMinus",%            "stim_name": "1589"%          },</v>
      </c>
      <c r="AA1452" s="5" t="n">
        <f aca="false">F1452</f>
        <v>1589</v>
      </c>
      <c r="AB1452" s="5" t="s">
        <v>1467</v>
      </c>
      <c r="AC1452" s="5" t="str">
        <f aca="false">IF(MID(AB1452,10,2)="ir","Minus","Plus")</f>
        <v>Minus</v>
      </c>
      <c r="AD1452" s="5" t="str">
        <f aca="false">IF(AND(_xlfn.NUMBERVALUE(MID(AB1452,6,3))&lt;141,_xlfn.NUMBERVALUE(MID(AB1452,6,3))&gt;103),"s","probe")</f>
        <v>s</v>
      </c>
      <c r="AE1452" s="5" t="n">
        <f aca="false">IF(AND(AC1452="Minus",AD1452="probe"),3,IF(AND(AC1452="Plus",AD1452="probe"),1,IF(AND(AC1452="Minus",AD1452="s"),12,IF(AND(AC1452="Plus",AD1452="s"),4,0))))</f>
        <v>12</v>
      </c>
      <c r="AF1452" s="6" t="s">
        <v>16</v>
      </c>
      <c r="AG1452" s="5" t="str">
        <f aca="false">AF1452&amp;AE1452&amp;","</f>
        <v>                            12,</v>
      </c>
    </row>
    <row r="1453" customFormat="false" ht="12.8" hidden="true" customHeight="false" outlineLevel="0" collapsed="false">
      <c r="A1453" s="0" t="str">
        <f aca="false">LEFT(J1453,4)</f>
        <v>b4i2</v>
      </c>
      <c r="B1453" s="0" t="n">
        <f aca="false">IF(AND(C1453&gt;97,C1453&lt;103),100,IF(AND(C1453&gt;110,C1453&lt;116),113,IF(AND(C1453&gt;122,C1453&lt;128),125,IF(AND(C1453&gt;135,C1453&lt;141),138,150))))</f>
        <v>138</v>
      </c>
      <c r="C1453" s="0" t="n">
        <f aca="false">_xlfn.NUMBERVALUE(MID(J1453,6,3))</f>
        <v>138</v>
      </c>
      <c r="D1453" s="0" t="str">
        <f aca="false">MID(J1453,10,3)</f>
        <v>ir4</v>
      </c>
      <c r="E1453" s="0" t="s">
        <v>9</v>
      </c>
      <c r="F1453" s="0" t="n">
        <v>1714</v>
      </c>
      <c r="G1453" s="0" t="s">
        <v>10</v>
      </c>
      <c r="H1453" s="0" t="s">
        <v>11</v>
      </c>
      <c r="I1453" s="0" t="s">
        <v>9</v>
      </c>
      <c r="J1453" s="0" t="s">
        <v>1468</v>
      </c>
      <c r="K1453" s="0" t="s">
        <v>9</v>
      </c>
      <c r="L1453" s="0" t="str">
        <f aca="false">IF(ISBLANK(J1454),"",",")</f>
        <v>,</v>
      </c>
      <c r="M1453" s="0" t="str">
        <f aca="false">E1453&amp;F1453&amp;G1453&amp;H1453&amp;I1453&amp;J1453&amp;K1453&amp;L1453</f>
        <v>"1714": "b4i2_138_ir4.wav",</v>
      </c>
      <c r="N1453" s="0" t="str">
        <f aca="false">IF(OR(B1453=113,B1453=138),"probe","s")</f>
        <v>probe</v>
      </c>
      <c r="O1453" s="0" t="str">
        <f aca="false">IF(MID(J1453,10,2)="ir","Minus","Plus")</f>
        <v>Minus</v>
      </c>
      <c r="P1453" s="0" t="s">
        <v>13</v>
      </c>
      <c r="Q1453" s="5" t="s">
        <v>14</v>
      </c>
      <c r="R1453" s="0" t="s">
        <v>15</v>
      </c>
      <c r="S1453" s="0" t="str">
        <f aca="false">P1453&amp;N1453&amp;O1453&amp;Q1453&amp;F1453&amp;R1453&amp;L1453</f>
        <v>          {%            "class": "probeMinus",%            "stim_name": "1714"%          },</v>
      </c>
      <c r="AA1453" s="5" t="n">
        <f aca="false">F1453</f>
        <v>1714</v>
      </c>
      <c r="AB1453" s="5" t="s">
        <v>1468</v>
      </c>
      <c r="AC1453" s="5" t="str">
        <f aca="false">IF(MID(AB1453,10,2)="ir","Minus","Plus")</f>
        <v>Minus</v>
      </c>
      <c r="AD1453" s="5" t="str">
        <f aca="false">IF(AND(_xlfn.NUMBERVALUE(MID(AB1453,6,3))&lt;141,_xlfn.NUMBERVALUE(MID(AB1453,6,3))&gt;103),"s","probe")</f>
        <v>s</v>
      </c>
      <c r="AE1453" s="5" t="n">
        <f aca="false">IF(AND(AC1453="Minus",AD1453="probe"),3,IF(AND(AC1453="Plus",AD1453="probe"),1,IF(AND(AC1453="Minus",AD1453="s"),12,IF(AND(AC1453="Plus",AD1453="s"),4,0))))</f>
        <v>12</v>
      </c>
      <c r="AF1453" s="6" t="s">
        <v>16</v>
      </c>
      <c r="AG1453" s="5" t="str">
        <f aca="false">AF1453&amp;AE1453&amp;","</f>
        <v>                            12,</v>
      </c>
    </row>
    <row r="1454" customFormat="false" ht="12.8" hidden="true" customHeight="false" outlineLevel="0" collapsed="false">
      <c r="A1454" s="0" t="str">
        <f aca="false">LEFT(J1454,4)</f>
        <v>b4s1</v>
      </c>
      <c r="B1454" s="0" t="n">
        <f aca="false">IF(AND(C1454&gt;97,C1454&lt;103),100,IF(AND(C1454&gt;110,C1454&lt;116),113,IF(AND(C1454&gt;122,C1454&lt;128),125,IF(AND(C1454&gt;135,C1454&lt;141),138,150))))</f>
        <v>138</v>
      </c>
      <c r="C1454" s="0" t="n">
        <f aca="false">_xlfn.NUMBERVALUE(MID(J1454,6,3))</f>
        <v>138</v>
      </c>
      <c r="D1454" s="0" t="str">
        <f aca="false">MID(J1454,10,3)</f>
        <v>ir4</v>
      </c>
      <c r="E1454" s="0" t="s">
        <v>9</v>
      </c>
      <c r="F1454" s="0" t="n">
        <v>1839</v>
      </c>
      <c r="G1454" s="0" t="s">
        <v>10</v>
      </c>
      <c r="H1454" s="0" t="s">
        <v>11</v>
      </c>
      <c r="I1454" s="0" t="s">
        <v>9</v>
      </c>
      <c r="J1454" s="0" t="s">
        <v>1469</v>
      </c>
      <c r="K1454" s="0" t="s">
        <v>9</v>
      </c>
      <c r="L1454" s="0" t="str">
        <f aca="false">IF(ISBLANK(J1455),"",",")</f>
        <v>,</v>
      </c>
      <c r="M1454" s="0" t="str">
        <f aca="false">E1454&amp;F1454&amp;G1454&amp;H1454&amp;I1454&amp;J1454&amp;K1454&amp;L1454</f>
        <v>"1839": "b4s1_138_ir4.wav",</v>
      </c>
      <c r="N1454" s="0" t="str">
        <f aca="false">IF(OR(B1454=113,B1454=138),"probe","s")</f>
        <v>probe</v>
      </c>
      <c r="O1454" s="0" t="str">
        <f aca="false">IF(MID(J1454,10,2)="ir","Minus","Plus")</f>
        <v>Minus</v>
      </c>
      <c r="P1454" s="0" t="s">
        <v>13</v>
      </c>
      <c r="Q1454" s="5" t="s">
        <v>14</v>
      </c>
      <c r="R1454" s="0" t="s">
        <v>15</v>
      </c>
      <c r="S1454" s="0" t="str">
        <f aca="false">P1454&amp;N1454&amp;O1454&amp;Q1454&amp;F1454&amp;R1454&amp;L1454</f>
        <v>          {%            "class": "probeMinus",%            "stim_name": "1839"%          },</v>
      </c>
      <c r="AA1454" s="5" t="n">
        <f aca="false">F1454</f>
        <v>1839</v>
      </c>
      <c r="AB1454" s="5" t="s">
        <v>1469</v>
      </c>
      <c r="AC1454" s="5" t="str">
        <f aca="false">IF(MID(AB1454,10,2)="ir","Minus","Plus")</f>
        <v>Minus</v>
      </c>
      <c r="AD1454" s="5" t="str">
        <f aca="false">IF(AND(_xlfn.NUMBERVALUE(MID(AB1454,6,3))&lt;141,_xlfn.NUMBERVALUE(MID(AB1454,6,3))&gt;103),"s","probe")</f>
        <v>s</v>
      </c>
      <c r="AE1454" s="5" t="n">
        <f aca="false">IF(AND(AC1454="Minus",AD1454="probe"),3,IF(AND(AC1454="Plus",AD1454="probe"),1,IF(AND(AC1454="Minus",AD1454="s"),12,IF(AND(AC1454="Plus",AD1454="s"),4,0))))</f>
        <v>12</v>
      </c>
      <c r="AF1454" s="6" t="s">
        <v>16</v>
      </c>
      <c r="AG1454" s="5" t="str">
        <f aca="false">AF1454&amp;AE1454&amp;","</f>
        <v>                            12,</v>
      </c>
    </row>
    <row r="1455" customFormat="false" ht="12.8" hidden="true" customHeight="false" outlineLevel="0" collapsed="false">
      <c r="A1455" s="0" t="str">
        <f aca="false">LEFT(J1455,4)</f>
        <v>b4s2</v>
      </c>
      <c r="B1455" s="0" t="n">
        <f aca="false">IF(AND(C1455&gt;97,C1455&lt;103),100,IF(AND(C1455&gt;110,C1455&lt;116),113,IF(AND(C1455&gt;122,C1455&lt;128),125,IF(AND(C1455&gt;135,C1455&lt;141),138,150))))</f>
        <v>138</v>
      </c>
      <c r="C1455" s="0" t="n">
        <f aca="false">_xlfn.NUMBERVALUE(MID(J1455,6,3))</f>
        <v>138</v>
      </c>
      <c r="D1455" s="0" t="str">
        <f aca="false">MID(J1455,10,3)</f>
        <v>ir4</v>
      </c>
      <c r="E1455" s="0" t="s">
        <v>9</v>
      </c>
      <c r="F1455" s="0" t="n">
        <v>1964</v>
      </c>
      <c r="G1455" s="0" t="s">
        <v>10</v>
      </c>
      <c r="H1455" s="0" t="s">
        <v>11</v>
      </c>
      <c r="I1455" s="0" t="s">
        <v>9</v>
      </c>
      <c r="J1455" s="0" t="s">
        <v>1470</v>
      </c>
      <c r="K1455" s="0" t="s">
        <v>9</v>
      </c>
      <c r="L1455" s="0" t="str">
        <f aca="false">IF(ISBLANK(J1456),"",",")</f>
        <v>,</v>
      </c>
      <c r="M1455" s="0" t="str">
        <f aca="false">E1455&amp;F1455&amp;G1455&amp;H1455&amp;I1455&amp;J1455&amp;K1455&amp;L1455</f>
        <v>"1964": "b4s2_138_ir4.wav",</v>
      </c>
      <c r="N1455" s="0" t="str">
        <f aca="false">IF(OR(B1455=113,B1455=138),"probe","s")</f>
        <v>probe</v>
      </c>
      <c r="O1455" s="0" t="str">
        <f aca="false">IF(MID(J1455,10,2)="ir","Minus","Plus")</f>
        <v>Minus</v>
      </c>
      <c r="P1455" s="0" t="s">
        <v>13</v>
      </c>
      <c r="Q1455" s="5" t="s">
        <v>14</v>
      </c>
      <c r="R1455" s="0" t="s">
        <v>15</v>
      </c>
      <c r="S1455" s="0" t="str">
        <f aca="false">P1455&amp;N1455&amp;O1455&amp;Q1455&amp;F1455&amp;R1455&amp;L1455</f>
        <v>          {%            "class": "probeMinus",%            "stim_name": "1964"%          },</v>
      </c>
      <c r="AA1455" s="5" t="n">
        <f aca="false">F1455</f>
        <v>1964</v>
      </c>
      <c r="AB1455" s="5" t="s">
        <v>1470</v>
      </c>
      <c r="AC1455" s="5" t="str">
        <f aca="false">IF(MID(AB1455,10,2)="ir","Minus","Plus")</f>
        <v>Minus</v>
      </c>
      <c r="AD1455" s="5" t="str">
        <f aca="false">IF(AND(_xlfn.NUMBERVALUE(MID(AB1455,6,3))&lt;141,_xlfn.NUMBERVALUE(MID(AB1455,6,3))&gt;103),"s","probe")</f>
        <v>s</v>
      </c>
      <c r="AE1455" s="5" t="n">
        <f aca="false">IF(AND(AC1455="Minus",AD1455="probe"),3,IF(AND(AC1455="Plus",AD1455="probe"),1,IF(AND(AC1455="Minus",AD1455="s"),12,IF(AND(AC1455="Plus",AD1455="s"),4,0))))</f>
        <v>12</v>
      </c>
      <c r="AF1455" s="6" t="s">
        <v>16</v>
      </c>
      <c r="AG1455" s="5" t="str">
        <f aca="false">AF1455&amp;AE1455&amp;","</f>
        <v>                            12,</v>
      </c>
    </row>
    <row r="1456" customFormat="false" ht="12.8" hidden="true" customHeight="false" outlineLevel="0" collapsed="false">
      <c r="A1456" s="0" t="str">
        <f aca="false">LEFT(J1456,4)</f>
        <v>b1i1</v>
      </c>
      <c r="B1456" s="0" t="n">
        <f aca="false">IF(AND(C1456&gt;97,C1456&lt;103),100,IF(AND(C1456&gt;110,C1456&lt;116),113,IF(AND(C1456&gt;122,C1456&lt;128),125,IF(AND(C1456&gt;135,C1456&lt;141),138,150))))</f>
        <v>138</v>
      </c>
      <c r="C1456" s="0" t="n">
        <f aca="false">_xlfn.NUMBERVALUE(MID(J1456,6,3))</f>
        <v>138</v>
      </c>
      <c r="D1456" s="0" t="str">
        <f aca="false">MID(J1456,10,3)</f>
        <v>reg</v>
      </c>
      <c r="E1456" s="0" t="s">
        <v>9</v>
      </c>
      <c r="F1456" s="0" t="n">
        <v>90</v>
      </c>
      <c r="G1456" s="0" t="s">
        <v>10</v>
      </c>
      <c r="H1456" s="0" t="s">
        <v>11</v>
      </c>
      <c r="I1456" s="0" t="s">
        <v>9</v>
      </c>
      <c r="J1456" s="0" t="s">
        <v>1471</v>
      </c>
      <c r="K1456" s="0" t="s">
        <v>9</v>
      </c>
      <c r="L1456" s="0" t="str">
        <f aca="false">IF(ISBLANK(J1457),"",",")</f>
        <v>,</v>
      </c>
      <c r="M1456" s="0" t="str">
        <f aca="false">E1456&amp;F1456&amp;G1456&amp;H1456&amp;I1456&amp;J1456&amp;K1456&amp;L1456</f>
        <v>"90": "b1i1_138_reg.wav",</v>
      </c>
      <c r="N1456" s="0" t="str">
        <f aca="false">IF(OR(B1456=113,B1456=138),"probe","s")</f>
        <v>probe</v>
      </c>
      <c r="O1456" s="0" t="str">
        <f aca="false">IF(MID(J1456,10,2)="ir","Minus","Plus")</f>
        <v>Plus</v>
      </c>
      <c r="P1456" s="0" t="s">
        <v>13</v>
      </c>
      <c r="Q1456" s="5" t="s">
        <v>14</v>
      </c>
      <c r="R1456" s="0" t="s">
        <v>15</v>
      </c>
      <c r="S1456" s="0" t="str">
        <f aca="false">P1456&amp;N1456&amp;O1456&amp;Q1456&amp;F1456&amp;R1456&amp;L1456</f>
        <v>          {%            "class": "probePlus",%            "stim_name": "90"%          },</v>
      </c>
      <c r="AA1456" s="5" t="n">
        <f aca="false">F1456</f>
        <v>90</v>
      </c>
      <c r="AB1456" s="5" t="s">
        <v>1471</v>
      </c>
      <c r="AC1456" s="5" t="str">
        <f aca="false">IF(MID(AB1456,10,2)="ir","Minus","Plus")</f>
        <v>Plus</v>
      </c>
      <c r="AD1456" s="5" t="str">
        <f aca="false">IF(AND(_xlfn.NUMBERVALUE(MID(AB1456,6,3))&lt;141,_xlfn.NUMBERVALUE(MID(AB1456,6,3))&gt;103),"s","s")</f>
        <v>s</v>
      </c>
      <c r="AE1456" s="5" t="n">
        <f aca="false">IF(AND(AC1456="Minus",AD1456="probe"),3,IF(AND(AC1456="Plus",AD1456="probe"),1,IF(AND(AC1456="Minus",AD1456="s"),12,IF(AND(AC1456="Plus",AD1456="s"),4,0))))</f>
        <v>4</v>
      </c>
      <c r="AF1456" s="6" t="s">
        <v>16</v>
      </c>
      <c r="AG1456" s="5" t="str">
        <f aca="false">AF1456&amp;AE1456&amp;","</f>
        <v>                            4,</v>
      </c>
    </row>
    <row r="1457" customFormat="false" ht="12.8" hidden="true" customHeight="false" outlineLevel="0" collapsed="false">
      <c r="A1457" s="0" t="str">
        <f aca="false">LEFT(J1457,4)</f>
        <v>b1i2</v>
      </c>
      <c r="B1457" s="0" t="n">
        <f aca="false">IF(AND(C1457&gt;97,C1457&lt;103),100,IF(AND(C1457&gt;110,C1457&lt;116),113,IF(AND(C1457&gt;122,C1457&lt;128),125,IF(AND(C1457&gt;135,C1457&lt;141),138,150))))</f>
        <v>138</v>
      </c>
      <c r="C1457" s="0" t="n">
        <f aca="false">_xlfn.NUMBERVALUE(MID(J1457,6,3))</f>
        <v>138</v>
      </c>
      <c r="D1457" s="0" t="str">
        <f aca="false">MID(J1457,10,3)</f>
        <v>reg</v>
      </c>
      <c r="E1457" s="0" t="s">
        <v>9</v>
      </c>
      <c r="F1457" s="0" t="n">
        <v>215</v>
      </c>
      <c r="G1457" s="0" t="s">
        <v>10</v>
      </c>
      <c r="H1457" s="0" t="s">
        <v>11</v>
      </c>
      <c r="I1457" s="0" t="s">
        <v>9</v>
      </c>
      <c r="J1457" s="0" t="s">
        <v>1472</v>
      </c>
      <c r="K1457" s="0" t="s">
        <v>9</v>
      </c>
      <c r="L1457" s="0" t="str">
        <f aca="false">IF(ISBLANK(J1458),"",",")</f>
        <v>,</v>
      </c>
      <c r="M1457" s="0" t="str">
        <f aca="false">E1457&amp;F1457&amp;G1457&amp;H1457&amp;I1457&amp;J1457&amp;K1457&amp;L1457</f>
        <v>"215": "b1i2_138_reg.wav",</v>
      </c>
      <c r="N1457" s="0" t="str">
        <f aca="false">IF(OR(B1457=113,B1457=138),"probe","s")</f>
        <v>probe</v>
      </c>
      <c r="O1457" s="0" t="str">
        <f aca="false">IF(MID(J1457,10,2)="ir","Minus","Plus")</f>
        <v>Plus</v>
      </c>
      <c r="P1457" s="0" t="s">
        <v>13</v>
      </c>
      <c r="Q1457" s="5" t="s">
        <v>14</v>
      </c>
      <c r="R1457" s="0" t="s">
        <v>15</v>
      </c>
      <c r="S1457" s="0" t="str">
        <f aca="false">P1457&amp;N1457&amp;O1457&amp;Q1457&amp;F1457&amp;R1457&amp;L1457</f>
        <v>          {%            "class": "probePlus",%            "stim_name": "215"%          },</v>
      </c>
      <c r="AA1457" s="5" t="n">
        <f aca="false">F1457</f>
        <v>215</v>
      </c>
      <c r="AB1457" s="5" t="s">
        <v>1472</v>
      </c>
      <c r="AC1457" s="5" t="str">
        <f aca="false">IF(MID(AB1457,10,2)="ir","Minus","Plus")</f>
        <v>Plus</v>
      </c>
      <c r="AD1457" s="5" t="str">
        <f aca="false">IF(AND(_xlfn.NUMBERVALUE(MID(AB1457,6,3))&lt;141,_xlfn.NUMBERVALUE(MID(AB1457,6,3))&gt;103),"s","probe")</f>
        <v>s</v>
      </c>
      <c r="AE1457" s="5" t="n">
        <f aca="false">IF(AND(AC1457="Minus",AD1457="probe"),3,IF(AND(AC1457="Plus",AD1457="probe"),1,IF(AND(AC1457="Minus",AD1457="s"),12,IF(AND(AC1457="Plus",AD1457="s"),4,0))))</f>
        <v>4</v>
      </c>
      <c r="AF1457" s="6" t="s">
        <v>16</v>
      </c>
      <c r="AG1457" s="5" t="str">
        <f aca="false">AF1457&amp;AE1457&amp;","</f>
        <v>                            4,</v>
      </c>
    </row>
    <row r="1458" customFormat="false" ht="12.8" hidden="true" customHeight="false" outlineLevel="0" collapsed="false">
      <c r="A1458" s="0" t="str">
        <f aca="false">LEFT(J1458,4)</f>
        <v>b1s1</v>
      </c>
      <c r="B1458" s="0" t="n">
        <f aca="false">IF(AND(C1458&gt;97,C1458&lt;103),100,IF(AND(C1458&gt;110,C1458&lt;116),113,IF(AND(C1458&gt;122,C1458&lt;128),125,IF(AND(C1458&gt;135,C1458&lt;141),138,150))))</f>
        <v>138</v>
      </c>
      <c r="C1458" s="0" t="n">
        <f aca="false">_xlfn.NUMBERVALUE(MID(J1458,6,3))</f>
        <v>138</v>
      </c>
      <c r="D1458" s="0" t="str">
        <f aca="false">MID(J1458,10,3)</f>
        <v>reg</v>
      </c>
      <c r="E1458" s="0" t="s">
        <v>9</v>
      </c>
      <c r="F1458" s="0" t="n">
        <v>340</v>
      </c>
      <c r="G1458" s="0" t="s">
        <v>10</v>
      </c>
      <c r="H1458" s="0" t="s">
        <v>11</v>
      </c>
      <c r="I1458" s="0" t="s">
        <v>9</v>
      </c>
      <c r="J1458" s="0" t="s">
        <v>1473</v>
      </c>
      <c r="K1458" s="0" t="s">
        <v>9</v>
      </c>
      <c r="L1458" s="0" t="str">
        <f aca="false">IF(ISBLANK(J1459),"",",")</f>
        <v>,</v>
      </c>
      <c r="M1458" s="0" t="str">
        <f aca="false">E1458&amp;F1458&amp;G1458&amp;H1458&amp;I1458&amp;J1458&amp;K1458&amp;L1458</f>
        <v>"340": "b1s1_138_reg.wav",</v>
      </c>
      <c r="N1458" s="0" t="str">
        <f aca="false">IF(OR(B1458=113,B1458=138),"probe","s")</f>
        <v>probe</v>
      </c>
      <c r="O1458" s="0" t="str">
        <f aca="false">IF(MID(J1458,10,2)="ir","Minus","Plus")</f>
        <v>Plus</v>
      </c>
      <c r="P1458" s="0" t="s">
        <v>13</v>
      </c>
      <c r="Q1458" s="5" t="s">
        <v>14</v>
      </c>
      <c r="R1458" s="0" t="s">
        <v>15</v>
      </c>
      <c r="S1458" s="0" t="str">
        <f aca="false">P1458&amp;N1458&amp;O1458&amp;Q1458&amp;F1458&amp;R1458&amp;L1458</f>
        <v>          {%            "class": "probePlus",%            "stim_name": "340"%          },</v>
      </c>
      <c r="AA1458" s="5" t="n">
        <f aca="false">F1458</f>
        <v>340</v>
      </c>
      <c r="AB1458" s="5" t="s">
        <v>1473</v>
      </c>
      <c r="AC1458" s="5" t="str">
        <f aca="false">IF(MID(AB1458,10,2)="ir","Minus","Plus")</f>
        <v>Plus</v>
      </c>
      <c r="AD1458" s="5" t="str">
        <f aca="false">IF(AND(_xlfn.NUMBERVALUE(MID(AB1458,6,3))&lt;141,_xlfn.NUMBERVALUE(MID(AB1458,6,3))&gt;103),"s","probe")</f>
        <v>s</v>
      </c>
      <c r="AE1458" s="5" t="n">
        <f aca="false">IF(AND(AC1458="Minus",AD1458="probe"),3,IF(AND(AC1458="Plus",AD1458="probe"),1,IF(AND(AC1458="Minus",AD1458="s"),12,IF(AND(AC1458="Plus",AD1458="s"),4,0))))</f>
        <v>4</v>
      </c>
      <c r="AF1458" s="6" t="s">
        <v>16</v>
      </c>
      <c r="AG1458" s="5" t="str">
        <f aca="false">AF1458&amp;AE1458&amp;","</f>
        <v>                            4,</v>
      </c>
    </row>
    <row r="1459" customFormat="false" ht="12.8" hidden="true" customHeight="false" outlineLevel="0" collapsed="false">
      <c r="A1459" s="0" t="str">
        <f aca="false">LEFT(J1459,4)</f>
        <v>b1s2</v>
      </c>
      <c r="B1459" s="0" t="n">
        <f aca="false">IF(AND(C1459&gt;97,C1459&lt;103),100,IF(AND(C1459&gt;110,C1459&lt;116),113,IF(AND(C1459&gt;122,C1459&lt;128),125,IF(AND(C1459&gt;135,C1459&lt;141),138,150))))</f>
        <v>138</v>
      </c>
      <c r="C1459" s="0" t="n">
        <f aca="false">_xlfn.NUMBERVALUE(MID(J1459,6,3))</f>
        <v>138</v>
      </c>
      <c r="D1459" s="0" t="str">
        <f aca="false">MID(J1459,10,3)</f>
        <v>reg</v>
      </c>
      <c r="E1459" s="0" t="s">
        <v>9</v>
      </c>
      <c r="F1459" s="0" t="n">
        <v>465</v>
      </c>
      <c r="G1459" s="0" t="s">
        <v>10</v>
      </c>
      <c r="H1459" s="0" t="s">
        <v>11</v>
      </c>
      <c r="I1459" s="0" t="s">
        <v>9</v>
      </c>
      <c r="J1459" s="0" t="s">
        <v>1474</v>
      </c>
      <c r="K1459" s="0" t="s">
        <v>9</v>
      </c>
      <c r="L1459" s="0" t="str">
        <f aca="false">IF(ISBLANK(J1460),"",",")</f>
        <v>,</v>
      </c>
      <c r="M1459" s="0" t="str">
        <f aca="false">E1459&amp;F1459&amp;G1459&amp;H1459&amp;I1459&amp;J1459&amp;K1459&amp;L1459</f>
        <v>"465": "b1s2_138_reg.wav",</v>
      </c>
      <c r="N1459" s="0" t="str">
        <f aca="false">IF(OR(B1459=113,B1459=138),"probe","s")</f>
        <v>probe</v>
      </c>
      <c r="O1459" s="0" t="str">
        <f aca="false">IF(MID(J1459,10,2)="ir","Minus","Plus")</f>
        <v>Plus</v>
      </c>
      <c r="P1459" s="0" t="s">
        <v>13</v>
      </c>
      <c r="Q1459" s="5" t="s">
        <v>14</v>
      </c>
      <c r="R1459" s="0" t="s">
        <v>15</v>
      </c>
      <c r="S1459" s="0" t="str">
        <f aca="false">P1459&amp;N1459&amp;O1459&amp;Q1459&amp;F1459&amp;R1459&amp;L1459</f>
        <v>          {%            "class": "probePlus",%            "stim_name": "465"%          },</v>
      </c>
      <c r="AA1459" s="5" t="n">
        <f aca="false">F1459</f>
        <v>465</v>
      </c>
      <c r="AB1459" s="5" t="s">
        <v>1474</v>
      </c>
      <c r="AC1459" s="5" t="str">
        <f aca="false">IF(MID(AB1459,10,2)="ir","Minus","Plus")</f>
        <v>Plus</v>
      </c>
      <c r="AD1459" s="5" t="str">
        <f aca="false">IF(AND(_xlfn.NUMBERVALUE(MID(AB1459,6,3))&lt;141,_xlfn.NUMBERVALUE(MID(AB1459,6,3))&gt;103),"s","probe")</f>
        <v>s</v>
      </c>
      <c r="AE1459" s="5" t="n">
        <f aca="false">IF(AND(AC1459="Minus",AD1459="probe"),3,IF(AND(AC1459="Plus",AD1459="probe"),1,IF(AND(AC1459="Minus",AD1459="s"),12,IF(AND(AC1459="Plus",AD1459="s"),4,0))))</f>
        <v>4</v>
      </c>
      <c r="AF1459" s="6" t="s">
        <v>16</v>
      </c>
      <c r="AG1459" s="5" t="str">
        <f aca="false">AF1459&amp;AE1459&amp;","</f>
        <v>                            4,</v>
      </c>
    </row>
    <row r="1460" customFormat="false" ht="12.8" hidden="true" customHeight="false" outlineLevel="0" collapsed="false">
      <c r="A1460" s="0" t="str">
        <f aca="false">LEFT(J1460,4)</f>
        <v>b2i1</v>
      </c>
      <c r="B1460" s="0" t="n">
        <f aca="false">IF(AND(C1460&gt;97,C1460&lt;103),100,IF(AND(C1460&gt;110,C1460&lt;116),113,IF(AND(C1460&gt;122,C1460&lt;128),125,IF(AND(C1460&gt;135,C1460&lt;141),138,150))))</f>
        <v>138</v>
      </c>
      <c r="C1460" s="0" t="n">
        <f aca="false">_xlfn.NUMBERVALUE(MID(J1460,6,3))</f>
        <v>138</v>
      </c>
      <c r="D1460" s="0" t="str">
        <f aca="false">MID(J1460,10,3)</f>
        <v>reg</v>
      </c>
      <c r="E1460" s="0" t="s">
        <v>9</v>
      </c>
      <c r="F1460" s="0" t="n">
        <v>590</v>
      </c>
      <c r="G1460" s="0" t="s">
        <v>10</v>
      </c>
      <c r="H1460" s="0" t="s">
        <v>11</v>
      </c>
      <c r="I1460" s="0" t="s">
        <v>9</v>
      </c>
      <c r="J1460" s="0" t="s">
        <v>1475</v>
      </c>
      <c r="K1460" s="0" t="s">
        <v>9</v>
      </c>
      <c r="L1460" s="0" t="str">
        <f aca="false">IF(ISBLANK(J1461),"",",")</f>
        <v>,</v>
      </c>
      <c r="M1460" s="0" t="str">
        <f aca="false">E1460&amp;F1460&amp;G1460&amp;H1460&amp;I1460&amp;J1460&amp;K1460&amp;L1460</f>
        <v>"590": "b2i1_138_reg.wav",</v>
      </c>
      <c r="N1460" s="0" t="str">
        <f aca="false">IF(OR(B1460=113,B1460=138),"probe","s")</f>
        <v>probe</v>
      </c>
      <c r="O1460" s="0" t="str">
        <f aca="false">IF(MID(J1460,10,2)="ir","Minus","Plus")</f>
        <v>Plus</v>
      </c>
      <c r="P1460" s="0" t="s">
        <v>13</v>
      </c>
      <c r="Q1460" s="5" t="s">
        <v>14</v>
      </c>
      <c r="R1460" s="0" t="s">
        <v>15</v>
      </c>
      <c r="S1460" s="0" t="str">
        <f aca="false">P1460&amp;N1460&amp;O1460&amp;Q1460&amp;F1460&amp;R1460&amp;L1460</f>
        <v>          {%            "class": "probePlus",%            "stim_name": "590"%          },</v>
      </c>
      <c r="AA1460" s="5" t="n">
        <f aca="false">F1460</f>
        <v>590</v>
      </c>
      <c r="AB1460" s="5" t="s">
        <v>1475</v>
      </c>
      <c r="AC1460" s="5" t="str">
        <f aca="false">IF(MID(AB1460,10,2)="ir","Minus","Plus")</f>
        <v>Plus</v>
      </c>
      <c r="AD1460" s="5" t="str">
        <f aca="false">IF(AND(_xlfn.NUMBERVALUE(MID(AB1460,6,3))&lt;141,_xlfn.NUMBERVALUE(MID(AB1460,6,3))&gt;103),"s","probe")</f>
        <v>s</v>
      </c>
      <c r="AE1460" s="5" t="n">
        <f aca="false">IF(AND(AC1460="Minus",AD1460="probe"),3,IF(AND(AC1460="Plus",AD1460="probe"),1,IF(AND(AC1460="Minus",AD1460="s"),12,IF(AND(AC1460="Plus",AD1460="s"),4,0))))</f>
        <v>4</v>
      </c>
      <c r="AF1460" s="6" t="s">
        <v>16</v>
      </c>
      <c r="AG1460" s="5" t="str">
        <f aca="false">AF1460&amp;AE1460&amp;","</f>
        <v>                            4,</v>
      </c>
    </row>
    <row r="1461" customFormat="false" ht="12.8" hidden="true" customHeight="false" outlineLevel="0" collapsed="false">
      <c r="A1461" s="0" t="str">
        <f aca="false">LEFT(J1461,4)</f>
        <v>b2i2</v>
      </c>
      <c r="B1461" s="0" t="n">
        <f aca="false">IF(AND(C1461&gt;97,C1461&lt;103),100,IF(AND(C1461&gt;110,C1461&lt;116),113,IF(AND(C1461&gt;122,C1461&lt;128),125,IF(AND(C1461&gt;135,C1461&lt;141),138,150))))</f>
        <v>138</v>
      </c>
      <c r="C1461" s="0" t="n">
        <f aca="false">_xlfn.NUMBERVALUE(MID(J1461,6,3))</f>
        <v>138</v>
      </c>
      <c r="D1461" s="0" t="str">
        <f aca="false">MID(J1461,10,3)</f>
        <v>reg</v>
      </c>
      <c r="E1461" s="0" t="s">
        <v>9</v>
      </c>
      <c r="F1461" s="0" t="n">
        <v>715</v>
      </c>
      <c r="G1461" s="0" t="s">
        <v>10</v>
      </c>
      <c r="H1461" s="0" t="s">
        <v>11</v>
      </c>
      <c r="I1461" s="0" t="s">
        <v>9</v>
      </c>
      <c r="J1461" s="0" t="s">
        <v>1476</v>
      </c>
      <c r="K1461" s="0" t="s">
        <v>9</v>
      </c>
      <c r="L1461" s="0" t="str">
        <f aca="false">IF(ISBLANK(J1462),"",",")</f>
        <v>,</v>
      </c>
      <c r="M1461" s="0" t="str">
        <f aca="false">E1461&amp;F1461&amp;G1461&amp;H1461&amp;I1461&amp;J1461&amp;K1461&amp;L1461</f>
        <v>"715": "b2i2_138_reg.wav",</v>
      </c>
      <c r="N1461" s="0" t="str">
        <f aca="false">IF(OR(B1461=113,B1461=138),"probe","s")</f>
        <v>probe</v>
      </c>
      <c r="O1461" s="0" t="str">
        <f aca="false">IF(MID(J1461,10,2)="ir","Minus","Plus")</f>
        <v>Plus</v>
      </c>
      <c r="P1461" s="0" t="s">
        <v>13</v>
      </c>
      <c r="Q1461" s="5" t="s">
        <v>14</v>
      </c>
      <c r="R1461" s="0" t="s">
        <v>15</v>
      </c>
      <c r="S1461" s="0" t="str">
        <f aca="false">P1461&amp;N1461&amp;O1461&amp;Q1461&amp;F1461&amp;R1461&amp;L1461</f>
        <v>          {%            "class": "probePlus",%            "stim_name": "715"%          },</v>
      </c>
      <c r="AA1461" s="5" t="n">
        <f aca="false">F1461</f>
        <v>715</v>
      </c>
      <c r="AB1461" s="5" t="s">
        <v>1476</v>
      </c>
      <c r="AC1461" s="5" t="str">
        <f aca="false">IF(MID(AB1461,10,2)="ir","Minus","Plus")</f>
        <v>Plus</v>
      </c>
      <c r="AD1461" s="5" t="str">
        <f aca="false">IF(AND(_xlfn.NUMBERVALUE(MID(AB1461,6,3))&lt;141,_xlfn.NUMBERVALUE(MID(AB1461,6,3))&gt;103),"s","probe")</f>
        <v>s</v>
      </c>
      <c r="AE1461" s="5" t="n">
        <f aca="false">IF(AND(AC1461="Minus",AD1461="probe"),3,IF(AND(AC1461="Plus",AD1461="probe"),1,IF(AND(AC1461="Minus",AD1461="s"),12,IF(AND(AC1461="Plus",AD1461="s"),4,0))))</f>
        <v>4</v>
      </c>
      <c r="AF1461" s="6" t="s">
        <v>16</v>
      </c>
      <c r="AG1461" s="5" t="str">
        <f aca="false">AF1461&amp;AE1461&amp;","</f>
        <v>                            4,</v>
      </c>
    </row>
    <row r="1462" customFormat="false" ht="12.8" hidden="false" customHeight="false" outlineLevel="0" collapsed="false">
      <c r="A1462" s="0" t="str">
        <f aca="false">LEFT(J1462,4)</f>
        <v>b2s1</v>
      </c>
      <c r="B1462" s="0" t="n">
        <f aca="false">IF(AND(C1462&gt;97,C1462&lt;103),100,IF(AND(C1462&gt;110,C1462&lt;116),113,IF(AND(C1462&gt;122,C1462&lt;128),125,IF(AND(C1462&gt;135,C1462&lt;141),138,150))))</f>
        <v>138</v>
      </c>
      <c r="C1462" s="0" t="n">
        <f aca="false">_xlfn.NUMBERVALUE(MID(J1462,6,3))</f>
        <v>138</v>
      </c>
      <c r="D1462" s="0" t="str">
        <f aca="false">MID(J1462,10,3)</f>
        <v>reg</v>
      </c>
      <c r="E1462" s="0" t="s">
        <v>9</v>
      </c>
      <c r="F1462" s="0" t="n">
        <v>840</v>
      </c>
      <c r="G1462" s="0" t="s">
        <v>10</v>
      </c>
      <c r="H1462" s="0" t="s">
        <v>11</v>
      </c>
      <c r="I1462" s="0" t="s">
        <v>9</v>
      </c>
      <c r="J1462" s="0" t="s">
        <v>1477</v>
      </c>
      <c r="K1462" s="0" t="s">
        <v>9</v>
      </c>
      <c r="L1462" s="0" t="str">
        <f aca="false">IF(ISBLANK(J1463),"",",")</f>
        <v>,</v>
      </c>
      <c r="M1462" s="0" t="str">
        <f aca="false">E1462&amp;J1462&amp;G1462&amp;E1462&amp;J1462&amp;E1462&amp;L1462</f>
        <v>"b2s1_138_reg.wav":"b2s1_138_reg.wav",</v>
      </c>
      <c r="N1462" s="0" t="str">
        <f aca="false">IF(OR(B1462=113,B1462=138),"probe","s")</f>
        <v>probe</v>
      </c>
      <c r="O1462" s="0" t="str">
        <f aca="false">IF(MID(J1462,10,2)="ir","Minus","Plus")</f>
        <v>Plus</v>
      </c>
      <c r="P1462" s="0" t="s">
        <v>13</v>
      </c>
      <c r="Q1462" s="5" t="s">
        <v>14</v>
      </c>
      <c r="R1462" s="0" t="s">
        <v>15</v>
      </c>
      <c r="S1462" s="0" t="str">
        <f aca="false">P1462&amp;N1462&amp;O1462&amp;Q1462&amp;J1462&amp;R1462&amp;L1462</f>
        <v>          {%            "class": "probePlus",%            "stim_name": "b2s1_138_reg.wav"%          },</v>
      </c>
      <c r="AA1462" s="5" t="n">
        <f aca="false">F1462</f>
        <v>840</v>
      </c>
      <c r="AB1462" s="5" t="s">
        <v>1477</v>
      </c>
      <c r="AC1462" s="5" t="str">
        <f aca="false">IF(MID(AB1462,10,2)="ir","Minus","Plus")</f>
        <v>Plus</v>
      </c>
      <c r="AD1462" s="5" t="str">
        <f aca="false">IF(AND(_xlfn.NUMBERVALUE(MID(AB1462,6,3))&lt;141,_xlfn.NUMBERVALUE(MID(AB1462,6,3))&gt;103),"s","probe")</f>
        <v>s</v>
      </c>
      <c r="AE1462" s="5" t="n">
        <f aca="false">IF(AND(AC1462="Minus",AD1462="probe"),3,IF(AND(AC1462="Plus",AD1462="probe"),1,IF(AND(AC1462="Minus",AD1462="s"),12,IF(AND(AC1462="Plus",AD1462="s"),4,0))))</f>
        <v>4</v>
      </c>
      <c r="AF1462" s="6" t="s">
        <v>16</v>
      </c>
      <c r="AG1462" s="5" t="str">
        <f aca="false">AF1462&amp;AE1462&amp;","</f>
        <v>                            4,</v>
      </c>
    </row>
    <row r="1463" customFormat="false" ht="12.8" hidden="true" customHeight="false" outlineLevel="0" collapsed="false">
      <c r="A1463" s="0" t="str">
        <f aca="false">LEFT(J1463,4)</f>
        <v>b2s2</v>
      </c>
      <c r="B1463" s="0" t="n">
        <f aca="false">IF(AND(C1463&gt;97,C1463&lt;103),100,IF(AND(C1463&gt;110,C1463&lt;116),113,IF(AND(C1463&gt;122,C1463&lt;128),125,IF(AND(C1463&gt;135,C1463&lt;141),138,150))))</f>
        <v>138</v>
      </c>
      <c r="C1463" s="0" t="n">
        <f aca="false">_xlfn.NUMBERVALUE(MID(J1463,6,3))</f>
        <v>138</v>
      </c>
      <c r="D1463" s="0" t="str">
        <f aca="false">MID(J1463,10,3)</f>
        <v>reg</v>
      </c>
      <c r="E1463" s="0" t="s">
        <v>9</v>
      </c>
      <c r="F1463" s="0" t="n">
        <v>965</v>
      </c>
      <c r="G1463" s="0" t="s">
        <v>10</v>
      </c>
      <c r="H1463" s="0" t="s">
        <v>11</v>
      </c>
      <c r="I1463" s="0" t="s">
        <v>9</v>
      </c>
      <c r="J1463" s="0" t="s">
        <v>1478</v>
      </c>
      <c r="K1463" s="0" t="s">
        <v>9</v>
      </c>
      <c r="L1463" s="0" t="str">
        <f aca="false">IF(ISBLANK(J1464),"",",")</f>
        <v>,</v>
      </c>
      <c r="M1463" s="0" t="str">
        <f aca="false">E1463&amp;F1463&amp;G1463&amp;H1463&amp;I1463&amp;J1463&amp;K1463&amp;L1463</f>
        <v>"965": "b2s2_138_reg.wav",</v>
      </c>
      <c r="N1463" s="0" t="str">
        <f aca="false">IF(OR(B1463=113,B1463=138),"probe","s")</f>
        <v>probe</v>
      </c>
      <c r="O1463" s="0" t="str">
        <f aca="false">IF(MID(J1463,10,2)="ir","Minus","Plus")</f>
        <v>Plus</v>
      </c>
      <c r="P1463" s="0" t="s">
        <v>13</v>
      </c>
      <c r="Q1463" s="5" t="s">
        <v>14</v>
      </c>
      <c r="R1463" s="0" t="s">
        <v>15</v>
      </c>
      <c r="S1463" s="0" t="str">
        <f aca="false">P1463&amp;N1463&amp;O1463&amp;Q1463&amp;F1463&amp;R1463&amp;L1463</f>
        <v>          {%            "class": "probePlus",%            "stim_name": "965"%          },</v>
      </c>
      <c r="AA1463" s="5" t="n">
        <f aca="false">F1463</f>
        <v>965</v>
      </c>
      <c r="AB1463" s="5" t="s">
        <v>1478</v>
      </c>
      <c r="AC1463" s="5" t="str">
        <f aca="false">IF(MID(AB1463,10,2)="ir","Minus","Plus")</f>
        <v>Plus</v>
      </c>
      <c r="AD1463" s="5" t="str">
        <f aca="false">IF(AND(_xlfn.NUMBERVALUE(MID(AB1463,6,3))&lt;141,_xlfn.NUMBERVALUE(MID(AB1463,6,3))&gt;103),"s","probe")</f>
        <v>s</v>
      </c>
      <c r="AE1463" s="5" t="n">
        <f aca="false">IF(AND(AC1463="Minus",AD1463="probe"),3,IF(AND(AC1463="Plus",AD1463="probe"),1,IF(AND(AC1463="Minus",AD1463="s"),12,IF(AND(AC1463="Plus",AD1463="s"),4,0))))</f>
        <v>4</v>
      </c>
      <c r="AF1463" s="6" t="s">
        <v>16</v>
      </c>
      <c r="AG1463" s="5" t="str">
        <f aca="false">AF1463&amp;AE1463&amp;","</f>
        <v>                            4,</v>
      </c>
    </row>
    <row r="1464" customFormat="false" ht="12.8" hidden="true" customHeight="false" outlineLevel="0" collapsed="false">
      <c r="A1464" s="0" t="str">
        <f aca="false">LEFT(J1464,4)</f>
        <v>b3i1</v>
      </c>
      <c r="B1464" s="0" t="n">
        <f aca="false">IF(AND(C1464&gt;97,C1464&lt;103),100,IF(AND(C1464&gt;110,C1464&lt;116),113,IF(AND(C1464&gt;122,C1464&lt;128),125,IF(AND(C1464&gt;135,C1464&lt;141),138,150))))</f>
        <v>138</v>
      </c>
      <c r="C1464" s="0" t="n">
        <f aca="false">_xlfn.NUMBERVALUE(MID(J1464,6,3))</f>
        <v>138</v>
      </c>
      <c r="D1464" s="0" t="str">
        <f aca="false">MID(J1464,10,3)</f>
        <v>reg</v>
      </c>
      <c r="E1464" s="0" t="s">
        <v>9</v>
      </c>
      <c r="F1464" s="0" t="n">
        <v>1090</v>
      </c>
      <c r="G1464" s="0" t="s">
        <v>10</v>
      </c>
      <c r="H1464" s="0" t="s">
        <v>11</v>
      </c>
      <c r="I1464" s="0" t="s">
        <v>9</v>
      </c>
      <c r="J1464" s="0" t="s">
        <v>1479</v>
      </c>
      <c r="K1464" s="0" t="s">
        <v>9</v>
      </c>
      <c r="L1464" s="0" t="str">
        <f aca="false">IF(ISBLANK(J1465),"",",")</f>
        <v>,</v>
      </c>
      <c r="M1464" s="0" t="str">
        <f aca="false">E1464&amp;F1464&amp;G1464&amp;H1464&amp;I1464&amp;J1464&amp;K1464&amp;L1464</f>
        <v>"1090": "b3i1_138_reg.wav",</v>
      </c>
      <c r="N1464" s="0" t="str">
        <f aca="false">IF(OR(B1464=113,B1464=138),"probe","s")</f>
        <v>probe</v>
      </c>
      <c r="O1464" s="0" t="str">
        <f aca="false">IF(MID(J1464,10,2)="ir","Minus","Plus")</f>
        <v>Plus</v>
      </c>
      <c r="P1464" s="0" t="s">
        <v>13</v>
      </c>
      <c r="Q1464" s="5" t="s">
        <v>14</v>
      </c>
      <c r="R1464" s="0" t="s">
        <v>15</v>
      </c>
      <c r="S1464" s="0" t="str">
        <f aca="false">P1464&amp;N1464&amp;O1464&amp;Q1464&amp;F1464&amp;R1464&amp;L1464</f>
        <v>          {%            "class": "probePlus",%            "stim_name": "1090"%          },</v>
      </c>
      <c r="AA1464" s="5" t="n">
        <f aca="false">F1464</f>
        <v>1090</v>
      </c>
      <c r="AB1464" s="5" t="s">
        <v>1479</v>
      </c>
      <c r="AC1464" s="5" t="str">
        <f aca="false">IF(MID(AB1464,10,2)="ir","Minus","Plus")</f>
        <v>Plus</v>
      </c>
      <c r="AD1464" s="5" t="str">
        <f aca="false">IF(AND(_xlfn.NUMBERVALUE(MID(AB1464,6,3))&lt;141,_xlfn.NUMBERVALUE(MID(AB1464,6,3))&gt;103),"s","probe")</f>
        <v>s</v>
      </c>
      <c r="AE1464" s="5" t="n">
        <f aca="false">IF(AND(AC1464="Minus",AD1464="probe"),3,IF(AND(AC1464="Plus",AD1464="probe"),1,IF(AND(AC1464="Minus",AD1464="s"),12,IF(AND(AC1464="Plus",AD1464="s"),4,0))))</f>
        <v>4</v>
      </c>
      <c r="AF1464" s="6" t="s">
        <v>16</v>
      </c>
      <c r="AG1464" s="5" t="str">
        <f aca="false">AF1464&amp;AE1464&amp;","</f>
        <v>                            4,</v>
      </c>
    </row>
    <row r="1465" customFormat="false" ht="12.8" hidden="true" customHeight="false" outlineLevel="0" collapsed="false">
      <c r="A1465" s="0" t="str">
        <f aca="false">LEFT(J1465,4)</f>
        <v>b3i2</v>
      </c>
      <c r="B1465" s="0" t="n">
        <f aca="false">IF(AND(C1465&gt;97,C1465&lt;103),100,IF(AND(C1465&gt;110,C1465&lt;116),113,IF(AND(C1465&gt;122,C1465&lt;128),125,IF(AND(C1465&gt;135,C1465&lt;141),138,150))))</f>
        <v>138</v>
      </c>
      <c r="C1465" s="0" t="n">
        <f aca="false">_xlfn.NUMBERVALUE(MID(J1465,6,3))</f>
        <v>138</v>
      </c>
      <c r="D1465" s="0" t="str">
        <f aca="false">MID(J1465,10,3)</f>
        <v>reg</v>
      </c>
      <c r="E1465" s="0" t="s">
        <v>9</v>
      </c>
      <c r="F1465" s="0" t="n">
        <v>1215</v>
      </c>
      <c r="G1465" s="0" t="s">
        <v>10</v>
      </c>
      <c r="H1465" s="0" t="s">
        <v>11</v>
      </c>
      <c r="I1465" s="0" t="s">
        <v>9</v>
      </c>
      <c r="J1465" s="0" t="s">
        <v>1480</v>
      </c>
      <c r="K1465" s="0" t="s">
        <v>9</v>
      </c>
      <c r="L1465" s="0" t="str">
        <f aca="false">IF(ISBLANK(J1466),"",",")</f>
        <v>,</v>
      </c>
      <c r="M1465" s="0" t="str">
        <f aca="false">E1465&amp;F1465&amp;G1465&amp;H1465&amp;I1465&amp;J1465&amp;K1465&amp;L1465</f>
        <v>"1215": "b3i2_138_reg.wav",</v>
      </c>
      <c r="N1465" s="0" t="str">
        <f aca="false">IF(OR(B1465=113,B1465=138),"probe","s")</f>
        <v>probe</v>
      </c>
      <c r="O1465" s="0" t="str">
        <f aca="false">IF(MID(J1465,10,2)="ir","Minus","Plus")</f>
        <v>Plus</v>
      </c>
      <c r="P1465" s="0" t="s">
        <v>13</v>
      </c>
      <c r="Q1465" s="5" t="s">
        <v>14</v>
      </c>
      <c r="R1465" s="0" t="s">
        <v>15</v>
      </c>
      <c r="S1465" s="0" t="str">
        <f aca="false">P1465&amp;N1465&amp;O1465&amp;Q1465&amp;F1465&amp;R1465&amp;L1465</f>
        <v>          {%            "class": "probePlus",%            "stim_name": "1215"%          },</v>
      </c>
      <c r="AA1465" s="5" t="n">
        <f aca="false">F1465</f>
        <v>1215</v>
      </c>
      <c r="AB1465" s="5" t="s">
        <v>1480</v>
      </c>
      <c r="AC1465" s="5" t="str">
        <f aca="false">IF(MID(AB1465,10,2)="ir","Minus","Plus")</f>
        <v>Plus</v>
      </c>
      <c r="AD1465" s="5" t="str">
        <f aca="false">IF(AND(_xlfn.NUMBERVALUE(MID(AB1465,6,3))&lt;141,_xlfn.NUMBERVALUE(MID(AB1465,6,3))&gt;103),"s","probe")</f>
        <v>s</v>
      </c>
      <c r="AE1465" s="5" t="n">
        <f aca="false">IF(AND(AC1465="Minus",AD1465="probe"),3,IF(AND(AC1465="Plus",AD1465="probe"),1,IF(AND(AC1465="Minus",AD1465="s"),12,IF(AND(AC1465="Plus",AD1465="s"),4,0))))</f>
        <v>4</v>
      </c>
      <c r="AF1465" s="6" t="s">
        <v>16</v>
      </c>
      <c r="AG1465" s="5" t="str">
        <f aca="false">AF1465&amp;AE1465&amp;","</f>
        <v>                            4,</v>
      </c>
    </row>
    <row r="1466" customFormat="false" ht="12.8" hidden="true" customHeight="false" outlineLevel="0" collapsed="false">
      <c r="A1466" s="0" t="str">
        <f aca="false">LEFT(J1466,4)</f>
        <v>b3s1</v>
      </c>
      <c r="B1466" s="0" t="n">
        <f aca="false">IF(AND(C1466&gt;97,C1466&lt;103),100,IF(AND(C1466&gt;110,C1466&lt;116),113,IF(AND(C1466&gt;122,C1466&lt;128),125,IF(AND(C1466&gt;135,C1466&lt;141),138,150))))</f>
        <v>138</v>
      </c>
      <c r="C1466" s="0" t="n">
        <f aca="false">_xlfn.NUMBERVALUE(MID(J1466,6,3))</f>
        <v>138</v>
      </c>
      <c r="D1466" s="0" t="str">
        <f aca="false">MID(J1466,10,3)</f>
        <v>reg</v>
      </c>
      <c r="E1466" s="0" t="s">
        <v>9</v>
      </c>
      <c r="F1466" s="0" t="n">
        <v>1340</v>
      </c>
      <c r="G1466" s="0" t="s">
        <v>10</v>
      </c>
      <c r="H1466" s="0" t="s">
        <v>11</v>
      </c>
      <c r="I1466" s="0" t="s">
        <v>9</v>
      </c>
      <c r="J1466" s="0" t="s">
        <v>1481</v>
      </c>
      <c r="K1466" s="0" t="s">
        <v>9</v>
      </c>
      <c r="L1466" s="0" t="str">
        <f aca="false">IF(ISBLANK(J1467),"",",")</f>
        <v>,</v>
      </c>
      <c r="M1466" s="0" t="str">
        <f aca="false">E1466&amp;F1466&amp;G1466&amp;H1466&amp;I1466&amp;J1466&amp;K1466&amp;L1466</f>
        <v>"1340": "b3s1_138_reg.wav",</v>
      </c>
      <c r="N1466" s="0" t="str">
        <f aca="false">IF(OR(B1466=113,B1466=138),"probe","s")</f>
        <v>probe</v>
      </c>
      <c r="O1466" s="0" t="str">
        <f aca="false">IF(MID(J1466,10,2)="ir","Minus","Plus")</f>
        <v>Plus</v>
      </c>
      <c r="P1466" s="0" t="s">
        <v>13</v>
      </c>
      <c r="Q1466" s="5" t="s">
        <v>14</v>
      </c>
      <c r="R1466" s="0" t="s">
        <v>15</v>
      </c>
      <c r="S1466" s="0" t="str">
        <f aca="false">P1466&amp;N1466&amp;O1466&amp;Q1466&amp;F1466&amp;R1466&amp;L1466</f>
        <v>          {%            "class": "probePlus",%            "stim_name": "1340"%          },</v>
      </c>
      <c r="AA1466" s="5" t="n">
        <f aca="false">F1466</f>
        <v>1340</v>
      </c>
      <c r="AB1466" s="5" t="s">
        <v>1481</v>
      </c>
      <c r="AC1466" s="5" t="str">
        <f aca="false">IF(MID(AB1466,10,2)="ir","Minus","Plus")</f>
        <v>Plus</v>
      </c>
      <c r="AD1466" s="5" t="str">
        <f aca="false">IF(AND(_xlfn.NUMBERVALUE(MID(AB1466,6,3))&lt;141,_xlfn.NUMBERVALUE(MID(AB1466,6,3))&gt;103),"s","probe")</f>
        <v>s</v>
      </c>
      <c r="AE1466" s="5" t="n">
        <f aca="false">IF(AND(AC1466="Minus",AD1466="probe"),3,IF(AND(AC1466="Plus",AD1466="probe"),1,IF(AND(AC1466="Minus",AD1466="s"),12,IF(AND(AC1466="Plus",AD1466="s"),4,0))))</f>
        <v>4</v>
      </c>
      <c r="AF1466" s="6" t="s">
        <v>16</v>
      </c>
      <c r="AG1466" s="5" t="str">
        <f aca="false">AF1466&amp;AE1466&amp;","</f>
        <v>                            4,</v>
      </c>
    </row>
    <row r="1467" customFormat="false" ht="12.8" hidden="true" customHeight="false" outlineLevel="0" collapsed="false">
      <c r="A1467" s="0" t="str">
        <f aca="false">LEFT(J1467,4)</f>
        <v>b3s2</v>
      </c>
      <c r="B1467" s="0" t="n">
        <f aca="false">IF(AND(C1467&gt;97,C1467&lt;103),100,IF(AND(C1467&gt;110,C1467&lt;116),113,IF(AND(C1467&gt;122,C1467&lt;128),125,IF(AND(C1467&gt;135,C1467&lt;141),138,150))))</f>
        <v>138</v>
      </c>
      <c r="C1467" s="0" t="n">
        <f aca="false">_xlfn.NUMBERVALUE(MID(J1467,6,3))</f>
        <v>138</v>
      </c>
      <c r="D1467" s="0" t="str">
        <f aca="false">MID(J1467,10,3)</f>
        <v>reg</v>
      </c>
      <c r="E1467" s="0" t="s">
        <v>9</v>
      </c>
      <c r="F1467" s="0" t="n">
        <v>1465</v>
      </c>
      <c r="G1467" s="0" t="s">
        <v>10</v>
      </c>
      <c r="H1467" s="0" t="s">
        <v>11</v>
      </c>
      <c r="I1467" s="0" t="s">
        <v>9</v>
      </c>
      <c r="J1467" s="0" t="s">
        <v>1482</v>
      </c>
      <c r="K1467" s="0" t="s">
        <v>9</v>
      </c>
      <c r="L1467" s="0" t="str">
        <f aca="false">IF(ISBLANK(J1468),"",",")</f>
        <v>,</v>
      </c>
      <c r="M1467" s="0" t="str">
        <f aca="false">E1467&amp;F1467&amp;G1467&amp;H1467&amp;I1467&amp;J1467&amp;K1467&amp;L1467</f>
        <v>"1465": "b3s2_138_reg.wav",</v>
      </c>
      <c r="N1467" s="0" t="str">
        <f aca="false">IF(OR(B1467=113,B1467=138),"probe","s")</f>
        <v>probe</v>
      </c>
      <c r="O1467" s="0" t="str">
        <f aca="false">IF(MID(J1467,10,2)="ir","Minus","Plus")</f>
        <v>Plus</v>
      </c>
      <c r="P1467" s="0" t="s">
        <v>13</v>
      </c>
      <c r="Q1467" s="5" t="s">
        <v>14</v>
      </c>
      <c r="R1467" s="0" t="s">
        <v>15</v>
      </c>
      <c r="S1467" s="0" t="str">
        <f aca="false">P1467&amp;N1467&amp;O1467&amp;Q1467&amp;F1467&amp;R1467&amp;L1467</f>
        <v>          {%            "class": "probePlus",%            "stim_name": "1465"%          },</v>
      </c>
      <c r="AA1467" s="5" t="n">
        <f aca="false">F1467</f>
        <v>1465</v>
      </c>
      <c r="AB1467" s="5" t="s">
        <v>1482</v>
      </c>
      <c r="AC1467" s="5" t="str">
        <f aca="false">IF(MID(AB1467,10,2)="ir","Minus","Plus")</f>
        <v>Plus</v>
      </c>
      <c r="AD1467" s="5" t="str">
        <f aca="false">IF(AND(_xlfn.NUMBERVALUE(MID(AB1467,6,3))&lt;141,_xlfn.NUMBERVALUE(MID(AB1467,6,3))&gt;103),"s","probe")</f>
        <v>s</v>
      </c>
      <c r="AE1467" s="5" t="n">
        <f aca="false">IF(AND(AC1467="Minus",AD1467="probe"),3,IF(AND(AC1467="Plus",AD1467="probe"),1,IF(AND(AC1467="Minus",AD1467="s"),12,IF(AND(AC1467="Plus",AD1467="s"),4,0))))</f>
        <v>4</v>
      </c>
      <c r="AF1467" s="6" t="s">
        <v>16</v>
      </c>
      <c r="AG1467" s="5" t="str">
        <f aca="false">AF1467&amp;AE1467&amp;","</f>
        <v>                            4,</v>
      </c>
    </row>
    <row r="1468" customFormat="false" ht="12.8" hidden="true" customHeight="false" outlineLevel="0" collapsed="false">
      <c r="A1468" s="0" t="str">
        <f aca="false">LEFT(J1468,4)</f>
        <v>b4i1</v>
      </c>
      <c r="B1468" s="0" t="n">
        <f aca="false">IF(AND(C1468&gt;97,C1468&lt;103),100,IF(AND(C1468&gt;110,C1468&lt;116),113,IF(AND(C1468&gt;122,C1468&lt;128),125,IF(AND(C1468&gt;135,C1468&lt;141),138,150))))</f>
        <v>138</v>
      </c>
      <c r="C1468" s="0" t="n">
        <f aca="false">_xlfn.NUMBERVALUE(MID(J1468,6,3))</f>
        <v>138</v>
      </c>
      <c r="D1468" s="0" t="str">
        <f aca="false">MID(J1468,10,3)</f>
        <v>reg</v>
      </c>
      <c r="E1468" s="0" t="s">
        <v>9</v>
      </c>
      <c r="F1468" s="0" t="n">
        <v>1590</v>
      </c>
      <c r="G1468" s="0" t="s">
        <v>10</v>
      </c>
      <c r="H1468" s="0" t="s">
        <v>11</v>
      </c>
      <c r="I1468" s="0" t="s">
        <v>9</v>
      </c>
      <c r="J1468" s="0" t="s">
        <v>1483</v>
      </c>
      <c r="K1468" s="0" t="s">
        <v>9</v>
      </c>
      <c r="L1468" s="0" t="str">
        <f aca="false">IF(ISBLANK(J1469),"",",")</f>
        <v>,</v>
      </c>
      <c r="M1468" s="0" t="str">
        <f aca="false">E1468&amp;F1468&amp;G1468&amp;H1468&amp;I1468&amp;J1468&amp;K1468&amp;L1468</f>
        <v>"1590": "b4i1_138_reg.wav",</v>
      </c>
      <c r="N1468" s="0" t="str">
        <f aca="false">IF(OR(B1468=113,B1468=138),"probe","s")</f>
        <v>probe</v>
      </c>
      <c r="O1468" s="0" t="str">
        <f aca="false">IF(MID(J1468,10,2)="ir","Minus","Plus")</f>
        <v>Plus</v>
      </c>
      <c r="P1468" s="0" t="s">
        <v>13</v>
      </c>
      <c r="Q1468" s="5" t="s">
        <v>14</v>
      </c>
      <c r="R1468" s="0" t="s">
        <v>15</v>
      </c>
      <c r="S1468" s="0" t="str">
        <f aca="false">P1468&amp;N1468&amp;O1468&amp;Q1468&amp;F1468&amp;R1468&amp;L1468</f>
        <v>          {%            "class": "probePlus",%            "stim_name": "1590"%          },</v>
      </c>
      <c r="AA1468" s="5" t="n">
        <f aca="false">F1468</f>
        <v>1590</v>
      </c>
      <c r="AB1468" s="5" t="s">
        <v>1483</v>
      </c>
      <c r="AC1468" s="5" t="str">
        <f aca="false">IF(MID(AB1468,10,2)="ir","Minus","Plus")</f>
        <v>Plus</v>
      </c>
      <c r="AD1468" s="5" t="str">
        <f aca="false">IF(AND(_xlfn.NUMBERVALUE(MID(AB1468,6,3))&lt;141,_xlfn.NUMBERVALUE(MID(AB1468,6,3))&gt;103),"s","probe")</f>
        <v>s</v>
      </c>
      <c r="AE1468" s="5" t="n">
        <f aca="false">IF(AND(AC1468="Minus",AD1468="probe"),3,IF(AND(AC1468="Plus",AD1468="probe"),1,IF(AND(AC1468="Minus",AD1468="s"),12,IF(AND(AC1468="Plus",AD1468="s"),4,0))))</f>
        <v>4</v>
      </c>
      <c r="AF1468" s="6" t="s">
        <v>16</v>
      </c>
      <c r="AG1468" s="5" t="str">
        <f aca="false">AF1468&amp;AE1468&amp;","</f>
        <v>                            4,</v>
      </c>
    </row>
    <row r="1469" customFormat="false" ht="12.8" hidden="true" customHeight="false" outlineLevel="0" collapsed="false">
      <c r="A1469" s="0" t="str">
        <f aca="false">LEFT(J1469,4)</f>
        <v>b4i2</v>
      </c>
      <c r="B1469" s="0" t="n">
        <f aca="false">IF(AND(C1469&gt;97,C1469&lt;103),100,IF(AND(C1469&gt;110,C1469&lt;116),113,IF(AND(C1469&gt;122,C1469&lt;128),125,IF(AND(C1469&gt;135,C1469&lt;141),138,150))))</f>
        <v>138</v>
      </c>
      <c r="C1469" s="0" t="n">
        <f aca="false">_xlfn.NUMBERVALUE(MID(J1469,6,3))</f>
        <v>138</v>
      </c>
      <c r="D1469" s="0" t="str">
        <f aca="false">MID(J1469,10,3)</f>
        <v>reg</v>
      </c>
      <c r="E1469" s="0" t="s">
        <v>9</v>
      </c>
      <c r="F1469" s="0" t="n">
        <v>1715</v>
      </c>
      <c r="G1469" s="0" t="s">
        <v>10</v>
      </c>
      <c r="H1469" s="0" t="s">
        <v>11</v>
      </c>
      <c r="I1469" s="0" t="s">
        <v>9</v>
      </c>
      <c r="J1469" s="0" t="s">
        <v>1484</v>
      </c>
      <c r="K1469" s="0" t="s">
        <v>9</v>
      </c>
      <c r="L1469" s="0" t="str">
        <f aca="false">IF(ISBLANK(J1470),"",",")</f>
        <v>,</v>
      </c>
      <c r="M1469" s="0" t="str">
        <f aca="false">E1469&amp;F1469&amp;G1469&amp;H1469&amp;I1469&amp;J1469&amp;K1469&amp;L1469</f>
        <v>"1715": "b4i2_138_reg.wav",</v>
      </c>
      <c r="N1469" s="0" t="str">
        <f aca="false">IF(OR(B1469=113,B1469=138),"probe","s")</f>
        <v>probe</v>
      </c>
      <c r="O1469" s="0" t="str">
        <f aca="false">IF(MID(J1469,10,2)="ir","Minus","Plus")</f>
        <v>Plus</v>
      </c>
      <c r="P1469" s="0" t="s">
        <v>13</v>
      </c>
      <c r="Q1469" s="5" t="s">
        <v>14</v>
      </c>
      <c r="R1469" s="0" t="s">
        <v>15</v>
      </c>
      <c r="S1469" s="0" t="str">
        <f aca="false">P1469&amp;N1469&amp;O1469&amp;Q1469&amp;F1469&amp;R1469&amp;L1469</f>
        <v>          {%            "class": "probePlus",%            "stim_name": "1715"%          },</v>
      </c>
      <c r="AA1469" s="5" t="n">
        <f aca="false">F1469</f>
        <v>1715</v>
      </c>
      <c r="AB1469" s="5" t="s">
        <v>1484</v>
      </c>
      <c r="AC1469" s="5" t="str">
        <f aca="false">IF(MID(AB1469,10,2)="ir","Minus","Plus")</f>
        <v>Plus</v>
      </c>
      <c r="AD1469" s="5" t="str">
        <f aca="false">IF(AND(_xlfn.NUMBERVALUE(MID(AB1469,6,3))&lt;141,_xlfn.NUMBERVALUE(MID(AB1469,6,3))&gt;103),"s","probe")</f>
        <v>s</v>
      </c>
      <c r="AE1469" s="5" t="n">
        <f aca="false">IF(AND(AC1469="Minus",AD1469="probe"),3,IF(AND(AC1469="Plus",AD1469="probe"),1,IF(AND(AC1469="Minus",AD1469="s"),12,IF(AND(AC1469="Plus",AD1469="s"),4,0))))</f>
        <v>4</v>
      </c>
      <c r="AF1469" s="6" t="s">
        <v>16</v>
      </c>
      <c r="AG1469" s="5" t="str">
        <f aca="false">AF1469&amp;AE1469&amp;","</f>
        <v>                            4,</v>
      </c>
    </row>
    <row r="1470" customFormat="false" ht="12.8" hidden="true" customHeight="false" outlineLevel="0" collapsed="false">
      <c r="A1470" s="0" t="str">
        <f aca="false">LEFT(J1470,4)</f>
        <v>b4s1</v>
      </c>
      <c r="B1470" s="0" t="n">
        <f aca="false">IF(AND(C1470&gt;97,C1470&lt;103),100,IF(AND(C1470&gt;110,C1470&lt;116),113,IF(AND(C1470&gt;122,C1470&lt;128),125,IF(AND(C1470&gt;135,C1470&lt;141),138,150))))</f>
        <v>138</v>
      </c>
      <c r="C1470" s="0" t="n">
        <f aca="false">_xlfn.NUMBERVALUE(MID(J1470,6,3))</f>
        <v>138</v>
      </c>
      <c r="D1470" s="0" t="str">
        <f aca="false">MID(J1470,10,3)</f>
        <v>reg</v>
      </c>
      <c r="E1470" s="0" t="s">
        <v>9</v>
      </c>
      <c r="F1470" s="0" t="n">
        <v>1840</v>
      </c>
      <c r="G1470" s="0" t="s">
        <v>10</v>
      </c>
      <c r="H1470" s="0" t="s">
        <v>11</v>
      </c>
      <c r="I1470" s="0" t="s">
        <v>9</v>
      </c>
      <c r="J1470" s="0" t="s">
        <v>1485</v>
      </c>
      <c r="K1470" s="0" t="s">
        <v>9</v>
      </c>
      <c r="L1470" s="0" t="str">
        <f aca="false">IF(ISBLANK(J1471),"",",")</f>
        <v>,</v>
      </c>
      <c r="M1470" s="0" t="str">
        <f aca="false">E1470&amp;F1470&amp;G1470&amp;H1470&amp;I1470&amp;J1470&amp;K1470&amp;L1470</f>
        <v>"1840": "b4s1_138_reg.wav",</v>
      </c>
      <c r="N1470" s="0" t="str">
        <f aca="false">IF(OR(B1470=113,B1470=138),"probe","s")</f>
        <v>probe</v>
      </c>
      <c r="O1470" s="0" t="str">
        <f aca="false">IF(MID(J1470,10,2)="ir","Minus","Plus")</f>
        <v>Plus</v>
      </c>
      <c r="P1470" s="0" t="s">
        <v>13</v>
      </c>
      <c r="Q1470" s="5" t="s">
        <v>14</v>
      </c>
      <c r="R1470" s="0" t="s">
        <v>15</v>
      </c>
      <c r="S1470" s="0" t="str">
        <f aca="false">P1470&amp;N1470&amp;O1470&amp;Q1470&amp;F1470&amp;R1470&amp;L1470</f>
        <v>          {%            "class": "probePlus",%            "stim_name": "1840"%          },</v>
      </c>
      <c r="AA1470" s="5" t="n">
        <f aca="false">F1470</f>
        <v>1840</v>
      </c>
      <c r="AB1470" s="5" t="s">
        <v>1485</v>
      </c>
      <c r="AC1470" s="5" t="str">
        <f aca="false">IF(MID(AB1470,10,2)="ir","Minus","Plus")</f>
        <v>Plus</v>
      </c>
      <c r="AD1470" s="5" t="str">
        <f aca="false">IF(AND(_xlfn.NUMBERVALUE(MID(AB1470,6,3))&lt;141,_xlfn.NUMBERVALUE(MID(AB1470,6,3))&gt;103),"s","probe")</f>
        <v>s</v>
      </c>
      <c r="AE1470" s="5" t="n">
        <f aca="false">IF(AND(AC1470="Minus",AD1470="probe"),3,IF(AND(AC1470="Plus",AD1470="probe"),1,IF(AND(AC1470="Minus",AD1470="s"),12,IF(AND(AC1470="Plus",AD1470="s"),4,0))))</f>
        <v>4</v>
      </c>
      <c r="AF1470" s="6" t="s">
        <v>16</v>
      </c>
      <c r="AG1470" s="5" t="str">
        <f aca="false">AF1470&amp;AE1470&amp;","</f>
        <v>                            4,</v>
      </c>
    </row>
    <row r="1471" customFormat="false" ht="12.8" hidden="true" customHeight="false" outlineLevel="0" collapsed="false">
      <c r="A1471" s="0" t="str">
        <f aca="false">LEFT(J1471,4)</f>
        <v>b4s2</v>
      </c>
      <c r="B1471" s="0" t="n">
        <f aca="false">IF(AND(C1471&gt;97,C1471&lt;103),100,IF(AND(C1471&gt;110,C1471&lt;116),113,IF(AND(C1471&gt;122,C1471&lt;128),125,IF(AND(C1471&gt;135,C1471&lt;141),138,150))))</f>
        <v>138</v>
      </c>
      <c r="C1471" s="0" t="n">
        <f aca="false">_xlfn.NUMBERVALUE(MID(J1471,6,3))</f>
        <v>138</v>
      </c>
      <c r="D1471" s="0" t="str">
        <f aca="false">MID(J1471,10,3)</f>
        <v>reg</v>
      </c>
      <c r="E1471" s="0" t="s">
        <v>9</v>
      </c>
      <c r="F1471" s="0" t="n">
        <v>1965</v>
      </c>
      <c r="G1471" s="0" t="s">
        <v>10</v>
      </c>
      <c r="H1471" s="0" t="s">
        <v>11</v>
      </c>
      <c r="I1471" s="0" t="s">
        <v>9</v>
      </c>
      <c r="J1471" s="0" t="s">
        <v>1486</v>
      </c>
      <c r="K1471" s="0" t="s">
        <v>9</v>
      </c>
      <c r="L1471" s="0" t="str">
        <f aca="false">IF(ISBLANK(J1472),"",",")</f>
        <v>,</v>
      </c>
      <c r="M1471" s="0" t="str">
        <f aca="false">E1471&amp;F1471&amp;G1471&amp;H1471&amp;I1471&amp;J1471&amp;K1471&amp;L1471</f>
        <v>"1965": "b4s2_138_reg.wav",</v>
      </c>
      <c r="N1471" s="0" t="str">
        <f aca="false">IF(OR(B1471=113,B1471=138),"probe","s")</f>
        <v>probe</v>
      </c>
      <c r="O1471" s="0" t="str">
        <f aca="false">IF(MID(J1471,10,2)="ir","Minus","Plus")</f>
        <v>Plus</v>
      </c>
      <c r="P1471" s="0" t="s">
        <v>13</v>
      </c>
      <c r="Q1471" s="5" t="s">
        <v>14</v>
      </c>
      <c r="R1471" s="0" t="s">
        <v>15</v>
      </c>
      <c r="S1471" s="0" t="str">
        <f aca="false">P1471&amp;N1471&amp;O1471&amp;Q1471&amp;F1471&amp;R1471&amp;L1471</f>
        <v>          {%            "class": "probePlus",%            "stim_name": "1965"%          },</v>
      </c>
      <c r="AA1471" s="5" t="n">
        <f aca="false">F1471</f>
        <v>1965</v>
      </c>
      <c r="AB1471" s="5" t="s">
        <v>1486</v>
      </c>
      <c r="AC1471" s="5" t="str">
        <f aca="false">IF(MID(AB1471,10,2)="ir","Minus","Plus")</f>
        <v>Plus</v>
      </c>
      <c r="AD1471" s="5" t="str">
        <f aca="false">IF(AND(_xlfn.NUMBERVALUE(MID(AB1471,6,3))&lt;141,_xlfn.NUMBERVALUE(MID(AB1471,6,3))&gt;103),"s","probe")</f>
        <v>s</v>
      </c>
      <c r="AE1471" s="5" t="n">
        <f aca="false">IF(AND(AC1471="Minus",AD1471="probe"),3,IF(AND(AC1471="Plus",AD1471="probe"),1,IF(AND(AC1471="Minus",AD1471="s"),12,IF(AND(AC1471="Plus",AD1471="s"),4,0))))</f>
        <v>4</v>
      </c>
      <c r="AF1471" s="6" t="s">
        <v>16</v>
      </c>
      <c r="AG1471" s="5" t="str">
        <f aca="false">AF1471&amp;AE1471&amp;","</f>
        <v>                            4,</v>
      </c>
    </row>
    <row r="1472" customFormat="false" ht="12.8" hidden="true" customHeight="false" outlineLevel="0" collapsed="false">
      <c r="A1472" s="0" t="str">
        <f aca="false">LEFT(J1472,4)</f>
        <v>b1i1</v>
      </c>
      <c r="B1472" s="0" t="n">
        <f aca="false">IF(AND(C1472&gt;97,C1472&lt;103),100,IF(AND(C1472&gt;110,C1472&lt;116),113,IF(AND(C1472&gt;122,C1472&lt;128),125,IF(AND(C1472&gt;135,C1472&lt;141),138,150))))</f>
        <v>138</v>
      </c>
      <c r="C1472" s="0" t="n">
        <f aca="false">_xlfn.NUMBERVALUE(MID(J1472,6,3))</f>
        <v>139</v>
      </c>
      <c r="D1472" s="0" t="str">
        <f aca="false">MID(J1472,10,3)</f>
        <v>ir1</v>
      </c>
      <c r="E1472" s="0" t="s">
        <v>9</v>
      </c>
      <c r="F1472" s="0" t="n">
        <v>91</v>
      </c>
      <c r="G1472" s="0" t="s">
        <v>10</v>
      </c>
      <c r="H1472" s="0" t="s">
        <v>11</v>
      </c>
      <c r="I1472" s="0" t="s">
        <v>9</v>
      </c>
      <c r="J1472" s="0" t="s">
        <v>1487</v>
      </c>
      <c r="K1472" s="0" t="s">
        <v>9</v>
      </c>
      <c r="L1472" s="0" t="str">
        <f aca="false">IF(ISBLANK(J1473),"",",")</f>
        <v>,</v>
      </c>
      <c r="M1472" s="0" t="str">
        <f aca="false">E1472&amp;F1472&amp;G1472&amp;H1472&amp;I1472&amp;J1472&amp;K1472&amp;L1472</f>
        <v>"91": "b1i1_139_ir1.wav",</v>
      </c>
      <c r="N1472" s="0" t="str">
        <f aca="false">IF(OR(B1472=113,B1472=138),"probe","s")</f>
        <v>probe</v>
      </c>
      <c r="O1472" s="0" t="str">
        <f aca="false">IF(MID(J1472,10,2)="ir","Minus","Plus")</f>
        <v>Minus</v>
      </c>
      <c r="P1472" s="0" t="s">
        <v>13</v>
      </c>
      <c r="Q1472" s="5" t="s">
        <v>14</v>
      </c>
      <c r="R1472" s="0" t="s">
        <v>15</v>
      </c>
      <c r="S1472" s="0" t="str">
        <f aca="false">P1472&amp;N1472&amp;O1472&amp;Q1472&amp;F1472&amp;R1472&amp;L1472</f>
        <v>          {%            "class": "probeMinus",%            "stim_name": "91"%          },</v>
      </c>
      <c r="AA1472" s="5" t="n">
        <f aca="false">F1472</f>
        <v>91</v>
      </c>
      <c r="AB1472" s="5" t="s">
        <v>1487</v>
      </c>
      <c r="AC1472" s="5" t="str">
        <f aca="false">IF(MID(AB1472,10,2)="ir","Minus","Plus")</f>
        <v>Minus</v>
      </c>
      <c r="AD1472" s="5" t="str">
        <f aca="false">IF(AND(_xlfn.NUMBERVALUE(MID(AB1472,6,3))&lt;141,_xlfn.NUMBERVALUE(MID(AB1472,6,3))&gt;103),"s","s")</f>
        <v>s</v>
      </c>
      <c r="AE1472" s="5" t="n">
        <f aca="false">IF(AND(AC1472="Minus",AD1472="probe"),3,IF(AND(AC1472="Plus",AD1472="probe"),1,IF(AND(AC1472="Minus",AD1472="s"),12,IF(AND(AC1472="Plus",AD1472="s"),4,0))))</f>
        <v>12</v>
      </c>
      <c r="AF1472" s="6" t="s">
        <v>16</v>
      </c>
      <c r="AG1472" s="5" t="str">
        <f aca="false">AF1472&amp;AE1472&amp;","</f>
        <v>                            12,</v>
      </c>
    </row>
    <row r="1473" customFormat="false" ht="12.8" hidden="true" customHeight="false" outlineLevel="0" collapsed="false">
      <c r="A1473" s="0" t="str">
        <f aca="false">LEFT(J1473,4)</f>
        <v>b1i2</v>
      </c>
      <c r="B1473" s="0" t="n">
        <f aca="false">IF(AND(C1473&gt;97,C1473&lt;103),100,IF(AND(C1473&gt;110,C1473&lt;116),113,IF(AND(C1473&gt;122,C1473&lt;128),125,IF(AND(C1473&gt;135,C1473&lt;141),138,150))))</f>
        <v>138</v>
      </c>
      <c r="C1473" s="0" t="n">
        <f aca="false">_xlfn.NUMBERVALUE(MID(J1473,6,3))</f>
        <v>139</v>
      </c>
      <c r="D1473" s="0" t="str">
        <f aca="false">MID(J1473,10,3)</f>
        <v>ir1</v>
      </c>
      <c r="E1473" s="0" t="s">
        <v>9</v>
      </c>
      <c r="F1473" s="0" t="n">
        <v>216</v>
      </c>
      <c r="G1473" s="0" t="s">
        <v>10</v>
      </c>
      <c r="H1473" s="0" t="s">
        <v>11</v>
      </c>
      <c r="I1473" s="0" t="s">
        <v>9</v>
      </c>
      <c r="J1473" s="0" t="s">
        <v>1488</v>
      </c>
      <c r="K1473" s="0" t="s">
        <v>9</v>
      </c>
      <c r="L1473" s="0" t="str">
        <f aca="false">IF(ISBLANK(J1474),"",",")</f>
        <v>,</v>
      </c>
      <c r="M1473" s="0" t="str">
        <f aca="false">E1473&amp;F1473&amp;G1473&amp;H1473&amp;I1473&amp;J1473&amp;K1473&amp;L1473</f>
        <v>"216": "b1i2_139_ir1.wav",</v>
      </c>
      <c r="N1473" s="0" t="str">
        <f aca="false">IF(OR(B1473=113,B1473=138),"probe","s")</f>
        <v>probe</v>
      </c>
      <c r="O1473" s="0" t="str">
        <f aca="false">IF(MID(J1473,10,2)="ir","Minus","Plus")</f>
        <v>Minus</v>
      </c>
      <c r="P1473" s="0" t="s">
        <v>13</v>
      </c>
      <c r="Q1473" s="5" t="s">
        <v>14</v>
      </c>
      <c r="R1473" s="0" t="s">
        <v>15</v>
      </c>
      <c r="S1473" s="0" t="str">
        <f aca="false">P1473&amp;N1473&amp;O1473&amp;Q1473&amp;F1473&amp;R1473&amp;L1473</f>
        <v>          {%            "class": "probeMinus",%            "stim_name": "216"%          },</v>
      </c>
      <c r="AA1473" s="5" t="n">
        <f aca="false">F1473</f>
        <v>216</v>
      </c>
      <c r="AB1473" s="5" t="s">
        <v>1488</v>
      </c>
      <c r="AC1473" s="5" t="str">
        <f aca="false">IF(MID(AB1473,10,2)="ir","Minus","Plus")</f>
        <v>Minus</v>
      </c>
      <c r="AD1473" s="5" t="str">
        <f aca="false">IF(AND(_xlfn.NUMBERVALUE(MID(AB1473,6,3))&lt;141,_xlfn.NUMBERVALUE(MID(AB1473,6,3))&gt;103),"s","probe")</f>
        <v>s</v>
      </c>
      <c r="AE1473" s="5" t="n">
        <f aca="false">IF(AND(AC1473="Minus",AD1473="probe"),3,IF(AND(AC1473="Plus",AD1473="probe"),1,IF(AND(AC1473="Minus",AD1473="s"),12,IF(AND(AC1473="Plus",AD1473="s"),4,0))))</f>
        <v>12</v>
      </c>
      <c r="AF1473" s="6" t="s">
        <v>16</v>
      </c>
      <c r="AG1473" s="5" t="str">
        <f aca="false">AF1473&amp;AE1473&amp;","</f>
        <v>                            12,</v>
      </c>
    </row>
    <row r="1474" customFormat="false" ht="12.8" hidden="true" customHeight="false" outlineLevel="0" collapsed="false">
      <c r="A1474" s="0" t="str">
        <f aca="false">LEFT(J1474,4)</f>
        <v>b1s1</v>
      </c>
      <c r="B1474" s="0" t="n">
        <f aca="false">IF(AND(C1474&gt;97,C1474&lt;103),100,IF(AND(C1474&gt;110,C1474&lt;116),113,IF(AND(C1474&gt;122,C1474&lt;128),125,IF(AND(C1474&gt;135,C1474&lt;141),138,150))))</f>
        <v>138</v>
      </c>
      <c r="C1474" s="0" t="n">
        <f aca="false">_xlfn.NUMBERVALUE(MID(J1474,6,3))</f>
        <v>139</v>
      </c>
      <c r="D1474" s="0" t="str">
        <f aca="false">MID(J1474,10,3)</f>
        <v>ir1</v>
      </c>
      <c r="E1474" s="0" t="s">
        <v>9</v>
      </c>
      <c r="F1474" s="0" t="n">
        <v>341</v>
      </c>
      <c r="G1474" s="0" t="s">
        <v>10</v>
      </c>
      <c r="H1474" s="0" t="s">
        <v>11</v>
      </c>
      <c r="I1474" s="0" t="s">
        <v>9</v>
      </c>
      <c r="J1474" s="0" t="s">
        <v>1489</v>
      </c>
      <c r="K1474" s="0" t="s">
        <v>9</v>
      </c>
      <c r="L1474" s="0" t="str">
        <f aca="false">IF(ISBLANK(J1475),"",",")</f>
        <v>,</v>
      </c>
      <c r="M1474" s="0" t="str">
        <f aca="false">E1474&amp;F1474&amp;G1474&amp;H1474&amp;I1474&amp;J1474&amp;K1474&amp;L1474</f>
        <v>"341": "b1s1_139_ir1.wav",</v>
      </c>
      <c r="N1474" s="0" t="str">
        <f aca="false">IF(OR(B1474=113,B1474=138),"probe","s")</f>
        <v>probe</v>
      </c>
      <c r="O1474" s="0" t="str">
        <f aca="false">IF(MID(J1474,10,2)="ir","Minus","Plus")</f>
        <v>Minus</v>
      </c>
      <c r="P1474" s="0" t="s">
        <v>13</v>
      </c>
      <c r="Q1474" s="5" t="s">
        <v>14</v>
      </c>
      <c r="R1474" s="0" t="s">
        <v>15</v>
      </c>
      <c r="S1474" s="0" t="str">
        <f aca="false">P1474&amp;N1474&amp;O1474&amp;Q1474&amp;F1474&amp;R1474&amp;L1474</f>
        <v>          {%            "class": "probeMinus",%            "stim_name": "341"%          },</v>
      </c>
      <c r="AA1474" s="5" t="n">
        <f aca="false">F1474</f>
        <v>341</v>
      </c>
      <c r="AB1474" s="5" t="s">
        <v>1489</v>
      </c>
      <c r="AC1474" s="5" t="str">
        <f aca="false">IF(MID(AB1474,10,2)="ir","Minus","Plus")</f>
        <v>Minus</v>
      </c>
      <c r="AD1474" s="5" t="str">
        <f aca="false">IF(AND(_xlfn.NUMBERVALUE(MID(AB1474,6,3))&lt;141,_xlfn.NUMBERVALUE(MID(AB1474,6,3))&gt;103),"s","probe")</f>
        <v>s</v>
      </c>
      <c r="AE1474" s="5" t="n">
        <f aca="false">IF(AND(AC1474="Minus",AD1474="probe"),3,IF(AND(AC1474="Plus",AD1474="probe"),1,IF(AND(AC1474="Minus",AD1474="s"),12,IF(AND(AC1474="Plus",AD1474="s"),4,0))))</f>
        <v>12</v>
      </c>
      <c r="AF1474" s="6" t="s">
        <v>16</v>
      </c>
      <c r="AG1474" s="5" t="str">
        <f aca="false">AF1474&amp;AE1474&amp;","</f>
        <v>                            12,</v>
      </c>
    </row>
    <row r="1475" customFormat="false" ht="12.8" hidden="true" customHeight="false" outlineLevel="0" collapsed="false">
      <c r="A1475" s="0" t="str">
        <f aca="false">LEFT(J1475,4)</f>
        <v>b1s2</v>
      </c>
      <c r="B1475" s="0" t="n">
        <f aca="false">IF(AND(C1475&gt;97,C1475&lt;103),100,IF(AND(C1475&gt;110,C1475&lt;116),113,IF(AND(C1475&gt;122,C1475&lt;128),125,IF(AND(C1475&gt;135,C1475&lt;141),138,150))))</f>
        <v>138</v>
      </c>
      <c r="C1475" s="0" t="n">
        <f aca="false">_xlfn.NUMBERVALUE(MID(J1475,6,3))</f>
        <v>139</v>
      </c>
      <c r="D1475" s="0" t="str">
        <f aca="false">MID(J1475,10,3)</f>
        <v>ir1</v>
      </c>
      <c r="E1475" s="0" t="s">
        <v>9</v>
      </c>
      <c r="F1475" s="0" t="n">
        <v>466</v>
      </c>
      <c r="G1475" s="0" t="s">
        <v>10</v>
      </c>
      <c r="H1475" s="0" t="s">
        <v>11</v>
      </c>
      <c r="I1475" s="0" t="s">
        <v>9</v>
      </c>
      <c r="J1475" s="0" t="s">
        <v>1490</v>
      </c>
      <c r="K1475" s="0" t="s">
        <v>9</v>
      </c>
      <c r="L1475" s="0" t="str">
        <f aca="false">IF(ISBLANK(J1476),"",",")</f>
        <v>,</v>
      </c>
      <c r="M1475" s="0" t="str">
        <f aca="false">E1475&amp;F1475&amp;G1475&amp;H1475&amp;I1475&amp;J1475&amp;K1475&amp;L1475</f>
        <v>"466": "b1s2_139_ir1.wav",</v>
      </c>
      <c r="N1475" s="0" t="str">
        <f aca="false">IF(OR(B1475=113,B1475=138),"probe","s")</f>
        <v>probe</v>
      </c>
      <c r="O1475" s="0" t="str">
        <f aca="false">IF(MID(J1475,10,2)="ir","Minus","Plus")</f>
        <v>Minus</v>
      </c>
      <c r="P1475" s="0" t="s">
        <v>13</v>
      </c>
      <c r="Q1475" s="5" t="s">
        <v>14</v>
      </c>
      <c r="R1475" s="0" t="s">
        <v>15</v>
      </c>
      <c r="S1475" s="0" t="str">
        <f aca="false">P1475&amp;N1475&amp;O1475&amp;Q1475&amp;F1475&amp;R1475&amp;L1475</f>
        <v>          {%            "class": "probeMinus",%            "stim_name": "466"%          },</v>
      </c>
      <c r="AA1475" s="5" t="n">
        <f aca="false">F1475</f>
        <v>466</v>
      </c>
      <c r="AB1475" s="5" t="s">
        <v>1490</v>
      </c>
      <c r="AC1475" s="5" t="str">
        <f aca="false">IF(MID(AB1475,10,2)="ir","Minus","Plus")</f>
        <v>Minus</v>
      </c>
      <c r="AD1475" s="5" t="str">
        <f aca="false">IF(AND(_xlfn.NUMBERVALUE(MID(AB1475,6,3))&lt;141,_xlfn.NUMBERVALUE(MID(AB1475,6,3))&gt;103),"s","probe")</f>
        <v>s</v>
      </c>
      <c r="AE1475" s="5" t="n">
        <f aca="false">IF(AND(AC1475="Minus",AD1475="probe"),3,IF(AND(AC1475="Plus",AD1475="probe"),1,IF(AND(AC1475="Minus",AD1475="s"),12,IF(AND(AC1475="Plus",AD1475="s"),4,0))))</f>
        <v>12</v>
      </c>
      <c r="AF1475" s="6" t="s">
        <v>16</v>
      </c>
      <c r="AG1475" s="5" t="str">
        <f aca="false">AF1475&amp;AE1475&amp;","</f>
        <v>                            12,</v>
      </c>
    </row>
    <row r="1476" customFormat="false" ht="12.8" hidden="true" customHeight="false" outlineLevel="0" collapsed="false">
      <c r="A1476" s="0" t="str">
        <f aca="false">LEFT(J1476,4)</f>
        <v>b2i1</v>
      </c>
      <c r="B1476" s="0" t="n">
        <f aca="false">IF(AND(C1476&gt;97,C1476&lt;103),100,IF(AND(C1476&gt;110,C1476&lt;116),113,IF(AND(C1476&gt;122,C1476&lt;128),125,IF(AND(C1476&gt;135,C1476&lt;141),138,150))))</f>
        <v>138</v>
      </c>
      <c r="C1476" s="0" t="n">
        <f aca="false">_xlfn.NUMBERVALUE(MID(J1476,6,3))</f>
        <v>139</v>
      </c>
      <c r="D1476" s="0" t="str">
        <f aca="false">MID(J1476,10,3)</f>
        <v>ir1</v>
      </c>
      <c r="E1476" s="0" t="s">
        <v>9</v>
      </c>
      <c r="F1476" s="0" t="n">
        <v>591</v>
      </c>
      <c r="G1476" s="0" t="s">
        <v>10</v>
      </c>
      <c r="H1476" s="0" t="s">
        <v>11</v>
      </c>
      <c r="I1476" s="0" t="s">
        <v>9</v>
      </c>
      <c r="J1476" s="0" t="s">
        <v>1491</v>
      </c>
      <c r="K1476" s="0" t="s">
        <v>9</v>
      </c>
      <c r="L1476" s="0" t="str">
        <f aca="false">IF(ISBLANK(J1477),"",",")</f>
        <v>,</v>
      </c>
      <c r="M1476" s="0" t="str">
        <f aca="false">E1476&amp;F1476&amp;G1476&amp;H1476&amp;I1476&amp;J1476&amp;K1476&amp;L1476</f>
        <v>"591": "b2i1_139_ir1.wav",</v>
      </c>
      <c r="N1476" s="0" t="str">
        <f aca="false">IF(OR(B1476=113,B1476=138),"probe","s")</f>
        <v>probe</v>
      </c>
      <c r="O1476" s="0" t="str">
        <f aca="false">IF(MID(J1476,10,2)="ir","Minus","Plus")</f>
        <v>Minus</v>
      </c>
      <c r="P1476" s="0" t="s">
        <v>13</v>
      </c>
      <c r="Q1476" s="5" t="s">
        <v>14</v>
      </c>
      <c r="R1476" s="0" t="s">
        <v>15</v>
      </c>
      <c r="S1476" s="0" t="str">
        <f aca="false">P1476&amp;N1476&amp;O1476&amp;Q1476&amp;F1476&amp;R1476&amp;L1476</f>
        <v>          {%            "class": "probeMinus",%            "stim_name": "591"%          },</v>
      </c>
      <c r="AA1476" s="5" t="n">
        <f aca="false">F1476</f>
        <v>591</v>
      </c>
      <c r="AB1476" s="5" t="s">
        <v>1491</v>
      </c>
      <c r="AC1476" s="5" t="str">
        <f aca="false">IF(MID(AB1476,10,2)="ir","Minus","Plus")</f>
        <v>Minus</v>
      </c>
      <c r="AD1476" s="5" t="str">
        <f aca="false">IF(AND(_xlfn.NUMBERVALUE(MID(AB1476,6,3))&lt;141,_xlfn.NUMBERVALUE(MID(AB1476,6,3))&gt;103),"s","probe")</f>
        <v>s</v>
      </c>
      <c r="AE1476" s="5" t="n">
        <f aca="false">IF(AND(AC1476="Minus",AD1476="probe"),3,IF(AND(AC1476="Plus",AD1476="probe"),1,IF(AND(AC1476="Minus",AD1476="s"),12,IF(AND(AC1476="Plus",AD1476="s"),4,0))))</f>
        <v>12</v>
      </c>
      <c r="AF1476" s="6" t="s">
        <v>16</v>
      </c>
      <c r="AG1476" s="5" t="str">
        <f aca="false">AF1476&amp;AE1476&amp;","</f>
        <v>                            12,</v>
      </c>
    </row>
    <row r="1477" customFormat="false" ht="12.8" hidden="true" customHeight="false" outlineLevel="0" collapsed="false">
      <c r="A1477" s="0" t="str">
        <f aca="false">LEFT(J1477,4)</f>
        <v>b2i2</v>
      </c>
      <c r="B1477" s="0" t="n">
        <f aca="false">IF(AND(C1477&gt;97,C1477&lt;103),100,IF(AND(C1477&gt;110,C1477&lt;116),113,IF(AND(C1477&gt;122,C1477&lt;128),125,IF(AND(C1477&gt;135,C1477&lt;141),138,150))))</f>
        <v>138</v>
      </c>
      <c r="C1477" s="0" t="n">
        <f aca="false">_xlfn.NUMBERVALUE(MID(J1477,6,3))</f>
        <v>139</v>
      </c>
      <c r="D1477" s="0" t="str">
        <f aca="false">MID(J1477,10,3)</f>
        <v>ir1</v>
      </c>
      <c r="E1477" s="0" t="s">
        <v>9</v>
      </c>
      <c r="F1477" s="0" t="n">
        <v>716</v>
      </c>
      <c r="G1477" s="0" t="s">
        <v>10</v>
      </c>
      <c r="H1477" s="0" t="s">
        <v>11</v>
      </c>
      <c r="I1477" s="0" t="s">
        <v>9</v>
      </c>
      <c r="J1477" s="0" t="s">
        <v>1492</v>
      </c>
      <c r="K1477" s="0" t="s">
        <v>9</v>
      </c>
      <c r="L1477" s="0" t="str">
        <f aca="false">IF(ISBLANK(J1478),"",",")</f>
        <v>,</v>
      </c>
      <c r="M1477" s="0" t="str">
        <f aca="false">E1477&amp;F1477&amp;G1477&amp;H1477&amp;I1477&amp;J1477&amp;K1477&amp;L1477</f>
        <v>"716": "b2i2_139_ir1.wav",</v>
      </c>
      <c r="N1477" s="0" t="str">
        <f aca="false">IF(OR(B1477=113,B1477=138),"probe","s")</f>
        <v>probe</v>
      </c>
      <c r="O1477" s="0" t="str">
        <f aca="false">IF(MID(J1477,10,2)="ir","Minus","Plus")</f>
        <v>Minus</v>
      </c>
      <c r="P1477" s="0" t="s">
        <v>13</v>
      </c>
      <c r="Q1477" s="5" t="s">
        <v>14</v>
      </c>
      <c r="R1477" s="0" t="s">
        <v>15</v>
      </c>
      <c r="S1477" s="0" t="str">
        <f aca="false">P1477&amp;N1477&amp;O1477&amp;Q1477&amp;F1477&amp;R1477&amp;L1477</f>
        <v>          {%            "class": "probeMinus",%            "stim_name": "716"%          },</v>
      </c>
      <c r="AA1477" s="5" t="n">
        <f aca="false">F1477</f>
        <v>716</v>
      </c>
      <c r="AB1477" s="5" t="s">
        <v>1492</v>
      </c>
      <c r="AC1477" s="5" t="str">
        <f aca="false">IF(MID(AB1477,10,2)="ir","Minus","Plus")</f>
        <v>Minus</v>
      </c>
      <c r="AD1477" s="5" t="str">
        <f aca="false">IF(AND(_xlfn.NUMBERVALUE(MID(AB1477,6,3))&lt;141,_xlfn.NUMBERVALUE(MID(AB1477,6,3))&gt;103),"s","probe")</f>
        <v>s</v>
      </c>
      <c r="AE1477" s="5" t="n">
        <f aca="false">IF(AND(AC1477="Minus",AD1477="probe"),3,IF(AND(AC1477="Plus",AD1477="probe"),1,IF(AND(AC1477="Minus",AD1477="s"),12,IF(AND(AC1477="Plus",AD1477="s"),4,0))))</f>
        <v>12</v>
      </c>
      <c r="AF1477" s="6" t="s">
        <v>16</v>
      </c>
      <c r="AG1477" s="5" t="str">
        <f aca="false">AF1477&amp;AE1477&amp;","</f>
        <v>                            12,</v>
      </c>
    </row>
    <row r="1478" customFormat="false" ht="12.8" hidden="false" customHeight="false" outlineLevel="0" collapsed="false">
      <c r="A1478" s="0" t="str">
        <f aca="false">LEFT(J1478,4)</f>
        <v>b2s1</v>
      </c>
      <c r="B1478" s="0" t="n">
        <f aca="false">IF(AND(C1478&gt;97,C1478&lt;103),100,IF(AND(C1478&gt;110,C1478&lt;116),113,IF(AND(C1478&gt;122,C1478&lt;128),125,IF(AND(C1478&gt;135,C1478&lt;141),138,150))))</f>
        <v>138</v>
      </c>
      <c r="C1478" s="0" t="n">
        <f aca="false">_xlfn.NUMBERVALUE(MID(J1478,6,3))</f>
        <v>139</v>
      </c>
      <c r="D1478" s="0" t="str">
        <f aca="false">MID(J1478,10,3)</f>
        <v>ir1</v>
      </c>
      <c r="E1478" s="0" t="s">
        <v>9</v>
      </c>
      <c r="F1478" s="0" t="n">
        <v>841</v>
      </c>
      <c r="G1478" s="0" t="s">
        <v>10</v>
      </c>
      <c r="H1478" s="0" t="s">
        <v>11</v>
      </c>
      <c r="I1478" s="0" t="s">
        <v>9</v>
      </c>
      <c r="J1478" s="0" t="s">
        <v>1493</v>
      </c>
      <c r="K1478" s="0" t="s">
        <v>9</v>
      </c>
      <c r="L1478" s="0" t="str">
        <f aca="false">IF(ISBLANK(J1479),"",",")</f>
        <v>,</v>
      </c>
      <c r="M1478" s="0" t="str">
        <f aca="false">E1478&amp;J1478&amp;G1478&amp;E1478&amp;J1478&amp;E1478&amp;L1478</f>
        <v>"b2s1_139_ir1.wav":"b2s1_139_ir1.wav",</v>
      </c>
      <c r="N1478" s="0" t="str">
        <f aca="false">IF(OR(B1478=113,B1478=138),"probe","s")</f>
        <v>probe</v>
      </c>
      <c r="O1478" s="0" t="str">
        <f aca="false">IF(MID(J1478,10,2)="ir","Minus","Plus")</f>
        <v>Minus</v>
      </c>
      <c r="P1478" s="0" t="s">
        <v>13</v>
      </c>
      <c r="Q1478" s="5" t="s">
        <v>14</v>
      </c>
      <c r="R1478" s="0" t="s">
        <v>15</v>
      </c>
      <c r="S1478" s="0" t="str">
        <f aca="false">P1478&amp;N1478&amp;O1478&amp;Q1478&amp;J1478&amp;R1478&amp;L1478</f>
        <v>          {%            "class": "probeMinus",%            "stim_name": "b2s1_139_ir1.wav"%          },</v>
      </c>
      <c r="AA1478" s="5" t="n">
        <f aca="false">F1478</f>
        <v>841</v>
      </c>
      <c r="AB1478" s="5" t="s">
        <v>1493</v>
      </c>
      <c r="AC1478" s="5" t="str">
        <f aca="false">IF(MID(AB1478,10,2)="ir","Minus","Plus")</f>
        <v>Minus</v>
      </c>
      <c r="AD1478" s="5" t="str">
        <f aca="false">IF(AND(_xlfn.NUMBERVALUE(MID(AB1478,6,3))&lt;141,_xlfn.NUMBERVALUE(MID(AB1478,6,3))&gt;103),"s","probe")</f>
        <v>s</v>
      </c>
      <c r="AE1478" s="5" t="n">
        <f aca="false">IF(AND(AC1478="Minus",AD1478="probe"),3,IF(AND(AC1478="Plus",AD1478="probe"),1,IF(AND(AC1478="Minus",AD1478="s"),12,IF(AND(AC1478="Plus",AD1478="s"),4,0))))</f>
        <v>12</v>
      </c>
      <c r="AF1478" s="6" t="s">
        <v>16</v>
      </c>
      <c r="AG1478" s="5" t="str">
        <f aca="false">AF1478&amp;AE1478&amp;","</f>
        <v>                            12,</v>
      </c>
    </row>
    <row r="1479" customFormat="false" ht="12.8" hidden="true" customHeight="false" outlineLevel="0" collapsed="false">
      <c r="A1479" s="0" t="str">
        <f aca="false">LEFT(J1479,4)</f>
        <v>b2s2</v>
      </c>
      <c r="B1479" s="0" t="n">
        <f aca="false">IF(AND(C1479&gt;97,C1479&lt;103),100,IF(AND(C1479&gt;110,C1479&lt;116),113,IF(AND(C1479&gt;122,C1479&lt;128),125,IF(AND(C1479&gt;135,C1479&lt;141),138,150))))</f>
        <v>138</v>
      </c>
      <c r="C1479" s="0" t="n">
        <f aca="false">_xlfn.NUMBERVALUE(MID(J1479,6,3))</f>
        <v>139</v>
      </c>
      <c r="D1479" s="0" t="str">
        <f aca="false">MID(J1479,10,3)</f>
        <v>ir1</v>
      </c>
      <c r="E1479" s="0" t="s">
        <v>9</v>
      </c>
      <c r="F1479" s="0" t="n">
        <v>966</v>
      </c>
      <c r="G1479" s="0" t="s">
        <v>10</v>
      </c>
      <c r="H1479" s="0" t="s">
        <v>11</v>
      </c>
      <c r="I1479" s="0" t="s">
        <v>9</v>
      </c>
      <c r="J1479" s="0" t="s">
        <v>1494</v>
      </c>
      <c r="K1479" s="0" t="s">
        <v>9</v>
      </c>
      <c r="L1479" s="0" t="str">
        <f aca="false">IF(ISBLANK(J1480),"",",")</f>
        <v>,</v>
      </c>
      <c r="M1479" s="0" t="str">
        <f aca="false">E1479&amp;F1479&amp;G1479&amp;H1479&amp;I1479&amp;J1479&amp;K1479&amp;L1479</f>
        <v>"966": "b2s2_139_ir1.wav",</v>
      </c>
      <c r="N1479" s="0" t="str">
        <f aca="false">IF(OR(B1479=113,B1479=138),"probe","s")</f>
        <v>probe</v>
      </c>
      <c r="O1479" s="0" t="str">
        <f aca="false">IF(MID(J1479,10,2)="ir","Minus","Plus")</f>
        <v>Minus</v>
      </c>
      <c r="P1479" s="0" t="s">
        <v>13</v>
      </c>
      <c r="Q1479" s="5" t="s">
        <v>14</v>
      </c>
      <c r="R1479" s="0" t="s">
        <v>15</v>
      </c>
      <c r="S1479" s="0" t="str">
        <f aca="false">P1479&amp;N1479&amp;O1479&amp;Q1479&amp;F1479&amp;R1479&amp;L1479</f>
        <v>          {%            "class": "probeMinus",%            "stim_name": "966"%          },</v>
      </c>
      <c r="AA1479" s="5" t="n">
        <f aca="false">F1479</f>
        <v>966</v>
      </c>
      <c r="AB1479" s="5" t="s">
        <v>1494</v>
      </c>
      <c r="AC1479" s="5" t="str">
        <f aca="false">IF(MID(AB1479,10,2)="ir","Minus","Plus")</f>
        <v>Minus</v>
      </c>
      <c r="AD1479" s="5" t="str">
        <f aca="false">IF(AND(_xlfn.NUMBERVALUE(MID(AB1479,6,3))&lt;141,_xlfn.NUMBERVALUE(MID(AB1479,6,3))&gt;103),"s","probe")</f>
        <v>s</v>
      </c>
      <c r="AE1479" s="5" t="n">
        <f aca="false">IF(AND(AC1479="Minus",AD1479="probe"),3,IF(AND(AC1479="Plus",AD1479="probe"),1,IF(AND(AC1479="Minus",AD1479="s"),12,IF(AND(AC1479="Plus",AD1479="s"),4,0))))</f>
        <v>12</v>
      </c>
      <c r="AF1479" s="6" t="s">
        <v>16</v>
      </c>
      <c r="AG1479" s="5" t="str">
        <f aca="false">AF1479&amp;AE1479&amp;","</f>
        <v>                            12,</v>
      </c>
    </row>
    <row r="1480" customFormat="false" ht="12.8" hidden="true" customHeight="false" outlineLevel="0" collapsed="false">
      <c r="A1480" s="0" t="str">
        <f aca="false">LEFT(J1480,4)</f>
        <v>b3i1</v>
      </c>
      <c r="B1480" s="0" t="n">
        <f aca="false">IF(AND(C1480&gt;97,C1480&lt;103),100,IF(AND(C1480&gt;110,C1480&lt;116),113,IF(AND(C1480&gt;122,C1480&lt;128),125,IF(AND(C1480&gt;135,C1480&lt;141),138,150))))</f>
        <v>138</v>
      </c>
      <c r="C1480" s="0" t="n">
        <f aca="false">_xlfn.NUMBERVALUE(MID(J1480,6,3))</f>
        <v>139</v>
      </c>
      <c r="D1480" s="0" t="str">
        <f aca="false">MID(J1480,10,3)</f>
        <v>ir1</v>
      </c>
      <c r="E1480" s="0" t="s">
        <v>9</v>
      </c>
      <c r="F1480" s="0" t="n">
        <v>1091</v>
      </c>
      <c r="G1480" s="0" t="s">
        <v>10</v>
      </c>
      <c r="H1480" s="0" t="s">
        <v>11</v>
      </c>
      <c r="I1480" s="0" t="s">
        <v>9</v>
      </c>
      <c r="J1480" s="0" t="s">
        <v>1495</v>
      </c>
      <c r="K1480" s="0" t="s">
        <v>9</v>
      </c>
      <c r="L1480" s="0" t="str">
        <f aca="false">IF(ISBLANK(J1481),"",",")</f>
        <v>,</v>
      </c>
      <c r="M1480" s="0" t="str">
        <f aca="false">E1480&amp;F1480&amp;G1480&amp;H1480&amp;I1480&amp;J1480&amp;K1480&amp;L1480</f>
        <v>"1091": "b3i1_139_ir1.wav",</v>
      </c>
      <c r="N1480" s="0" t="str">
        <f aca="false">IF(OR(B1480=113,B1480=138),"probe","s")</f>
        <v>probe</v>
      </c>
      <c r="O1480" s="0" t="str">
        <f aca="false">IF(MID(J1480,10,2)="ir","Minus","Plus")</f>
        <v>Minus</v>
      </c>
      <c r="P1480" s="0" t="s">
        <v>13</v>
      </c>
      <c r="Q1480" s="5" t="s">
        <v>14</v>
      </c>
      <c r="R1480" s="0" t="s">
        <v>15</v>
      </c>
      <c r="S1480" s="0" t="str">
        <f aca="false">P1480&amp;N1480&amp;O1480&amp;Q1480&amp;F1480&amp;R1480&amp;L1480</f>
        <v>          {%            "class": "probeMinus",%            "stim_name": "1091"%          },</v>
      </c>
      <c r="AA1480" s="5" t="n">
        <f aca="false">F1480</f>
        <v>1091</v>
      </c>
      <c r="AB1480" s="5" t="s">
        <v>1495</v>
      </c>
      <c r="AC1480" s="5" t="str">
        <f aca="false">IF(MID(AB1480,10,2)="ir","Minus","Plus")</f>
        <v>Minus</v>
      </c>
      <c r="AD1480" s="5" t="str">
        <f aca="false">IF(AND(_xlfn.NUMBERVALUE(MID(AB1480,6,3))&lt;141,_xlfn.NUMBERVALUE(MID(AB1480,6,3))&gt;103),"s","probe")</f>
        <v>s</v>
      </c>
      <c r="AE1480" s="5" t="n">
        <f aca="false">IF(AND(AC1480="Minus",AD1480="probe"),3,IF(AND(AC1480="Plus",AD1480="probe"),1,IF(AND(AC1480="Minus",AD1480="s"),12,IF(AND(AC1480="Plus",AD1480="s"),4,0))))</f>
        <v>12</v>
      </c>
      <c r="AF1480" s="6" t="s">
        <v>16</v>
      </c>
      <c r="AG1480" s="5" t="str">
        <f aca="false">AF1480&amp;AE1480&amp;","</f>
        <v>                            12,</v>
      </c>
    </row>
    <row r="1481" customFormat="false" ht="12.8" hidden="true" customHeight="false" outlineLevel="0" collapsed="false">
      <c r="A1481" s="0" t="str">
        <f aca="false">LEFT(J1481,4)</f>
        <v>b3i2</v>
      </c>
      <c r="B1481" s="0" t="n">
        <f aca="false">IF(AND(C1481&gt;97,C1481&lt;103),100,IF(AND(C1481&gt;110,C1481&lt;116),113,IF(AND(C1481&gt;122,C1481&lt;128),125,IF(AND(C1481&gt;135,C1481&lt;141),138,150))))</f>
        <v>138</v>
      </c>
      <c r="C1481" s="0" t="n">
        <f aca="false">_xlfn.NUMBERVALUE(MID(J1481,6,3))</f>
        <v>139</v>
      </c>
      <c r="D1481" s="0" t="str">
        <f aca="false">MID(J1481,10,3)</f>
        <v>ir1</v>
      </c>
      <c r="E1481" s="0" t="s">
        <v>9</v>
      </c>
      <c r="F1481" s="0" t="n">
        <v>1216</v>
      </c>
      <c r="G1481" s="0" t="s">
        <v>10</v>
      </c>
      <c r="H1481" s="0" t="s">
        <v>11</v>
      </c>
      <c r="I1481" s="0" t="s">
        <v>9</v>
      </c>
      <c r="J1481" s="0" t="s">
        <v>1496</v>
      </c>
      <c r="K1481" s="0" t="s">
        <v>9</v>
      </c>
      <c r="L1481" s="0" t="str">
        <f aca="false">IF(ISBLANK(J1482),"",",")</f>
        <v>,</v>
      </c>
      <c r="M1481" s="0" t="str">
        <f aca="false">E1481&amp;F1481&amp;G1481&amp;H1481&amp;I1481&amp;J1481&amp;K1481&amp;L1481</f>
        <v>"1216": "b3i2_139_ir1.wav",</v>
      </c>
      <c r="N1481" s="0" t="str">
        <f aca="false">IF(OR(B1481=113,B1481=138),"probe","s")</f>
        <v>probe</v>
      </c>
      <c r="O1481" s="0" t="str">
        <f aca="false">IF(MID(J1481,10,2)="ir","Minus","Plus")</f>
        <v>Minus</v>
      </c>
      <c r="P1481" s="0" t="s">
        <v>13</v>
      </c>
      <c r="Q1481" s="5" t="s">
        <v>14</v>
      </c>
      <c r="R1481" s="0" t="s">
        <v>15</v>
      </c>
      <c r="S1481" s="0" t="str">
        <f aca="false">P1481&amp;N1481&amp;O1481&amp;Q1481&amp;F1481&amp;R1481&amp;L1481</f>
        <v>          {%            "class": "probeMinus",%            "stim_name": "1216"%          },</v>
      </c>
      <c r="AA1481" s="5" t="n">
        <f aca="false">F1481</f>
        <v>1216</v>
      </c>
      <c r="AB1481" s="5" t="s">
        <v>1496</v>
      </c>
      <c r="AC1481" s="5" t="str">
        <f aca="false">IF(MID(AB1481,10,2)="ir","Minus","Plus")</f>
        <v>Minus</v>
      </c>
      <c r="AD1481" s="5" t="str">
        <f aca="false">IF(AND(_xlfn.NUMBERVALUE(MID(AB1481,6,3))&lt;141,_xlfn.NUMBERVALUE(MID(AB1481,6,3))&gt;103),"s","probe")</f>
        <v>s</v>
      </c>
      <c r="AE1481" s="5" t="n">
        <f aca="false">IF(AND(AC1481="Minus",AD1481="probe"),3,IF(AND(AC1481="Plus",AD1481="probe"),1,IF(AND(AC1481="Minus",AD1481="s"),12,IF(AND(AC1481="Plus",AD1481="s"),4,0))))</f>
        <v>12</v>
      </c>
      <c r="AF1481" s="6" t="s">
        <v>16</v>
      </c>
      <c r="AG1481" s="5" t="str">
        <f aca="false">AF1481&amp;AE1481&amp;","</f>
        <v>                            12,</v>
      </c>
    </row>
    <row r="1482" customFormat="false" ht="12.8" hidden="true" customHeight="false" outlineLevel="0" collapsed="false">
      <c r="A1482" s="0" t="str">
        <f aca="false">LEFT(J1482,4)</f>
        <v>b3s1</v>
      </c>
      <c r="B1482" s="0" t="n">
        <f aca="false">IF(AND(C1482&gt;97,C1482&lt;103),100,IF(AND(C1482&gt;110,C1482&lt;116),113,IF(AND(C1482&gt;122,C1482&lt;128),125,IF(AND(C1482&gt;135,C1482&lt;141),138,150))))</f>
        <v>138</v>
      </c>
      <c r="C1482" s="0" t="n">
        <f aca="false">_xlfn.NUMBERVALUE(MID(J1482,6,3))</f>
        <v>139</v>
      </c>
      <c r="D1482" s="0" t="str">
        <f aca="false">MID(J1482,10,3)</f>
        <v>ir1</v>
      </c>
      <c r="E1482" s="0" t="s">
        <v>9</v>
      </c>
      <c r="F1482" s="0" t="n">
        <v>1341</v>
      </c>
      <c r="G1482" s="0" t="s">
        <v>10</v>
      </c>
      <c r="H1482" s="0" t="s">
        <v>11</v>
      </c>
      <c r="I1482" s="0" t="s">
        <v>9</v>
      </c>
      <c r="J1482" s="0" t="s">
        <v>1497</v>
      </c>
      <c r="K1482" s="0" t="s">
        <v>9</v>
      </c>
      <c r="L1482" s="0" t="str">
        <f aca="false">IF(ISBLANK(J1483),"",",")</f>
        <v>,</v>
      </c>
      <c r="M1482" s="0" t="str">
        <f aca="false">E1482&amp;F1482&amp;G1482&amp;H1482&amp;I1482&amp;J1482&amp;K1482&amp;L1482</f>
        <v>"1341": "b3s1_139_ir1.wav",</v>
      </c>
      <c r="N1482" s="0" t="str">
        <f aca="false">IF(OR(B1482=113,B1482=138),"probe","s")</f>
        <v>probe</v>
      </c>
      <c r="O1482" s="0" t="str">
        <f aca="false">IF(MID(J1482,10,2)="ir","Minus","Plus")</f>
        <v>Minus</v>
      </c>
      <c r="P1482" s="0" t="s">
        <v>13</v>
      </c>
      <c r="Q1482" s="5" t="s">
        <v>14</v>
      </c>
      <c r="R1482" s="0" t="s">
        <v>15</v>
      </c>
      <c r="S1482" s="0" t="str">
        <f aca="false">P1482&amp;N1482&amp;O1482&amp;Q1482&amp;F1482&amp;R1482&amp;L1482</f>
        <v>          {%            "class": "probeMinus",%            "stim_name": "1341"%          },</v>
      </c>
      <c r="AA1482" s="5" t="n">
        <f aca="false">F1482</f>
        <v>1341</v>
      </c>
      <c r="AB1482" s="5" t="s">
        <v>1497</v>
      </c>
      <c r="AC1482" s="5" t="str">
        <f aca="false">IF(MID(AB1482,10,2)="ir","Minus","Plus")</f>
        <v>Minus</v>
      </c>
      <c r="AD1482" s="5" t="str">
        <f aca="false">IF(AND(_xlfn.NUMBERVALUE(MID(AB1482,6,3))&lt;141,_xlfn.NUMBERVALUE(MID(AB1482,6,3))&gt;103),"s","probe")</f>
        <v>s</v>
      </c>
      <c r="AE1482" s="5" t="n">
        <f aca="false">IF(AND(AC1482="Minus",AD1482="probe"),3,IF(AND(AC1482="Plus",AD1482="probe"),1,IF(AND(AC1482="Minus",AD1482="s"),12,IF(AND(AC1482="Plus",AD1482="s"),4,0))))</f>
        <v>12</v>
      </c>
      <c r="AF1482" s="6" t="s">
        <v>16</v>
      </c>
      <c r="AG1482" s="5" t="str">
        <f aca="false">AF1482&amp;AE1482&amp;","</f>
        <v>                            12,</v>
      </c>
    </row>
    <row r="1483" customFormat="false" ht="12.8" hidden="true" customHeight="false" outlineLevel="0" collapsed="false">
      <c r="A1483" s="0" t="str">
        <f aca="false">LEFT(J1483,4)</f>
        <v>b3s2</v>
      </c>
      <c r="B1483" s="0" t="n">
        <f aca="false">IF(AND(C1483&gt;97,C1483&lt;103),100,IF(AND(C1483&gt;110,C1483&lt;116),113,IF(AND(C1483&gt;122,C1483&lt;128),125,IF(AND(C1483&gt;135,C1483&lt;141),138,150))))</f>
        <v>138</v>
      </c>
      <c r="C1483" s="0" t="n">
        <f aca="false">_xlfn.NUMBERVALUE(MID(J1483,6,3))</f>
        <v>139</v>
      </c>
      <c r="D1483" s="0" t="str">
        <f aca="false">MID(J1483,10,3)</f>
        <v>ir1</v>
      </c>
      <c r="E1483" s="0" t="s">
        <v>9</v>
      </c>
      <c r="F1483" s="0" t="n">
        <v>1466</v>
      </c>
      <c r="G1483" s="0" t="s">
        <v>10</v>
      </c>
      <c r="H1483" s="0" t="s">
        <v>11</v>
      </c>
      <c r="I1483" s="0" t="s">
        <v>9</v>
      </c>
      <c r="J1483" s="0" t="s">
        <v>1498</v>
      </c>
      <c r="K1483" s="0" t="s">
        <v>9</v>
      </c>
      <c r="L1483" s="0" t="str">
        <f aca="false">IF(ISBLANK(J1484),"",",")</f>
        <v>,</v>
      </c>
      <c r="M1483" s="0" t="str">
        <f aca="false">E1483&amp;F1483&amp;G1483&amp;H1483&amp;I1483&amp;J1483&amp;K1483&amp;L1483</f>
        <v>"1466": "b3s2_139_ir1.wav",</v>
      </c>
      <c r="N1483" s="0" t="str">
        <f aca="false">IF(OR(B1483=113,B1483=138),"probe","s")</f>
        <v>probe</v>
      </c>
      <c r="O1483" s="0" t="str">
        <f aca="false">IF(MID(J1483,10,2)="ir","Minus","Plus")</f>
        <v>Minus</v>
      </c>
      <c r="P1483" s="0" t="s">
        <v>13</v>
      </c>
      <c r="Q1483" s="5" t="s">
        <v>14</v>
      </c>
      <c r="R1483" s="0" t="s">
        <v>15</v>
      </c>
      <c r="S1483" s="0" t="str">
        <f aca="false">P1483&amp;N1483&amp;O1483&amp;Q1483&amp;F1483&amp;R1483&amp;L1483</f>
        <v>          {%            "class": "probeMinus",%            "stim_name": "1466"%          },</v>
      </c>
      <c r="AA1483" s="5" t="n">
        <f aca="false">F1483</f>
        <v>1466</v>
      </c>
      <c r="AB1483" s="5" t="s">
        <v>1498</v>
      </c>
      <c r="AC1483" s="5" t="str">
        <f aca="false">IF(MID(AB1483,10,2)="ir","Minus","Plus")</f>
        <v>Minus</v>
      </c>
      <c r="AD1483" s="5" t="str">
        <f aca="false">IF(AND(_xlfn.NUMBERVALUE(MID(AB1483,6,3))&lt;141,_xlfn.NUMBERVALUE(MID(AB1483,6,3))&gt;103),"s","probe")</f>
        <v>s</v>
      </c>
      <c r="AE1483" s="5" t="n">
        <f aca="false">IF(AND(AC1483="Minus",AD1483="probe"),3,IF(AND(AC1483="Plus",AD1483="probe"),1,IF(AND(AC1483="Minus",AD1483="s"),12,IF(AND(AC1483="Plus",AD1483="s"),4,0))))</f>
        <v>12</v>
      </c>
      <c r="AF1483" s="6" t="s">
        <v>16</v>
      </c>
      <c r="AG1483" s="5" t="str">
        <f aca="false">AF1483&amp;AE1483&amp;","</f>
        <v>                            12,</v>
      </c>
    </row>
    <row r="1484" customFormat="false" ht="12.8" hidden="true" customHeight="false" outlineLevel="0" collapsed="false">
      <c r="A1484" s="0" t="str">
        <f aca="false">LEFT(J1484,4)</f>
        <v>b4i1</v>
      </c>
      <c r="B1484" s="0" t="n">
        <f aca="false">IF(AND(C1484&gt;97,C1484&lt;103),100,IF(AND(C1484&gt;110,C1484&lt;116),113,IF(AND(C1484&gt;122,C1484&lt;128),125,IF(AND(C1484&gt;135,C1484&lt;141),138,150))))</f>
        <v>138</v>
      </c>
      <c r="C1484" s="0" t="n">
        <f aca="false">_xlfn.NUMBERVALUE(MID(J1484,6,3))</f>
        <v>139</v>
      </c>
      <c r="D1484" s="0" t="str">
        <f aca="false">MID(J1484,10,3)</f>
        <v>ir1</v>
      </c>
      <c r="E1484" s="0" t="s">
        <v>9</v>
      </c>
      <c r="F1484" s="0" t="n">
        <v>1591</v>
      </c>
      <c r="G1484" s="0" t="s">
        <v>10</v>
      </c>
      <c r="H1484" s="0" t="s">
        <v>11</v>
      </c>
      <c r="I1484" s="0" t="s">
        <v>9</v>
      </c>
      <c r="J1484" s="0" t="s">
        <v>1499</v>
      </c>
      <c r="K1484" s="0" t="s">
        <v>9</v>
      </c>
      <c r="L1484" s="0" t="str">
        <f aca="false">IF(ISBLANK(J1485),"",",")</f>
        <v>,</v>
      </c>
      <c r="M1484" s="0" t="str">
        <f aca="false">E1484&amp;F1484&amp;G1484&amp;H1484&amp;I1484&amp;J1484&amp;K1484&amp;L1484</f>
        <v>"1591": "b4i1_139_ir1.wav",</v>
      </c>
      <c r="N1484" s="0" t="str">
        <f aca="false">IF(OR(B1484=113,B1484=138),"probe","s")</f>
        <v>probe</v>
      </c>
      <c r="O1484" s="0" t="str">
        <f aca="false">IF(MID(J1484,10,2)="ir","Minus","Plus")</f>
        <v>Minus</v>
      </c>
      <c r="P1484" s="0" t="s">
        <v>13</v>
      </c>
      <c r="Q1484" s="5" t="s">
        <v>14</v>
      </c>
      <c r="R1484" s="0" t="s">
        <v>15</v>
      </c>
      <c r="S1484" s="0" t="str">
        <f aca="false">P1484&amp;N1484&amp;O1484&amp;Q1484&amp;F1484&amp;R1484&amp;L1484</f>
        <v>          {%            "class": "probeMinus",%            "stim_name": "1591"%          },</v>
      </c>
      <c r="AA1484" s="5" t="n">
        <f aca="false">F1484</f>
        <v>1591</v>
      </c>
      <c r="AB1484" s="5" t="s">
        <v>1499</v>
      </c>
      <c r="AC1484" s="5" t="str">
        <f aca="false">IF(MID(AB1484,10,2)="ir","Minus","Plus")</f>
        <v>Minus</v>
      </c>
      <c r="AD1484" s="5" t="str">
        <f aca="false">IF(AND(_xlfn.NUMBERVALUE(MID(AB1484,6,3))&lt;141,_xlfn.NUMBERVALUE(MID(AB1484,6,3))&gt;103),"s","probe")</f>
        <v>s</v>
      </c>
      <c r="AE1484" s="5" t="n">
        <f aca="false">IF(AND(AC1484="Minus",AD1484="probe"),3,IF(AND(AC1484="Plus",AD1484="probe"),1,IF(AND(AC1484="Minus",AD1484="s"),12,IF(AND(AC1484="Plus",AD1484="s"),4,0))))</f>
        <v>12</v>
      </c>
      <c r="AF1484" s="6" t="s">
        <v>16</v>
      </c>
      <c r="AG1484" s="5" t="str">
        <f aca="false">AF1484&amp;AE1484&amp;","</f>
        <v>                            12,</v>
      </c>
    </row>
    <row r="1485" customFormat="false" ht="12.8" hidden="true" customHeight="false" outlineLevel="0" collapsed="false">
      <c r="A1485" s="0" t="str">
        <f aca="false">LEFT(J1485,4)</f>
        <v>b4i2</v>
      </c>
      <c r="B1485" s="0" t="n">
        <f aca="false">IF(AND(C1485&gt;97,C1485&lt;103),100,IF(AND(C1485&gt;110,C1485&lt;116),113,IF(AND(C1485&gt;122,C1485&lt;128),125,IF(AND(C1485&gt;135,C1485&lt;141),138,150))))</f>
        <v>138</v>
      </c>
      <c r="C1485" s="0" t="n">
        <f aca="false">_xlfn.NUMBERVALUE(MID(J1485,6,3))</f>
        <v>139</v>
      </c>
      <c r="D1485" s="0" t="str">
        <f aca="false">MID(J1485,10,3)</f>
        <v>ir1</v>
      </c>
      <c r="E1485" s="0" t="s">
        <v>9</v>
      </c>
      <c r="F1485" s="0" t="n">
        <v>1716</v>
      </c>
      <c r="G1485" s="0" t="s">
        <v>10</v>
      </c>
      <c r="H1485" s="0" t="s">
        <v>11</v>
      </c>
      <c r="I1485" s="0" t="s">
        <v>9</v>
      </c>
      <c r="J1485" s="0" t="s">
        <v>1500</v>
      </c>
      <c r="K1485" s="0" t="s">
        <v>9</v>
      </c>
      <c r="L1485" s="0" t="str">
        <f aca="false">IF(ISBLANK(J1486),"",",")</f>
        <v>,</v>
      </c>
      <c r="M1485" s="0" t="str">
        <f aca="false">E1485&amp;F1485&amp;G1485&amp;H1485&amp;I1485&amp;J1485&amp;K1485&amp;L1485</f>
        <v>"1716": "b4i2_139_ir1.wav",</v>
      </c>
      <c r="N1485" s="0" t="str">
        <f aca="false">IF(OR(B1485=113,B1485=138),"probe","s")</f>
        <v>probe</v>
      </c>
      <c r="O1485" s="0" t="str">
        <f aca="false">IF(MID(J1485,10,2)="ir","Minus","Plus")</f>
        <v>Minus</v>
      </c>
      <c r="P1485" s="0" t="s">
        <v>13</v>
      </c>
      <c r="Q1485" s="5" t="s">
        <v>14</v>
      </c>
      <c r="R1485" s="0" t="s">
        <v>15</v>
      </c>
      <c r="S1485" s="0" t="str">
        <f aca="false">P1485&amp;N1485&amp;O1485&amp;Q1485&amp;F1485&amp;R1485&amp;L1485</f>
        <v>          {%            "class": "probeMinus",%            "stim_name": "1716"%          },</v>
      </c>
      <c r="AA1485" s="5" t="n">
        <f aca="false">F1485</f>
        <v>1716</v>
      </c>
      <c r="AB1485" s="5" t="s">
        <v>1500</v>
      </c>
      <c r="AC1485" s="5" t="str">
        <f aca="false">IF(MID(AB1485,10,2)="ir","Minus","Plus")</f>
        <v>Minus</v>
      </c>
      <c r="AD1485" s="5" t="str">
        <f aca="false">IF(AND(_xlfn.NUMBERVALUE(MID(AB1485,6,3))&lt;141,_xlfn.NUMBERVALUE(MID(AB1485,6,3))&gt;103),"s","probe")</f>
        <v>s</v>
      </c>
      <c r="AE1485" s="5" t="n">
        <f aca="false">IF(AND(AC1485="Minus",AD1485="probe"),3,IF(AND(AC1485="Plus",AD1485="probe"),1,IF(AND(AC1485="Minus",AD1485="s"),12,IF(AND(AC1485="Plus",AD1485="s"),4,0))))</f>
        <v>12</v>
      </c>
      <c r="AF1485" s="6" t="s">
        <v>16</v>
      </c>
      <c r="AG1485" s="5" t="str">
        <f aca="false">AF1485&amp;AE1485&amp;","</f>
        <v>                            12,</v>
      </c>
    </row>
    <row r="1486" customFormat="false" ht="12.8" hidden="true" customHeight="false" outlineLevel="0" collapsed="false">
      <c r="A1486" s="0" t="str">
        <f aca="false">LEFT(J1486,4)</f>
        <v>b4s1</v>
      </c>
      <c r="B1486" s="0" t="n">
        <f aca="false">IF(AND(C1486&gt;97,C1486&lt;103),100,IF(AND(C1486&gt;110,C1486&lt;116),113,IF(AND(C1486&gt;122,C1486&lt;128),125,IF(AND(C1486&gt;135,C1486&lt;141),138,150))))</f>
        <v>138</v>
      </c>
      <c r="C1486" s="0" t="n">
        <f aca="false">_xlfn.NUMBERVALUE(MID(J1486,6,3))</f>
        <v>139</v>
      </c>
      <c r="D1486" s="0" t="str">
        <f aca="false">MID(J1486,10,3)</f>
        <v>ir1</v>
      </c>
      <c r="E1486" s="0" t="s">
        <v>9</v>
      </c>
      <c r="F1486" s="0" t="n">
        <v>1841</v>
      </c>
      <c r="G1486" s="0" t="s">
        <v>10</v>
      </c>
      <c r="H1486" s="0" t="s">
        <v>11</v>
      </c>
      <c r="I1486" s="0" t="s">
        <v>9</v>
      </c>
      <c r="J1486" s="0" t="s">
        <v>1501</v>
      </c>
      <c r="K1486" s="0" t="s">
        <v>9</v>
      </c>
      <c r="L1486" s="0" t="str">
        <f aca="false">IF(ISBLANK(J1487),"",",")</f>
        <v>,</v>
      </c>
      <c r="M1486" s="0" t="str">
        <f aca="false">E1486&amp;F1486&amp;G1486&amp;H1486&amp;I1486&amp;J1486&amp;K1486&amp;L1486</f>
        <v>"1841": "b4s1_139_ir1.wav",</v>
      </c>
      <c r="N1486" s="0" t="str">
        <f aca="false">IF(OR(B1486=113,B1486=138),"probe","s")</f>
        <v>probe</v>
      </c>
      <c r="O1486" s="0" t="str">
        <f aca="false">IF(MID(J1486,10,2)="ir","Minus","Plus")</f>
        <v>Minus</v>
      </c>
      <c r="P1486" s="0" t="s">
        <v>13</v>
      </c>
      <c r="Q1486" s="5" t="s">
        <v>14</v>
      </c>
      <c r="R1486" s="0" t="s">
        <v>15</v>
      </c>
      <c r="S1486" s="0" t="str">
        <f aca="false">P1486&amp;N1486&amp;O1486&amp;Q1486&amp;F1486&amp;R1486&amp;L1486</f>
        <v>          {%            "class": "probeMinus",%            "stim_name": "1841"%          },</v>
      </c>
      <c r="AA1486" s="5" t="n">
        <f aca="false">F1486</f>
        <v>1841</v>
      </c>
      <c r="AB1486" s="5" t="s">
        <v>1501</v>
      </c>
      <c r="AC1486" s="5" t="str">
        <f aca="false">IF(MID(AB1486,10,2)="ir","Minus","Plus")</f>
        <v>Minus</v>
      </c>
      <c r="AD1486" s="5" t="str">
        <f aca="false">IF(AND(_xlfn.NUMBERVALUE(MID(AB1486,6,3))&lt;141,_xlfn.NUMBERVALUE(MID(AB1486,6,3))&gt;103),"s","probe")</f>
        <v>s</v>
      </c>
      <c r="AE1486" s="5" t="n">
        <f aca="false">IF(AND(AC1486="Minus",AD1486="probe"),3,IF(AND(AC1486="Plus",AD1486="probe"),1,IF(AND(AC1486="Minus",AD1486="s"),12,IF(AND(AC1486="Plus",AD1486="s"),4,0))))</f>
        <v>12</v>
      </c>
      <c r="AF1486" s="6" t="s">
        <v>16</v>
      </c>
      <c r="AG1486" s="5" t="str">
        <f aca="false">AF1486&amp;AE1486&amp;","</f>
        <v>                            12,</v>
      </c>
    </row>
    <row r="1487" customFormat="false" ht="12.8" hidden="true" customHeight="false" outlineLevel="0" collapsed="false">
      <c r="A1487" s="0" t="str">
        <f aca="false">LEFT(J1487,4)</f>
        <v>b4s2</v>
      </c>
      <c r="B1487" s="0" t="n">
        <f aca="false">IF(AND(C1487&gt;97,C1487&lt;103),100,IF(AND(C1487&gt;110,C1487&lt;116),113,IF(AND(C1487&gt;122,C1487&lt;128),125,IF(AND(C1487&gt;135,C1487&lt;141),138,150))))</f>
        <v>138</v>
      </c>
      <c r="C1487" s="0" t="n">
        <f aca="false">_xlfn.NUMBERVALUE(MID(J1487,6,3))</f>
        <v>139</v>
      </c>
      <c r="D1487" s="0" t="str">
        <f aca="false">MID(J1487,10,3)</f>
        <v>ir1</v>
      </c>
      <c r="E1487" s="0" t="s">
        <v>9</v>
      </c>
      <c r="F1487" s="0" t="n">
        <v>1966</v>
      </c>
      <c r="G1487" s="0" t="s">
        <v>10</v>
      </c>
      <c r="H1487" s="0" t="s">
        <v>11</v>
      </c>
      <c r="I1487" s="0" t="s">
        <v>9</v>
      </c>
      <c r="J1487" s="0" t="s">
        <v>1502</v>
      </c>
      <c r="K1487" s="0" t="s">
        <v>9</v>
      </c>
      <c r="L1487" s="0" t="str">
        <f aca="false">IF(ISBLANK(J1488),"",",")</f>
        <v>,</v>
      </c>
      <c r="M1487" s="0" t="str">
        <f aca="false">E1487&amp;F1487&amp;G1487&amp;H1487&amp;I1487&amp;J1487&amp;K1487&amp;L1487</f>
        <v>"1966": "b4s2_139_ir1.wav",</v>
      </c>
      <c r="N1487" s="0" t="str">
        <f aca="false">IF(OR(B1487=113,B1487=138),"probe","s")</f>
        <v>probe</v>
      </c>
      <c r="O1487" s="0" t="str">
        <f aca="false">IF(MID(J1487,10,2)="ir","Minus","Plus")</f>
        <v>Minus</v>
      </c>
      <c r="P1487" s="0" t="s">
        <v>13</v>
      </c>
      <c r="Q1487" s="5" t="s">
        <v>14</v>
      </c>
      <c r="R1487" s="0" t="s">
        <v>15</v>
      </c>
      <c r="S1487" s="0" t="str">
        <f aca="false">P1487&amp;N1487&amp;O1487&amp;Q1487&amp;F1487&amp;R1487&amp;L1487</f>
        <v>          {%            "class": "probeMinus",%            "stim_name": "1966"%          },</v>
      </c>
      <c r="AA1487" s="5" t="n">
        <f aca="false">F1487</f>
        <v>1966</v>
      </c>
      <c r="AB1487" s="5" t="s">
        <v>1502</v>
      </c>
      <c r="AC1487" s="5" t="str">
        <f aca="false">IF(MID(AB1487,10,2)="ir","Minus","Plus")</f>
        <v>Minus</v>
      </c>
      <c r="AD1487" s="5" t="str">
        <f aca="false">IF(AND(_xlfn.NUMBERVALUE(MID(AB1487,6,3))&lt;141,_xlfn.NUMBERVALUE(MID(AB1487,6,3))&gt;103),"s","probe")</f>
        <v>s</v>
      </c>
      <c r="AE1487" s="5" t="n">
        <f aca="false">IF(AND(AC1487="Minus",AD1487="probe"),3,IF(AND(AC1487="Plus",AD1487="probe"),1,IF(AND(AC1487="Minus",AD1487="s"),12,IF(AND(AC1487="Plus",AD1487="s"),4,0))))</f>
        <v>12</v>
      </c>
      <c r="AF1487" s="6" t="s">
        <v>16</v>
      </c>
      <c r="AG1487" s="5" t="str">
        <f aca="false">AF1487&amp;AE1487&amp;","</f>
        <v>                            12,</v>
      </c>
    </row>
    <row r="1488" customFormat="false" ht="12.8" hidden="true" customHeight="false" outlineLevel="0" collapsed="false">
      <c r="A1488" s="0" t="str">
        <f aca="false">LEFT(J1488,4)</f>
        <v>b1i1</v>
      </c>
      <c r="B1488" s="0" t="n">
        <f aca="false">IF(AND(C1488&gt;97,C1488&lt;103),100,IF(AND(C1488&gt;110,C1488&lt;116),113,IF(AND(C1488&gt;122,C1488&lt;128),125,IF(AND(C1488&gt;135,C1488&lt;141),138,150))))</f>
        <v>138</v>
      </c>
      <c r="C1488" s="0" t="n">
        <f aca="false">_xlfn.NUMBERVALUE(MID(J1488,6,3))</f>
        <v>139</v>
      </c>
      <c r="D1488" s="0" t="str">
        <f aca="false">MID(J1488,10,3)</f>
        <v>ir2</v>
      </c>
      <c r="E1488" s="0" t="s">
        <v>9</v>
      </c>
      <c r="F1488" s="0" t="n">
        <v>92</v>
      </c>
      <c r="G1488" s="0" t="s">
        <v>10</v>
      </c>
      <c r="H1488" s="0" t="s">
        <v>11</v>
      </c>
      <c r="I1488" s="0" t="s">
        <v>9</v>
      </c>
      <c r="J1488" s="0" t="s">
        <v>1503</v>
      </c>
      <c r="K1488" s="0" t="s">
        <v>9</v>
      </c>
      <c r="L1488" s="0" t="str">
        <f aca="false">IF(ISBLANK(J1489),"",",")</f>
        <v>,</v>
      </c>
      <c r="M1488" s="0" t="str">
        <f aca="false">E1488&amp;F1488&amp;G1488&amp;H1488&amp;I1488&amp;J1488&amp;K1488&amp;L1488</f>
        <v>"92": "b1i1_139_ir2.wav",</v>
      </c>
      <c r="N1488" s="0" t="str">
        <f aca="false">IF(OR(B1488=113,B1488=138),"probe","s")</f>
        <v>probe</v>
      </c>
      <c r="O1488" s="0" t="str">
        <f aca="false">IF(MID(J1488,10,2)="ir","Minus","Plus")</f>
        <v>Minus</v>
      </c>
      <c r="P1488" s="0" t="s">
        <v>13</v>
      </c>
      <c r="Q1488" s="5" t="s">
        <v>14</v>
      </c>
      <c r="R1488" s="0" t="s">
        <v>15</v>
      </c>
      <c r="S1488" s="0" t="str">
        <f aca="false">P1488&amp;N1488&amp;O1488&amp;Q1488&amp;F1488&amp;R1488&amp;L1488</f>
        <v>          {%            "class": "probeMinus",%            "stim_name": "92"%          },</v>
      </c>
      <c r="AA1488" s="5" t="n">
        <f aca="false">F1488</f>
        <v>92</v>
      </c>
      <c r="AB1488" s="5" t="s">
        <v>1503</v>
      </c>
      <c r="AC1488" s="5" t="str">
        <f aca="false">IF(MID(AB1488,10,2)="ir","Minus","Plus")</f>
        <v>Minus</v>
      </c>
      <c r="AD1488" s="5" t="str">
        <f aca="false">IF(AND(_xlfn.NUMBERVALUE(MID(AB1488,6,3))&lt;141,_xlfn.NUMBERVALUE(MID(AB1488,6,3))&gt;103),"s","s")</f>
        <v>s</v>
      </c>
      <c r="AE1488" s="5" t="n">
        <f aca="false">IF(AND(AC1488="Minus",AD1488="probe"),3,IF(AND(AC1488="Plus",AD1488="probe"),1,IF(AND(AC1488="Minus",AD1488="s"),12,IF(AND(AC1488="Plus",AD1488="s"),4,0))))</f>
        <v>12</v>
      </c>
      <c r="AF1488" s="6" t="s">
        <v>16</v>
      </c>
      <c r="AG1488" s="5" t="str">
        <f aca="false">AF1488&amp;AE1488&amp;","</f>
        <v>                            12,</v>
      </c>
    </row>
    <row r="1489" customFormat="false" ht="12.8" hidden="true" customHeight="false" outlineLevel="0" collapsed="false">
      <c r="A1489" s="0" t="str">
        <f aca="false">LEFT(J1489,4)</f>
        <v>b1i2</v>
      </c>
      <c r="B1489" s="0" t="n">
        <f aca="false">IF(AND(C1489&gt;97,C1489&lt;103),100,IF(AND(C1489&gt;110,C1489&lt;116),113,IF(AND(C1489&gt;122,C1489&lt;128),125,IF(AND(C1489&gt;135,C1489&lt;141),138,150))))</f>
        <v>138</v>
      </c>
      <c r="C1489" s="0" t="n">
        <f aca="false">_xlfn.NUMBERVALUE(MID(J1489,6,3))</f>
        <v>139</v>
      </c>
      <c r="D1489" s="0" t="str">
        <f aca="false">MID(J1489,10,3)</f>
        <v>ir2</v>
      </c>
      <c r="E1489" s="0" t="s">
        <v>9</v>
      </c>
      <c r="F1489" s="0" t="n">
        <v>217</v>
      </c>
      <c r="G1489" s="0" t="s">
        <v>10</v>
      </c>
      <c r="H1489" s="0" t="s">
        <v>11</v>
      </c>
      <c r="I1489" s="0" t="s">
        <v>9</v>
      </c>
      <c r="J1489" s="0" t="s">
        <v>1504</v>
      </c>
      <c r="K1489" s="0" t="s">
        <v>9</v>
      </c>
      <c r="L1489" s="0" t="str">
        <f aca="false">IF(ISBLANK(J1490),"",",")</f>
        <v>,</v>
      </c>
      <c r="M1489" s="0" t="str">
        <f aca="false">E1489&amp;F1489&amp;G1489&amp;H1489&amp;I1489&amp;J1489&amp;K1489&amp;L1489</f>
        <v>"217": "b1i2_139_ir2.wav",</v>
      </c>
      <c r="N1489" s="0" t="str">
        <f aca="false">IF(OR(B1489=113,B1489=138),"probe","s")</f>
        <v>probe</v>
      </c>
      <c r="O1489" s="0" t="str">
        <f aca="false">IF(MID(J1489,10,2)="ir","Minus","Plus")</f>
        <v>Minus</v>
      </c>
      <c r="P1489" s="0" t="s">
        <v>13</v>
      </c>
      <c r="Q1489" s="5" t="s">
        <v>14</v>
      </c>
      <c r="R1489" s="0" t="s">
        <v>15</v>
      </c>
      <c r="S1489" s="0" t="str">
        <f aca="false">P1489&amp;N1489&amp;O1489&amp;Q1489&amp;F1489&amp;R1489&amp;L1489</f>
        <v>          {%            "class": "probeMinus",%            "stim_name": "217"%          },</v>
      </c>
      <c r="AA1489" s="5" t="n">
        <f aca="false">F1489</f>
        <v>217</v>
      </c>
      <c r="AB1489" s="5" t="s">
        <v>1504</v>
      </c>
      <c r="AC1489" s="5" t="str">
        <f aca="false">IF(MID(AB1489,10,2)="ir","Minus","Plus")</f>
        <v>Minus</v>
      </c>
      <c r="AD1489" s="5" t="str">
        <f aca="false">IF(AND(_xlfn.NUMBERVALUE(MID(AB1489,6,3))&lt;141,_xlfn.NUMBERVALUE(MID(AB1489,6,3))&gt;103),"s","probe")</f>
        <v>s</v>
      </c>
      <c r="AE1489" s="5" t="n">
        <f aca="false">IF(AND(AC1489="Minus",AD1489="probe"),3,IF(AND(AC1489="Plus",AD1489="probe"),1,IF(AND(AC1489="Minus",AD1489="s"),12,IF(AND(AC1489="Plus",AD1489="s"),4,0))))</f>
        <v>12</v>
      </c>
      <c r="AF1489" s="6" t="s">
        <v>16</v>
      </c>
      <c r="AG1489" s="5" t="str">
        <f aca="false">AF1489&amp;AE1489&amp;","</f>
        <v>                            12,</v>
      </c>
    </row>
    <row r="1490" customFormat="false" ht="12.8" hidden="true" customHeight="false" outlineLevel="0" collapsed="false">
      <c r="A1490" s="0" t="str">
        <f aca="false">LEFT(J1490,4)</f>
        <v>b1s1</v>
      </c>
      <c r="B1490" s="0" t="n">
        <f aca="false">IF(AND(C1490&gt;97,C1490&lt;103),100,IF(AND(C1490&gt;110,C1490&lt;116),113,IF(AND(C1490&gt;122,C1490&lt;128),125,IF(AND(C1490&gt;135,C1490&lt;141),138,150))))</f>
        <v>138</v>
      </c>
      <c r="C1490" s="0" t="n">
        <f aca="false">_xlfn.NUMBERVALUE(MID(J1490,6,3))</f>
        <v>139</v>
      </c>
      <c r="D1490" s="0" t="str">
        <f aca="false">MID(J1490,10,3)</f>
        <v>ir2</v>
      </c>
      <c r="E1490" s="0" t="s">
        <v>9</v>
      </c>
      <c r="F1490" s="0" t="n">
        <v>342</v>
      </c>
      <c r="G1490" s="0" t="s">
        <v>10</v>
      </c>
      <c r="H1490" s="0" t="s">
        <v>11</v>
      </c>
      <c r="I1490" s="0" t="s">
        <v>9</v>
      </c>
      <c r="J1490" s="0" t="s">
        <v>1505</v>
      </c>
      <c r="K1490" s="0" t="s">
        <v>9</v>
      </c>
      <c r="L1490" s="0" t="str">
        <f aca="false">IF(ISBLANK(J1491),"",",")</f>
        <v>,</v>
      </c>
      <c r="M1490" s="0" t="str">
        <f aca="false">E1490&amp;F1490&amp;G1490&amp;H1490&amp;I1490&amp;J1490&amp;K1490&amp;L1490</f>
        <v>"342": "b1s1_139_ir2.wav",</v>
      </c>
      <c r="N1490" s="0" t="str">
        <f aca="false">IF(OR(B1490=113,B1490=138),"probe","s")</f>
        <v>probe</v>
      </c>
      <c r="O1490" s="0" t="str">
        <f aca="false">IF(MID(J1490,10,2)="ir","Minus","Plus")</f>
        <v>Minus</v>
      </c>
      <c r="P1490" s="0" t="s">
        <v>13</v>
      </c>
      <c r="Q1490" s="5" t="s">
        <v>14</v>
      </c>
      <c r="R1490" s="0" t="s">
        <v>15</v>
      </c>
      <c r="S1490" s="0" t="str">
        <f aca="false">P1490&amp;N1490&amp;O1490&amp;Q1490&amp;F1490&amp;R1490&amp;L1490</f>
        <v>          {%            "class": "probeMinus",%            "stim_name": "342"%          },</v>
      </c>
      <c r="AA1490" s="5" t="n">
        <f aca="false">F1490</f>
        <v>342</v>
      </c>
      <c r="AB1490" s="5" t="s">
        <v>1505</v>
      </c>
      <c r="AC1490" s="5" t="str">
        <f aca="false">IF(MID(AB1490,10,2)="ir","Minus","Plus")</f>
        <v>Minus</v>
      </c>
      <c r="AD1490" s="5" t="str">
        <f aca="false">IF(AND(_xlfn.NUMBERVALUE(MID(AB1490,6,3))&lt;141,_xlfn.NUMBERVALUE(MID(AB1490,6,3))&gt;103),"s","probe")</f>
        <v>s</v>
      </c>
      <c r="AE1490" s="5" t="n">
        <f aca="false">IF(AND(AC1490="Minus",AD1490="probe"),3,IF(AND(AC1490="Plus",AD1490="probe"),1,IF(AND(AC1490="Minus",AD1490="s"),12,IF(AND(AC1490="Plus",AD1490="s"),4,0))))</f>
        <v>12</v>
      </c>
      <c r="AF1490" s="6" t="s">
        <v>16</v>
      </c>
      <c r="AG1490" s="5" t="str">
        <f aca="false">AF1490&amp;AE1490&amp;","</f>
        <v>                            12,</v>
      </c>
    </row>
    <row r="1491" customFormat="false" ht="12.8" hidden="true" customHeight="false" outlineLevel="0" collapsed="false">
      <c r="A1491" s="0" t="str">
        <f aca="false">LEFT(J1491,4)</f>
        <v>b1s2</v>
      </c>
      <c r="B1491" s="0" t="n">
        <f aca="false">IF(AND(C1491&gt;97,C1491&lt;103),100,IF(AND(C1491&gt;110,C1491&lt;116),113,IF(AND(C1491&gt;122,C1491&lt;128),125,IF(AND(C1491&gt;135,C1491&lt;141),138,150))))</f>
        <v>138</v>
      </c>
      <c r="C1491" s="0" t="n">
        <f aca="false">_xlfn.NUMBERVALUE(MID(J1491,6,3))</f>
        <v>139</v>
      </c>
      <c r="D1491" s="0" t="str">
        <f aca="false">MID(J1491,10,3)</f>
        <v>ir2</v>
      </c>
      <c r="E1491" s="0" t="s">
        <v>9</v>
      </c>
      <c r="F1491" s="0" t="n">
        <v>467</v>
      </c>
      <c r="G1491" s="0" t="s">
        <v>10</v>
      </c>
      <c r="H1491" s="0" t="s">
        <v>11</v>
      </c>
      <c r="I1491" s="0" t="s">
        <v>9</v>
      </c>
      <c r="J1491" s="0" t="s">
        <v>1506</v>
      </c>
      <c r="K1491" s="0" t="s">
        <v>9</v>
      </c>
      <c r="L1491" s="0" t="str">
        <f aca="false">IF(ISBLANK(J1492),"",",")</f>
        <v>,</v>
      </c>
      <c r="M1491" s="0" t="str">
        <f aca="false">E1491&amp;F1491&amp;G1491&amp;H1491&amp;I1491&amp;J1491&amp;K1491&amp;L1491</f>
        <v>"467": "b1s2_139_ir2.wav",</v>
      </c>
      <c r="N1491" s="0" t="str">
        <f aca="false">IF(OR(B1491=113,B1491=138),"probe","s")</f>
        <v>probe</v>
      </c>
      <c r="O1491" s="0" t="str">
        <f aca="false">IF(MID(J1491,10,2)="ir","Minus","Plus")</f>
        <v>Minus</v>
      </c>
      <c r="P1491" s="0" t="s">
        <v>13</v>
      </c>
      <c r="Q1491" s="5" t="s">
        <v>14</v>
      </c>
      <c r="R1491" s="0" t="s">
        <v>15</v>
      </c>
      <c r="S1491" s="0" t="str">
        <f aca="false">P1491&amp;N1491&amp;O1491&amp;Q1491&amp;F1491&amp;R1491&amp;L1491</f>
        <v>          {%            "class": "probeMinus",%            "stim_name": "467"%          },</v>
      </c>
      <c r="AA1491" s="5" t="n">
        <f aca="false">F1491</f>
        <v>467</v>
      </c>
      <c r="AB1491" s="5" t="s">
        <v>1506</v>
      </c>
      <c r="AC1491" s="5" t="str">
        <f aca="false">IF(MID(AB1491,10,2)="ir","Minus","Plus")</f>
        <v>Minus</v>
      </c>
      <c r="AD1491" s="5" t="str">
        <f aca="false">IF(AND(_xlfn.NUMBERVALUE(MID(AB1491,6,3))&lt;141,_xlfn.NUMBERVALUE(MID(AB1491,6,3))&gt;103),"s","probe")</f>
        <v>s</v>
      </c>
      <c r="AE1491" s="5" t="n">
        <f aca="false">IF(AND(AC1491="Minus",AD1491="probe"),3,IF(AND(AC1491="Plus",AD1491="probe"),1,IF(AND(AC1491="Minus",AD1491="s"),12,IF(AND(AC1491="Plus",AD1491="s"),4,0))))</f>
        <v>12</v>
      </c>
      <c r="AF1491" s="6" t="s">
        <v>16</v>
      </c>
      <c r="AG1491" s="5" t="str">
        <f aca="false">AF1491&amp;AE1491&amp;","</f>
        <v>                            12,</v>
      </c>
    </row>
    <row r="1492" customFormat="false" ht="12.8" hidden="true" customHeight="false" outlineLevel="0" collapsed="false">
      <c r="A1492" s="0" t="str">
        <f aca="false">LEFT(J1492,4)</f>
        <v>b2i1</v>
      </c>
      <c r="B1492" s="0" t="n">
        <f aca="false">IF(AND(C1492&gt;97,C1492&lt;103),100,IF(AND(C1492&gt;110,C1492&lt;116),113,IF(AND(C1492&gt;122,C1492&lt;128),125,IF(AND(C1492&gt;135,C1492&lt;141),138,150))))</f>
        <v>138</v>
      </c>
      <c r="C1492" s="0" t="n">
        <f aca="false">_xlfn.NUMBERVALUE(MID(J1492,6,3))</f>
        <v>139</v>
      </c>
      <c r="D1492" s="0" t="str">
        <f aca="false">MID(J1492,10,3)</f>
        <v>ir2</v>
      </c>
      <c r="E1492" s="0" t="s">
        <v>9</v>
      </c>
      <c r="F1492" s="0" t="n">
        <v>592</v>
      </c>
      <c r="G1492" s="0" t="s">
        <v>10</v>
      </c>
      <c r="H1492" s="0" t="s">
        <v>11</v>
      </c>
      <c r="I1492" s="0" t="s">
        <v>9</v>
      </c>
      <c r="J1492" s="0" t="s">
        <v>1507</v>
      </c>
      <c r="K1492" s="0" t="s">
        <v>9</v>
      </c>
      <c r="L1492" s="0" t="str">
        <f aca="false">IF(ISBLANK(J1493),"",",")</f>
        <v>,</v>
      </c>
      <c r="M1492" s="0" t="str">
        <f aca="false">E1492&amp;F1492&amp;G1492&amp;H1492&amp;I1492&amp;J1492&amp;K1492&amp;L1492</f>
        <v>"592": "b2i1_139_ir2.wav",</v>
      </c>
      <c r="N1492" s="0" t="str">
        <f aca="false">IF(OR(B1492=113,B1492=138),"probe","s")</f>
        <v>probe</v>
      </c>
      <c r="O1492" s="0" t="str">
        <f aca="false">IF(MID(J1492,10,2)="ir","Minus","Plus")</f>
        <v>Minus</v>
      </c>
      <c r="P1492" s="0" t="s">
        <v>13</v>
      </c>
      <c r="Q1492" s="5" t="s">
        <v>14</v>
      </c>
      <c r="R1492" s="0" t="s">
        <v>15</v>
      </c>
      <c r="S1492" s="0" t="str">
        <f aca="false">P1492&amp;N1492&amp;O1492&amp;Q1492&amp;F1492&amp;R1492&amp;L1492</f>
        <v>          {%            "class": "probeMinus",%            "stim_name": "592"%          },</v>
      </c>
      <c r="AA1492" s="5" t="n">
        <f aca="false">F1492</f>
        <v>592</v>
      </c>
      <c r="AB1492" s="5" t="s">
        <v>1507</v>
      </c>
      <c r="AC1492" s="5" t="str">
        <f aca="false">IF(MID(AB1492,10,2)="ir","Minus","Plus")</f>
        <v>Minus</v>
      </c>
      <c r="AD1492" s="5" t="str">
        <f aca="false">IF(AND(_xlfn.NUMBERVALUE(MID(AB1492,6,3))&lt;141,_xlfn.NUMBERVALUE(MID(AB1492,6,3))&gt;103),"s","probe")</f>
        <v>s</v>
      </c>
      <c r="AE1492" s="5" t="n">
        <f aca="false">IF(AND(AC1492="Minus",AD1492="probe"),3,IF(AND(AC1492="Plus",AD1492="probe"),1,IF(AND(AC1492="Minus",AD1492="s"),12,IF(AND(AC1492="Plus",AD1492="s"),4,0))))</f>
        <v>12</v>
      </c>
      <c r="AF1492" s="6" t="s">
        <v>16</v>
      </c>
      <c r="AG1492" s="5" t="str">
        <f aca="false">AF1492&amp;AE1492&amp;","</f>
        <v>                            12,</v>
      </c>
    </row>
    <row r="1493" customFormat="false" ht="12.8" hidden="true" customHeight="false" outlineLevel="0" collapsed="false">
      <c r="A1493" s="0" t="str">
        <f aca="false">LEFT(J1493,4)</f>
        <v>b2i2</v>
      </c>
      <c r="B1493" s="0" t="n">
        <f aca="false">IF(AND(C1493&gt;97,C1493&lt;103),100,IF(AND(C1493&gt;110,C1493&lt;116),113,IF(AND(C1493&gt;122,C1493&lt;128),125,IF(AND(C1493&gt;135,C1493&lt;141),138,150))))</f>
        <v>138</v>
      </c>
      <c r="C1493" s="0" t="n">
        <f aca="false">_xlfn.NUMBERVALUE(MID(J1493,6,3))</f>
        <v>139</v>
      </c>
      <c r="D1493" s="0" t="str">
        <f aca="false">MID(J1493,10,3)</f>
        <v>ir2</v>
      </c>
      <c r="E1493" s="0" t="s">
        <v>9</v>
      </c>
      <c r="F1493" s="0" t="n">
        <v>717</v>
      </c>
      <c r="G1493" s="0" t="s">
        <v>10</v>
      </c>
      <c r="H1493" s="0" t="s">
        <v>11</v>
      </c>
      <c r="I1493" s="0" t="s">
        <v>9</v>
      </c>
      <c r="J1493" s="0" t="s">
        <v>1508</v>
      </c>
      <c r="K1493" s="0" t="s">
        <v>9</v>
      </c>
      <c r="L1493" s="0" t="str">
        <f aca="false">IF(ISBLANK(J1494),"",",")</f>
        <v>,</v>
      </c>
      <c r="M1493" s="0" t="str">
        <f aca="false">E1493&amp;F1493&amp;G1493&amp;H1493&amp;I1493&amp;J1493&amp;K1493&amp;L1493</f>
        <v>"717": "b2i2_139_ir2.wav",</v>
      </c>
      <c r="N1493" s="0" t="str">
        <f aca="false">IF(OR(B1493=113,B1493=138),"probe","s")</f>
        <v>probe</v>
      </c>
      <c r="O1493" s="0" t="str">
        <f aca="false">IF(MID(J1493,10,2)="ir","Minus","Plus")</f>
        <v>Minus</v>
      </c>
      <c r="P1493" s="0" t="s">
        <v>13</v>
      </c>
      <c r="Q1493" s="5" t="s">
        <v>14</v>
      </c>
      <c r="R1493" s="0" t="s">
        <v>15</v>
      </c>
      <c r="S1493" s="0" t="str">
        <f aca="false">P1493&amp;N1493&amp;O1493&amp;Q1493&amp;F1493&amp;R1493&amp;L1493</f>
        <v>          {%            "class": "probeMinus",%            "stim_name": "717"%          },</v>
      </c>
      <c r="AA1493" s="5" t="n">
        <f aca="false">F1493</f>
        <v>717</v>
      </c>
      <c r="AB1493" s="5" t="s">
        <v>1508</v>
      </c>
      <c r="AC1493" s="5" t="str">
        <f aca="false">IF(MID(AB1493,10,2)="ir","Minus","Plus")</f>
        <v>Minus</v>
      </c>
      <c r="AD1493" s="5" t="str">
        <f aca="false">IF(AND(_xlfn.NUMBERVALUE(MID(AB1493,6,3))&lt;141,_xlfn.NUMBERVALUE(MID(AB1493,6,3))&gt;103),"s","probe")</f>
        <v>s</v>
      </c>
      <c r="AE1493" s="5" t="n">
        <f aca="false">IF(AND(AC1493="Minus",AD1493="probe"),3,IF(AND(AC1493="Plus",AD1493="probe"),1,IF(AND(AC1493="Minus",AD1493="s"),12,IF(AND(AC1493="Plus",AD1493="s"),4,0))))</f>
        <v>12</v>
      </c>
      <c r="AF1493" s="6" t="s">
        <v>16</v>
      </c>
      <c r="AG1493" s="5" t="str">
        <f aca="false">AF1493&amp;AE1493&amp;","</f>
        <v>                            12,</v>
      </c>
    </row>
    <row r="1494" customFormat="false" ht="12.8" hidden="false" customHeight="false" outlineLevel="0" collapsed="false">
      <c r="A1494" s="0" t="str">
        <f aca="false">LEFT(J1494,4)</f>
        <v>b2s1</v>
      </c>
      <c r="B1494" s="0" t="n">
        <f aca="false">IF(AND(C1494&gt;97,C1494&lt;103),100,IF(AND(C1494&gt;110,C1494&lt;116),113,IF(AND(C1494&gt;122,C1494&lt;128),125,IF(AND(C1494&gt;135,C1494&lt;141),138,150))))</f>
        <v>138</v>
      </c>
      <c r="C1494" s="0" t="n">
        <f aca="false">_xlfn.NUMBERVALUE(MID(J1494,6,3))</f>
        <v>139</v>
      </c>
      <c r="D1494" s="0" t="str">
        <f aca="false">MID(J1494,10,3)</f>
        <v>ir2</v>
      </c>
      <c r="E1494" s="0" t="s">
        <v>9</v>
      </c>
      <c r="F1494" s="0" t="n">
        <v>842</v>
      </c>
      <c r="G1494" s="0" t="s">
        <v>10</v>
      </c>
      <c r="H1494" s="0" t="s">
        <v>11</v>
      </c>
      <c r="I1494" s="0" t="s">
        <v>9</v>
      </c>
      <c r="J1494" s="0" t="s">
        <v>1509</v>
      </c>
      <c r="K1494" s="0" t="s">
        <v>9</v>
      </c>
      <c r="L1494" s="0" t="str">
        <f aca="false">IF(ISBLANK(J1495),"",",")</f>
        <v>,</v>
      </c>
      <c r="M1494" s="0" t="str">
        <f aca="false">E1494&amp;J1494&amp;G1494&amp;E1494&amp;J1494&amp;E1494&amp;L1494</f>
        <v>"b2s1_139_ir2.wav":"b2s1_139_ir2.wav",</v>
      </c>
      <c r="N1494" s="0" t="str">
        <f aca="false">IF(OR(B1494=113,B1494=138),"probe","s")</f>
        <v>probe</v>
      </c>
      <c r="O1494" s="0" t="str">
        <f aca="false">IF(MID(J1494,10,2)="ir","Minus","Plus")</f>
        <v>Minus</v>
      </c>
      <c r="P1494" s="0" t="s">
        <v>13</v>
      </c>
      <c r="Q1494" s="5" t="s">
        <v>14</v>
      </c>
      <c r="R1494" s="0" t="s">
        <v>15</v>
      </c>
      <c r="S1494" s="0" t="str">
        <f aca="false">P1494&amp;N1494&amp;O1494&amp;Q1494&amp;J1494&amp;R1494&amp;L1494</f>
        <v>          {%            "class": "probeMinus",%            "stim_name": "b2s1_139_ir2.wav"%          },</v>
      </c>
      <c r="AA1494" s="5" t="n">
        <f aca="false">F1494</f>
        <v>842</v>
      </c>
      <c r="AB1494" s="5" t="s">
        <v>1509</v>
      </c>
      <c r="AC1494" s="5" t="str">
        <f aca="false">IF(MID(AB1494,10,2)="ir","Minus","Plus")</f>
        <v>Minus</v>
      </c>
      <c r="AD1494" s="5" t="str">
        <f aca="false">IF(AND(_xlfn.NUMBERVALUE(MID(AB1494,6,3))&lt;141,_xlfn.NUMBERVALUE(MID(AB1494,6,3))&gt;103),"s","probe")</f>
        <v>s</v>
      </c>
      <c r="AE1494" s="5" t="n">
        <f aca="false">IF(AND(AC1494="Minus",AD1494="probe"),3,IF(AND(AC1494="Plus",AD1494="probe"),1,IF(AND(AC1494="Minus",AD1494="s"),12,IF(AND(AC1494="Plus",AD1494="s"),4,0))))</f>
        <v>12</v>
      </c>
      <c r="AF1494" s="6" t="s">
        <v>16</v>
      </c>
      <c r="AG1494" s="5" t="str">
        <f aca="false">AF1494&amp;AE1494&amp;","</f>
        <v>                            12,</v>
      </c>
    </row>
    <row r="1495" customFormat="false" ht="12.8" hidden="true" customHeight="false" outlineLevel="0" collapsed="false">
      <c r="A1495" s="0" t="str">
        <f aca="false">LEFT(J1495,4)</f>
        <v>b2s2</v>
      </c>
      <c r="B1495" s="0" t="n">
        <f aca="false">IF(AND(C1495&gt;97,C1495&lt;103),100,IF(AND(C1495&gt;110,C1495&lt;116),113,IF(AND(C1495&gt;122,C1495&lt;128),125,IF(AND(C1495&gt;135,C1495&lt;141),138,150))))</f>
        <v>138</v>
      </c>
      <c r="C1495" s="0" t="n">
        <f aca="false">_xlfn.NUMBERVALUE(MID(J1495,6,3))</f>
        <v>139</v>
      </c>
      <c r="D1495" s="0" t="str">
        <f aca="false">MID(J1495,10,3)</f>
        <v>ir2</v>
      </c>
      <c r="E1495" s="0" t="s">
        <v>9</v>
      </c>
      <c r="F1495" s="0" t="n">
        <v>967</v>
      </c>
      <c r="G1495" s="0" t="s">
        <v>10</v>
      </c>
      <c r="H1495" s="0" t="s">
        <v>11</v>
      </c>
      <c r="I1495" s="0" t="s">
        <v>9</v>
      </c>
      <c r="J1495" s="0" t="s">
        <v>1510</v>
      </c>
      <c r="K1495" s="0" t="s">
        <v>9</v>
      </c>
      <c r="L1495" s="0" t="str">
        <f aca="false">IF(ISBLANK(J1496),"",",")</f>
        <v>,</v>
      </c>
      <c r="M1495" s="0" t="str">
        <f aca="false">E1495&amp;F1495&amp;G1495&amp;H1495&amp;I1495&amp;J1495&amp;K1495&amp;L1495</f>
        <v>"967": "b2s2_139_ir2.wav",</v>
      </c>
      <c r="N1495" s="0" t="str">
        <f aca="false">IF(OR(B1495=113,B1495=138),"probe","s")</f>
        <v>probe</v>
      </c>
      <c r="O1495" s="0" t="str">
        <f aca="false">IF(MID(J1495,10,2)="ir","Minus","Plus")</f>
        <v>Minus</v>
      </c>
      <c r="P1495" s="0" t="s">
        <v>13</v>
      </c>
      <c r="Q1495" s="5" t="s">
        <v>14</v>
      </c>
      <c r="R1495" s="0" t="s">
        <v>15</v>
      </c>
      <c r="S1495" s="0" t="str">
        <f aca="false">P1495&amp;N1495&amp;O1495&amp;Q1495&amp;F1495&amp;R1495&amp;L1495</f>
        <v>          {%            "class": "probeMinus",%            "stim_name": "967"%          },</v>
      </c>
      <c r="AA1495" s="5" t="n">
        <f aca="false">F1495</f>
        <v>967</v>
      </c>
      <c r="AB1495" s="5" t="s">
        <v>1510</v>
      </c>
      <c r="AC1495" s="5" t="str">
        <f aca="false">IF(MID(AB1495,10,2)="ir","Minus","Plus")</f>
        <v>Minus</v>
      </c>
      <c r="AD1495" s="5" t="str">
        <f aca="false">IF(AND(_xlfn.NUMBERVALUE(MID(AB1495,6,3))&lt;141,_xlfn.NUMBERVALUE(MID(AB1495,6,3))&gt;103),"s","probe")</f>
        <v>s</v>
      </c>
      <c r="AE1495" s="5" t="n">
        <f aca="false">IF(AND(AC1495="Minus",AD1495="probe"),3,IF(AND(AC1495="Plus",AD1495="probe"),1,IF(AND(AC1495="Minus",AD1495="s"),12,IF(AND(AC1495="Plus",AD1495="s"),4,0))))</f>
        <v>12</v>
      </c>
      <c r="AF1495" s="6" t="s">
        <v>16</v>
      </c>
      <c r="AG1495" s="5" t="str">
        <f aca="false">AF1495&amp;AE1495&amp;","</f>
        <v>                            12,</v>
      </c>
    </row>
    <row r="1496" customFormat="false" ht="12.8" hidden="true" customHeight="false" outlineLevel="0" collapsed="false">
      <c r="A1496" s="0" t="str">
        <f aca="false">LEFT(J1496,4)</f>
        <v>b3i1</v>
      </c>
      <c r="B1496" s="0" t="n">
        <f aca="false">IF(AND(C1496&gt;97,C1496&lt;103),100,IF(AND(C1496&gt;110,C1496&lt;116),113,IF(AND(C1496&gt;122,C1496&lt;128),125,IF(AND(C1496&gt;135,C1496&lt;141),138,150))))</f>
        <v>138</v>
      </c>
      <c r="C1496" s="0" t="n">
        <f aca="false">_xlfn.NUMBERVALUE(MID(J1496,6,3))</f>
        <v>139</v>
      </c>
      <c r="D1496" s="0" t="str">
        <f aca="false">MID(J1496,10,3)</f>
        <v>ir2</v>
      </c>
      <c r="E1496" s="0" t="s">
        <v>9</v>
      </c>
      <c r="F1496" s="0" t="n">
        <v>1092</v>
      </c>
      <c r="G1496" s="0" t="s">
        <v>10</v>
      </c>
      <c r="H1496" s="0" t="s">
        <v>11</v>
      </c>
      <c r="I1496" s="0" t="s">
        <v>9</v>
      </c>
      <c r="J1496" s="0" t="s">
        <v>1511</v>
      </c>
      <c r="K1496" s="0" t="s">
        <v>9</v>
      </c>
      <c r="L1496" s="0" t="str">
        <f aca="false">IF(ISBLANK(J1497),"",",")</f>
        <v>,</v>
      </c>
      <c r="M1496" s="0" t="str">
        <f aca="false">E1496&amp;F1496&amp;G1496&amp;H1496&amp;I1496&amp;J1496&amp;K1496&amp;L1496</f>
        <v>"1092": "b3i1_139_ir2.wav",</v>
      </c>
      <c r="N1496" s="0" t="str">
        <f aca="false">IF(OR(B1496=113,B1496=138),"probe","s")</f>
        <v>probe</v>
      </c>
      <c r="O1496" s="0" t="str">
        <f aca="false">IF(MID(J1496,10,2)="ir","Minus","Plus")</f>
        <v>Minus</v>
      </c>
      <c r="P1496" s="0" t="s">
        <v>13</v>
      </c>
      <c r="Q1496" s="5" t="s">
        <v>14</v>
      </c>
      <c r="R1496" s="0" t="s">
        <v>15</v>
      </c>
      <c r="S1496" s="0" t="str">
        <f aca="false">P1496&amp;N1496&amp;O1496&amp;Q1496&amp;F1496&amp;R1496&amp;L1496</f>
        <v>          {%            "class": "probeMinus",%            "stim_name": "1092"%          },</v>
      </c>
      <c r="AA1496" s="5" t="n">
        <f aca="false">F1496</f>
        <v>1092</v>
      </c>
      <c r="AB1496" s="5" t="s">
        <v>1511</v>
      </c>
      <c r="AC1496" s="5" t="str">
        <f aca="false">IF(MID(AB1496,10,2)="ir","Minus","Plus")</f>
        <v>Minus</v>
      </c>
      <c r="AD1496" s="5" t="str">
        <f aca="false">IF(AND(_xlfn.NUMBERVALUE(MID(AB1496,6,3))&lt;141,_xlfn.NUMBERVALUE(MID(AB1496,6,3))&gt;103),"s","probe")</f>
        <v>s</v>
      </c>
      <c r="AE1496" s="5" t="n">
        <f aca="false">IF(AND(AC1496="Minus",AD1496="probe"),3,IF(AND(AC1496="Plus",AD1496="probe"),1,IF(AND(AC1496="Minus",AD1496="s"),12,IF(AND(AC1496="Plus",AD1496="s"),4,0))))</f>
        <v>12</v>
      </c>
      <c r="AF1496" s="6" t="s">
        <v>16</v>
      </c>
      <c r="AG1496" s="5" t="str">
        <f aca="false">AF1496&amp;AE1496&amp;","</f>
        <v>                            12,</v>
      </c>
    </row>
    <row r="1497" customFormat="false" ht="12.8" hidden="true" customHeight="false" outlineLevel="0" collapsed="false">
      <c r="A1497" s="0" t="str">
        <f aca="false">LEFT(J1497,4)</f>
        <v>b3i2</v>
      </c>
      <c r="B1497" s="0" t="n">
        <f aca="false">IF(AND(C1497&gt;97,C1497&lt;103),100,IF(AND(C1497&gt;110,C1497&lt;116),113,IF(AND(C1497&gt;122,C1497&lt;128),125,IF(AND(C1497&gt;135,C1497&lt;141),138,150))))</f>
        <v>138</v>
      </c>
      <c r="C1497" s="0" t="n">
        <f aca="false">_xlfn.NUMBERVALUE(MID(J1497,6,3))</f>
        <v>139</v>
      </c>
      <c r="D1497" s="0" t="str">
        <f aca="false">MID(J1497,10,3)</f>
        <v>ir2</v>
      </c>
      <c r="E1497" s="0" t="s">
        <v>9</v>
      </c>
      <c r="F1497" s="0" t="n">
        <v>1217</v>
      </c>
      <c r="G1497" s="0" t="s">
        <v>10</v>
      </c>
      <c r="H1497" s="0" t="s">
        <v>11</v>
      </c>
      <c r="I1497" s="0" t="s">
        <v>9</v>
      </c>
      <c r="J1497" s="0" t="s">
        <v>1512</v>
      </c>
      <c r="K1497" s="0" t="s">
        <v>9</v>
      </c>
      <c r="L1497" s="0" t="str">
        <f aca="false">IF(ISBLANK(J1498),"",",")</f>
        <v>,</v>
      </c>
      <c r="M1497" s="0" t="str">
        <f aca="false">E1497&amp;F1497&amp;G1497&amp;H1497&amp;I1497&amp;J1497&amp;K1497&amp;L1497</f>
        <v>"1217": "b3i2_139_ir2.wav",</v>
      </c>
      <c r="N1497" s="0" t="str">
        <f aca="false">IF(OR(B1497=113,B1497=138),"probe","s")</f>
        <v>probe</v>
      </c>
      <c r="O1497" s="0" t="str">
        <f aca="false">IF(MID(J1497,10,2)="ir","Minus","Plus")</f>
        <v>Minus</v>
      </c>
      <c r="P1497" s="0" t="s">
        <v>13</v>
      </c>
      <c r="Q1497" s="5" t="s">
        <v>14</v>
      </c>
      <c r="R1497" s="0" t="s">
        <v>15</v>
      </c>
      <c r="S1497" s="0" t="str">
        <f aca="false">P1497&amp;N1497&amp;O1497&amp;Q1497&amp;F1497&amp;R1497&amp;L1497</f>
        <v>          {%            "class": "probeMinus",%            "stim_name": "1217"%          },</v>
      </c>
      <c r="AA1497" s="5" t="n">
        <f aca="false">F1497</f>
        <v>1217</v>
      </c>
      <c r="AB1497" s="5" t="s">
        <v>1512</v>
      </c>
      <c r="AC1497" s="5" t="str">
        <f aca="false">IF(MID(AB1497,10,2)="ir","Minus","Plus")</f>
        <v>Minus</v>
      </c>
      <c r="AD1497" s="5" t="str">
        <f aca="false">IF(AND(_xlfn.NUMBERVALUE(MID(AB1497,6,3))&lt;141,_xlfn.NUMBERVALUE(MID(AB1497,6,3))&gt;103),"s","probe")</f>
        <v>s</v>
      </c>
      <c r="AE1497" s="5" t="n">
        <f aca="false">IF(AND(AC1497="Minus",AD1497="probe"),3,IF(AND(AC1497="Plus",AD1497="probe"),1,IF(AND(AC1497="Minus",AD1497="s"),12,IF(AND(AC1497="Plus",AD1497="s"),4,0))))</f>
        <v>12</v>
      </c>
      <c r="AF1497" s="6" t="s">
        <v>16</v>
      </c>
      <c r="AG1497" s="5" t="str">
        <f aca="false">AF1497&amp;AE1497&amp;","</f>
        <v>                            12,</v>
      </c>
    </row>
    <row r="1498" customFormat="false" ht="12.8" hidden="true" customHeight="false" outlineLevel="0" collapsed="false">
      <c r="A1498" s="0" t="str">
        <f aca="false">LEFT(J1498,4)</f>
        <v>b3s1</v>
      </c>
      <c r="B1498" s="0" t="n">
        <f aca="false">IF(AND(C1498&gt;97,C1498&lt;103),100,IF(AND(C1498&gt;110,C1498&lt;116),113,IF(AND(C1498&gt;122,C1498&lt;128),125,IF(AND(C1498&gt;135,C1498&lt;141),138,150))))</f>
        <v>138</v>
      </c>
      <c r="C1498" s="0" t="n">
        <f aca="false">_xlfn.NUMBERVALUE(MID(J1498,6,3))</f>
        <v>139</v>
      </c>
      <c r="D1498" s="0" t="str">
        <f aca="false">MID(J1498,10,3)</f>
        <v>ir2</v>
      </c>
      <c r="E1498" s="0" t="s">
        <v>9</v>
      </c>
      <c r="F1498" s="0" t="n">
        <v>1342</v>
      </c>
      <c r="G1498" s="0" t="s">
        <v>10</v>
      </c>
      <c r="H1498" s="0" t="s">
        <v>11</v>
      </c>
      <c r="I1498" s="0" t="s">
        <v>9</v>
      </c>
      <c r="J1498" s="0" t="s">
        <v>1513</v>
      </c>
      <c r="K1498" s="0" t="s">
        <v>9</v>
      </c>
      <c r="L1498" s="0" t="str">
        <f aca="false">IF(ISBLANK(J1499),"",",")</f>
        <v>,</v>
      </c>
      <c r="M1498" s="0" t="str">
        <f aca="false">E1498&amp;F1498&amp;G1498&amp;H1498&amp;I1498&amp;J1498&amp;K1498&amp;L1498</f>
        <v>"1342": "b3s1_139_ir2.wav",</v>
      </c>
      <c r="N1498" s="0" t="str">
        <f aca="false">IF(OR(B1498=113,B1498=138),"probe","s")</f>
        <v>probe</v>
      </c>
      <c r="O1498" s="0" t="str">
        <f aca="false">IF(MID(J1498,10,2)="ir","Minus","Plus")</f>
        <v>Minus</v>
      </c>
      <c r="P1498" s="0" t="s">
        <v>13</v>
      </c>
      <c r="Q1498" s="5" t="s">
        <v>14</v>
      </c>
      <c r="R1498" s="0" t="s">
        <v>15</v>
      </c>
      <c r="S1498" s="0" t="str">
        <f aca="false">P1498&amp;N1498&amp;O1498&amp;Q1498&amp;F1498&amp;R1498&amp;L1498</f>
        <v>          {%            "class": "probeMinus",%            "stim_name": "1342"%          },</v>
      </c>
      <c r="AA1498" s="5" t="n">
        <f aca="false">F1498</f>
        <v>1342</v>
      </c>
      <c r="AB1498" s="5" t="s">
        <v>1513</v>
      </c>
      <c r="AC1498" s="5" t="str">
        <f aca="false">IF(MID(AB1498,10,2)="ir","Minus","Plus")</f>
        <v>Minus</v>
      </c>
      <c r="AD1498" s="5" t="str">
        <f aca="false">IF(AND(_xlfn.NUMBERVALUE(MID(AB1498,6,3))&lt;141,_xlfn.NUMBERVALUE(MID(AB1498,6,3))&gt;103),"s","probe")</f>
        <v>s</v>
      </c>
      <c r="AE1498" s="5" t="n">
        <f aca="false">IF(AND(AC1498="Minus",AD1498="probe"),3,IF(AND(AC1498="Plus",AD1498="probe"),1,IF(AND(AC1498="Minus",AD1498="s"),12,IF(AND(AC1498="Plus",AD1498="s"),4,0))))</f>
        <v>12</v>
      </c>
      <c r="AF1498" s="6" t="s">
        <v>16</v>
      </c>
      <c r="AG1498" s="5" t="str">
        <f aca="false">AF1498&amp;AE1498&amp;","</f>
        <v>                            12,</v>
      </c>
    </row>
    <row r="1499" customFormat="false" ht="12.8" hidden="true" customHeight="false" outlineLevel="0" collapsed="false">
      <c r="A1499" s="0" t="str">
        <f aca="false">LEFT(J1499,4)</f>
        <v>b3s2</v>
      </c>
      <c r="B1499" s="0" t="n">
        <f aca="false">IF(AND(C1499&gt;97,C1499&lt;103),100,IF(AND(C1499&gt;110,C1499&lt;116),113,IF(AND(C1499&gt;122,C1499&lt;128),125,IF(AND(C1499&gt;135,C1499&lt;141),138,150))))</f>
        <v>138</v>
      </c>
      <c r="C1499" s="0" t="n">
        <f aca="false">_xlfn.NUMBERVALUE(MID(J1499,6,3))</f>
        <v>139</v>
      </c>
      <c r="D1499" s="0" t="str">
        <f aca="false">MID(J1499,10,3)</f>
        <v>ir2</v>
      </c>
      <c r="E1499" s="0" t="s">
        <v>9</v>
      </c>
      <c r="F1499" s="0" t="n">
        <v>1467</v>
      </c>
      <c r="G1499" s="0" t="s">
        <v>10</v>
      </c>
      <c r="H1499" s="0" t="s">
        <v>11</v>
      </c>
      <c r="I1499" s="0" t="s">
        <v>9</v>
      </c>
      <c r="J1499" s="0" t="s">
        <v>1514</v>
      </c>
      <c r="K1499" s="0" t="s">
        <v>9</v>
      </c>
      <c r="L1499" s="0" t="str">
        <f aca="false">IF(ISBLANK(J1500),"",",")</f>
        <v>,</v>
      </c>
      <c r="M1499" s="0" t="str">
        <f aca="false">E1499&amp;F1499&amp;G1499&amp;H1499&amp;I1499&amp;J1499&amp;K1499&amp;L1499</f>
        <v>"1467": "b3s2_139_ir2.wav",</v>
      </c>
      <c r="N1499" s="0" t="str">
        <f aca="false">IF(OR(B1499=113,B1499=138),"probe","s")</f>
        <v>probe</v>
      </c>
      <c r="O1499" s="0" t="str">
        <f aca="false">IF(MID(J1499,10,2)="ir","Minus","Plus")</f>
        <v>Minus</v>
      </c>
      <c r="P1499" s="0" t="s">
        <v>13</v>
      </c>
      <c r="Q1499" s="5" t="s">
        <v>14</v>
      </c>
      <c r="R1499" s="0" t="s">
        <v>15</v>
      </c>
      <c r="S1499" s="0" t="str">
        <f aca="false">P1499&amp;N1499&amp;O1499&amp;Q1499&amp;F1499&amp;R1499&amp;L1499</f>
        <v>          {%            "class": "probeMinus",%            "stim_name": "1467"%          },</v>
      </c>
      <c r="AA1499" s="5" t="n">
        <f aca="false">F1499</f>
        <v>1467</v>
      </c>
      <c r="AB1499" s="5" t="s">
        <v>1514</v>
      </c>
      <c r="AC1499" s="5" t="str">
        <f aca="false">IF(MID(AB1499,10,2)="ir","Minus","Plus")</f>
        <v>Minus</v>
      </c>
      <c r="AD1499" s="5" t="str">
        <f aca="false">IF(AND(_xlfn.NUMBERVALUE(MID(AB1499,6,3))&lt;141,_xlfn.NUMBERVALUE(MID(AB1499,6,3))&gt;103),"s","probe")</f>
        <v>s</v>
      </c>
      <c r="AE1499" s="5" t="n">
        <f aca="false">IF(AND(AC1499="Minus",AD1499="probe"),3,IF(AND(AC1499="Plus",AD1499="probe"),1,IF(AND(AC1499="Minus",AD1499="s"),12,IF(AND(AC1499="Plus",AD1499="s"),4,0))))</f>
        <v>12</v>
      </c>
      <c r="AF1499" s="6" t="s">
        <v>16</v>
      </c>
      <c r="AG1499" s="5" t="str">
        <f aca="false">AF1499&amp;AE1499&amp;","</f>
        <v>                            12,</v>
      </c>
    </row>
    <row r="1500" customFormat="false" ht="12.8" hidden="true" customHeight="false" outlineLevel="0" collapsed="false">
      <c r="A1500" s="0" t="str">
        <f aca="false">LEFT(J1500,4)</f>
        <v>b4i1</v>
      </c>
      <c r="B1500" s="0" t="n">
        <f aca="false">IF(AND(C1500&gt;97,C1500&lt;103),100,IF(AND(C1500&gt;110,C1500&lt;116),113,IF(AND(C1500&gt;122,C1500&lt;128),125,IF(AND(C1500&gt;135,C1500&lt;141),138,150))))</f>
        <v>138</v>
      </c>
      <c r="C1500" s="0" t="n">
        <f aca="false">_xlfn.NUMBERVALUE(MID(J1500,6,3))</f>
        <v>139</v>
      </c>
      <c r="D1500" s="0" t="str">
        <f aca="false">MID(J1500,10,3)</f>
        <v>ir2</v>
      </c>
      <c r="E1500" s="0" t="s">
        <v>9</v>
      </c>
      <c r="F1500" s="0" t="n">
        <v>1592</v>
      </c>
      <c r="G1500" s="0" t="s">
        <v>10</v>
      </c>
      <c r="H1500" s="0" t="s">
        <v>11</v>
      </c>
      <c r="I1500" s="0" t="s">
        <v>9</v>
      </c>
      <c r="J1500" s="0" t="s">
        <v>1515</v>
      </c>
      <c r="K1500" s="0" t="s">
        <v>9</v>
      </c>
      <c r="L1500" s="0" t="str">
        <f aca="false">IF(ISBLANK(J1501),"",",")</f>
        <v>,</v>
      </c>
      <c r="M1500" s="0" t="str">
        <f aca="false">E1500&amp;F1500&amp;G1500&amp;H1500&amp;I1500&amp;J1500&amp;K1500&amp;L1500</f>
        <v>"1592": "b4i1_139_ir2.wav",</v>
      </c>
      <c r="N1500" s="0" t="str">
        <f aca="false">IF(OR(B1500=113,B1500=138),"probe","s")</f>
        <v>probe</v>
      </c>
      <c r="O1500" s="0" t="str">
        <f aca="false">IF(MID(J1500,10,2)="ir","Minus","Plus")</f>
        <v>Minus</v>
      </c>
      <c r="P1500" s="0" t="s">
        <v>13</v>
      </c>
      <c r="Q1500" s="5" t="s">
        <v>14</v>
      </c>
      <c r="R1500" s="0" t="s">
        <v>15</v>
      </c>
      <c r="S1500" s="0" t="str">
        <f aca="false">P1500&amp;N1500&amp;O1500&amp;Q1500&amp;F1500&amp;R1500&amp;L1500</f>
        <v>          {%            "class": "probeMinus",%            "stim_name": "1592"%          },</v>
      </c>
      <c r="AA1500" s="5" t="n">
        <f aca="false">F1500</f>
        <v>1592</v>
      </c>
      <c r="AB1500" s="5" t="s">
        <v>1515</v>
      </c>
      <c r="AC1500" s="5" t="str">
        <f aca="false">IF(MID(AB1500,10,2)="ir","Minus","Plus")</f>
        <v>Minus</v>
      </c>
      <c r="AD1500" s="5" t="str">
        <f aca="false">IF(AND(_xlfn.NUMBERVALUE(MID(AB1500,6,3))&lt;141,_xlfn.NUMBERVALUE(MID(AB1500,6,3))&gt;103),"s","probe")</f>
        <v>s</v>
      </c>
      <c r="AE1500" s="5" t="n">
        <f aca="false">IF(AND(AC1500="Minus",AD1500="probe"),3,IF(AND(AC1500="Plus",AD1500="probe"),1,IF(AND(AC1500="Minus",AD1500="s"),12,IF(AND(AC1500="Plus",AD1500="s"),4,0))))</f>
        <v>12</v>
      </c>
      <c r="AF1500" s="6" t="s">
        <v>16</v>
      </c>
      <c r="AG1500" s="5" t="str">
        <f aca="false">AF1500&amp;AE1500&amp;","</f>
        <v>                            12,</v>
      </c>
    </row>
    <row r="1501" customFormat="false" ht="12.8" hidden="true" customHeight="false" outlineLevel="0" collapsed="false">
      <c r="A1501" s="0" t="str">
        <f aca="false">LEFT(J1501,4)</f>
        <v>b4i2</v>
      </c>
      <c r="B1501" s="0" t="n">
        <f aca="false">IF(AND(C1501&gt;97,C1501&lt;103),100,IF(AND(C1501&gt;110,C1501&lt;116),113,IF(AND(C1501&gt;122,C1501&lt;128),125,IF(AND(C1501&gt;135,C1501&lt;141),138,150))))</f>
        <v>138</v>
      </c>
      <c r="C1501" s="0" t="n">
        <f aca="false">_xlfn.NUMBERVALUE(MID(J1501,6,3))</f>
        <v>139</v>
      </c>
      <c r="D1501" s="0" t="str">
        <f aca="false">MID(J1501,10,3)</f>
        <v>ir2</v>
      </c>
      <c r="E1501" s="0" t="s">
        <v>9</v>
      </c>
      <c r="F1501" s="0" t="n">
        <v>1717</v>
      </c>
      <c r="G1501" s="0" t="s">
        <v>10</v>
      </c>
      <c r="H1501" s="0" t="s">
        <v>11</v>
      </c>
      <c r="I1501" s="0" t="s">
        <v>9</v>
      </c>
      <c r="J1501" s="0" t="s">
        <v>1516</v>
      </c>
      <c r="K1501" s="0" t="s">
        <v>9</v>
      </c>
      <c r="L1501" s="0" t="str">
        <f aca="false">IF(ISBLANK(J1502),"",",")</f>
        <v>,</v>
      </c>
      <c r="M1501" s="0" t="str">
        <f aca="false">E1501&amp;F1501&amp;G1501&amp;H1501&amp;I1501&amp;J1501&amp;K1501&amp;L1501</f>
        <v>"1717": "b4i2_139_ir2.wav",</v>
      </c>
      <c r="N1501" s="0" t="str">
        <f aca="false">IF(OR(B1501=113,B1501=138),"probe","s")</f>
        <v>probe</v>
      </c>
      <c r="O1501" s="0" t="str">
        <f aca="false">IF(MID(J1501,10,2)="ir","Minus","Plus")</f>
        <v>Minus</v>
      </c>
      <c r="P1501" s="0" t="s">
        <v>13</v>
      </c>
      <c r="Q1501" s="5" t="s">
        <v>14</v>
      </c>
      <c r="R1501" s="0" t="s">
        <v>15</v>
      </c>
      <c r="S1501" s="0" t="str">
        <f aca="false">P1501&amp;N1501&amp;O1501&amp;Q1501&amp;F1501&amp;R1501&amp;L1501</f>
        <v>          {%            "class": "probeMinus",%            "stim_name": "1717"%          },</v>
      </c>
      <c r="AA1501" s="5" t="n">
        <f aca="false">F1501</f>
        <v>1717</v>
      </c>
      <c r="AB1501" s="5" t="s">
        <v>1516</v>
      </c>
      <c r="AC1501" s="5" t="str">
        <f aca="false">IF(MID(AB1501,10,2)="ir","Minus","Plus")</f>
        <v>Minus</v>
      </c>
      <c r="AD1501" s="5" t="str">
        <f aca="false">IF(AND(_xlfn.NUMBERVALUE(MID(AB1501,6,3))&lt;141,_xlfn.NUMBERVALUE(MID(AB1501,6,3))&gt;103),"s","probe")</f>
        <v>s</v>
      </c>
      <c r="AE1501" s="5" t="n">
        <f aca="false">IF(AND(AC1501="Minus",AD1501="probe"),3,IF(AND(AC1501="Plus",AD1501="probe"),1,IF(AND(AC1501="Minus",AD1501="s"),12,IF(AND(AC1501="Plus",AD1501="s"),4,0))))</f>
        <v>12</v>
      </c>
      <c r="AF1501" s="6" t="s">
        <v>16</v>
      </c>
      <c r="AG1501" s="5" t="str">
        <f aca="false">AF1501&amp;AE1501&amp;","</f>
        <v>                            12,</v>
      </c>
    </row>
    <row r="1502" customFormat="false" ht="12.8" hidden="true" customHeight="false" outlineLevel="0" collapsed="false">
      <c r="A1502" s="0" t="str">
        <f aca="false">LEFT(J1502,4)</f>
        <v>b4s1</v>
      </c>
      <c r="B1502" s="0" t="n">
        <f aca="false">IF(AND(C1502&gt;97,C1502&lt;103),100,IF(AND(C1502&gt;110,C1502&lt;116),113,IF(AND(C1502&gt;122,C1502&lt;128),125,IF(AND(C1502&gt;135,C1502&lt;141),138,150))))</f>
        <v>138</v>
      </c>
      <c r="C1502" s="0" t="n">
        <f aca="false">_xlfn.NUMBERVALUE(MID(J1502,6,3))</f>
        <v>139</v>
      </c>
      <c r="D1502" s="0" t="str">
        <f aca="false">MID(J1502,10,3)</f>
        <v>ir2</v>
      </c>
      <c r="E1502" s="0" t="s">
        <v>9</v>
      </c>
      <c r="F1502" s="0" t="n">
        <v>1842</v>
      </c>
      <c r="G1502" s="0" t="s">
        <v>10</v>
      </c>
      <c r="H1502" s="0" t="s">
        <v>11</v>
      </c>
      <c r="I1502" s="0" t="s">
        <v>9</v>
      </c>
      <c r="J1502" s="0" t="s">
        <v>1517</v>
      </c>
      <c r="K1502" s="0" t="s">
        <v>9</v>
      </c>
      <c r="L1502" s="0" t="str">
        <f aca="false">IF(ISBLANK(J1503),"",",")</f>
        <v>,</v>
      </c>
      <c r="M1502" s="0" t="str">
        <f aca="false">E1502&amp;F1502&amp;G1502&amp;H1502&amp;I1502&amp;J1502&amp;K1502&amp;L1502</f>
        <v>"1842": "b4s1_139_ir2.wav",</v>
      </c>
      <c r="N1502" s="0" t="str">
        <f aca="false">IF(OR(B1502=113,B1502=138),"probe","s")</f>
        <v>probe</v>
      </c>
      <c r="O1502" s="0" t="str">
        <f aca="false">IF(MID(J1502,10,2)="ir","Minus","Plus")</f>
        <v>Minus</v>
      </c>
      <c r="P1502" s="0" t="s">
        <v>13</v>
      </c>
      <c r="Q1502" s="5" t="s">
        <v>14</v>
      </c>
      <c r="R1502" s="0" t="s">
        <v>15</v>
      </c>
      <c r="S1502" s="0" t="str">
        <f aca="false">P1502&amp;N1502&amp;O1502&amp;Q1502&amp;F1502&amp;R1502&amp;L1502</f>
        <v>          {%            "class": "probeMinus",%            "stim_name": "1842"%          },</v>
      </c>
      <c r="AA1502" s="5" t="n">
        <f aca="false">F1502</f>
        <v>1842</v>
      </c>
      <c r="AB1502" s="5" t="s">
        <v>1517</v>
      </c>
      <c r="AC1502" s="5" t="str">
        <f aca="false">IF(MID(AB1502,10,2)="ir","Minus","Plus")</f>
        <v>Minus</v>
      </c>
      <c r="AD1502" s="5" t="str">
        <f aca="false">IF(AND(_xlfn.NUMBERVALUE(MID(AB1502,6,3))&lt;141,_xlfn.NUMBERVALUE(MID(AB1502,6,3))&gt;103),"s","probe")</f>
        <v>s</v>
      </c>
      <c r="AE1502" s="5" t="n">
        <f aca="false">IF(AND(AC1502="Minus",AD1502="probe"),3,IF(AND(AC1502="Plus",AD1502="probe"),1,IF(AND(AC1502="Minus",AD1502="s"),12,IF(AND(AC1502="Plus",AD1502="s"),4,0))))</f>
        <v>12</v>
      </c>
      <c r="AF1502" s="6" t="s">
        <v>16</v>
      </c>
      <c r="AG1502" s="5" t="str">
        <f aca="false">AF1502&amp;AE1502&amp;","</f>
        <v>                            12,</v>
      </c>
    </row>
    <row r="1503" customFormat="false" ht="12.8" hidden="true" customHeight="false" outlineLevel="0" collapsed="false">
      <c r="A1503" s="0" t="str">
        <f aca="false">LEFT(J1503,4)</f>
        <v>b4s2</v>
      </c>
      <c r="B1503" s="0" t="n">
        <f aca="false">IF(AND(C1503&gt;97,C1503&lt;103),100,IF(AND(C1503&gt;110,C1503&lt;116),113,IF(AND(C1503&gt;122,C1503&lt;128),125,IF(AND(C1503&gt;135,C1503&lt;141),138,150))))</f>
        <v>138</v>
      </c>
      <c r="C1503" s="0" t="n">
        <f aca="false">_xlfn.NUMBERVALUE(MID(J1503,6,3))</f>
        <v>139</v>
      </c>
      <c r="D1503" s="0" t="str">
        <f aca="false">MID(J1503,10,3)</f>
        <v>ir2</v>
      </c>
      <c r="E1503" s="0" t="s">
        <v>9</v>
      </c>
      <c r="F1503" s="0" t="n">
        <v>1967</v>
      </c>
      <c r="G1503" s="0" t="s">
        <v>10</v>
      </c>
      <c r="H1503" s="0" t="s">
        <v>11</v>
      </c>
      <c r="I1503" s="0" t="s">
        <v>9</v>
      </c>
      <c r="J1503" s="0" t="s">
        <v>1518</v>
      </c>
      <c r="K1503" s="0" t="s">
        <v>9</v>
      </c>
      <c r="L1503" s="0" t="str">
        <f aca="false">IF(ISBLANK(J1504),"",",")</f>
        <v>,</v>
      </c>
      <c r="M1503" s="0" t="str">
        <f aca="false">E1503&amp;F1503&amp;G1503&amp;H1503&amp;I1503&amp;J1503&amp;K1503&amp;L1503</f>
        <v>"1967": "b4s2_139_ir2.wav",</v>
      </c>
      <c r="N1503" s="0" t="str">
        <f aca="false">IF(OR(B1503=113,B1503=138),"probe","s")</f>
        <v>probe</v>
      </c>
      <c r="O1503" s="0" t="str">
        <f aca="false">IF(MID(J1503,10,2)="ir","Minus","Plus")</f>
        <v>Minus</v>
      </c>
      <c r="P1503" s="0" t="s">
        <v>13</v>
      </c>
      <c r="Q1503" s="5" t="s">
        <v>14</v>
      </c>
      <c r="R1503" s="0" t="s">
        <v>15</v>
      </c>
      <c r="S1503" s="0" t="str">
        <f aca="false">P1503&amp;N1503&amp;O1503&amp;Q1503&amp;F1503&amp;R1503&amp;L1503</f>
        <v>          {%            "class": "probeMinus",%            "stim_name": "1967"%          },</v>
      </c>
      <c r="AA1503" s="5" t="n">
        <f aca="false">F1503</f>
        <v>1967</v>
      </c>
      <c r="AB1503" s="5" t="s">
        <v>1518</v>
      </c>
      <c r="AC1503" s="5" t="str">
        <f aca="false">IF(MID(AB1503,10,2)="ir","Minus","Plus")</f>
        <v>Minus</v>
      </c>
      <c r="AD1503" s="5" t="str">
        <f aca="false">IF(AND(_xlfn.NUMBERVALUE(MID(AB1503,6,3))&lt;141,_xlfn.NUMBERVALUE(MID(AB1503,6,3))&gt;103),"s","probe")</f>
        <v>s</v>
      </c>
      <c r="AE1503" s="5" t="n">
        <f aca="false">IF(AND(AC1503="Minus",AD1503="probe"),3,IF(AND(AC1503="Plus",AD1503="probe"),1,IF(AND(AC1503="Minus",AD1503="s"),12,IF(AND(AC1503="Plus",AD1503="s"),4,0))))</f>
        <v>12</v>
      </c>
      <c r="AF1503" s="6" t="s">
        <v>16</v>
      </c>
      <c r="AG1503" s="5" t="str">
        <f aca="false">AF1503&amp;AE1503&amp;","</f>
        <v>                            12,</v>
      </c>
    </row>
    <row r="1504" customFormat="false" ht="12.8" hidden="true" customHeight="false" outlineLevel="0" collapsed="false">
      <c r="A1504" s="0" t="str">
        <f aca="false">LEFT(J1504,4)</f>
        <v>b1i1</v>
      </c>
      <c r="B1504" s="0" t="n">
        <f aca="false">IF(AND(C1504&gt;97,C1504&lt;103),100,IF(AND(C1504&gt;110,C1504&lt;116),113,IF(AND(C1504&gt;122,C1504&lt;128),125,IF(AND(C1504&gt;135,C1504&lt;141),138,150))))</f>
        <v>138</v>
      </c>
      <c r="C1504" s="0" t="n">
        <f aca="false">_xlfn.NUMBERVALUE(MID(J1504,6,3))</f>
        <v>139</v>
      </c>
      <c r="D1504" s="0" t="str">
        <f aca="false">MID(J1504,10,3)</f>
        <v>ir3</v>
      </c>
      <c r="E1504" s="0" t="s">
        <v>9</v>
      </c>
      <c r="F1504" s="0" t="n">
        <v>93</v>
      </c>
      <c r="G1504" s="0" t="s">
        <v>10</v>
      </c>
      <c r="H1504" s="0" t="s">
        <v>11</v>
      </c>
      <c r="I1504" s="0" t="s">
        <v>9</v>
      </c>
      <c r="J1504" s="0" t="s">
        <v>1519</v>
      </c>
      <c r="K1504" s="0" t="s">
        <v>9</v>
      </c>
      <c r="L1504" s="0" t="str">
        <f aca="false">IF(ISBLANK(J1505),"",",")</f>
        <v>,</v>
      </c>
      <c r="M1504" s="0" t="str">
        <f aca="false">E1504&amp;F1504&amp;G1504&amp;H1504&amp;I1504&amp;J1504&amp;K1504&amp;L1504</f>
        <v>"93": "b1i1_139_ir3.wav",</v>
      </c>
      <c r="N1504" s="0" t="str">
        <f aca="false">IF(OR(B1504=113,B1504=138),"probe","s")</f>
        <v>probe</v>
      </c>
      <c r="O1504" s="0" t="str">
        <f aca="false">IF(MID(J1504,10,2)="ir","Minus","Plus")</f>
        <v>Minus</v>
      </c>
      <c r="P1504" s="0" t="s">
        <v>13</v>
      </c>
      <c r="Q1504" s="5" t="s">
        <v>14</v>
      </c>
      <c r="R1504" s="0" t="s">
        <v>15</v>
      </c>
      <c r="S1504" s="0" t="str">
        <f aca="false">P1504&amp;N1504&amp;O1504&amp;Q1504&amp;F1504&amp;R1504&amp;L1504</f>
        <v>          {%            "class": "probeMinus",%            "stim_name": "93"%          },</v>
      </c>
      <c r="AA1504" s="5" t="n">
        <f aca="false">F1504</f>
        <v>93</v>
      </c>
      <c r="AB1504" s="5" t="s">
        <v>1519</v>
      </c>
      <c r="AC1504" s="5" t="str">
        <f aca="false">IF(MID(AB1504,10,2)="ir","Minus","Plus")</f>
        <v>Minus</v>
      </c>
      <c r="AD1504" s="5" t="str">
        <f aca="false">IF(AND(_xlfn.NUMBERVALUE(MID(AB1504,6,3))&lt;141,_xlfn.NUMBERVALUE(MID(AB1504,6,3))&gt;103),"s","s")</f>
        <v>s</v>
      </c>
      <c r="AE1504" s="5" t="n">
        <f aca="false">IF(AND(AC1504="Minus",AD1504="probe"),3,IF(AND(AC1504="Plus",AD1504="probe"),1,IF(AND(AC1504="Minus",AD1504="s"),12,IF(AND(AC1504="Plus",AD1504="s"),4,0))))</f>
        <v>12</v>
      </c>
      <c r="AF1504" s="6" t="s">
        <v>16</v>
      </c>
      <c r="AG1504" s="5" t="str">
        <f aca="false">AF1504&amp;AE1504&amp;","</f>
        <v>                            12,</v>
      </c>
    </row>
    <row r="1505" customFormat="false" ht="12.8" hidden="true" customHeight="false" outlineLevel="0" collapsed="false">
      <c r="A1505" s="0" t="str">
        <f aca="false">LEFT(J1505,4)</f>
        <v>b1i2</v>
      </c>
      <c r="B1505" s="0" t="n">
        <f aca="false">IF(AND(C1505&gt;97,C1505&lt;103),100,IF(AND(C1505&gt;110,C1505&lt;116),113,IF(AND(C1505&gt;122,C1505&lt;128),125,IF(AND(C1505&gt;135,C1505&lt;141),138,150))))</f>
        <v>138</v>
      </c>
      <c r="C1505" s="0" t="n">
        <f aca="false">_xlfn.NUMBERVALUE(MID(J1505,6,3))</f>
        <v>139</v>
      </c>
      <c r="D1505" s="0" t="str">
        <f aca="false">MID(J1505,10,3)</f>
        <v>ir3</v>
      </c>
      <c r="E1505" s="0" t="s">
        <v>9</v>
      </c>
      <c r="F1505" s="0" t="n">
        <v>218</v>
      </c>
      <c r="G1505" s="0" t="s">
        <v>10</v>
      </c>
      <c r="H1505" s="0" t="s">
        <v>11</v>
      </c>
      <c r="I1505" s="0" t="s">
        <v>9</v>
      </c>
      <c r="J1505" s="0" t="s">
        <v>1520</v>
      </c>
      <c r="K1505" s="0" t="s">
        <v>9</v>
      </c>
      <c r="L1505" s="0" t="str">
        <f aca="false">IF(ISBLANK(J1506),"",",")</f>
        <v>,</v>
      </c>
      <c r="M1505" s="0" t="str">
        <f aca="false">E1505&amp;F1505&amp;G1505&amp;H1505&amp;I1505&amp;J1505&amp;K1505&amp;L1505</f>
        <v>"218": "b1i2_139_ir3.wav",</v>
      </c>
      <c r="N1505" s="0" t="str">
        <f aca="false">IF(OR(B1505=113,B1505=138),"probe","s")</f>
        <v>probe</v>
      </c>
      <c r="O1505" s="0" t="str">
        <f aca="false">IF(MID(J1505,10,2)="ir","Minus","Plus")</f>
        <v>Minus</v>
      </c>
      <c r="P1505" s="0" t="s">
        <v>13</v>
      </c>
      <c r="Q1505" s="5" t="s">
        <v>14</v>
      </c>
      <c r="R1505" s="0" t="s">
        <v>15</v>
      </c>
      <c r="S1505" s="0" t="str">
        <f aca="false">P1505&amp;N1505&amp;O1505&amp;Q1505&amp;F1505&amp;R1505&amp;L1505</f>
        <v>          {%            "class": "probeMinus",%            "stim_name": "218"%          },</v>
      </c>
      <c r="AA1505" s="5" t="n">
        <f aca="false">F1505</f>
        <v>218</v>
      </c>
      <c r="AB1505" s="5" t="s">
        <v>1520</v>
      </c>
      <c r="AC1505" s="5" t="str">
        <f aca="false">IF(MID(AB1505,10,2)="ir","Minus","Plus")</f>
        <v>Minus</v>
      </c>
      <c r="AD1505" s="5" t="str">
        <f aca="false">IF(AND(_xlfn.NUMBERVALUE(MID(AB1505,6,3))&lt;141,_xlfn.NUMBERVALUE(MID(AB1505,6,3))&gt;103),"s","probe")</f>
        <v>s</v>
      </c>
      <c r="AE1505" s="5" t="n">
        <f aca="false">IF(AND(AC1505="Minus",AD1505="probe"),3,IF(AND(AC1505="Plus",AD1505="probe"),1,IF(AND(AC1505="Minus",AD1505="s"),12,IF(AND(AC1505="Plus",AD1505="s"),4,0))))</f>
        <v>12</v>
      </c>
      <c r="AF1505" s="6" t="s">
        <v>16</v>
      </c>
      <c r="AG1505" s="5" t="str">
        <f aca="false">AF1505&amp;AE1505&amp;","</f>
        <v>                            12,</v>
      </c>
    </row>
    <row r="1506" customFormat="false" ht="12.8" hidden="true" customHeight="false" outlineLevel="0" collapsed="false">
      <c r="A1506" s="0" t="str">
        <f aca="false">LEFT(J1506,4)</f>
        <v>b1s1</v>
      </c>
      <c r="B1506" s="0" t="n">
        <f aca="false">IF(AND(C1506&gt;97,C1506&lt;103),100,IF(AND(C1506&gt;110,C1506&lt;116),113,IF(AND(C1506&gt;122,C1506&lt;128),125,IF(AND(C1506&gt;135,C1506&lt;141),138,150))))</f>
        <v>138</v>
      </c>
      <c r="C1506" s="0" t="n">
        <f aca="false">_xlfn.NUMBERVALUE(MID(J1506,6,3))</f>
        <v>139</v>
      </c>
      <c r="D1506" s="0" t="str">
        <f aca="false">MID(J1506,10,3)</f>
        <v>ir3</v>
      </c>
      <c r="E1506" s="0" t="s">
        <v>9</v>
      </c>
      <c r="F1506" s="0" t="n">
        <v>343</v>
      </c>
      <c r="G1506" s="0" t="s">
        <v>10</v>
      </c>
      <c r="H1506" s="0" t="s">
        <v>11</v>
      </c>
      <c r="I1506" s="0" t="s">
        <v>9</v>
      </c>
      <c r="J1506" s="0" t="s">
        <v>1521</v>
      </c>
      <c r="K1506" s="0" t="s">
        <v>9</v>
      </c>
      <c r="L1506" s="0" t="str">
        <f aca="false">IF(ISBLANK(J1507),"",",")</f>
        <v>,</v>
      </c>
      <c r="M1506" s="0" t="str">
        <f aca="false">E1506&amp;F1506&amp;G1506&amp;H1506&amp;I1506&amp;J1506&amp;K1506&amp;L1506</f>
        <v>"343": "b1s1_139_ir3.wav",</v>
      </c>
      <c r="N1506" s="0" t="str">
        <f aca="false">IF(OR(B1506=113,B1506=138),"probe","s")</f>
        <v>probe</v>
      </c>
      <c r="O1506" s="0" t="str">
        <f aca="false">IF(MID(J1506,10,2)="ir","Minus","Plus")</f>
        <v>Minus</v>
      </c>
      <c r="P1506" s="0" t="s">
        <v>13</v>
      </c>
      <c r="Q1506" s="5" t="s">
        <v>14</v>
      </c>
      <c r="R1506" s="0" t="s">
        <v>15</v>
      </c>
      <c r="S1506" s="0" t="str">
        <f aca="false">P1506&amp;N1506&amp;O1506&amp;Q1506&amp;F1506&amp;R1506&amp;L1506</f>
        <v>          {%            "class": "probeMinus",%            "stim_name": "343"%          },</v>
      </c>
      <c r="AA1506" s="5" t="n">
        <f aca="false">F1506</f>
        <v>343</v>
      </c>
      <c r="AB1506" s="5" t="s">
        <v>1521</v>
      </c>
      <c r="AC1506" s="5" t="str">
        <f aca="false">IF(MID(AB1506,10,2)="ir","Minus","Plus")</f>
        <v>Minus</v>
      </c>
      <c r="AD1506" s="5" t="str">
        <f aca="false">IF(AND(_xlfn.NUMBERVALUE(MID(AB1506,6,3))&lt;141,_xlfn.NUMBERVALUE(MID(AB1506,6,3))&gt;103),"s","probe")</f>
        <v>s</v>
      </c>
      <c r="AE1506" s="5" t="n">
        <f aca="false">IF(AND(AC1506="Minus",AD1506="probe"),3,IF(AND(AC1506="Plus",AD1506="probe"),1,IF(AND(AC1506="Minus",AD1506="s"),12,IF(AND(AC1506="Plus",AD1506="s"),4,0))))</f>
        <v>12</v>
      </c>
      <c r="AF1506" s="6" t="s">
        <v>16</v>
      </c>
      <c r="AG1506" s="5" t="str">
        <f aca="false">AF1506&amp;AE1506&amp;","</f>
        <v>                            12,</v>
      </c>
    </row>
    <row r="1507" customFormat="false" ht="12.8" hidden="true" customHeight="false" outlineLevel="0" collapsed="false">
      <c r="A1507" s="0" t="str">
        <f aca="false">LEFT(J1507,4)</f>
        <v>b1s2</v>
      </c>
      <c r="B1507" s="0" t="n">
        <f aca="false">IF(AND(C1507&gt;97,C1507&lt;103),100,IF(AND(C1507&gt;110,C1507&lt;116),113,IF(AND(C1507&gt;122,C1507&lt;128),125,IF(AND(C1507&gt;135,C1507&lt;141),138,150))))</f>
        <v>138</v>
      </c>
      <c r="C1507" s="0" t="n">
        <f aca="false">_xlfn.NUMBERVALUE(MID(J1507,6,3))</f>
        <v>139</v>
      </c>
      <c r="D1507" s="0" t="str">
        <f aca="false">MID(J1507,10,3)</f>
        <v>ir3</v>
      </c>
      <c r="E1507" s="0" t="s">
        <v>9</v>
      </c>
      <c r="F1507" s="0" t="n">
        <v>468</v>
      </c>
      <c r="G1507" s="0" t="s">
        <v>10</v>
      </c>
      <c r="H1507" s="0" t="s">
        <v>11</v>
      </c>
      <c r="I1507" s="0" t="s">
        <v>9</v>
      </c>
      <c r="J1507" s="0" t="s">
        <v>1522</v>
      </c>
      <c r="K1507" s="0" t="s">
        <v>9</v>
      </c>
      <c r="L1507" s="0" t="str">
        <f aca="false">IF(ISBLANK(J1508),"",",")</f>
        <v>,</v>
      </c>
      <c r="M1507" s="0" t="str">
        <f aca="false">E1507&amp;F1507&amp;G1507&amp;H1507&amp;I1507&amp;J1507&amp;K1507&amp;L1507</f>
        <v>"468": "b1s2_139_ir3.wav",</v>
      </c>
      <c r="N1507" s="0" t="str">
        <f aca="false">IF(OR(B1507=113,B1507=138),"probe","s")</f>
        <v>probe</v>
      </c>
      <c r="O1507" s="0" t="str">
        <f aca="false">IF(MID(J1507,10,2)="ir","Minus","Plus")</f>
        <v>Minus</v>
      </c>
      <c r="P1507" s="0" t="s">
        <v>13</v>
      </c>
      <c r="Q1507" s="5" t="s">
        <v>14</v>
      </c>
      <c r="R1507" s="0" t="s">
        <v>15</v>
      </c>
      <c r="S1507" s="0" t="str">
        <f aca="false">P1507&amp;N1507&amp;O1507&amp;Q1507&amp;F1507&amp;R1507&amp;L1507</f>
        <v>          {%            "class": "probeMinus",%            "stim_name": "468"%          },</v>
      </c>
      <c r="AA1507" s="5" t="n">
        <f aca="false">F1507</f>
        <v>468</v>
      </c>
      <c r="AB1507" s="5" t="s">
        <v>1522</v>
      </c>
      <c r="AC1507" s="5" t="str">
        <f aca="false">IF(MID(AB1507,10,2)="ir","Minus","Plus")</f>
        <v>Minus</v>
      </c>
      <c r="AD1507" s="5" t="str">
        <f aca="false">IF(AND(_xlfn.NUMBERVALUE(MID(AB1507,6,3))&lt;141,_xlfn.NUMBERVALUE(MID(AB1507,6,3))&gt;103),"s","probe")</f>
        <v>s</v>
      </c>
      <c r="AE1507" s="5" t="n">
        <f aca="false">IF(AND(AC1507="Minus",AD1507="probe"),3,IF(AND(AC1507="Plus",AD1507="probe"),1,IF(AND(AC1507="Minus",AD1507="s"),12,IF(AND(AC1507="Plus",AD1507="s"),4,0))))</f>
        <v>12</v>
      </c>
      <c r="AF1507" s="6" t="s">
        <v>16</v>
      </c>
      <c r="AG1507" s="5" t="str">
        <f aca="false">AF1507&amp;AE1507&amp;","</f>
        <v>                            12,</v>
      </c>
    </row>
    <row r="1508" customFormat="false" ht="12.8" hidden="true" customHeight="false" outlineLevel="0" collapsed="false">
      <c r="A1508" s="0" t="str">
        <f aca="false">LEFT(J1508,4)</f>
        <v>b2i1</v>
      </c>
      <c r="B1508" s="0" t="n">
        <f aca="false">IF(AND(C1508&gt;97,C1508&lt;103),100,IF(AND(C1508&gt;110,C1508&lt;116),113,IF(AND(C1508&gt;122,C1508&lt;128),125,IF(AND(C1508&gt;135,C1508&lt;141),138,150))))</f>
        <v>138</v>
      </c>
      <c r="C1508" s="0" t="n">
        <f aca="false">_xlfn.NUMBERVALUE(MID(J1508,6,3))</f>
        <v>139</v>
      </c>
      <c r="D1508" s="0" t="str">
        <f aca="false">MID(J1508,10,3)</f>
        <v>ir3</v>
      </c>
      <c r="E1508" s="0" t="s">
        <v>9</v>
      </c>
      <c r="F1508" s="0" t="n">
        <v>593</v>
      </c>
      <c r="G1508" s="0" t="s">
        <v>10</v>
      </c>
      <c r="H1508" s="0" t="s">
        <v>11</v>
      </c>
      <c r="I1508" s="0" t="s">
        <v>9</v>
      </c>
      <c r="J1508" s="0" t="s">
        <v>1523</v>
      </c>
      <c r="K1508" s="0" t="s">
        <v>9</v>
      </c>
      <c r="L1508" s="0" t="str">
        <f aca="false">IF(ISBLANK(J1509),"",",")</f>
        <v>,</v>
      </c>
      <c r="M1508" s="0" t="str">
        <f aca="false">E1508&amp;F1508&amp;G1508&amp;H1508&amp;I1508&amp;J1508&amp;K1508&amp;L1508</f>
        <v>"593": "b2i1_139_ir3.wav",</v>
      </c>
      <c r="N1508" s="0" t="str">
        <f aca="false">IF(OR(B1508=113,B1508=138),"probe","s")</f>
        <v>probe</v>
      </c>
      <c r="O1508" s="0" t="str">
        <f aca="false">IF(MID(J1508,10,2)="ir","Minus","Plus")</f>
        <v>Minus</v>
      </c>
      <c r="P1508" s="0" t="s">
        <v>13</v>
      </c>
      <c r="Q1508" s="5" t="s">
        <v>14</v>
      </c>
      <c r="R1508" s="0" t="s">
        <v>15</v>
      </c>
      <c r="S1508" s="0" t="str">
        <f aca="false">P1508&amp;N1508&amp;O1508&amp;Q1508&amp;F1508&amp;R1508&amp;L1508</f>
        <v>          {%            "class": "probeMinus",%            "stim_name": "593"%          },</v>
      </c>
      <c r="AA1508" s="5" t="n">
        <f aca="false">F1508</f>
        <v>593</v>
      </c>
      <c r="AB1508" s="5" t="s">
        <v>1523</v>
      </c>
      <c r="AC1508" s="5" t="str">
        <f aca="false">IF(MID(AB1508,10,2)="ir","Minus","Plus")</f>
        <v>Minus</v>
      </c>
      <c r="AD1508" s="5" t="str">
        <f aca="false">IF(AND(_xlfn.NUMBERVALUE(MID(AB1508,6,3))&lt;141,_xlfn.NUMBERVALUE(MID(AB1508,6,3))&gt;103),"s","probe")</f>
        <v>s</v>
      </c>
      <c r="AE1508" s="5" t="n">
        <f aca="false">IF(AND(AC1508="Minus",AD1508="probe"),3,IF(AND(AC1508="Plus",AD1508="probe"),1,IF(AND(AC1508="Minus",AD1508="s"),12,IF(AND(AC1508="Plus",AD1508="s"),4,0))))</f>
        <v>12</v>
      </c>
      <c r="AF1508" s="6" t="s">
        <v>16</v>
      </c>
      <c r="AG1508" s="5" t="str">
        <f aca="false">AF1508&amp;AE1508&amp;","</f>
        <v>                            12,</v>
      </c>
    </row>
    <row r="1509" customFormat="false" ht="12.8" hidden="true" customHeight="false" outlineLevel="0" collapsed="false">
      <c r="A1509" s="0" t="str">
        <f aca="false">LEFT(J1509,4)</f>
        <v>b2i2</v>
      </c>
      <c r="B1509" s="0" t="n">
        <f aca="false">IF(AND(C1509&gt;97,C1509&lt;103),100,IF(AND(C1509&gt;110,C1509&lt;116),113,IF(AND(C1509&gt;122,C1509&lt;128),125,IF(AND(C1509&gt;135,C1509&lt;141),138,150))))</f>
        <v>138</v>
      </c>
      <c r="C1509" s="0" t="n">
        <f aca="false">_xlfn.NUMBERVALUE(MID(J1509,6,3))</f>
        <v>139</v>
      </c>
      <c r="D1509" s="0" t="str">
        <f aca="false">MID(J1509,10,3)</f>
        <v>ir3</v>
      </c>
      <c r="E1509" s="0" t="s">
        <v>9</v>
      </c>
      <c r="F1509" s="0" t="n">
        <v>718</v>
      </c>
      <c r="G1509" s="0" t="s">
        <v>10</v>
      </c>
      <c r="H1509" s="0" t="s">
        <v>11</v>
      </c>
      <c r="I1509" s="0" t="s">
        <v>9</v>
      </c>
      <c r="J1509" s="0" t="s">
        <v>1524</v>
      </c>
      <c r="K1509" s="0" t="s">
        <v>9</v>
      </c>
      <c r="L1509" s="0" t="str">
        <f aca="false">IF(ISBLANK(J1510),"",",")</f>
        <v>,</v>
      </c>
      <c r="M1509" s="0" t="str">
        <f aca="false">E1509&amp;F1509&amp;G1509&amp;H1509&amp;I1509&amp;J1509&amp;K1509&amp;L1509</f>
        <v>"718": "b2i2_139_ir3.wav",</v>
      </c>
      <c r="N1509" s="0" t="str">
        <f aca="false">IF(OR(B1509=113,B1509=138),"probe","s")</f>
        <v>probe</v>
      </c>
      <c r="O1509" s="0" t="str">
        <f aca="false">IF(MID(J1509,10,2)="ir","Minus","Plus")</f>
        <v>Minus</v>
      </c>
      <c r="P1509" s="0" t="s">
        <v>13</v>
      </c>
      <c r="Q1509" s="5" t="s">
        <v>14</v>
      </c>
      <c r="R1509" s="0" t="s">
        <v>15</v>
      </c>
      <c r="S1509" s="0" t="str">
        <f aca="false">P1509&amp;N1509&amp;O1509&amp;Q1509&amp;F1509&amp;R1509&amp;L1509</f>
        <v>          {%            "class": "probeMinus",%            "stim_name": "718"%          },</v>
      </c>
      <c r="AA1509" s="5" t="n">
        <f aca="false">F1509</f>
        <v>718</v>
      </c>
      <c r="AB1509" s="5" t="s">
        <v>1524</v>
      </c>
      <c r="AC1509" s="5" t="str">
        <f aca="false">IF(MID(AB1509,10,2)="ir","Minus","Plus")</f>
        <v>Minus</v>
      </c>
      <c r="AD1509" s="5" t="str">
        <f aca="false">IF(AND(_xlfn.NUMBERVALUE(MID(AB1509,6,3))&lt;141,_xlfn.NUMBERVALUE(MID(AB1509,6,3))&gt;103),"s","probe")</f>
        <v>s</v>
      </c>
      <c r="AE1509" s="5" t="n">
        <f aca="false">IF(AND(AC1509="Minus",AD1509="probe"),3,IF(AND(AC1509="Plus",AD1509="probe"),1,IF(AND(AC1509="Minus",AD1509="s"),12,IF(AND(AC1509="Plus",AD1509="s"),4,0))))</f>
        <v>12</v>
      </c>
      <c r="AF1509" s="6" t="s">
        <v>16</v>
      </c>
      <c r="AG1509" s="5" t="str">
        <f aca="false">AF1509&amp;AE1509&amp;","</f>
        <v>                            12,</v>
      </c>
    </row>
    <row r="1510" customFormat="false" ht="12.8" hidden="false" customHeight="false" outlineLevel="0" collapsed="false">
      <c r="A1510" s="0" t="str">
        <f aca="false">LEFT(J1510,4)</f>
        <v>b2s1</v>
      </c>
      <c r="B1510" s="0" t="n">
        <f aca="false">IF(AND(C1510&gt;97,C1510&lt;103),100,IF(AND(C1510&gt;110,C1510&lt;116),113,IF(AND(C1510&gt;122,C1510&lt;128),125,IF(AND(C1510&gt;135,C1510&lt;141),138,150))))</f>
        <v>138</v>
      </c>
      <c r="C1510" s="0" t="n">
        <f aca="false">_xlfn.NUMBERVALUE(MID(J1510,6,3))</f>
        <v>139</v>
      </c>
      <c r="D1510" s="0" t="str">
        <f aca="false">MID(J1510,10,3)</f>
        <v>ir3</v>
      </c>
      <c r="E1510" s="0" t="s">
        <v>9</v>
      </c>
      <c r="F1510" s="0" t="n">
        <v>843</v>
      </c>
      <c r="G1510" s="0" t="s">
        <v>10</v>
      </c>
      <c r="H1510" s="0" t="s">
        <v>11</v>
      </c>
      <c r="I1510" s="0" t="s">
        <v>9</v>
      </c>
      <c r="J1510" s="0" t="s">
        <v>1525</v>
      </c>
      <c r="K1510" s="0" t="s">
        <v>9</v>
      </c>
      <c r="L1510" s="0" t="str">
        <f aca="false">IF(ISBLANK(J1511),"",",")</f>
        <v>,</v>
      </c>
      <c r="M1510" s="0" t="str">
        <f aca="false">E1510&amp;J1510&amp;G1510&amp;E1510&amp;J1510&amp;E1510&amp;L1510</f>
        <v>"b2s1_139_ir3.wav":"b2s1_139_ir3.wav",</v>
      </c>
      <c r="N1510" s="0" t="str">
        <f aca="false">IF(OR(B1510=113,B1510=138),"probe","s")</f>
        <v>probe</v>
      </c>
      <c r="O1510" s="0" t="str">
        <f aca="false">IF(MID(J1510,10,2)="ir","Minus","Plus")</f>
        <v>Minus</v>
      </c>
      <c r="P1510" s="0" t="s">
        <v>13</v>
      </c>
      <c r="Q1510" s="5" t="s">
        <v>14</v>
      </c>
      <c r="R1510" s="0" t="s">
        <v>15</v>
      </c>
      <c r="S1510" s="0" t="str">
        <f aca="false">P1510&amp;N1510&amp;O1510&amp;Q1510&amp;J1510&amp;R1510&amp;L1510</f>
        <v>          {%            "class": "probeMinus",%            "stim_name": "b2s1_139_ir3.wav"%          },</v>
      </c>
      <c r="AA1510" s="5" t="n">
        <f aca="false">F1510</f>
        <v>843</v>
      </c>
      <c r="AB1510" s="5" t="s">
        <v>1525</v>
      </c>
      <c r="AC1510" s="5" t="str">
        <f aca="false">IF(MID(AB1510,10,2)="ir","Minus","Plus")</f>
        <v>Minus</v>
      </c>
      <c r="AD1510" s="5" t="str">
        <f aca="false">IF(AND(_xlfn.NUMBERVALUE(MID(AB1510,6,3))&lt;141,_xlfn.NUMBERVALUE(MID(AB1510,6,3))&gt;103),"s","probe")</f>
        <v>s</v>
      </c>
      <c r="AE1510" s="5" t="n">
        <f aca="false">IF(AND(AC1510="Minus",AD1510="probe"),3,IF(AND(AC1510="Plus",AD1510="probe"),1,IF(AND(AC1510="Minus",AD1510="s"),12,IF(AND(AC1510="Plus",AD1510="s"),4,0))))</f>
        <v>12</v>
      </c>
      <c r="AF1510" s="6" t="s">
        <v>16</v>
      </c>
      <c r="AG1510" s="5" t="str">
        <f aca="false">AF1510&amp;AE1510&amp;","</f>
        <v>                            12,</v>
      </c>
    </row>
    <row r="1511" customFormat="false" ht="12.8" hidden="true" customHeight="false" outlineLevel="0" collapsed="false">
      <c r="A1511" s="0" t="str">
        <f aca="false">LEFT(J1511,4)</f>
        <v>b2s2</v>
      </c>
      <c r="B1511" s="0" t="n">
        <f aca="false">IF(AND(C1511&gt;97,C1511&lt;103),100,IF(AND(C1511&gt;110,C1511&lt;116),113,IF(AND(C1511&gt;122,C1511&lt;128),125,IF(AND(C1511&gt;135,C1511&lt;141),138,150))))</f>
        <v>138</v>
      </c>
      <c r="C1511" s="0" t="n">
        <f aca="false">_xlfn.NUMBERVALUE(MID(J1511,6,3))</f>
        <v>139</v>
      </c>
      <c r="D1511" s="0" t="str">
        <f aca="false">MID(J1511,10,3)</f>
        <v>ir3</v>
      </c>
      <c r="E1511" s="0" t="s">
        <v>9</v>
      </c>
      <c r="F1511" s="0" t="n">
        <v>968</v>
      </c>
      <c r="G1511" s="0" t="s">
        <v>10</v>
      </c>
      <c r="H1511" s="0" t="s">
        <v>11</v>
      </c>
      <c r="I1511" s="0" t="s">
        <v>9</v>
      </c>
      <c r="J1511" s="0" t="s">
        <v>1526</v>
      </c>
      <c r="K1511" s="0" t="s">
        <v>9</v>
      </c>
      <c r="L1511" s="0" t="str">
        <f aca="false">IF(ISBLANK(J1512),"",",")</f>
        <v>,</v>
      </c>
      <c r="M1511" s="0" t="str">
        <f aca="false">E1511&amp;F1511&amp;G1511&amp;H1511&amp;I1511&amp;J1511&amp;K1511&amp;L1511</f>
        <v>"968": "b2s2_139_ir3.wav",</v>
      </c>
      <c r="N1511" s="0" t="str">
        <f aca="false">IF(OR(B1511=113,B1511=138),"probe","s")</f>
        <v>probe</v>
      </c>
      <c r="O1511" s="0" t="str">
        <f aca="false">IF(MID(J1511,10,2)="ir","Minus","Plus")</f>
        <v>Minus</v>
      </c>
      <c r="P1511" s="0" t="s">
        <v>13</v>
      </c>
      <c r="Q1511" s="5" t="s">
        <v>14</v>
      </c>
      <c r="R1511" s="0" t="s">
        <v>15</v>
      </c>
      <c r="S1511" s="0" t="str">
        <f aca="false">P1511&amp;N1511&amp;O1511&amp;Q1511&amp;F1511&amp;R1511&amp;L1511</f>
        <v>          {%            "class": "probeMinus",%            "stim_name": "968"%          },</v>
      </c>
      <c r="AA1511" s="5" t="n">
        <f aca="false">F1511</f>
        <v>968</v>
      </c>
      <c r="AB1511" s="5" t="s">
        <v>1526</v>
      </c>
      <c r="AC1511" s="5" t="str">
        <f aca="false">IF(MID(AB1511,10,2)="ir","Minus","Plus")</f>
        <v>Minus</v>
      </c>
      <c r="AD1511" s="5" t="str">
        <f aca="false">IF(AND(_xlfn.NUMBERVALUE(MID(AB1511,6,3))&lt;141,_xlfn.NUMBERVALUE(MID(AB1511,6,3))&gt;103),"s","probe")</f>
        <v>s</v>
      </c>
      <c r="AE1511" s="5" t="n">
        <f aca="false">IF(AND(AC1511="Minus",AD1511="probe"),3,IF(AND(AC1511="Plus",AD1511="probe"),1,IF(AND(AC1511="Minus",AD1511="s"),12,IF(AND(AC1511="Plus",AD1511="s"),4,0))))</f>
        <v>12</v>
      </c>
      <c r="AF1511" s="6" t="s">
        <v>16</v>
      </c>
      <c r="AG1511" s="5" t="str">
        <f aca="false">AF1511&amp;AE1511&amp;","</f>
        <v>                            12,</v>
      </c>
    </row>
    <row r="1512" customFormat="false" ht="12.8" hidden="true" customHeight="false" outlineLevel="0" collapsed="false">
      <c r="A1512" s="0" t="str">
        <f aca="false">LEFT(J1512,4)</f>
        <v>b3i1</v>
      </c>
      <c r="B1512" s="0" t="n">
        <f aca="false">IF(AND(C1512&gt;97,C1512&lt;103),100,IF(AND(C1512&gt;110,C1512&lt;116),113,IF(AND(C1512&gt;122,C1512&lt;128),125,IF(AND(C1512&gt;135,C1512&lt;141),138,150))))</f>
        <v>138</v>
      </c>
      <c r="C1512" s="0" t="n">
        <f aca="false">_xlfn.NUMBERVALUE(MID(J1512,6,3))</f>
        <v>139</v>
      </c>
      <c r="D1512" s="0" t="str">
        <f aca="false">MID(J1512,10,3)</f>
        <v>ir3</v>
      </c>
      <c r="E1512" s="0" t="s">
        <v>9</v>
      </c>
      <c r="F1512" s="0" t="n">
        <v>1093</v>
      </c>
      <c r="G1512" s="0" t="s">
        <v>10</v>
      </c>
      <c r="H1512" s="0" t="s">
        <v>11</v>
      </c>
      <c r="I1512" s="0" t="s">
        <v>9</v>
      </c>
      <c r="J1512" s="0" t="s">
        <v>1527</v>
      </c>
      <c r="K1512" s="0" t="s">
        <v>9</v>
      </c>
      <c r="L1512" s="0" t="str">
        <f aca="false">IF(ISBLANK(J1513),"",",")</f>
        <v>,</v>
      </c>
      <c r="M1512" s="0" t="str">
        <f aca="false">E1512&amp;F1512&amp;G1512&amp;H1512&amp;I1512&amp;J1512&amp;K1512&amp;L1512</f>
        <v>"1093": "b3i1_139_ir3.wav",</v>
      </c>
      <c r="N1512" s="0" t="str">
        <f aca="false">IF(OR(B1512=113,B1512=138),"probe","s")</f>
        <v>probe</v>
      </c>
      <c r="O1512" s="0" t="str">
        <f aca="false">IF(MID(J1512,10,2)="ir","Minus","Plus")</f>
        <v>Minus</v>
      </c>
      <c r="P1512" s="0" t="s">
        <v>13</v>
      </c>
      <c r="Q1512" s="5" t="s">
        <v>14</v>
      </c>
      <c r="R1512" s="0" t="s">
        <v>15</v>
      </c>
      <c r="S1512" s="0" t="str">
        <f aca="false">P1512&amp;N1512&amp;O1512&amp;Q1512&amp;F1512&amp;R1512&amp;L1512</f>
        <v>          {%            "class": "probeMinus",%            "stim_name": "1093"%          },</v>
      </c>
      <c r="AA1512" s="5" t="n">
        <f aca="false">F1512</f>
        <v>1093</v>
      </c>
      <c r="AB1512" s="5" t="s">
        <v>1527</v>
      </c>
      <c r="AC1512" s="5" t="str">
        <f aca="false">IF(MID(AB1512,10,2)="ir","Minus","Plus")</f>
        <v>Minus</v>
      </c>
      <c r="AD1512" s="5" t="str">
        <f aca="false">IF(AND(_xlfn.NUMBERVALUE(MID(AB1512,6,3))&lt;141,_xlfn.NUMBERVALUE(MID(AB1512,6,3))&gt;103),"s","probe")</f>
        <v>s</v>
      </c>
      <c r="AE1512" s="5" t="n">
        <f aca="false">IF(AND(AC1512="Minus",AD1512="probe"),3,IF(AND(AC1512="Plus",AD1512="probe"),1,IF(AND(AC1512="Minus",AD1512="s"),12,IF(AND(AC1512="Plus",AD1512="s"),4,0))))</f>
        <v>12</v>
      </c>
      <c r="AF1512" s="6" t="s">
        <v>16</v>
      </c>
      <c r="AG1512" s="5" t="str">
        <f aca="false">AF1512&amp;AE1512&amp;","</f>
        <v>                            12,</v>
      </c>
    </row>
    <row r="1513" customFormat="false" ht="12.8" hidden="true" customHeight="false" outlineLevel="0" collapsed="false">
      <c r="A1513" s="0" t="str">
        <f aca="false">LEFT(J1513,4)</f>
        <v>b3i2</v>
      </c>
      <c r="B1513" s="0" t="n">
        <f aca="false">IF(AND(C1513&gt;97,C1513&lt;103),100,IF(AND(C1513&gt;110,C1513&lt;116),113,IF(AND(C1513&gt;122,C1513&lt;128),125,IF(AND(C1513&gt;135,C1513&lt;141),138,150))))</f>
        <v>138</v>
      </c>
      <c r="C1513" s="0" t="n">
        <f aca="false">_xlfn.NUMBERVALUE(MID(J1513,6,3))</f>
        <v>139</v>
      </c>
      <c r="D1513" s="0" t="str">
        <f aca="false">MID(J1513,10,3)</f>
        <v>ir3</v>
      </c>
      <c r="E1513" s="0" t="s">
        <v>9</v>
      </c>
      <c r="F1513" s="0" t="n">
        <v>1218</v>
      </c>
      <c r="G1513" s="0" t="s">
        <v>10</v>
      </c>
      <c r="H1513" s="0" t="s">
        <v>11</v>
      </c>
      <c r="I1513" s="0" t="s">
        <v>9</v>
      </c>
      <c r="J1513" s="0" t="s">
        <v>1528</v>
      </c>
      <c r="K1513" s="0" t="s">
        <v>9</v>
      </c>
      <c r="L1513" s="0" t="str">
        <f aca="false">IF(ISBLANK(J1514),"",",")</f>
        <v>,</v>
      </c>
      <c r="M1513" s="0" t="str">
        <f aca="false">E1513&amp;F1513&amp;G1513&amp;H1513&amp;I1513&amp;J1513&amp;K1513&amp;L1513</f>
        <v>"1218": "b3i2_139_ir3.wav",</v>
      </c>
      <c r="N1513" s="0" t="str">
        <f aca="false">IF(OR(B1513=113,B1513=138),"probe","s")</f>
        <v>probe</v>
      </c>
      <c r="O1513" s="0" t="str">
        <f aca="false">IF(MID(J1513,10,2)="ir","Minus","Plus")</f>
        <v>Minus</v>
      </c>
      <c r="P1513" s="0" t="s">
        <v>13</v>
      </c>
      <c r="Q1513" s="5" t="s">
        <v>14</v>
      </c>
      <c r="R1513" s="0" t="s">
        <v>15</v>
      </c>
      <c r="S1513" s="0" t="str">
        <f aca="false">P1513&amp;N1513&amp;O1513&amp;Q1513&amp;F1513&amp;R1513&amp;L1513</f>
        <v>          {%            "class": "probeMinus",%            "stim_name": "1218"%          },</v>
      </c>
      <c r="AA1513" s="5" t="n">
        <f aca="false">F1513</f>
        <v>1218</v>
      </c>
      <c r="AB1513" s="5" t="s">
        <v>1528</v>
      </c>
      <c r="AC1513" s="5" t="str">
        <f aca="false">IF(MID(AB1513,10,2)="ir","Minus","Plus")</f>
        <v>Minus</v>
      </c>
      <c r="AD1513" s="5" t="str">
        <f aca="false">IF(AND(_xlfn.NUMBERVALUE(MID(AB1513,6,3))&lt;141,_xlfn.NUMBERVALUE(MID(AB1513,6,3))&gt;103),"s","probe")</f>
        <v>s</v>
      </c>
      <c r="AE1513" s="5" t="n">
        <f aca="false">IF(AND(AC1513="Minus",AD1513="probe"),3,IF(AND(AC1513="Plus",AD1513="probe"),1,IF(AND(AC1513="Minus",AD1513="s"),12,IF(AND(AC1513="Plus",AD1513="s"),4,0))))</f>
        <v>12</v>
      </c>
      <c r="AF1513" s="6" t="s">
        <v>16</v>
      </c>
      <c r="AG1513" s="5" t="str">
        <f aca="false">AF1513&amp;AE1513&amp;","</f>
        <v>                            12,</v>
      </c>
    </row>
    <row r="1514" customFormat="false" ht="12.8" hidden="true" customHeight="false" outlineLevel="0" collapsed="false">
      <c r="A1514" s="0" t="str">
        <f aca="false">LEFT(J1514,4)</f>
        <v>b3s1</v>
      </c>
      <c r="B1514" s="0" t="n">
        <f aca="false">IF(AND(C1514&gt;97,C1514&lt;103),100,IF(AND(C1514&gt;110,C1514&lt;116),113,IF(AND(C1514&gt;122,C1514&lt;128),125,IF(AND(C1514&gt;135,C1514&lt;141),138,150))))</f>
        <v>138</v>
      </c>
      <c r="C1514" s="0" t="n">
        <f aca="false">_xlfn.NUMBERVALUE(MID(J1514,6,3))</f>
        <v>139</v>
      </c>
      <c r="D1514" s="0" t="str">
        <f aca="false">MID(J1514,10,3)</f>
        <v>ir3</v>
      </c>
      <c r="E1514" s="0" t="s">
        <v>9</v>
      </c>
      <c r="F1514" s="0" t="n">
        <v>1343</v>
      </c>
      <c r="G1514" s="0" t="s">
        <v>10</v>
      </c>
      <c r="H1514" s="0" t="s">
        <v>11</v>
      </c>
      <c r="I1514" s="0" t="s">
        <v>9</v>
      </c>
      <c r="J1514" s="0" t="s">
        <v>1529</v>
      </c>
      <c r="K1514" s="0" t="s">
        <v>9</v>
      </c>
      <c r="L1514" s="0" t="str">
        <f aca="false">IF(ISBLANK(J1515),"",",")</f>
        <v>,</v>
      </c>
      <c r="M1514" s="0" t="str">
        <f aca="false">E1514&amp;F1514&amp;G1514&amp;H1514&amp;I1514&amp;J1514&amp;K1514&amp;L1514</f>
        <v>"1343": "b3s1_139_ir3.wav",</v>
      </c>
      <c r="N1514" s="0" t="str">
        <f aca="false">IF(OR(B1514=113,B1514=138),"probe","s")</f>
        <v>probe</v>
      </c>
      <c r="O1514" s="0" t="str">
        <f aca="false">IF(MID(J1514,10,2)="ir","Minus","Plus")</f>
        <v>Minus</v>
      </c>
      <c r="P1514" s="0" t="s">
        <v>13</v>
      </c>
      <c r="Q1514" s="5" t="s">
        <v>14</v>
      </c>
      <c r="R1514" s="0" t="s">
        <v>15</v>
      </c>
      <c r="S1514" s="0" t="str">
        <f aca="false">P1514&amp;N1514&amp;O1514&amp;Q1514&amp;F1514&amp;R1514&amp;L1514</f>
        <v>          {%            "class": "probeMinus",%            "stim_name": "1343"%          },</v>
      </c>
      <c r="AA1514" s="5" t="n">
        <f aca="false">F1514</f>
        <v>1343</v>
      </c>
      <c r="AB1514" s="5" t="s">
        <v>1529</v>
      </c>
      <c r="AC1514" s="5" t="str">
        <f aca="false">IF(MID(AB1514,10,2)="ir","Minus","Plus")</f>
        <v>Minus</v>
      </c>
      <c r="AD1514" s="5" t="str">
        <f aca="false">IF(AND(_xlfn.NUMBERVALUE(MID(AB1514,6,3))&lt;141,_xlfn.NUMBERVALUE(MID(AB1514,6,3))&gt;103),"s","probe")</f>
        <v>s</v>
      </c>
      <c r="AE1514" s="5" t="n">
        <f aca="false">IF(AND(AC1514="Minus",AD1514="probe"),3,IF(AND(AC1514="Plus",AD1514="probe"),1,IF(AND(AC1514="Minus",AD1514="s"),12,IF(AND(AC1514="Plus",AD1514="s"),4,0))))</f>
        <v>12</v>
      </c>
      <c r="AF1514" s="6" t="s">
        <v>16</v>
      </c>
      <c r="AG1514" s="5" t="str">
        <f aca="false">AF1514&amp;AE1514&amp;","</f>
        <v>                            12,</v>
      </c>
    </row>
    <row r="1515" customFormat="false" ht="12.8" hidden="true" customHeight="false" outlineLevel="0" collapsed="false">
      <c r="A1515" s="0" t="str">
        <f aca="false">LEFT(J1515,4)</f>
        <v>b3s2</v>
      </c>
      <c r="B1515" s="0" t="n">
        <f aca="false">IF(AND(C1515&gt;97,C1515&lt;103),100,IF(AND(C1515&gt;110,C1515&lt;116),113,IF(AND(C1515&gt;122,C1515&lt;128),125,IF(AND(C1515&gt;135,C1515&lt;141),138,150))))</f>
        <v>138</v>
      </c>
      <c r="C1515" s="0" t="n">
        <f aca="false">_xlfn.NUMBERVALUE(MID(J1515,6,3))</f>
        <v>139</v>
      </c>
      <c r="D1515" s="0" t="str">
        <f aca="false">MID(J1515,10,3)</f>
        <v>ir3</v>
      </c>
      <c r="E1515" s="0" t="s">
        <v>9</v>
      </c>
      <c r="F1515" s="0" t="n">
        <v>1468</v>
      </c>
      <c r="G1515" s="0" t="s">
        <v>10</v>
      </c>
      <c r="H1515" s="0" t="s">
        <v>11</v>
      </c>
      <c r="I1515" s="0" t="s">
        <v>9</v>
      </c>
      <c r="J1515" s="0" t="s">
        <v>1530</v>
      </c>
      <c r="K1515" s="0" t="s">
        <v>9</v>
      </c>
      <c r="L1515" s="0" t="str">
        <f aca="false">IF(ISBLANK(J1516),"",",")</f>
        <v>,</v>
      </c>
      <c r="M1515" s="0" t="str">
        <f aca="false">E1515&amp;F1515&amp;G1515&amp;H1515&amp;I1515&amp;J1515&amp;K1515&amp;L1515</f>
        <v>"1468": "b3s2_139_ir3.wav",</v>
      </c>
      <c r="N1515" s="0" t="str">
        <f aca="false">IF(OR(B1515=113,B1515=138),"probe","s")</f>
        <v>probe</v>
      </c>
      <c r="O1515" s="0" t="str">
        <f aca="false">IF(MID(J1515,10,2)="ir","Minus","Plus")</f>
        <v>Minus</v>
      </c>
      <c r="P1515" s="0" t="s">
        <v>13</v>
      </c>
      <c r="Q1515" s="5" t="s">
        <v>14</v>
      </c>
      <c r="R1515" s="0" t="s">
        <v>15</v>
      </c>
      <c r="S1515" s="0" t="str">
        <f aca="false">P1515&amp;N1515&amp;O1515&amp;Q1515&amp;F1515&amp;R1515&amp;L1515</f>
        <v>          {%            "class": "probeMinus",%            "stim_name": "1468"%          },</v>
      </c>
      <c r="AA1515" s="5" t="n">
        <f aca="false">F1515</f>
        <v>1468</v>
      </c>
      <c r="AB1515" s="5" t="s">
        <v>1530</v>
      </c>
      <c r="AC1515" s="5" t="str">
        <f aca="false">IF(MID(AB1515,10,2)="ir","Minus","Plus")</f>
        <v>Minus</v>
      </c>
      <c r="AD1515" s="5" t="str">
        <f aca="false">IF(AND(_xlfn.NUMBERVALUE(MID(AB1515,6,3))&lt;141,_xlfn.NUMBERVALUE(MID(AB1515,6,3))&gt;103),"s","probe")</f>
        <v>s</v>
      </c>
      <c r="AE1515" s="5" t="n">
        <f aca="false">IF(AND(AC1515="Minus",AD1515="probe"),3,IF(AND(AC1515="Plus",AD1515="probe"),1,IF(AND(AC1515="Minus",AD1515="s"),12,IF(AND(AC1515="Plus",AD1515="s"),4,0))))</f>
        <v>12</v>
      </c>
      <c r="AF1515" s="6" t="s">
        <v>16</v>
      </c>
      <c r="AG1515" s="5" t="str">
        <f aca="false">AF1515&amp;AE1515&amp;","</f>
        <v>                            12,</v>
      </c>
    </row>
    <row r="1516" customFormat="false" ht="12.8" hidden="true" customHeight="false" outlineLevel="0" collapsed="false">
      <c r="A1516" s="0" t="str">
        <f aca="false">LEFT(J1516,4)</f>
        <v>b4i1</v>
      </c>
      <c r="B1516" s="0" t="n">
        <f aca="false">IF(AND(C1516&gt;97,C1516&lt;103),100,IF(AND(C1516&gt;110,C1516&lt;116),113,IF(AND(C1516&gt;122,C1516&lt;128),125,IF(AND(C1516&gt;135,C1516&lt;141),138,150))))</f>
        <v>138</v>
      </c>
      <c r="C1516" s="0" t="n">
        <f aca="false">_xlfn.NUMBERVALUE(MID(J1516,6,3))</f>
        <v>139</v>
      </c>
      <c r="D1516" s="0" t="str">
        <f aca="false">MID(J1516,10,3)</f>
        <v>ir3</v>
      </c>
      <c r="E1516" s="0" t="s">
        <v>9</v>
      </c>
      <c r="F1516" s="0" t="n">
        <v>1593</v>
      </c>
      <c r="G1516" s="0" t="s">
        <v>10</v>
      </c>
      <c r="H1516" s="0" t="s">
        <v>11</v>
      </c>
      <c r="I1516" s="0" t="s">
        <v>9</v>
      </c>
      <c r="J1516" s="0" t="s">
        <v>1531</v>
      </c>
      <c r="K1516" s="0" t="s">
        <v>9</v>
      </c>
      <c r="L1516" s="0" t="str">
        <f aca="false">IF(ISBLANK(J1517),"",",")</f>
        <v>,</v>
      </c>
      <c r="M1516" s="0" t="str">
        <f aca="false">E1516&amp;F1516&amp;G1516&amp;H1516&amp;I1516&amp;J1516&amp;K1516&amp;L1516</f>
        <v>"1593": "b4i1_139_ir3.wav",</v>
      </c>
      <c r="N1516" s="0" t="str">
        <f aca="false">IF(OR(B1516=113,B1516=138),"probe","s")</f>
        <v>probe</v>
      </c>
      <c r="O1516" s="0" t="str">
        <f aca="false">IF(MID(J1516,10,2)="ir","Minus","Plus")</f>
        <v>Minus</v>
      </c>
      <c r="P1516" s="0" t="s">
        <v>13</v>
      </c>
      <c r="Q1516" s="5" t="s">
        <v>14</v>
      </c>
      <c r="R1516" s="0" t="s">
        <v>15</v>
      </c>
      <c r="S1516" s="0" t="str">
        <f aca="false">P1516&amp;N1516&amp;O1516&amp;Q1516&amp;F1516&amp;R1516&amp;L1516</f>
        <v>          {%            "class": "probeMinus",%            "stim_name": "1593"%          },</v>
      </c>
      <c r="AA1516" s="5" t="n">
        <f aca="false">F1516</f>
        <v>1593</v>
      </c>
      <c r="AB1516" s="5" t="s">
        <v>1531</v>
      </c>
      <c r="AC1516" s="5" t="str">
        <f aca="false">IF(MID(AB1516,10,2)="ir","Minus","Plus")</f>
        <v>Minus</v>
      </c>
      <c r="AD1516" s="5" t="str">
        <f aca="false">IF(AND(_xlfn.NUMBERVALUE(MID(AB1516,6,3))&lt;141,_xlfn.NUMBERVALUE(MID(AB1516,6,3))&gt;103),"s","probe")</f>
        <v>s</v>
      </c>
      <c r="AE1516" s="5" t="n">
        <f aca="false">IF(AND(AC1516="Minus",AD1516="probe"),3,IF(AND(AC1516="Plus",AD1516="probe"),1,IF(AND(AC1516="Minus",AD1516="s"),12,IF(AND(AC1516="Plus",AD1516="s"),4,0))))</f>
        <v>12</v>
      </c>
      <c r="AF1516" s="6" t="s">
        <v>16</v>
      </c>
      <c r="AG1516" s="5" t="str">
        <f aca="false">AF1516&amp;AE1516&amp;","</f>
        <v>                            12,</v>
      </c>
    </row>
    <row r="1517" customFormat="false" ht="12.8" hidden="true" customHeight="false" outlineLevel="0" collapsed="false">
      <c r="A1517" s="0" t="str">
        <f aca="false">LEFT(J1517,4)</f>
        <v>b4i2</v>
      </c>
      <c r="B1517" s="0" t="n">
        <f aca="false">IF(AND(C1517&gt;97,C1517&lt;103),100,IF(AND(C1517&gt;110,C1517&lt;116),113,IF(AND(C1517&gt;122,C1517&lt;128),125,IF(AND(C1517&gt;135,C1517&lt;141),138,150))))</f>
        <v>138</v>
      </c>
      <c r="C1517" s="0" t="n">
        <f aca="false">_xlfn.NUMBERVALUE(MID(J1517,6,3))</f>
        <v>139</v>
      </c>
      <c r="D1517" s="0" t="str">
        <f aca="false">MID(J1517,10,3)</f>
        <v>ir3</v>
      </c>
      <c r="E1517" s="0" t="s">
        <v>9</v>
      </c>
      <c r="F1517" s="0" t="n">
        <v>1718</v>
      </c>
      <c r="G1517" s="0" t="s">
        <v>10</v>
      </c>
      <c r="H1517" s="0" t="s">
        <v>11</v>
      </c>
      <c r="I1517" s="0" t="s">
        <v>9</v>
      </c>
      <c r="J1517" s="0" t="s">
        <v>1532</v>
      </c>
      <c r="K1517" s="0" t="s">
        <v>9</v>
      </c>
      <c r="L1517" s="0" t="str">
        <f aca="false">IF(ISBLANK(J1518),"",",")</f>
        <v>,</v>
      </c>
      <c r="M1517" s="0" t="str">
        <f aca="false">E1517&amp;F1517&amp;G1517&amp;H1517&amp;I1517&amp;J1517&amp;K1517&amp;L1517</f>
        <v>"1718": "b4i2_139_ir3.wav",</v>
      </c>
      <c r="N1517" s="0" t="str">
        <f aca="false">IF(OR(B1517=113,B1517=138),"probe","s")</f>
        <v>probe</v>
      </c>
      <c r="O1517" s="0" t="str">
        <f aca="false">IF(MID(J1517,10,2)="ir","Minus","Plus")</f>
        <v>Minus</v>
      </c>
      <c r="P1517" s="0" t="s">
        <v>13</v>
      </c>
      <c r="Q1517" s="5" t="s">
        <v>14</v>
      </c>
      <c r="R1517" s="0" t="s">
        <v>15</v>
      </c>
      <c r="S1517" s="0" t="str">
        <f aca="false">P1517&amp;N1517&amp;O1517&amp;Q1517&amp;F1517&amp;R1517&amp;L1517</f>
        <v>          {%            "class": "probeMinus",%            "stim_name": "1718"%          },</v>
      </c>
      <c r="AA1517" s="5" t="n">
        <f aca="false">F1517</f>
        <v>1718</v>
      </c>
      <c r="AB1517" s="5" t="s">
        <v>1532</v>
      </c>
      <c r="AC1517" s="5" t="str">
        <f aca="false">IF(MID(AB1517,10,2)="ir","Minus","Plus")</f>
        <v>Minus</v>
      </c>
      <c r="AD1517" s="5" t="str">
        <f aca="false">IF(AND(_xlfn.NUMBERVALUE(MID(AB1517,6,3))&lt;141,_xlfn.NUMBERVALUE(MID(AB1517,6,3))&gt;103),"s","probe")</f>
        <v>s</v>
      </c>
      <c r="AE1517" s="5" t="n">
        <f aca="false">IF(AND(AC1517="Minus",AD1517="probe"),3,IF(AND(AC1517="Plus",AD1517="probe"),1,IF(AND(AC1517="Minus",AD1517="s"),12,IF(AND(AC1517="Plus",AD1517="s"),4,0))))</f>
        <v>12</v>
      </c>
      <c r="AF1517" s="6" t="s">
        <v>16</v>
      </c>
      <c r="AG1517" s="5" t="str">
        <f aca="false">AF1517&amp;AE1517&amp;","</f>
        <v>                            12,</v>
      </c>
    </row>
    <row r="1518" customFormat="false" ht="12.8" hidden="true" customHeight="false" outlineLevel="0" collapsed="false">
      <c r="A1518" s="0" t="str">
        <f aca="false">LEFT(J1518,4)</f>
        <v>b4s1</v>
      </c>
      <c r="B1518" s="0" t="n">
        <f aca="false">IF(AND(C1518&gt;97,C1518&lt;103),100,IF(AND(C1518&gt;110,C1518&lt;116),113,IF(AND(C1518&gt;122,C1518&lt;128),125,IF(AND(C1518&gt;135,C1518&lt;141),138,150))))</f>
        <v>138</v>
      </c>
      <c r="C1518" s="0" t="n">
        <f aca="false">_xlfn.NUMBERVALUE(MID(J1518,6,3))</f>
        <v>139</v>
      </c>
      <c r="D1518" s="0" t="str">
        <f aca="false">MID(J1518,10,3)</f>
        <v>ir3</v>
      </c>
      <c r="E1518" s="0" t="s">
        <v>9</v>
      </c>
      <c r="F1518" s="0" t="n">
        <v>1843</v>
      </c>
      <c r="G1518" s="0" t="s">
        <v>10</v>
      </c>
      <c r="H1518" s="0" t="s">
        <v>11</v>
      </c>
      <c r="I1518" s="0" t="s">
        <v>9</v>
      </c>
      <c r="J1518" s="0" t="s">
        <v>1533</v>
      </c>
      <c r="K1518" s="0" t="s">
        <v>9</v>
      </c>
      <c r="L1518" s="0" t="str">
        <f aca="false">IF(ISBLANK(J1519),"",",")</f>
        <v>,</v>
      </c>
      <c r="M1518" s="0" t="str">
        <f aca="false">E1518&amp;F1518&amp;G1518&amp;H1518&amp;I1518&amp;J1518&amp;K1518&amp;L1518</f>
        <v>"1843": "b4s1_139_ir3.wav",</v>
      </c>
      <c r="N1518" s="0" t="str">
        <f aca="false">IF(OR(B1518=113,B1518=138),"probe","s")</f>
        <v>probe</v>
      </c>
      <c r="O1518" s="0" t="str">
        <f aca="false">IF(MID(J1518,10,2)="ir","Minus","Plus")</f>
        <v>Minus</v>
      </c>
      <c r="P1518" s="0" t="s">
        <v>13</v>
      </c>
      <c r="Q1518" s="5" t="s">
        <v>14</v>
      </c>
      <c r="R1518" s="0" t="s">
        <v>15</v>
      </c>
      <c r="S1518" s="0" t="str">
        <f aca="false">P1518&amp;N1518&amp;O1518&amp;Q1518&amp;F1518&amp;R1518&amp;L1518</f>
        <v>          {%            "class": "probeMinus",%            "stim_name": "1843"%          },</v>
      </c>
      <c r="AA1518" s="5" t="n">
        <f aca="false">F1518</f>
        <v>1843</v>
      </c>
      <c r="AB1518" s="5" t="s">
        <v>1533</v>
      </c>
      <c r="AC1518" s="5" t="str">
        <f aca="false">IF(MID(AB1518,10,2)="ir","Minus","Plus")</f>
        <v>Minus</v>
      </c>
      <c r="AD1518" s="5" t="str">
        <f aca="false">IF(AND(_xlfn.NUMBERVALUE(MID(AB1518,6,3))&lt;141,_xlfn.NUMBERVALUE(MID(AB1518,6,3))&gt;103),"s","probe")</f>
        <v>s</v>
      </c>
      <c r="AE1518" s="5" t="n">
        <f aca="false">IF(AND(AC1518="Minus",AD1518="probe"),3,IF(AND(AC1518="Plus",AD1518="probe"),1,IF(AND(AC1518="Minus",AD1518="s"),12,IF(AND(AC1518="Plus",AD1518="s"),4,0))))</f>
        <v>12</v>
      </c>
      <c r="AF1518" s="6" t="s">
        <v>16</v>
      </c>
      <c r="AG1518" s="5" t="str">
        <f aca="false">AF1518&amp;AE1518&amp;","</f>
        <v>                            12,</v>
      </c>
    </row>
    <row r="1519" customFormat="false" ht="12.8" hidden="true" customHeight="false" outlineLevel="0" collapsed="false">
      <c r="A1519" s="0" t="str">
        <f aca="false">LEFT(J1519,4)</f>
        <v>b4s2</v>
      </c>
      <c r="B1519" s="0" t="n">
        <f aca="false">IF(AND(C1519&gt;97,C1519&lt;103),100,IF(AND(C1519&gt;110,C1519&lt;116),113,IF(AND(C1519&gt;122,C1519&lt;128),125,IF(AND(C1519&gt;135,C1519&lt;141),138,150))))</f>
        <v>138</v>
      </c>
      <c r="C1519" s="0" t="n">
        <f aca="false">_xlfn.NUMBERVALUE(MID(J1519,6,3))</f>
        <v>139</v>
      </c>
      <c r="D1519" s="0" t="str">
        <f aca="false">MID(J1519,10,3)</f>
        <v>ir3</v>
      </c>
      <c r="E1519" s="0" t="s">
        <v>9</v>
      </c>
      <c r="F1519" s="0" t="n">
        <v>1968</v>
      </c>
      <c r="G1519" s="0" t="s">
        <v>10</v>
      </c>
      <c r="H1519" s="0" t="s">
        <v>11</v>
      </c>
      <c r="I1519" s="0" t="s">
        <v>9</v>
      </c>
      <c r="J1519" s="0" t="s">
        <v>1534</v>
      </c>
      <c r="K1519" s="0" t="s">
        <v>9</v>
      </c>
      <c r="L1519" s="0" t="str">
        <f aca="false">IF(ISBLANK(J1520),"",",")</f>
        <v>,</v>
      </c>
      <c r="M1519" s="0" t="str">
        <f aca="false">E1519&amp;F1519&amp;G1519&amp;H1519&amp;I1519&amp;J1519&amp;K1519&amp;L1519</f>
        <v>"1968": "b4s2_139_ir3.wav",</v>
      </c>
      <c r="N1519" s="0" t="str">
        <f aca="false">IF(OR(B1519=113,B1519=138),"probe","s")</f>
        <v>probe</v>
      </c>
      <c r="O1519" s="0" t="str">
        <f aca="false">IF(MID(J1519,10,2)="ir","Minus","Plus")</f>
        <v>Minus</v>
      </c>
      <c r="P1519" s="0" t="s">
        <v>13</v>
      </c>
      <c r="Q1519" s="5" t="s">
        <v>14</v>
      </c>
      <c r="R1519" s="0" t="s">
        <v>15</v>
      </c>
      <c r="S1519" s="0" t="str">
        <f aca="false">P1519&amp;N1519&amp;O1519&amp;Q1519&amp;F1519&amp;R1519&amp;L1519</f>
        <v>          {%            "class": "probeMinus",%            "stim_name": "1968"%          },</v>
      </c>
      <c r="AA1519" s="5" t="n">
        <f aca="false">F1519</f>
        <v>1968</v>
      </c>
      <c r="AB1519" s="5" t="s">
        <v>1534</v>
      </c>
      <c r="AC1519" s="5" t="str">
        <f aca="false">IF(MID(AB1519,10,2)="ir","Minus","Plus")</f>
        <v>Minus</v>
      </c>
      <c r="AD1519" s="5" t="str">
        <f aca="false">IF(AND(_xlfn.NUMBERVALUE(MID(AB1519,6,3))&lt;141,_xlfn.NUMBERVALUE(MID(AB1519,6,3))&gt;103),"s","probe")</f>
        <v>s</v>
      </c>
      <c r="AE1519" s="5" t="n">
        <f aca="false">IF(AND(AC1519="Minus",AD1519="probe"),3,IF(AND(AC1519="Plus",AD1519="probe"),1,IF(AND(AC1519="Minus",AD1519="s"),12,IF(AND(AC1519="Plus",AD1519="s"),4,0))))</f>
        <v>12</v>
      </c>
      <c r="AF1519" s="6" t="s">
        <v>16</v>
      </c>
      <c r="AG1519" s="5" t="str">
        <f aca="false">AF1519&amp;AE1519&amp;","</f>
        <v>                            12,</v>
      </c>
    </row>
    <row r="1520" customFormat="false" ht="12.8" hidden="true" customHeight="false" outlineLevel="0" collapsed="false">
      <c r="A1520" s="0" t="str">
        <f aca="false">LEFT(J1520,4)</f>
        <v>b1i1</v>
      </c>
      <c r="B1520" s="0" t="n">
        <f aca="false">IF(AND(C1520&gt;97,C1520&lt;103),100,IF(AND(C1520&gt;110,C1520&lt;116),113,IF(AND(C1520&gt;122,C1520&lt;128),125,IF(AND(C1520&gt;135,C1520&lt;141),138,150))))</f>
        <v>138</v>
      </c>
      <c r="C1520" s="0" t="n">
        <f aca="false">_xlfn.NUMBERVALUE(MID(J1520,6,3))</f>
        <v>139</v>
      </c>
      <c r="D1520" s="0" t="str">
        <f aca="false">MID(J1520,10,3)</f>
        <v>ir4</v>
      </c>
      <c r="E1520" s="0" t="s">
        <v>9</v>
      </c>
      <c r="F1520" s="0" t="n">
        <v>94</v>
      </c>
      <c r="G1520" s="0" t="s">
        <v>10</v>
      </c>
      <c r="H1520" s="0" t="s">
        <v>11</v>
      </c>
      <c r="I1520" s="0" t="s">
        <v>9</v>
      </c>
      <c r="J1520" s="0" t="s">
        <v>1535</v>
      </c>
      <c r="K1520" s="0" t="s">
        <v>9</v>
      </c>
      <c r="L1520" s="0" t="str">
        <f aca="false">IF(ISBLANK(J1521),"",",")</f>
        <v>,</v>
      </c>
      <c r="M1520" s="0" t="str">
        <f aca="false">E1520&amp;F1520&amp;G1520&amp;H1520&amp;I1520&amp;J1520&amp;K1520&amp;L1520</f>
        <v>"94": "b1i1_139_ir4.wav",</v>
      </c>
      <c r="N1520" s="0" t="str">
        <f aca="false">IF(OR(B1520=113,B1520=138),"probe","s")</f>
        <v>probe</v>
      </c>
      <c r="O1520" s="0" t="str">
        <f aca="false">IF(MID(J1520,10,2)="ir","Minus","Plus")</f>
        <v>Minus</v>
      </c>
      <c r="P1520" s="0" t="s">
        <v>13</v>
      </c>
      <c r="Q1520" s="5" t="s">
        <v>14</v>
      </c>
      <c r="R1520" s="0" t="s">
        <v>15</v>
      </c>
      <c r="S1520" s="0" t="str">
        <f aca="false">P1520&amp;N1520&amp;O1520&amp;Q1520&amp;F1520&amp;R1520&amp;L1520</f>
        <v>          {%            "class": "probeMinus",%            "stim_name": "94"%          },</v>
      </c>
      <c r="AA1520" s="5" t="n">
        <f aca="false">F1520</f>
        <v>94</v>
      </c>
      <c r="AB1520" s="5" t="s">
        <v>1535</v>
      </c>
      <c r="AC1520" s="5" t="str">
        <f aca="false">IF(MID(AB1520,10,2)="ir","Minus","Plus")</f>
        <v>Minus</v>
      </c>
      <c r="AD1520" s="5" t="str">
        <f aca="false">IF(AND(_xlfn.NUMBERVALUE(MID(AB1520,6,3))&lt;141,_xlfn.NUMBERVALUE(MID(AB1520,6,3))&gt;103),"s","s")</f>
        <v>s</v>
      </c>
      <c r="AE1520" s="5" t="n">
        <f aca="false">IF(AND(AC1520="Minus",AD1520="probe"),3,IF(AND(AC1520="Plus",AD1520="probe"),1,IF(AND(AC1520="Minus",AD1520="s"),12,IF(AND(AC1520="Plus",AD1520="s"),4,0))))</f>
        <v>12</v>
      </c>
      <c r="AF1520" s="6" t="s">
        <v>16</v>
      </c>
      <c r="AG1520" s="5" t="str">
        <f aca="false">AF1520&amp;AE1520&amp;","</f>
        <v>                            12,</v>
      </c>
    </row>
    <row r="1521" customFormat="false" ht="12.8" hidden="true" customHeight="false" outlineLevel="0" collapsed="false">
      <c r="A1521" s="0" t="str">
        <f aca="false">LEFT(J1521,4)</f>
        <v>b1i2</v>
      </c>
      <c r="B1521" s="0" t="n">
        <f aca="false">IF(AND(C1521&gt;97,C1521&lt;103),100,IF(AND(C1521&gt;110,C1521&lt;116),113,IF(AND(C1521&gt;122,C1521&lt;128),125,IF(AND(C1521&gt;135,C1521&lt;141),138,150))))</f>
        <v>138</v>
      </c>
      <c r="C1521" s="0" t="n">
        <f aca="false">_xlfn.NUMBERVALUE(MID(J1521,6,3))</f>
        <v>139</v>
      </c>
      <c r="D1521" s="0" t="str">
        <f aca="false">MID(J1521,10,3)</f>
        <v>ir4</v>
      </c>
      <c r="E1521" s="0" t="s">
        <v>9</v>
      </c>
      <c r="F1521" s="0" t="n">
        <v>219</v>
      </c>
      <c r="G1521" s="0" t="s">
        <v>10</v>
      </c>
      <c r="H1521" s="0" t="s">
        <v>11</v>
      </c>
      <c r="I1521" s="0" t="s">
        <v>9</v>
      </c>
      <c r="J1521" s="0" t="s">
        <v>1536</v>
      </c>
      <c r="K1521" s="0" t="s">
        <v>9</v>
      </c>
      <c r="L1521" s="0" t="str">
        <f aca="false">IF(ISBLANK(J1522),"",",")</f>
        <v>,</v>
      </c>
      <c r="M1521" s="0" t="str">
        <f aca="false">E1521&amp;F1521&amp;G1521&amp;H1521&amp;I1521&amp;J1521&amp;K1521&amp;L1521</f>
        <v>"219": "b1i2_139_ir4.wav",</v>
      </c>
      <c r="N1521" s="0" t="str">
        <f aca="false">IF(OR(B1521=113,B1521=138),"probe","s")</f>
        <v>probe</v>
      </c>
      <c r="O1521" s="0" t="str">
        <f aca="false">IF(MID(J1521,10,2)="ir","Minus","Plus")</f>
        <v>Minus</v>
      </c>
      <c r="P1521" s="0" t="s">
        <v>13</v>
      </c>
      <c r="Q1521" s="5" t="s">
        <v>14</v>
      </c>
      <c r="R1521" s="0" t="s">
        <v>15</v>
      </c>
      <c r="S1521" s="0" t="str">
        <f aca="false">P1521&amp;N1521&amp;O1521&amp;Q1521&amp;F1521&amp;R1521&amp;L1521</f>
        <v>          {%            "class": "probeMinus",%            "stim_name": "219"%          },</v>
      </c>
      <c r="AA1521" s="5" t="n">
        <f aca="false">F1521</f>
        <v>219</v>
      </c>
      <c r="AB1521" s="5" t="s">
        <v>1536</v>
      </c>
      <c r="AC1521" s="5" t="str">
        <f aca="false">IF(MID(AB1521,10,2)="ir","Minus","Plus")</f>
        <v>Minus</v>
      </c>
      <c r="AD1521" s="5" t="str">
        <f aca="false">IF(AND(_xlfn.NUMBERVALUE(MID(AB1521,6,3))&lt;141,_xlfn.NUMBERVALUE(MID(AB1521,6,3))&gt;103),"s","probe")</f>
        <v>s</v>
      </c>
      <c r="AE1521" s="5" t="n">
        <f aca="false">IF(AND(AC1521="Minus",AD1521="probe"),3,IF(AND(AC1521="Plus",AD1521="probe"),1,IF(AND(AC1521="Minus",AD1521="s"),12,IF(AND(AC1521="Plus",AD1521="s"),4,0))))</f>
        <v>12</v>
      </c>
      <c r="AF1521" s="6" t="s">
        <v>16</v>
      </c>
      <c r="AG1521" s="5" t="str">
        <f aca="false">AF1521&amp;AE1521&amp;","</f>
        <v>                            12,</v>
      </c>
    </row>
    <row r="1522" customFormat="false" ht="12.8" hidden="true" customHeight="false" outlineLevel="0" collapsed="false">
      <c r="A1522" s="0" t="str">
        <f aca="false">LEFT(J1522,4)</f>
        <v>b1s1</v>
      </c>
      <c r="B1522" s="0" t="n">
        <f aca="false">IF(AND(C1522&gt;97,C1522&lt;103),100,IF(AND(C1522&gt;110,C1522&lt;116),113,IF(AND(C1522&gt;122,C1522&lt;128),125,IF(AND(C1522&gt;135,C1522&lt;141),138,150))))</f>
        <v>138</v>
      </c>
      <c r="C1522" s="0" t="n">
        <f aca="false">_xlfn.NUMBERVALUE(MID(J1522,6,3))</f>
        <v>139</v>
      </c>
      <c r="D1522" s="0" t="str">
        <f aca="false">MID(J1522,10,3)</f>
        <v>ir4</v>
      </c>
      <c r="E1522" s="0" t="s">
        <v>9</v>
      </c>
      <c r="F1522" s="0" t="n">
        <v>344</v>
      </c>
      <c r="G1522" s="0" t="s">
        <v>10</v>
      </c>
      <c r="H1522" s="0" t="s">
        <v>11</v>
      </c>
      <c r="I1522" s="0" t="s">
        <v>9</v>
      </c>
      <c r="J1522" s="0" t="s">
        <v>1537</v>
      </c>
      <c r="K1522" s="0" t="s">
        <v>9</v>
      </c>
      <c r="L1522" s="0" t="str">
        <f aca="false">IF(ISBLANK(J1523),"",",")</f>
        <v>,</v>
      </c>
      <c r="M1522" s="0" t="str">
        <f aca="false">E1522&amp;F1522&amp;G1522&amp;H1522&amp;I1522&amp;J1522&amp;K1522&amp;L1522</f>
        <v>"344": "b1s1_139_ir4.wav",</v>
      </c>
      <c r="N1522" s="0" t="str">
        <f aca="false">IF(OR(B1522=113,B1522=138),"probe","s")</f>
        <v>probe</v>
      </c>
      <c r="O1522" s="0" t="str">
        <f aca="false">IF(MID(J1522,10,2)="ir","Minus","Plus")</f>
        <v>Minus</v>
      </c>
      <c r="P1522" s="0" t="s">
        <v>13</v>
      </c>
      <c r="Q1522" s="5" t="s">
        <v>14</v>
      </c>
      <c r="R1522" s="0" t="s">
        <v>15</v>
      </c>
      <c r="S1522" s="0" t="str">
        <f aca="false">P1522&amp;N1522&amp;O1522&amp;Q1522&amp;F1522&amp;R1522&amp;L1522</f>
        <v>          {%            "class": "probeMinus",%            "stim_name": "344"%          },</v>
      </c>
      <c r="AA1522" s="5" t="n">
        <f aca="false">F1522</f>
        <v>344</v>
      </c>
      <c r="AB1522" s="5" t="s">
        <v>1537</v>
      </c>
      <c r="AC1522" s="5" t="str">
        <f aca="false">IF(MID(AB1522,10,2)="ir","Minus","Plus")</f>
        <v>Minus</v>
      </c>
      <c r="AD1522" s="5" t="str">
        <f aca="false">IF(AND(_xlfn.NUMBERVALUE(MID(AB1522,6,3))&lt;141,_xlfn.NUMBERVALUE(MID(AB1522,6,3))&gt;103),"s","probe")</f>
        <v>s</v>
      </c>
      <c r="AE1522" s="5" t="n">
        <f aca="false">IF(AND(AC1522="Minus",AD1522="probe"),3,IF(AND(AC1522="Plus",AD1522="probe"),1,IF(AND(AC1522="Minus",AD1522="s"),12,IF(AND(AC1522="Plus",AD1522="s"),4,0))))</f>
        <v>12</v>
      </c>
      <c r="AF1522" s="6" t="s">
        <v>16</v>
      </c>
      <c r="AG1522" s="5" t="str">
        <f aca="false">AF1522&amp;AE1522&amp;","</f>
        <v>                            12,</v>
      </c>
    </row>
    <row r="1523" customFormat="false" ht="12.8" hidden="true" customHeight="false" outlineLevel="0" collapsed="false">
      <c r="A1523" s="0" t="str">
        <f aca="false">LEFT(J1523,4)</f>
        <v>b1s2</v>
      </c>
      <c r="B1523" s="0" t="n">
        <f aca="false">IF(AND(C1523&gt;97,C1523&lt;103),100,IF(AND(C1523&gt;110,C1523&lt;116),113,IF(AND(C1523&gt;122,C1523&lt;128),125,IF(AND(C1523&gt;135,C1523&lt;141),138,150))))</f>
        <v>138</v>
      </c>
      <c r="C1523" s="0" t="n">
        <f aca="false">_xlfn.NUMBERVALUE(MID(J1523,6,3))</f>
        <v>139</v>
      </c>
      <c r="D1523" s="0" t="str">
        <f aca="false">MID(J1523,10,3)</f>
        <v>ir4</v>
      </c>
      <c r="E1523" s="0" t="s">
        <v>9</v>
      </c>
      <c r="F1523" s="0" t="n">
        <v>469</v>
      </c>
      <c r="G1523" s="0" t="s">
        <v>10</v>
      </c>
      <c r="H1523" s="0" t="s">
        <v>11</v>
      </c>
      <c r="I1523" s="0" t="s">
        <v>9</v>
      </c>
      <c r="J1523" s="0" t="s">
        <v>1538</v>
      </c>
      <c r="K1523" s="0" t="s">
        <v>9</v>
      </c>
      <c r="L1523" s="0" t="str">
        <f aca="false">IF(ISBLANK(J1524),"",",")</f>
        <v>,</v>
      </c>
      <c r="M1523" s="0" t="str">
        <f aca="false">E1523&amp;F1523&amp;G1523&amp;H1523&amp;I1523&amp;J1523&amp;K1523&amp;L1523</f>
        <v>"469": "b1s2_139_ir4.wav",</v>
      </c>
      <c r="N1523" s="0" t="str">
        <f aca="false">IF(OR(B1523=113,B1523=138),"probe","s")</f>
        <v>probe</v>
      </c>
      <c r="O1523" s="0" t="str">
        <f aca="false">IF(MID(J1523,10,2)="ir","Minus","Plus")</f>
        <v>Minus</v>
      </c>
      <c r="P1523" s="0" t="s">
        <v>13</v>
      </c>
      <c r="Q1523" s="5" t="s">
        <v>14</v>
      </c>
      <c r="R1523" s="0" t="s">
        <v>15</v>
      </c>
      <c r="S1523" s="0" t="str">
        <f aca="false">P1523&amp;N1523&amp;O1523&amp;Q1523&amp;F1523&amp;R1523&amp;L1523</f>
        <v>          {%            "class": "probeMinus",%            "stim_name": "469"%          },</v>
      </c>
      <c r="AA1523" s="5" t="n">
        <f aca="false">F1523</f>
        <v>469</v>
      </c>
      <c r="AB1523" s="5" t="s">
        <v>1538</v>
      </c>
      <c r="AC1523" s="5" t="str">
        <f aca="false">IF(MID(AB1523,10,2)="ir","Minus","Plus")</f>
        <v>Minus</v>
      </c>
      <c r="AD1523" s="5" t="str">
        <f aca="false">IF(AND(_xlfn.NUMBERVALUE(MID(AB1523,6,3))&lt;141,_xlfn.NUMBERVALUE(MID(AB1523,6,3))&gt;103),"s","probe")</f>
        <v>s</v>
      </c>
      <c r="AE1523" s="5" t="n">
        <f aca="false">IF(AND(AC1523="Minus",AD1523="probe"),3,IF(AND(AC1523="Plus",AD1523="probe"),1,IF(AND(AC1523="Minus",AD1523="s"),12,IF(AND(AC1523="Plus",AD1523="s"),4,0))))</f>
        <v>12</v>
      </c>
      <c r="AF1523" s="6" t="s">
        <v>16</v>
      </c>
      <c r="AG1523" s="5" t="str">
        <f aca="false">AF1523&amp;AE1523&amp;","</f>
        <v>                            12,</v>
      </c>
    </row>
    <row r="1524" customFormat="false" ht="12.8" hidden="true" customHeight="false" outlineLevel="0" collapsed="false">
      <c r="A1524" s="0" t="str">
        <f aca="false">LEFT(J1524,4)</f>
        <v>b2i1</v>
      </c>
      <c r="B1524" s="0" t="n">
        <f aca="false">IF(AND(C1524&gt;97,C1524&lt;103),100,IF(AND(C1524&gt;110,C1524&lt;116),113,IF(AND(C1524&gt;122,C1524&lt;128),125,IF(AND(C1524&gt;135,C1524&lt;141),138,150))))</f>
        <v>138</v>
      </c>
      <c r="C1524" s="0" t="n">
        <f aca="false">_xlfn.NUMBERVALUE(MID(J1524,6,3))</f>
        <v>139</v>
      </c>
      <c r="D1524" s="0" t="str">
        <f aca="false">MID(J1524,10,3)</f>
        <v>ir4</v>
      </c>
      <c r="E1524" s="0" t="s">
        <v>9</v>
      </c>
      <c r="F1524" s="0" t="n">
        <v>594</v>
      </c>
      <c r="G1524" s="0" t="s">
        <v>10</v>
      </c>
      <c r="H1524" s="0" t="s">
        <v>11</v>
      </c>
      <c r="I1524" s="0" t="s">
        <v>9</v>
      </c>
      <c r="J1524" s="0" t="s">
        <v>1539</v>
      </c>
      <c r="K1524" s="0" t="s">
        <v>9</v>
      </c>
      <c r="L1524" s="0" t="str">
        <f aca="false">IF(ISBLANK(J1525),"",",")</f>
        <v>,</v>
      </c>
      <c r="M1524" s="0" t="str">
        <f aca="false">E1524&amp;F1524&amp;G1524&amp;H1524&amp;I1524&amp;J1524&amp;K1524&amp;L1524</f>
        <v>"594": "b2i1_139_ir4.wav",</v>
      </c>
      <c r="N1524" s="0" t="str">
        <f aca="false">IF(OR(B1524=113,B1524=138),"probe","s")</f>
        <v>probe</v>
      </c>
      <c r="O1524" s="0" t="str">
        <f aca="false">IF(MID(J1524,10,2)="ir","Minus","Plus")</f>
        <v>Minus</v>
      </c>
      <c r="P1524" s="0" t="s">
        <v>13</v>
      </c>
      <c r="Q1524" s="5" t="s">
        <v>14</v>
      </c>
      <c r="R1524" s="0" t="s">
        <v>15</v>
      </c>
      <c r="S1524" s="0" t="str">
        <f aca="false">P1524&amp;N1524&amp;O1524&amp;Q1524&amp;F1524&amp;R1524&amp;L1524</f>
        <v>          {%            "class": "probeMinus",%            "stim_name": "594"%          },</v>
      </c>
      <c r="AA1524" s="5" t="n">
        <f aca="false">F1524</f>
        <v>594</v>
      </c>
      <c r="AB1524" s="5" t="s">
        <v>1539</v>
      </c>
      <c r="AC1524" s="5" t="str">
        <f aca="false">IF(MID(AB1524,10,2)="ir","Minus","Plus")</f>
        <v>Minus</v>
      </c>
      <c r="AD1524" s="5" t="str">
        <f aca="false">IF(AND(_xlfn.NUMBERVALUE(MID(AB1524,6,3))&lt;141,_xlfn.NUMBERVALUE(MID(AB1524,6,3))&gt;103),"s","probe")</f>
        <v>s</v>
      </c>
      <c r="AE1524" s="5" t="n">
        <f aca="false">IF(AND(AC1524="Minus",AD1524="probe"),3,IF(AND(AC1524="Plus",AD1524="probe"),1,IF(AND(AC1524="Minus",AD1524="s"),12,IF(AND(AC1524="Plus",AD1524="s"),4,0))))</f>
        <v>12</v>
      </c>
      <c r="AF1524" s="6" t="s">
        <v>16</v>
      </c>
      <c r="AG1524" s="5" t="str">
        <f aca="false">AF1524&amp;AE1524&amp;","</f>
        <v>                            12,</v>
      </c>
    </row>
    <row r="1525" customFormat="false" ht="12.8" hidden="true" customHeight="false" outlineLevel="0" collapsed="false">
      <c r="A1525" s="0" t="str">
        <f aca="false">LEFT(J1525,4)</f>
        <v>b2i2</v>
      </c>
      <c r="B1525" s="0" t="n">
        <f aca="false">IF(AND(C1525&gt;97,C1525&lt;103),100,IF(AND(C1525&gt;110,C1525&lt;116),113,IF(AND(C1525&gt;122,C1525&lt;128),125,IF(AND(C1525&gt;135,C1525&lt;141),138,150))))</f>
        <v>138</v>
      </c>
      <c r="C1525" s="0" t="n">
        <f aca="false">_xlfn.NUMBERVALUE(MID(J1525,6,3))</f>
        <v>139</v>
      </c>
      <c r="D1525" s="0" t="str">
        <f aca="false">MID(J1525,10,3)</f>
        <v>ir4</v>
      </c>
      <c r="E1525" s="0" t="s">
        <v>9</v>
      </c>
      <c r="F1525" s="0" t="n">
        <v>719</v>
      </c>
      <c r="G1525" s="0" t="s">
        <v>10</v>
      </c>
      <c r="H1525" s="0" t="s">
        <v>11</v>
      </c>
      <c r="I1525" s="0" t="s">
        <v>9</v>
      </c>
      <c r="J1525" s="0" t="s">
        <v>1540</v>
      </c>
      <c r="K1525" s="0" t="s">
        <v>9</v>
      </c>
      <c r="L1525" s="0" t="str">
        <f aca="false">IF(ISBLANK(J1526),"",",")</f>
        <v>,</v>
      </c>
      <c r="M1525" s="0" t="str">
        <f aca="false">E1525&amp;F1525&amp;G1525&amp;H1525&amp;I1525&amp;J1525&amp;K1525&amp;L1525</f>
        <v>"719": "b2i2_139_ir4.wav",</v>
      </c>
      <c r="N1525" s="0" t="str">
        <f aca="false">IF(OR(B1525=113,B1525=138),"probe","s")</f>
        <v>probe</v>
      </c>
      <c r="O1525" s="0" t="str">
        <f aca="false">IF(MID(J1525,10,2)="ir","Minus","Plus")</f>
        <v>Minus</v>
      </c>
      <c r="P1525" s="0" t="s">
        <v>13</v>
      </c>
      <c r="Q1525" s="5" t="s">
        <v>14</v>
      </c>
      <c r="R1525" s="0" t="s">
        <v>15</v>
      </c>
      <c r="S1525" s="0" t="str">
        <f aca="false">P1525&amp;N1525&amp;O1525&amp;Q1525&amp;F1525&amp;R1525&amp;L1525</f>
        <v>          {%            "class": "probeMinus",%            "stim_name": "719"%          },</v>
      </c>
      <c r="AA1525" s="5" t="n">
        <f aca="false">F1525</f>
        <v>719</v>
      </c>
      <c r="AB1525" s="5" t="s">
        <v>1540</v>
      </c>
      <c r="AC1525" s="5" t="str">
        <f aca="false">IF(MID(AB1525,10,2)="ir","Minus","Plus")</f>
        <v>Minus</v>
      </c>
      <c r="AD1525" s="5" t="str">
        <f aca="false">IF(AND(_xlfn.NUMBERVALUE(MID(AB1525,6,3))&lt;141,_xlfn.NUMBERVALUE(MID(AB1525,6,3))&gt;103),"s","probe")</f>
        <v>s</v>
      </c>
      <c r="AE1525" s="5" t="n">
        <f aca="false">IF(AND(AC1525="Minus",AD1525="probe"),3,IF(AND(AC1525="Plus",AD1525="probe"),1,IF(AND(AC1525="Minus",AD1525="s"),12,IF(AND(AC1525="Plus",AD1525="s"),4,0))))</f>
        <v>12</v>
      </c>
      <c r="AF1525" s="6" t="s">
        <v>16</v>
      </c>
      <c r="AG1525" s="5" t="str">
        <f aca="false">AF1525&amp;AE1525&amp;","</f>
        <v>                            12,</v>
      </c>
    </row>
    <row r="1526" customFormat="false" ht="12.8" hidden="false" customHeight="false" outlineLevel="0" collapsed="false">
      <c r="A1526" s="0" t="str">
        <f aca="false">LEFT(J1526,4)</f>
        <v>b2s1</v>
      </c>
      <c r="B1526" s="0" t="n">
        <f aca="false">IF(AND(C1526&gt;97,C1526&lt;103),100,IF(AND(C1526&gt;110,C1526&lt;116),113,IF(AND(C1526&gt;122,C1526&lt;128),125,IF(AND(C1526&gt;135,C1526&lt;141),138,150))))</f>
        <v>138</v>
      </c>
      <c r="C1526" s="0" t="n">
        <f aca="false">_xlfn.NUMBERVALUE(MID(J1526,6,3))</f>
        <v>139</v>
      </c>
      <c r="D1526" s="0" t="str">
        <f aca="false">MID(J1526,10,3)</f>
        <v>ir4</v>
      </c>
      <c r="E1526" s="0" t="s">
        <v>9</v>
      </c>
      <c r="F1526" s="0" t="n">
        <v>844</v>
      </c>
      <c r="G1526" s="0" t="s">
        <v>10</v>
      </c>
      <c r="H1526" s="0" t="s">
        <v>11</v>
      </c>
      <c r="I1526" s="0" t="s">
        <v>9</v>
      </c>
      <c r="J1526" s="0" t="s">
        <v>1541</v>
      </c>
      <c r="K1526" s="0" t="s">
        <v>9</v>
      </c>
      <c r="L1526" s="0" t="str">
        <f aca="false">IF(ISBLANK(J1527),"",",")</f>
        <v>,</v>
      </c>
      <c r="M1526" s="0" t="str">
        <f aca="false">E1526&amp;J1526&amp;G1526&amp;E1526&amp;J1526&amp;E1526&amp;L1526</f>
        <v>"b2s1_139_ir4.wav":"b2s1_139_ir4.wav",</v>
      </c>
      <c r="N1526" s="0" t="str">
        <f aca="false">IF(OR(B1526=113,B1526=138),"probe","s")</f>
        <v>probe</v>
      </c>
      <c r="O1526" s="0" t="str">
        <f aca="false">IF(MID(J1526,10,2)="ir","Minus","Plus")</f>
        <v>Minus</v>
      </c>
      <c r="P1526" s="0" t="s">
        <v>13</v>
      </c>
      <c r="Q1526" s="5" t="s">
        <v>14</v>
      </c>
      <c r="R1526" s="0" t="s">
        <v>15</v>
      </c>
      <c r="S1526" s="0" t="str">
        <f aca="false">P1526&amp;N1526&amp;O1526&amp;Q1526&amp;J1526&amp;R1526&amp;L1526</f>
        <v>          {%            "class": "probeMinus",%            "stim_name": "b2s1_139_ir4.wav"%          },</v>
      </c>
      <c r="AA1526" s="5" t="n">
        <f aca="false">F1526</f>
        <v>844</v>
      </c>
      <c r="AB1526" s="5" t="s">
        <v>1541</v>
      </c>
      <c r="AC1526" s="5" t="str">
        <f aca="false">IF(MID(AB1526,10,2)="ir","Minus","Plus")</f>
        <v>Minus</v>
      </c>
      <c r="AD1526" s="5" t="str">
        <f aca="false">IF(AND(_xlfn.NUMBERVALUE(MID(AB1526,6,3))&lt;141,_xlfn.NUMBERVALUE(MID(AB1526,6,3))&gt;103),"s","probe")</f>
        <v>s</v>
      </c>
      <c r="AE1526" s="5" t="n">
        <f aca="false">IF(AND(AC1526="Minus",AD1526="probe"),3,IF(AND(AC1526="Plus",AD1526="probe"),1,IF(AND(AC1526="Minus",AD1526="s"),12,IF(AND(AC1526="Plus",AD1526="s"),4,0))))</f>
        <v>12</v>
      </c>
      <c r="AF1526" s="6" t="s">
        <v>16</v>
      </c>
      <c r="AG1526" s="5" t="str">
        <f aca="false">AF1526&amp;AE1526&amp;","</f>
        <v>                            12,</v>
      </c>
    </row>
    <row r="1527" customFormat="false" ht="12.8" hidden="true" customHeight="false" outlineLevel="0" collapsed="false">
      <c r="A1527" s="0" t="str">
        <f aca="false">LEFT(J1527,4)</f>
        <v>b2s2</v>
      </c>
      <c r="B1527" s="0" t="n">
        <f aca="false">IF(AND(C1527&gt;97,C1527&lt;103),100,IF(AND(C1527&gt;110,C1527&lt;116),113,IF(AND(C1527&gt;122,C1527&lt;128),125,IF(AND(C1527&gt;135,C1527&lt;141),138,150))))</f>
        <v>138</v>
      </c>
      <c r="C1527" s="0" t="n">
        <f aca="false">_xlfn.NUMBERVALUE(MID(J1527,6,3))</f>
        <v>139</v>
      </c>
      <c r="D1527" s="0" t="str">
        <f aca="false">MID(J1527,10,3)</f>
        <v>ir4</v>
      </c>
      <c r="E1527" s="0" t="s">
        <v>9</v>
      </c>
      <c r="F1527" s="0" t="n">
        <v>969</v>
      </c>
      <c r="G1527" s="0" t="s">
        <v>10</v>
      </c>
      <c r="H1527" s="0" t="s">
        <v>11</v>
      </c>
      <c r="I1527" s="0" t="s">
        <v>9</v>
      </c>
      <c r="J1527" s="0" t="s">
        <v>1542</v>
      </c>
      <c r="K1527" s="0" t="s">
        <v>9</v>
      </c>
      <c r="L1527" s="0" t="str">
        <f aca="false">IF(ISBLANK(J1528),"",",")</f>
        <v>,</v>
      </c>
      <c r="M1527" s="0" t="str">
        <f aca="false">E1527&amp;F1527&amp;G1527&amp;H1527&amp;I1527&amp;J1527&amp;K1527&amp;L1527</f>
        <v>"969": "b2s2_139_ir4.wav",</v>
      </c>
      <c r="N1527" s="0" t="str">
        <f aca="false">IF(OR(B1527=113,B1527=138),"probe","s")</f>
        <v>probe</v>
      </c>
      <c r="O1527" s="0" t="str">
        <f aca="false">IF(MID(J1527,10,2)="ir","Minus","Plus")</f>
        <v>Minus</v>
      </c>
      <c r="P1527" s="0" t="s">
        <v>13</v>
      </c>
      <c r="Q1527" s="5" t="s">
        <v>14</v>
      </c>
      <c r="R1527" s="0" t="s">
        <v>15</v>
      </c>
      <c r="S1527" s="0" t="str">
        <f aca="false">P1527&amp;N1527&amp;O1527&amp;Q1527&amp;F1527&amp;R1527&amp;L1527</f>
        <v>          {%            "class": "probeMinus",%            "stim_name": "969"%          },</v>
      </c>
      <c r="AA1527" s="5" t="n">
        <f aca="false">F1527</f>
        <v>969</v>
      </c>
      <c r="AB1527" s="5" t="s">
        <v>1542</v>
      </c>
      <c r="AC1527" s="5" t="str">
        <f aca="false">IF(MID(AB1527,10,2)="ir","Minus","Plus")</f>
        <v>Minus</v>
      </c>
      <c r="AD1527" s="5" t="str">
        <f aca="false">IF(AND(_xlfn.NUMBERVALUE(MID(AB1527,6,3))&lt;141,_xlfn.NUMBERVALUE(MID(AB1527,6,3))&gt;103),"s","probe")</f>
        <v>s</v>
      </c>
      <c r="AE1527" s="5" t="n">
        <f aca="false">IF(AND(AC1527="Minus",AD1527="probe"),3,IF(AND(AC1527="Plus",AD1527="probe"),1,IF(AND(AC1527="Minus",AD1527="s"),12,IF(AND(AC1527="Plus",AD1527="s"),4,0))))</f>
        <v>12</v>
      </c>
      <c r="AF1527" s="6" t="s">
        <v>16</v>
      </c>
      <c r="AG1527" s="5" t="str">
        <f aca="false">AF1527&amp;AE1527&amp;","</f>
        <v>                            12,</v>
      </c>
    </row>
    <row r="1528" customFormat="false" ht="12.8" hidden="true" customHeight="false" outlineLevel="0" collapsed="false">
      <c r="A1528" s="0" t="str">
        <f aca="false">LEFT(J1528,4)</f>
        <v>b3i1</v>
      </c>
      <c r="B1528" s="0" t="n">
        <f aca="false">IF(AND(C1528&gt;97,C1528&lt;103),100,IF(AND(C1528&gt;110,C1528&lt;116),113,IF(AND(C1528&gt;122,C1528&lt;128),125,IF(AND(C1528&gt;135,C1528&lt;141),138,150))))</f>
        <v>138</v>
      </c>
      <c r="C1528" s="0" t="n">
        <f aca="false">_xlfn.NUMBERVALUE(MID(J1528,6,3))</f>
        <v>139</v>
      </c>
      <c r="D1528" s="0" t="str">
        <f aca="false">MID(J1528,10,3)</f>
        <v>ir4</v>
      </c>
      <c r="E1528" s="0" t="s">
        <v>9</v>
      </c>
      <c r="F1528" s="0" t="n">
        <v>1094</v>
      </c>
      <c r="G1528" s="0" t="s">
        <v>10</v>
      </c>
      <c r="H1528" s="0" t="s">
        <v>11</v>
      </c>
      <c r="I1528" s="0" t="s">
        <v>9</v>
      </c>
      <c r="J1528" s="0" t="s">
        <v>1543</v>
      </c>
      <c r="K1528" s="0" t="s">
        <v>9</v>
      </c>
      <c r="L1528" s="0" t="str">
        <f aca="false">IF(ISBLANK(J1529),"",",")</f>
        <v>,</v>
      </c>
      <c r="M1528" s="0" t="str">
        <f aca="false">E1528&amp;F1528&amp;G1528&amp;H1528&amp;I1528&amp;J1528&amp;K1528&amp;L1528</f>
        <v>"1094": "b3i1_139_ir4.wav",</v>
      </c>
      <c r="N1528" s="0" t="str">
        <f aca="false">IF(OR(B1528=113,B1528=138),"probe","s")</f>
        <v>probe</v>
      </c>
      <c r="O1528" s="0" t="str">
        <f aca="false">IF(MID(J1528,10,2)="ir","Minus","Plus")</f>
        <v>Minus</v>
      </c>
      <c r="P1528" s="0" t="s">
        <v>13</v>
      </c>
      <c r="Q1528" s="5" t="s">
        <v>14</v>
      </c>
      <c r="R1528" s="0" t="s">
        <v>15</v>
      </c>
      <c r="S1528" s="0" t="str">
        <f aca="false">P1528&amp;N1528&amp;O1528&amp;Q1528&amp;F1528&amp;R1528&amp;L1528</f>
        <v>          {%            "class": "probeMinus",%            "stim_name": "1094"%          },</v>
      </c>
      <c r="AA1528" s="5" t="n">
        <f aca="false">F1528</f>
        <v>1094</v>
      </c>
      <c r="AB1528" s="5" t="s">
        <v>1543</v>
      </c>
      <c r="AC1528" s="5" t="str">
        <f aca="false">IF(MID(AB1528,10,2)="ir","Minus","Plus")</f>
        <v>Minus</v>
      </c>
      <c r="AD1528" s="5" t="str">
        <f aca="false">IF(AND(_xlfn.NUMBERVALUE(MID(AB1528,6,3))&lt;141,_xlfn.NUMBERVALUE(MID(AB1528,6,3))&gt;103),"s","probe")</f>
        <v>s</v>
      </c>
      <c r="AE1528" s="5" t="n">
        <f aca="false">IF(AND(AC1528="Minus",AD1528="probe"),3,IF(AND(AC1528="Plus",AD1528="probe"),1,IF(AND(AC1528="Minus",AD1528="s"),12,IF(AND(AC1528="Plus",AD1528="s"),4,0))))</f>
        <v>12</v>
      </c>
      <c r="AF1528" s="6" t="s">
        <v>16</v>
      </c>
      <c r="AG1528" s="5" t="str">
        <f aca="false">AF1528&amp;AE1528&amp;","</f>
        <v>                            12,</v>
      </c>
    </row>
    <row r="1529" customFormat="false" ht="12.8" hidden="true" customHeight="false" outlineLevel="0" collapsed="false">
      <c r="A1529" s="0" t="str">
        <f aca="false">LEFT(J1529,4)</f>
        <v>b3i2</v>
      </c>
      <c r="B1529" s="0" t="n">
        <f aca="false">IF(AND(C1529&gt;97,C1529&lt;103),100,IF(AND(C1529&gt;110,C1529&lt;116),113,IF(AND(C1529&gt;122,C1529&lt;128),125,IF(AND(C1529&gt;135,C1529&lt;141),138,150))))</f>
        <v>138</v>
      </c>
      <c r="C1529" s="0" t="n">
        <f aca="false">_xlfn.NUMBERVALUE(MID(J1529,6,3))</f>
        <v>139</v>
      </c>
      <c r="D1529" s="0" t="str">
        <f aca="false">MID(J1529,10,3)</f>
        <v>ir4</v>
      </c>
      <c r="E1529" s="0" t="s">
        <v>9</v>
      </c>
      <c r="F1529" s="0" t="n">
        <v>1219</v>
      </c>
      <c r="G1529" s="0" t="s">
        <v>10</v>
      </c>
      <c r="H1529" s="0" t="s">
        <v>11</v>
      </c>
      <c r="I1529" s="0" t="s">
        <v>9</v>
      </c>
      <c r="J1529" s="0" t="s">
        <v>1544</v>
      </c>
      <c r="K1529" s="0" t="s">
        <v>9</v>
      </c>
      <c r="L1529" s="0" t="str">
        <f aca="false">IF(ISBLANK(J1530),"",",")</f>
        <v>,</v>
      </c>
      <c r="M1529" s="0" t="str">
        <f aca="false">E1529&amp;F1529&amp;G1529&amp;H1529&amp;I1529&amp;J1529&amp;K1529&amp;L1529</f>
        <v>"1219": "b3i2_139_ir4.wav",</v>
      </c>
      <c r="N1529" s="0" t="str">
        <f aca="false">IF(OR(B1529=113,B1529=138),"probe","s")</f>
        <v>probe</v>
      </c>
      <c r="O1529" s="0" t="str">
        <f aca="false">IF(MID(J1529,10,2)="ir","Minus","Plus")</f>
        <v>Minus</v>
      </c>
      <c r="P1529" s="0" t="s">
        <v>13</v>
      </c>
      <c r="Q1529" s="5" t="s">
        <v>14</v>
      </c>
      <c r="R1529" s="0" t="s">
        <v>15</v>
      </c>
      <c r="S1529" s="0" t="str">
        <f aca="false">P1529&amp;N1529&amp;O1529&amp;Q1529&amp;F1529&amp;R1529&amp;L1529</f>
        <v>          {%            "class": "probeMinus",%            "stim_name": "1219"%          },</v>
      </c>
      <c r="AA1529" s="5" t="n">
        <f aca="false">F1529</f>
        <v>1219</v>
      </c>
      <c r="AB1529" s="5" t="s">
        <v>1544</v>
      </c>
      <c r="AC1529" s="5" t="str">
        <f aca="false">IF(MID(AB1529,10,2)="ir","Minus","Plus")</f>
        <v>Minus</v>
      </c>
      <c r="AD1529" s="5" t="str">
        <f aca="false">IF(AND(_xlfn.NUMBERVALUE(MID(AB1529,6,3))&lt;141,_xlfn.NUMBERVALUE(MID(AB1529,6,3))&gt;103),"s","probe")</f>
        <v>s</v>
      </c>
      <c r="AE1529" s="5" t="n">
        <f aca="false">IF(AND(AC1529="Minus",AD1529="probe"),3,IF(AND(AC1529="Plus",AD1529="probe"),1,IF(AND(AC1529="Minus",AD1529="s"),12,IF(AND(AC1529="Plus",AD1529="s"),4,0))))</f>
        <v>12</v>
      </c>
      <c r="AF1529" s="6" t="s">
        <v>16</v>
      </c>
      <c r="AG1529" s="5" t="str">
        <f aca="false">AF1529&amp;AE1529&amp;","</f>
        <v>                            12,</v>
      </c>
    </row>
    <row r="1530" customFormat="false" ht="12.8" hidden="true" customHeight="false" outlineLevel="0" collapsed="false">
      <c r="A1530" s="0" t="str">
        <f aca="false">LEFT(J1530,4)</f>
        <v>b3s1</v>
      </c>
      <c r="B1530" s="0" t="n">
        <f aca="false">IF(AND(C1530&gt;97,C1530&lt;103),100,IF(AND(C1530&gt;110,C1530&lt;116),113,IF(AND(C1530&gt;122,C1530&lt;128),125,IF(AND(C1530&gt;135,C1530&lt;141),138,150))))</f>
        <v>138</v>
      </c>
      <c r="C1530" s="0" t="n">
        <f aca="false">_xlfn.NUMBERVALUE(MID(J1530,6,3))</f>
        <v>139</v>
      </c>
      <c r="D1530" s="0" t="str">
        <f aca="false">MID(J1530,10,3)</f>
        <v>ir4</v>
      </c>
      <c r="E1530" s="0" t="s">
        <v>9</v>
      </c>
      <c r="F1530" s="0" t="n">
        <v>1344</v>
      </c>
      <c r="G1530" s="0" t="s">
        <v>10</v>
      </c>
      <c r="H1530" s="0" t="s">
        <v>11</v>
      </c>
      <c r="I1530" s="0" t="s">
        <v>9</v>
      </c>
      <c r="J1530" s="0" t="s">
        <v>1545</v>
      </c>
      <c r="K1530" s="0" t="s">
        <v>9</v>
      </c>
      <c r="L1530" s="0" t="str">
        <f aca="false">IF(ISBLANK(J1531),"",",")</f>
        <v>,</v>
      </c>
      <c r="M1530" s="0" t="str">
        <f aca="false">E1530&amp;F1530&amp;G1530&amp;H1530&amp;I1530&amp;J1530&amp;K1530&amp;L1530</f>
        <v>"1344": "b3s1_139_ir4.wav",</v>
      </c>
      <c r="N1530" s="0" t="str">
        <f aca="false">IF(OR(B1530=113,B1530=138),"probe","s")</f>
        <v>probe</v>
      </c>
      <c r="O1530" s="0" t="str">
        <f aca="false">IF(MID(J1530,10,2)="ir","Minus","Plus")</f>
        <v>Minus</v>
      </c>
      <c r="P1530" s="0" t="s">
        <v>13</v>
      </c>
      <c r="Q1530" s="5" t="s">
        <v>14</v>
      </c>
      <c r="R1530" s="0" t="s">
        <v>15</v>
      </c>
      <c r="S1530" s="0" t="str">
        <f aca="false">P1530&amp;N1530&amp;O1530&amp;Q1530&amp;F1530&amp;R1530&amp;L1530</f>
        <v>          {%            "class": "probeMinus",%            "stim_name": "1344"%          },</v>
      </c>
      <c r="AA1530" s="5" t="n">
        <f aca="false">F1530</f>
        <v>1344</v>
      </c>
      <c r="AB1530" s="5" t="s">
        <v>1545</v>
      </c>
      <c r="AC1530" s="5" t="str">
        <f aca="false">IF(MID(AB1530,10,2)="ir","Minus","Plus")</f>
        <v>Minus</v>
      </c>
      <c r="AD1530" s="5" t="str">
        <f aca="false">IF(AND(_xlfn.NUMBERVALUE(MID(AB1530,6,3))&lt;141,_xlfn.NUMBERVALUE(MID(AB1530,6,3))&gt;103),"s","probe")</f>
        <v>s</v>
      </c>
      <c r="AE1530" s="5" t="n">
        <f aca="false">IF(AND(AC1530="Minus",AD1530="probe"),3,IF(AND(AC1530="Plus",AD1530="probe"),1,IF(AND(AC1530="Minus",AD1530="s"),12,IF(AND(AC1530="Plus",AD1530="s"),4,0))))</f>
        <v>12</v>
      </c>
      <c r="AF1530" s="6" t="s">
        <v>16</v>
      </c>
      <c r="AG1530" s="5" t="str">
        <f aca="false">AF1530&amp;AE1530&amp;","</f>
        <v>                            12,</v>
      </c>
    </row>
    <row r="1531" customFormat="false" ht="12.8" hidden="true" customHeight="false" outlineLevel="0" collapsed="false">
      <c r="A1531" s="0" t="str">
        <f aca="false">LEFT(J1531,4)</f>
        <v>b3s2</v>
      </c>
      <c r="B1531" s="0" t="n">
        <f aca="false">IF(AND(C1531&gt;97,C1531&lt;103),100,IF(AND(C1531&gt;110,C1531&lt;116),113,IF(AND(C1531&gt;122,C1531&lt;128),125,IF(AND(C1531&gt;135,C1531&lt;141),138,150))))</f>
        <v>138</v>
      </c>
      <c r="C1531" s="0" t="n">
        <f aca="false">_xlfn.NUMBERVALUE(MID(J1531,6,3))</f>
        <v>139</v>
      </c>
      <c r="D1531" s="0" t="str">
        <f aca="false">MID(J1531,10,3)</f>
        <v>ir4</v>
      </c>
      <c r="E1531" s="0" t="s">
        <v>9</v>
      </c>
      <c r="F1531" s="0" t="n">
        <v>1469</v>
      </c>
      <c r="G1531" s="0" t="s">
        <v>10</v>
      </c>
      <c r="H1531" s="0" t="s">
        <v>11</v>
      </c>
      <c r="I1531" s="0" t="s">
        <v>9</v>
      </c>
      <c r="J1531" s="0" t="s">
        <v>1546</v>
      </c>
      <c r="K1531" s="0" t="s">
        <v>9</v>
      </c>
      <c r="L1531" s="0" t="str">
        <f aca="false">IF(ISBLANK(J1532),"",",")</f>
        <v>,</v>
      </c>
      <c r="M1531" s="0" t="str">
        <f aca="false">E1531&amp;F1531&amp;G1531&amp;H1531&amp;I1531&amp;J1531&amp;K1531&amp;L1531</f>
        <v>"1469": "b3s2_139_ir4.wav",</v>
      </c>
      <c r="N1531" s="0" t="str">
        <f aca="false">IF(OR(B1531=113,B1531=138),"probe","s")</f>
        <v>probe</v>
      </c>
      <c r="O1531" s="0" t="str">
        <f aca="false">IF(MID(J1531,10,2)="ir","Minus","Plus")</f>
        <v>Minus</v>
      </c>
      <c r="P1531" s="0" t="s">
        <v>13</v>
      </c>
      <c r="Q1531" s="5" t="s">
        <v>14</v>
      </c>
      <c r="R1531" s="0" t="s">
        <v>15</v>
      </c>
      <c r="S1531" s="0" t="str">
        <f aca="false">P1531&amp;N1531&amp;O1531&amp;Q1531&amp;F1531&amp;R1531&amp;L1531</f>
        <v>          {%            "class": "probeMinus",%            "stim_name": "1469"%          },</v>
      </c>
      <c r="AA1531" s="5" t="n">
        <f aca="false">F1531</f>
        <v>1469</v>
      </c>
      <c r="AB1531" s="5" t="s">
        <v>1546</v>
      </c>
      <c r="AC1531" s="5" t="str">
        <f aca="false">IF(MID(AB1531,10,2)="ir","Minus","Plus")</f>
        <v>Minus</v>
      </c>
      <c r="AD1531" s="5" t="str">
        <f aca="false">IF(AND(_xlfn.NUMBERVALUE(MID(AB1531,6,3))&lt;141,_xlfn.NUMBERVALUE(MID(AB1531,6,3))&gt;103),"s","probe")</f>
        <v>s</v>
      </c>
      <c r="AE1531" s="5" t="n">
        <f aca="false">IF(AND(AC1531="Minus",AD1531="probe"),3,IF(AND(AC1531="Plus",AD1531="probe"),1,IF(AND(AC1531="Minus",AD1531="s"),12,IF(AND(AC1531="Plus",AD1531="s"),4,0))))</f>
        <v>12</v>
      </c>
      <c r="AF1531" s="6" t="s">
        <v>16</v>
      </c>
      <c r="AG1531" s="5" t="str">
        <f aca="false">AF1531&amp;AE1531&amp;","</f>
        <v>                            12,</v>
      </c>
    </row>
    <row r="1532" customFormat="false" ht="12.8" hidden="true" customHeight="false" outlineLevel="0" collapsed="false">
      <c r="A1532" s="0" t="str">
        <f aca="false">LEFT(J1532,4)</f>
        <v>b4i1</v>
      </c>
      <c r="B1532" s="0" t="n">
        <f aca="false">IF(AND(C1532&gt;97,C1532&lt;103),100,IF(AND(C1532&gt;110,C1532&lt;116),113,IF(AND(C1532&gt;122,C1532&lt;128),125,IF(AND(C1532&gt;135,C1532&lt;141),138,150))))</f>
        <v>138</v>
      </c>
      <c r="C1532" s="0" t="n">
        <f aca="false">_xlfn.NUMBERVALUE(MID(J1532,6,3))</f>
        <v>139</v>
      </c>
      <c r="D1532" s="0" t="str">
        <f aca="false">MID(J1532,10,3)</f>
        <v>ir4</v>
      </c>
      <c r="E1532" s="0" t="s">
        <v>9</v>
      </c>
      <c r="F1532" s="0" t="n">
        <v>1594</v>
      </c>
      <c r="G1532" s="0" t="s">
        <v>10</v>
      </c>
      <c r="H1532" s="0" t="s">
        <v>11</v>
      </c>
      <c r="I1532" s="0" t="s">
        <v>9</v>
      </c>
      <c r="J1532" s="0" t="s">
        <v>1547</v>
      </c>
      <c r="K1532" s="0" t="s">
        <v>9</v>
      </c>
      <c r="L1532" s="0" t="str">
        <f aca="false">IF(ISBLANK(J1533),"",",")</f>
        <v>,</v>
      </c>
      <c r="M1532" s="0" t="str">
        <f aca="false">E1532&amp;F1532&amp;G1532&amp;H1532&amp;I1532&amp;J1532&amp;K1532&amp;L1532</f>
        <v>"1594": "b4i1_139_ir4.wav",</v>
      </c>
      <c r="N1532" s="0" t="str">
        <f aca="false">IF(OR(B1532=113,B1532=138),"probe","s")</f>
        <v>probe</v>
      </c>
      <c r="O1532" s="0" t="str">
        <f aca="false">IF(MID(J1532,10,2)="ir","Minus","Plus")</f>
        <v>Minus</v>
      </c>
      <c r="P1532" s="0" t="s">
        <v>13</v>
      </c>
      <c r="Q1532" s="5" t="s">
        <v>14</v>
      </c>
      <c r="R1532" s="0" t="s">
        <v>15</v>
      </c>
      <c r="S1532" s="0" t="str">
        <f aca="false">P1532&amp;N1532&amp;O1532&amp;Q1532&amp;F1532&amp;R1532&amp;L1532</f>
        <v>          {%            "class": "probeMinus",%            "stim_name": "1594"%          },</v>
      </c>
      <c r="AA1532" s="5" t="n">
        <f aca="false">F1532</f>
        <v>1594</v>
      </c>
      <c r="AB1532" s="5" t="s">
        <v>1547</v>
      </c>
      <c r="AC1532" s="5" t="str">
        <f aca="false">IF(MID(AB1532,10,2)="ir","Minus","Plus")</f>
        <v>Minus</v>
      </c>
      <c r="AD1532" s="5" t="str">
        <f aca="false">IF(AND(_xlfn.NUMBERVALUE(MID(AB1532,6,3))&lt;141,_xlfn.NUMBERVALUE(MID(AB1532,6,3))&gt;103),"s","probe")</f>
        <v>s</v>
      </c>
      <c r="AE1532" s="5" t="n">
        <f aca="false">IF(AND(AC1532="Minus",AD1532="probe"),3,IF(AND(AC1532="Plus",AD1532="probe"),1,IF(AND(AC1532="Minus",AD1532="s"),12,IF(AND(AC1532="Plus",AD1532="s"),4,0))))</f>
        <v>12</v>
      </c>
      <c r="AF1532" s="6" t="s">
        <v>16</v>
      </c>
      <c r="AG1532" s="5" t="str">
        <f aca="false">AF1532&amp;AE1532&amp;","</f>
        <v>                            12,</v>
      </c>
    </row>
    <row r="1533" customFormat="false" ht="12.8" hidden="true" customHeight="false" outlineLevel="0" collapsed="false">
      <c r="A1533" s="0" t="str">
        <f aca="false">LEFT(J1533,4)</f>
        <v>b4i2</v>
      </c>
      <c r="B1533" s="0" t="n">
        <f aca="false">IF(AND(C1533&gt;97,C1533&lt;103),100,IF(AND(C1533&gt;110,C1533&lt;116),113,IF(AND(C1533&gt;122,C1533&lt;128),125,IF(AND(C1533&gt;135,C1533&lt;141),138,150))))</f>
        <v>138</v>
      </c>
      <c r="C1533" s="0" t="n">
        <f aca="false">_xlfn.NUMBERVALUE(MID(J1533,6,3))</f>
        <v>139</v>
      </c>
      <c r="D1533" s="0" t="str">
        <f aca="false">MID(J1533,10,3)</f>
        <v>ir4</v>
      </c>
      <c r="E1533" s="0" t="s">
        <v>9</v>
      </c>
      <c r="F1533" s="0" t="n">
        <v>1719</v>
      </c>
      <c r="G1533" s="0" t="s">
        <v>10</v>
      </c>
      <c r="H1533" s="0" t="s">
        <v>11</v>
      </c>
      <c r="I1533" s="0" t="s">
        <v>9</v>
      </c>
      <c r="J1533" s="0" t="s">
        <v>1548</v>
      </c>
      <c r="K1533" s="0" t="s">
        <v>9</v>
      </c>
      <c r="L1533" s="0" t="str">
        <f aca="false">IF(ISBLANK(J1534),"",",")</f>
        <v>,</v>
      </c>
      <c r="M1533" s="0" t="str">
        <f aca="false">E1533&amp;F1533&amp;G1533&amp;H1533&amp;I1533&amp;J1533&amp;K1533&amp;L1533</f>
        <v>"1719": "b4i2_139_ir4.wav",</v>
      </c>
      <c r="N1533" s="0" t="str">
        <f aca="false">IF(OR(B1533=113,B1533=138),"probe","s")</f>
        <v>probe</v>
      </c>
      <c r="O1533" s="0" t="str">
        <f aca="false">IF(MID(J1533,10,2)="ir","Minus","Plus")</f>
        <v>Minus</v>
      </c>
      <c r="P1533" s="0" t="s">
        <v>13</v>
      </c>
      <c r="Q1533" s="5" t="s">
        <v>14</v>
      </c>
      <c r="R1533" s="0" t="s">
        <v>15</v>
      </c>
      <c r="S1533" s="0" t="str">
        <f aca="false">P1533&amp;N1533&amp;O1533&amp;Q1533&amp;F1533&amp;R1533&amp;L1533</f>
        <v>          {%            "class": "probeMinus",%            "stim_name": "1719"%          },</v>
      </c>
      <c r="AA1533" s="5" t="n">
        <f aca="false">F1533</f>
        <v>1719</v>
      </c>
      <c r="AB1533" s="5" t="s">
        <v>1548</v>
      </c>
      <c r="AC1533" s="5" t="str">
        <f aca="false">IF(MID(AB1533,10,2)="ir","Minus","Plus")</f>
        <v>Minus</v>
      </c>
      <c r="AD1533" s="5" t="str">
        <f aca="false">IF(AND(_xlfn.NUMBERVALUE(MID(AB1533,6,3))&lt;141,_xlfn.NUMBERVALUE(MID(AB1533,6,3))&gt;103),"s","probe")</f>
        <v>s</v>
      </c>
      <c r="AE1533" s="5" t="n">
        <f aca="false">IF(AND(AC1533="Minus",AD1533="probe"),3,IF(AND(AC1533="Plus",AD1533="probe"),1,IF(AND(AC1533="Minus",AD1533="s"),12,IF(AND(AC1533="Plus",AD1533="s"),4,0))))</f>
        <v>12</v>
      </c>
      <c r="AF1533" s="6" t="s">
        <v>16</v>
      </c>
      <c r="AG1533" s="5" t="str">
        <f aca="false">AF1533&amp;AE1533&amp;","</f>
        <v>                            12,</v>
      </c>
    </row>
    <row r="1534" customFormat="false" ht="12.8" hidden="true" customHeight="false" outlineLevel="0" collapsed="false">
      <c r="A1534" s="0" t="str">
        <f aca="false">LEFT(J1534,4)</f>
        <v>b4s1</v>
      </c>
      <c r="B1534" s="0" t="n">
        <f aca="false">IF(AND(C1534&gt;97,C1534&lt;103),100,IF(AND(C1534&gt;110,C1534&lt;116),113,IF(AND(C1534&gt;122,C1534&lt;128),125,IF(AND(C1534&gt;135,C1534&lt;141),138,150))))</f>
        <v>138</v>
      </c>
      <c r="C1534" s="0" t="n">
        <f aca="false">_xlfn.NUMBERVALUE(MID(J1534,6,3))</f>
        <v>139</v>
      </c>
      <c r="D1534" s="0" t="str">
        <f aca="false">MID(J1534,10,3)</f>
        <v>ir4</v>
      </c>
      <c r="E1534" s="0" t="s">
        <v>9</v>
      </c>
      <c r="F1534" s="0" t="n">
        <v>1844</v>
      </c>
      <c r="G1534" s="0" t="s">
        <v>10</v>
      </c>
      <c r="H1534" s="0" t="s">
        <v>11</v>
      </c>
      <c r="I1534" s="0" t="s">
        <v>9</v>
      </c>
      <c r="J1534" s="0" t="s">
        <v>1549</v>
      </c>
      <c r="K1534" s="0" t="s">
        <v>9</v>
      </c>
      <c r="L1534" s="0" t="str">
        <f aca="false">IF(ISBLANK(J1535),"",",")</f>
        <v>,</v>
      </c>
      <c r="M1534" s="0" t="str">
        <f aca="false">E1534&amp;F1534&amp;G1534&amp;H1534&amp;I1534&amp;J1534&amp;K1534&amp;L1534</f>
        <v>"1844": "b4s1_139_ir4.wav",</v>
      </c>
      <c r="N1534" s="0" t="str">
        <f aca="false">IF(OR(B1534=113,B1534=138),"probe","s")</f>
        <v>probe</v>
      </c>
      <c r="O1534" s="0" t="str">
        <f aca="false">IF(MID(J1534,10,2)="ir","Minus","Plus")</f>
        <v>Minus</v>
      </c>
      <c r="P1534" s="0" t="s">
        <v>13</v>
      </c>
      <c r="Q1534" s="5" t="s">
        <v>14</v>
      </c>
      <c r="R1534" s="0" t="s">
        <v>15</v>
      </c>
      <c r="S1534" s="0" t="str">
        <f aca="false">P1534&amp;N1534&amp;O1534&amp;Q1534&amp;F1534&amp;R1534&amp;L1534</f>
        <v>          {%            "class": "probeMinus",%            "stim_name": "1844"%          },</v>
      </c>
      <c r="AA1534" s="5" t="n">
        <f aca="false">F1534</f>
        <v>1844</v>
      </c>
      <c r="AB1534" s="5" t="s">
        <v>1549</v>
      </c>
      <c r="AC1534" s="5" t="str">
        <f aca="false">IF(MID(AB1534,10,2)="ir","Minus","Plus")</f>
        <v>Minus</v>
      </c>
      <c r="AD1534" s="5" t="str">
        <f aca="false">IF(AND(_xlfn.NUMBERVALUE(MID(AB1534,6,3))&lt;141,_xlfn.NUMBERVALUE(MID(AB1534,6,3))&gt;103),"s","probe")</f>
        <v>s</v>
      </c>
      <c r="AE1534" s="5" t="n">
        <f aca="false">IF(AND(AC1534="Minus",AD1534="probe"),3,IF(AND(AC1534="Plus",AD1534="probe"),1,IF(AND(AC1534="Minus",AD1534="s"),12,IF(AND(AC1534="Plus",AD1534="s"),4,0))))</f>
        <v>12</v>
      </c>
      <c r="AF1534" s="6" t="s">
        <v>16</v>
      </c>
      <c r="AG1534" s="5" t="str">
        <f aca="false">AF1534&amp;AE1534&amp;","</f>
        <v>                            12,</v>
      </c>
    </row>
    <row r="1535" customFormat="false" ht="12.8" hidden="true" customHeight="false" outlineLevel="0" collapsed="false">
      <c r="A1535" s="0" t="str">
        <f aca="false">LEFT(J1535,4)</f>
        <v>b4s2</v>
      </c>
      <c r="B1535" s="0" t="n">
        <f aca="false">IF(AND(C1535&gt;97,C1535&lt;103),100,IF(AND(C1535&gt;110,C1535&lt;116),113,IF(AND(C1535&gt;122,C1535&lt;128),125,IF(AND(C1535&gt;135,C1535&lt;141),138,150))))</f>
        <v>138</v>
      </c>
      <c r="C1535" s="0" t="n">
        <f aca="false">_xlfn.NUMBERVALUE(MID(J1535,6,3))</f>
        <v>139</v>
      </c>
      <c r="D1535" s="0" t="str">
        <f aca="false">MID(J1535,10,3)</f>
        <v>ir4</v>
      </c>
      <c r="E1535" s="0" t="s">
        <v>9</v>
      </c>
      <c r="F1535" s="0" t="n">
        <v>1969</v>
      </c>
      <c r="G1535" s="0" t="s">
        <v>10</v>
      </c>
      <c r="H1535" s="0" t="s">
        <v>11</v>
      </c>
      <c r="I1535" s="0" t="s">
        <v>9</v>
      </c>
      <c r="J1535" s="0" t="s">
        <v>1550</v>
      </c>
      <c r="K1535" s="0" t="s">
        <v>9</v>
      </c>
      <c r="L1535" s="0" t="str">
        <f aca="false">IF(ISBLANK(J1536),"",",")</f>
        <v>,</v>
      </c>
      <c r="M1535" s="0" t="str">
        <f aca="false">E1535&amp;F1535&amp;G1535&amp;H1535&amp;I1535&amp;J1535&amp;K1535&amp;L1535</f>
        <v>"1969": "b4s2_139_ir4.wav",</v>
      </c>
      <c r="N1535" s="0" t="str">
        <f aca="false">IF(OR(B1535=113,B1535=138),"probe","s")</f>
        <v>probe</v>
      </c>
      <c r="O1535" s="0" t="str">
        <f aca="false">IF(MID(J1535,10,2)="ir","Minus","Plus")</f>
        <v>Minus</v>
      </c>
      <c r="P1535" s="0" t="s">
        <v>13</v>
      </c>
      <c r="Q1535" s="5" t="s">
        <v>14</v>
      </c>
      <c r="R1535" s="0" t="s">
        <v>15</v>
      </c>
      <c r="S1535" s="0" t="str">
        <f aca="false">P1535&amp;N1535&amp;O1535&amp;Q1535&amp;F1535&amp;R1535&amp;L1535</f>
        <v>          {%            "class": "probeMinus",%            "stim_name": "1969"%          },</v>
      </c>
      <c r="AA1535" s="5" t="n">
        <f aca="false">F1535</f>
        <v>1969</v>
      </c>
      <c r="AB1535" s="5" t="s">
        <v>1550</v>
      </c>
      <c r="AC1535" s="5" t="str">
        <f aca="false">IF(MID(AB1535,10,2)="ir","Minus","Plus")</f>
        <v>Minus</v>
      </c>
      <c r="AD1535" s="5" t="str">
        <f aca="false">IF(AND(_xlfn.NUMBERVALUE(MID(AB1535,6,3))&lt;141,_xlfn.NUMBERVALUE(MID(AB1535,6,3))&gt;103),"s","probe")</f>
        <v>s</v>
      </c>
      <c r="AE1535" s="5" t="n">
        <f aca="false">IF(AND(AC1535="Minus",AD1535="probe"),3,IF(AND(AC1535="Plus",AD1535="probe"),1,IF(AND(AC1535="Minus",AD1535="s"),12,IF(AND(AC1535="Plus",AD1535="s"),4,0))))</f>
        <v>12</v>
      </c>
      <c r="AF1535" s="6" t="s">
        <v>16</v>
      </c>
      <c r="AG1535" s="5" t="str">
        <f aca="false">AF1535&amp;AE1535&amp;","</f>
        <v>                            12,</v>
      </c>
    </row>
    <row r="1536" customFormat="false" ht="12.8" hidden="true" customHeight="false" outlineLevel="0" collapsed="false">
      <c r="A1536" s="0" t="str">
        <f aca="false">LEFT(J1536,4)</f>
        <v>b1i1</v>
      </c>
      <c r="B1536" s="0" t="n">
        <f aca="false">IF(AND(C1536&gt;97,C1536&lt;103),100,IF(AND(C1536&gt;110,C1536&lt;116),113,IF(AND(C1536&gt;122,C1536&lt;128),125,IF(AND(C1536&gt;135,C1536&lt;141),138,150))))</f>
        <v>138</v>
      </c>
      <c r="C1536" s="0" t="n">
        <f aca="false">_xlfn.NUMBERVALUE(MID(J1536,6,3))</f>
        <v>139</v>
      </c>
      <c r="D1536" s="0" t="str">
        <f aca="false">MID(J1536,10,3)</f>
        <v>reg</v>
      </c>
      <c r="E1536" s="0" t="s">
        <v>9</v>
      </c>
      <c r="F1536" s="0" t="n">
        <v>95</v>
      </c>
      <c r="G1536" s="0" t="s">
        <v>10</v>
      </c>
      <c r="H1536" s="0" t="s">
        <v>11</v>
      </c>
      <c r="I1536" s="0" t="s">
        <v>9</v>
      </c>
      <c r="J1536" s="0" t="s">
        <v>1551</v>
      </c>
      <c r="K1536" s="0" t="s">
        <v>9</v>
      </c>
      <c r="L1536" s="0" t="str">
        <f aca="false">IF(ISBLANK(J1537),"",",")</f>
        <v>,</v>
      </c>
      <c r="M1536" s="0" t="str">
        <f aca="false">E1536&amp;F1536&amp;G1536&amp;H1536&amp;I1536&amp;J1536&amp;K1536&amp;L1536</f>
        <v>"95": "b1i1_139_reg.wav",</v>
      </c>
      <c r="N1536" s="0" t="str">
        <f aca="false">IF(OR(B1536=113,B1536=138),"probe","s")</f>
        <v>probe</v>
      </c>
      <c r="O1536" s="0" t="str">
        <f aca="false">IF(MID(J1536,10,2)="ir","Minus","Plus")</f>
        <v>Plus</v>
      </c>
      <c r="P1536" s="0" t="s">
        <v>13</v>
      </c>
      <c r="Q1536" s="5" t="s">
        <v>14</v>
      </c>
      <c r="R1536" s="0" t="s">
        <v>15</v>
      </c>
      <c r="S1536" s="0" t="str">
        <f aca="false">P1536&amp;N1536&amp;O1536&amp;Q1536&amp;F1536&amp;R1536&amp;L1536</f>
        <v>          {%            "class": "probePlus",%            "stim_name": "95"%          },</v>
      </c>
      <c r="AA1536" s="5" t="n">
        <f aca="false">F1536</f>
        <v>95</v>
      </c>
      <c r="AB1536" s="5" t="s">
        <v>1551</v>
      </c>
      <c r="AC1536" s="5" t="str">
        <f aca="false">IF(MID(AB1536,10,2)="ir","Minus","Plus")</f>
        <v>Plus</v>
      </c>
      <c r="AD1536" s="5" t="str">
        <f aca="false">IF(AND(_xlfn.NUMBERVALUE(MID(AB1536,6,3))&lt;141,_xlfn.NUMBERVALUE(MID(AB1536,6,3))&gt;103),"s","s")</f>
        <v>s</v>
      </c>
      <c r="AE1536" s="5" t="n">
        <f aca="false">IF(AND(AC1536="Minus",AD1536="probe"),3,IF(AND(AC1536="Plus",AD1536="probe"),1,IF(AND(AC1536="Minus",AD1536="s"),12,IF(AND(AC1536="Plus",AD1536="s"),4,0))))</f>
        <v>4</v>
      </c>
      <c r="AF1536" s="6" t="s">
        <v>16</v>
      </c>
      <c r="AG1536" s="5" t="str">
        <f aca="false">AF1536&amp;AE1536&amp;","</f>
        <v>                            4,</v>
      </c>
    </row>
    <row r="1537" customFormat="false" ht="12.8" hidden="true" customHeight="false" outlineLevel="0" collapsed="false">
      <c r="A1537" s="0" t="str">
        <f aca="false">LEFT(J1537,4)</f>
        <v>b1i2</v>
      </c>
      <c r="B1537" s="0" t="n">
        <f aca="false">IF(AND(C1537&gt;97,C1537&lt;103),100,IF(AND(C1537&gt;110,C1537&lt;116),113,IF(AND(C1537&gt;122,C1537&lt;128),125,IF(AND(C1537&gt;135,C1537&lt;141),138,150))))</f>
        <v>138</v>
      </c>
      <c r="C1537" s="0" t="n">
        <f aca="false">_xlfn.NUMBERVALUE(MID(J1537,6,3))</f>
        <v>139</v>
      </c>
      <c r="D1537" s="0" t="str">
        <f aca="false">MID(J1537,10,3)</f>
        <v>reg</v>
      </c>
      <c r="E1537" s="0" t="s">
        <v>9</v>
      </c>
      <c r="F1537" s="0" t="n">
        <v>220</v>
      </c>
      <c r="G1537" s="0" t="s">
        <v>10</v>
      </c>
      <c r="H1537" s="0" t="s">
        <v>11</v>
      </c>
      <c r="I1537" s="0" t="s">
        <v>9</v>
      </c>
      <c r="J1537" s="0" t="s">
        <v>1552</v>
      </c>
      <c r="K1537" s="0" t="s">
        <v>9</v>
      </c>
      <c r="L1537" s="0" t="str">
        <f aca="false">IF(ISBLANK(J1538),"",",")</f>
        <v>,</v>
      </c>
      <c r="M1537" s="0" t="str">
        <f aca="false">E1537&amp;F1537&amp;G1537&amp;H1537&amp;I1537&amp;J1537&amp;K1537&amp;L1537</f>
        <v>"220": "b1i2_139_reg.wav",</v>
      </c>
      <c r="N1537" s="0" t="str">
        <f aca="false">IF(OR(B1537=113,B1537=138),"probe","s")</f>
        <v>probe</v>
      </c>
      <c r="O1537" s="0" t="str">
        <f aca="false">IF(MID(J1537,10,2)="ir","Minus","Plus")</f>
        <v>Plus</v>
      </c>
      <c r="P1537" s="0" t="s">
        <v>13</v>
      </c>
      <c r="Q1537" s="5" t="s">
        <v>14</v>
      </c>
      <c r="R1537" s="0" t="s">
        <v>15</v>
      </c>
      <c r="S1537" s="0" t="str">
        <f aca="false">P1537&amp;N1537&amp;O1537&amp;Q1537&amp;F1537&amp;R1537&amp;L1537</f>
        <v>          {%            "class": "probePlus",%            "stim_name": "220"%          },</v>
      </c>
      <c r="AA1537" s="5" t="n">
        <f aca="false">F1537</f>
        <v>220</v>
      </c>
      <c r="AB1537" s="5" t="s">
        <v>1552</v>
      </c>
      <c r="AC1537" s="5" t="str">
        <f aca="false">IF(MID(AB1537,10,2)="ir","Minus","Plus")</f>
        <v>Plus</v>
      </c>
      <c r="AD1537" s="5" t="str">
        <f aca="false">IF(AND(_xlfn.NUMBERVALUE(MID(AB1537,6,3))&lt;141,_xlfn.NUMBERVALUE(MID(AB1537,6,3))&gt;103),"s","probe")</f>
        <v>s</v>
      </c>
      <c r="AE1537" s="5" t="n">
        <f aca="false">IF(AND(AC1537="Minus",AD1537="probe"),3,IF(AND(AC1537="Plus",AD1537="probe"),1,IF(AND(AC1537="Minus",AD1537="s"),12,IF(AND(AC1537="Plus",AD1537="s"),4,0))))</f>
        <v>4</v>
      </c>
      <c r="AF1537" s="6" t="s">
        <v>16</v>
      </c>
      <c r="AG1537" s="5" t="str">
        <f aca="false">AF1537&amp;AE1537&amp;","</f>
        <v>                            4,</v>
      </c>
    </row>
    <row r="1538" customFormat="false" ht="12.8" hidden="true" customHeight="false" outlineLevel="0" collapsed="false">
      <c r="A1538" s="0" t="str">
        <f aca="false">LEFT(J1538,4)</f>
        <v>b1s1</v>
      </c>
      <c r="B1538" s="0" t="n">
        <f aca="false">IF(AND(C1538&gt;97,C1538&lt;103),100,IF(AND(C1538&gt;110,C1538&lt;116),113,IF(AND(C1538&gt;122,C1538&lt;128),125,IF(AND(C1538&gt;135,C1538&lt;141),138,150))))</f>
        <v>138</v>
      </c>
      <c r="C1538" s="0" t="n">
        <f aca="false">_xlfn.NUMBERVALUE(MID(J1538,6,3))</f>
        <v>139</v>
      </c>
      <c r="D1538" s="0" t="str">
        <f aca="false">MID(J1538,10,3)</f>
        <v>reg</v>
      </c>
      <c r="E1538" s="0" t="s">
        <v>9</v>
      </c>
      <c r="F1538" s="0" t="n">
        <v>345</v>
      </c>
      <c r="G1538" s="0" t="s">
        <v>10</v>
      </c>
      <c r="H1538" s="0" t="s">
        <v>11</v>
      </c>
      <c r="I1538" s="0" t="s">
        <v>9</v>
      </c>
      <c r="J1538" s="0" t="s">
        <v>1553</v>
      </c>
      <c r="K1538" s="0" t="s">
        <v>9</v>
      </c>
      <c r="L1538" s="0" t="str">
        <f aca="false">IF(ISBLANK(J1539),"",",")</f>
        <v>,</v>
      </c>
      <c r="M1538" s="0" t="str">
        <f aca="false">E1538&amp;F1538&amp;G1538&amp;H1538&amp;I1538&amp;J1538&amp;K1538&amp;L1538</f>
        <v>"345": "b1s1_139_reg.wav",</v>
      </c>
      <c r="N1538" s="0" t="str">
        <f aca="false">IF(OR(B1538=113,B1538=138),"probe","s")</f>
        <v>probe</v>
      </c>
      <c r="O1538" s="0" t="str">
        <f aca="false">IF(MID(J1538,10,2)="ir","Minus","Plus")</f>
        <v>Plus</v>
      </c>
      <c r="P1538" s="0" t="s">
        <v>13</v>
      </c>
      <c r="Q1538" s="5" t="s">
        <v>14</v>
      </c>
      <c r="R1538" s="0" t="s">
        <v>15</v>
      </c>
      <c r="S1538" s="0" t="str">
        <f aca="false">P1538&amp;N1538&amp;O1538&amp;Q1538&amp;F1538&amp;R1538&amp;L1538</f>
        <v>          {%            "class": "probePlus",%            "stim_name": "345"%          },</v>
      </c>
      <c r="AA1538" s="5" t="n">
        <f aca="false">F1538</f>
        <v>345</v>
      </c>
      <c r="AB1538" s="5" t="s">
        <v>1553</v>
      </c>
      <c r="AC1538" s="5" t="str">
        <f aca="false">IF(MID(AB1538,10,2)="ir","Minus","Plus")</f>
        <v>Plus</v>
      </c>
      <c r="AD1538" s="5" t="str">
        <f aca="false">IF(AND(_xlfn.NUMBERVALUE(MID(AB1538,6,3))&lt;141,_xlfn.NUMBERVALUE(MID(AB1538,6,3))&gt;103),"s","probe")</f>
        <v>s</v>
      </c>
      <c r="AE1538" s="5" t="n">
        <f aca="false">IF(AND(AC1538="Minus",AD1538="probe"),3,IF(AND(AC1538="Plus",AD1538="probe"),1,IF(AND(AC1538="Minus",AD1538="s"),12,IF(AND(AC1538="Plus",AD1538="s"),4,0))))</f>
        <v>4</v>
      </c>
      <c r="AF1538" s="6" t="s">
        <v>16</v>
      </c>
      <c r="AG1538" s="5" t="str">
        <f aca="false">AF1538&amp;AE1538&amp;","</f>
        <v>                            4,</v>
      </c>
    </row>
    <row r="1539" customFormat="false" ht="12.8" hidden="true" customHeight="false" outlineLevel="0" collapsed="false">
      <c r="A1539" s="0" t="str">
        <f aca="false">LEFT(J1539,4)</f>
        <v>b1s2</v>
      </c>
      <c r="B1539" s="0" t="n">
        <f aca="false">IF(AND(C1539&gt;97,C1539&lt;103),100,IF(AND(C1539&gt;110,C1539&lt;116),113,IF(AND(C1539&gt;122,C1539&lt;128),125,IF(AND(C1539&gt;135,C1539&lt;141),138,150))))</f>
        <v>138</v>
      </c>
      <c r="C1539" s="0" t="n">
        <f aca="false">_xlfn.NUMBERVALUE(MID(J1539,6,3))</f>
        <v>139</v>
      </c>
      <c r="D1539" s="0" t="str">
        <f aca="false">MID(J1539,10,3)</f>
        <v>reg</v>
      </c>
      <c r="E1539" s="0" t="s">
        <v>9</v>
      </c>
      <c r="F1539" s="0" t="n">
        <v>470</v>
      </c>
      <c r="G1539" s="0" t="s">
        <v>10</v>
      </c>
      <c r="H1539" s="0" t="s">
        <v>11</v>
      </c>
      <c r="I1539" s="0" t="s">
        <v>9</v>
      </c>
      <c r="J1539" s="0" t="s">
        <v>1554</v>
      </c>
      <c r="K1539" s="0" t="s">
        <v>9</v>
      </c>
      <c r="L1539" s="0" t="str">
        <f aca="false">IF(ISBLANK(J1540),"",",")</f>
        <v>,</v>
      </c>
      <c r="M1539" s="0" t="str">
        <f aca="false">E1539&amp;F1539&amp;G1539&amp;H1539&amp;I1539&amp;J1539&amp;K1539&amp;L1539</f>
        <v>"470": "b1s2_139_reg.wav",</v>
      </c>
      <c r="N1539" s="0" t="str">
        <f aca="false">IF(OR(B1539=113,B1539=138),"probe","s")</f>
        <v>probe</v>
      </c>
      <c r="O1539" s="0" t="str">
        <f aca="false">IF(MID(J1539,10,2)="ir","Minus","Plus")</f>
        <v>Plus</v>
      </c>
      <c r="P1539" s="0" t="s">
        <v>13</v>
      </c>
      <c r="Q1539" s="5" t="s">
        <v>14</v>
      </c>
      <c r="R1539" s="0" t="s">
        <v>15</v>
      </c>
      <c r="S1539" s="0" t="str">
        <f aca="false">P1539&amp;N1539&amp;O1539&amp;Q1539&amp;F1539&amp;R1539&amp;L1539</f>
        <v>          {%            "class": "probePlus",%            "stim_name": "470"%          },</v>
      </c>
      <c r="AA1539" s="5" t="n">
        <f aca="false">F1539</f>
        <v>470</v>
      </c>
      <c r="AB1539" s="5" t="s">
        <v>1554</v>
      </c>
      <c r="AC1539" s="5" t="str">
        <f aca="false">IF(MID(AB1539,10,2)="ir","Minus","Plus")</f>
        <v>Plus</v>
      </c>
      <c r="AD1539" s="5" t="str">
        <f aca="false">IF(AND(_xlfn.NUMBERVALUE(MID(AB1539,6,3))&lt;141,_xlfn.NUMBERVALUE(MID(AB1539,6,3))&gt;103),"s","probe")</f>
        <v>s</v>
      </c>
      <c r="AE1539" s="5" t="n">
        <f aca="false">IF(AND(AC1539="Minus",AD1539="probe"),3,IF(AND(AC1539="Plus",AD1539="probe"),1,IF(AND(AC1539="Minus",AD1539="s"),12,IF(AND(AC1539="Plus",AD1539="s"),4,0))))</f>
        <v>4</v>
      </c>
      <c r="AF1539" s="6" t="s">
        <v>16</v>
      </c>
      <c r="AG1539" s="5" t="str">
        <f aca="false">AF1539&amp;AE1539&amp;","</f>
        <v>                            4,</v>
      </c>
    </row>
    <row r="1540" customFormat="false" ht="12.8" hidden="true" customHeight="false" outlineLevel="0" collapsed="false">
      <c r="A1540" s="0" t="str">
        <f aca="false">LEFT(J1540,4)</f>
        <v>b2i1</v>
      </c>
      <c r="B1540" s="0" t="n">
        <f aca="false">IF(AND(C1540&gt;97,C1540&lt;103),100,IF(AND(C1540&gt;110,C1540&lt;116),113,IF(AND(C1540&gt;122,C1540&lt;128),125,IF(AND(C1540&gt;135,C1540&lt;141),138,150))))</f>
        <v>138</v>
      </c>
      <c r="C1540" s="0" t="n">
        <f aca="false">_xlfn.NUMBERVALUE(MID(J1540,6,3))</f>
        <v>139</v>
      </c>
      <c r="D1540" s="0" t="str">
        <f aca="false">MID(J1540,10,3)</f>
        <v>reg</v>
      </c>
      <c r="E1540" s="0" t="s">
        <v>9</v>
      </c>
      <c r="F1540" s="0" t="n">
        <v>595</v>
      </c>
      <c r="G1540" s="0" t="s">
        <v>10</v>
      </c>
      <c r="H1540" s="0" t="s">
        <v>11</v>
      </c>
      <c r="I1540" s="0" t="s">
        <v>9</v>
      </c>
      <c r="J1540" s="0" t="s">
        <v>1555</v>
      </c>
      <c r="K1540" s="0" t="s">
        <v>9</v>
      </c>
      <c r="L1540" s="0" t="str">
        <f aca="false">IF(ISBLANK(J1541),"",",")</f>
        <v>,</v>
      </c>
      <c r="M1540" s="0" t="str">
        <f aca="false">E1540&amp;F1540&amp;G1540&amp;H1540&amp;I1540&amp;J1540&amp;K1540&amp;L1540</f>
        <v>"595": "b2i1_139_reg.wav",</v>
      </c>
      <c r="N1540" s="0" t="str">
        <f aca="false">IF(OR(B1540=113,B1540=138),"probe","s")</f>
        <v>probe</v>
      </c>
      <c r="O1540" s="0" t="str">
        <f aca="false">IF(MID(J1540,10,2)="ir","Minus","Plus")</f>
        <v>Plus</v>
      </c>
      <c r="P1540" s="0" t="s">
        <v>13</v>
      </c>
      <c r="Q1540" s="5" t="s">
        <v>14</v>
      </c>
      <c r="R1540" s="0" t="s">
        <v>15</v>
      </c>
      <c r="S1540" s="0" t="str">
        <f aca="false">P1540&amp;N1540&amp;O1540&amp;Q1540&amp;F1540&amp;R1540&amp;L1540</f>
        <v>          {%            "class": "probePlus",%            "stim_name": "595"%          },</v>
      </c>
      <c r="AA1540" s="5" t="n">
        <f aca="false">F1540</f>
        <v>595</v>
      </c>
      <c r="AB1540" s="5" t="s">
        <v>1555</v>
      </c>
      <c r="AC1540" s="5" t="str">
        <f aca="false">IF(MID(AB1540,10,2)="ir","Minus","Plus")</f>
        <v>Plus</v>
      </c>
      <c r="AD1540" s="5" t="str">
        <f aca="false">IF(AND(_xlfn.NUMBERVALUE(MID(AB1540,6,3))&lt;141,_xlfn.NUMBERVALUE(MID(AB1540,6,3))&gt;103),"s","probe")</f>
        <v>s</v>
      </c>
      <c r="AE1540" s="5" t="n">
        <f aca="false">IF(AND(AC1540="Minus",AD1540="probe"),3,IF(AND(AC1540="Plus",AD1540="probe"),1,IF(AND(AC1540="Minus",AD1540="s"),12,IF(AND(AC1540="Plus",AD1540="s"),4,0))))</f>
        <v>4</v>
      </c>
      <c r="AF1540" s="6" t="s">
        <v>16</v>
      </c>
      <c r="AG1540" s="5" t="str">
        <f aca="false">AF1540&amp;AE1540&amp;","</f>
        <v>                            4,</v>
      </c>
    </row>
    <row r="1541" customFormat="false" ht="12.8" hidden="true" customHeight="false" outlineLevel="0" collapsed="false">
      <c r="A1541" s="0" t="str">
        <f aca="false">LEFT(J1541,4)</f>
        <v>b2i2</v>
      </c>
      <c r="B1541" s="0" t="n">
        <f aca="false">IF(AND(C1541&gt;97,C1541&lt;103),100,IF(AND(C1541&gt;110,C1541&lt;116),113,IF(AND(C1541&gt;122,C1541&lt;128),125,IF(AND(C1541&gt;135,C1541&lt;141),138,150))))</f>
        <v>138</v>
      </c>
      <c r="C1541" s="0" t="n">
        <f aca="false">_xlfn.NUMBERVALUE(MID(J1541,6,3))</f>
        <v>139</v>
      </c>
      <c r="D1541" s="0" t="str">
        <f aca="false">MID(J1541,10,3)</f>
        <v>reg</v>
      </c>
      <c r="E1541" s="0" t="s">
        <v>9</v>
      </c>
      <c r="F1541" s="0" t="n">
        <v>720</v>
      </c>
      <c r="G1541" s="0" t="s">
        <v>10</v>
      </c>
      <c r="H1541" s="0" t="s">
        <v>11</v>
      </c>
      <c r="I1541" s="0" t="s">
        <v>9</v>
      </c>
      <c r="J1541" s="0" t="s">
        <v>1556</v>
      </c>
      <c r="K1541" s="0" t="s">
        <v>9</v>
      </c>
      <c r="L1541" s="0" t="str">
        <f aca="false">IF(ISBLANK(J1542),"",",")</f>
        <v>,</v>
      </c>
      <c r="M1541" s="0" t="str">
        <f aca="false">E1541&amp;F1541&amp;G1541&amp;H1541&amp;I1541&amp;J1541&amp;K1541&amp;L1541</f>
        <v>"720": "b2i2_139_reg.wav",</v>
      </c>
      <c r="N1541" s="0" t="str">
        <f aca="false">IF(OR(B1541=113,B1541=138),"probe","s")</f>
        <v>probe</v>
      </c>
      <c r="O1541" s="0" t="str">
        <f aca="false">IF(MID(J1541,10,2)="ir","Minus","Plus")</f>
        <v>Plus</v>
      </c>
      <c r="P1541" s="0" t="s">
        <v>13</v>
      </c>
      <c r="Q1541" s="5" t="s">
        <v>14</v>
      </c>
      <c r="R1541" s="0" t="s">
        <v>15</v>
      </c>
      <c r="S1541" s="0" t="str">
        <f aca="false">P1541&amp;N1541&amp;O1541&amp;Q1541&amp;F1541&amp;R1541&amp;L1541</f>
        <v>          {%            "class": "probePlus",%            "stim_name": "720"%          },</v>
      </c>
      <c r="AA1541" s="5" t="n">
        <f aca="false">F1541</f>
        <v>720</v>
      </c>
      <c r="AB1541" s="5" t="s">
        <v>1556</v>
      </c>
      <c r="AC1541" s="5" t="str">
        <f aca="false">IF(MID(AB1541,10,2)="ir","Minus","Plus")</f>
        <v>Plus</v>
      </c>
      <c r="AD1541" s="5" t="str">
        <f aca="false">IF(AND(_xlfn.NUMBERVALUE(MID(AB1541,6,3))&lt;141,_xlfn.NUMBERVALUE(MID(AB1541,6,3))&gt;103),"s","probe")</f>
        <v>s</v>
      </c>
      <c r="AE1541" s="5" t="n">
        <f aca="false">IF(AND(AC1541="Minus",AD1541="probe"),3,IF(AND(AC1541="Plus",AD1541="probe"),1,IF(AND(AC1541="Minus",AD1541="s"),12,IF(AND(AC1541="Plus",AD1541="s"),4,0))))</f>
        <v>4</v>
      </c>
      <c r="AF1541" s="6" t="s">
        <v>16</v>
      </c>
      <c r="AG1541" s="5" t="str">
        <f aca="false">AF1541&amp;AE1541&amp;","</f>
        <v>                            4,</v>
      </c>
    </row>
    <row r="1542" customFormat="false" ht="12.8" hidden="false" customHeight="false" outlineLevel="0" collapsed="false">
      <c r="A1542" s="0" t="str">
        <f aca="false">LEFT(J1542,4)</f>
        <v>b2s1</v>
      </c>
      <c r="B1542" s="0" t="n">
        <f aca="false">IF(AND(C1542&gt;97,C1542&lt;103),100,IF(AND(C1542&gt;110,C1542&lt;116),113,IF(AND(C1542&gt;122,C1542&lt;128),125,IF(AND(C1542&gt;135,C1542&lt;141),138,150))))</f>
        <v>138</v>
      </c>
      <c r="C1542" s="0" t="n">
        <f aca="false">_xlfn.NUMBERVALUE(MID(J1542,6,3))</f>
        <v>139</v>
      </c>
      <c r="D1542" s="0" t="str">
        <f aca="false">MID(J1542,10,3)</f>
        <v>reg</v>
      </c>
      <c r="E1542" s="0" t="s">
        <v>9</v>
      </c>
      <c r="F1542" s="0" t="n">
        <v>845</v>
      </c>
      <c r="G1542" s="0" t="s">
        <v>10</v>
      </c>
      <c r="H1542" s="0" t="s">
        <v>11</v>
      </c>
      <c r="I1542" s="0" t="s">
        <v>9</v>
      </c>
      <c r="J1542" s="0" t="s">
        <v>1557</v>
      </c>
      <c r="K1542" s="0" t="s">
        <v>9</v>
      </c>
      <c r="L1542" s="0" t="str">
        <f aca="false">IF(ISBLANK(J1543),"",",")</f>
        <v>,</v>
      </c>
      <c r="M1542" s="0" t="str">
        <f aca="false">E1542&amp;J1542&amp;G1542&amp;E1542&amp;J1542&amp;E1542&amp;L1542</f>
        <v>"b2s1_139_reg.wav":"b2s1_139_reg.wav",</v>
      </c>
      <c r="N1542" s="0" t="str">
        <f aca="false">IF(OR(B1542=113,B1542=138),"probe","s")</f>
        <v>probe</v>
      </c>
      <c r="O1542" s="0" t="str">
        <f aca="false">IF(MID(J1542,10,2)="ir","Minus","Plus")</f>
        <v>Plus</v>
      </c>
      <c r="P1542" s="0" t="s">
        <v>13</v>
      </c>
      <c r="Q1542" s="5" t="s">
        <v>14</v>
      </c>
      <c r="R1542" s="0" t="s">
        <v>15</v>
      </c>
      <c r="S1542" s="0" t="str">
        <f aca="false">P1542&amp;N1542&amp;O1542&amp;Q1542&amp;J1542&amp;R1542&amp;L1542</f>
        <v>          {%            "class": "probePlus",%            "stim_name": "b2s1_139_reg.wav"%          },</v>
      </c>
      <c r="AA1542" s="5" t="n">
        <f aca="false">F1542</f>
        <v>845</v>
      </c>
      <c r="AB1542" s="5" t="s">
        <v>1557</v>
      </c>
      <c r="AC1542" s="5" t="str">
        <f aca="false">IF(MID(AB1542,10,2)="ir","Minus","Plus")</f>
        <v>Plus</v>
      </c>
      <c r="AD1542" s="5" t="str">
        <f aca="false">IF(AND(_xlfn.NUMBERVALUE(MID(AB1542,6,3))&lt;141,_xlfn.NUMBERVALUE(MID(AB1542,6,3))&gt;103),"s","probe")</f>
        <v>s</v>
      </c>
      <c r="AE1542" s="5" t="n">
        <f aca="false">IF(AND(AC1542="Minus",AD1542="probe"),3,IF(AND(AC1542="Plus",AD1542="probe"),1,IF(AND(AC1542="Minus",AD1542="s"),12,IF(AND(AC1542="Plus",AD1542="s"),4,0))))</f>
        <v>4</v>
      </c>
      <c r="AF1542" s="6" t="s">
        <v>16</v>
      </c>
      <c r="AG1542" s="5" t="str">
        <f aca="false">AF1542&amp;AE1542&amp;","</f>
        <v>                            4,</v>
      </c>
    </row>
    <row r="1543" customFormat="false" ht="12.8" hidden="true" customHeight="false" outlineLevel="0" collapsed="false">
      <c r="A1543" s="0" t="str">
        <f aca="false">LEFT(J1543,4)</f>
        <v>b2s2</v>
      </c>
      <c r="B1543" s="0" t="n">
        <f aca="false">IF(AND(C1543&gt;97,C1543&lt;103),100,IF(AND(C1543&gt;110,C1543&lt;116),113,IF(AND(C1543&gt;122,C1543&lt;128),125,IF(AND(C1543&gt;135,C1543&lt;141),138,150))))</f>
        <v>138</v>
      </c>
      <c r="C1543" s="0" t="n">
        <f aca="false">_xlfn.NUMBERVALUE(MID(J1543,6,3))</f>
        <v>139</v>
      </c>
      <c r="D1543" s="0" t="str">
        <f aca="false">MID(J1543,10,3)</f>
        <v>reg</v>
      </c>
      <c r="E1543" s="0" t="s">
        <v>9</v>
      </c>
      <c r="F1543" s="0" t="n">
        <v>970</v>
      </c>
      <c r="G1543" s="0" t="s">
        <v>10</v>
      </c>
      <c r="H1543" s="0" t="s">
        <v>11</v>
      </c>
      <c r="I1543" s="0" t="s">
        <v>9</v>
      </c>
      <c r="J1543" s="0" t="s">
        <v>1558</v>
      </c>
      <c r="K1543" s="0" t="s">
        <v>9</v>
      </c>
      <c r="L1543" s="0" t="str">
        <f aca="false">IF(ISBLANK(J1544),"",",")</f>
        <v>,</v>
      </c>
      <c r="M1543" s="0" t="str">
        <f aca="false">E1543&amp;F1543&amp;G1543&amp;H1543&amp;I1543&amp;J1543&amp;K1543&amp;L1543</f>
        <v>"970": "b2s2_139_reg.wav",</v>
      </c>
      <c r="N1543" s="0" t="str">
        <f aca="false">IF(OR(B1543=113,B1543=138),"probe","s")</f>
        <v>probe</v>
      </c>
      <c r="O1543" s="0" t="str">
        <f aca="false">IF(MID(J1543,10,2)="ir","Minus","Plus")</f>
        <v>Plus</v>
      </c>
      <c r="P1543" s="0" t="s">
        <v>13</v>
      </c>
      <c r="Q1543" s="5" t="s">
        <v>14</v>
      </c>
      <c r="R1543" s="0" t="s">
        <v>15</v>
      </c>
      <c r="S1543" s="0" t="str">
        <f aca="false">P1543&amp;N1543&amp;O1543&amp;Q1543&amp;F1543&amp;R1543&amp;L1543</f>
        <v>          {%            "class": "probePlus",%            "stim_name": "970"%          },</v>
      </c>
      <c r="AA1543" s="5" t="n">
        <f aca="false">F1543</f>
        <v>970</v>
      </c>
      <c r="AB1543" s="5" t="s">
        <v>1558</v>
      </c>
      <c r="AC1543" s="5" t="str">
        <f aca="false">IF(MID(AB1543,10,2)="ir","Minus","Plus")</f>
        <v>Plus</v>
      </c>
      <c r="AD1543" s="5" t="str">
        <f aca="false">IF(AND(_xlfn.NUMBERVALUE(MID(AB1543,6,3))&lt;141,_xlfn.NUMBERVALUE(MID(AB1543,6,3))&gt;103),"s","probe")</f>
        <v>s</v>
      </c>
      <c r="AE1543" s="5" t="n">
        <f aca="false">IF(AND(AC1543="Minus",AD1543="probe"),3,IF(AND(AC1543="Plus",AD1543="probe"),1,IF(AND(AC1543="Minus",AD1543="s"),12,IF(AND(AC1543="Plus",AD1543="s"),4,0))))</f>
        <v>4</v>
      </c>
      <c r="AF1543" s="6" t="s">
        <v>16</v>
      </c>
      <c r="AG1543" s="5" t="str">
        <f aca="false">AF1543&amp;AE1543&amp;","</f>
        <v>                            4,</v>
      </c>
    </row>
    <row r="1544" customFormat="false" ht="12.8" hidden="true" customHeight="false" outlineLevel="0" collapsed="false">
      <c r="A1544" s="0" t="str">
        <f aca="false">LEFT(J1544,4)</f>
        <v>b3i1</v>
      </c>
      <c r="B1544" s="0" t="n">
        <f aca="false">IF(AND(C1544&gt;97,C1544&lt;103),100,IF(AND(C1544&gt;110,C1544&lt;116),113,IF(AND(C1544&gt;122,C1544&lt;128),125,IF(AND(C1544&gt;135,C1544&lt;141),138,150))))</f>
        <v>138</v>
      </c>
      <c r="C1544" s="0" t="n">
        <f aca="false">_xlfn.NUMBERVALUE(MID(J1544,6,3))</f>
        <v>139</v>
      </c>
      <c r="D1544" s="0" t="str">
        <f aca="false">MID(J1544,10,3)</f>
        <v>reg</v>
      </c>
      <c r="E1544" s="0" t="s">
        <v>9</v>
      </c>
      <c r="F1544" s="0" t="n">
        <v>1095</v>
      </c>
      <c r="G1544" s="0" t="s">
        <v>10</v>
      </c>
      <c r="H1544" s="0" t="s">
        <v>11</v>
      </c>
      <c r="I1544" s="0" t="s">
        <v>9</v>
      </c>
      <c r="J1544" s="0" t="s">
        <v>1559</v>
      </c>
      <c r="K1544" s="0" t="s">
        <v>9</v>
      </c>
      <c r="L1544" s="0" t="str">
        <f aca="false">IF(ISBLANK(J1545),"",",")</f>
        <v>,</v>
      </c>
      <c r="M1544" s="0" t="str">
        <f aca="false">E1544&amp;F1544&amp;G1544&amp;H1544&amp;I1544&amp;J1544&amp;K1544&amp;L1544</f>
        <v>"1095": "b3i1_139_reg.wav",</v>
      </c>
      <c r="N1544" s="0" t="str">
        <f aca="false">IF(OR(B1544=113,B1544=138),"probe","s")</f>
        <v>probe</v>
      </c>
      <c r="O1544" s="0" t="str">
        <f aca="false">IF(MID(J1544,10,2)="ir","Minus","Plus")</f>
        <v>Plus</v>
      </c>
      <c r="P1544" s="0" t="s">
        <v>13</v>
      </c>
      <c r="Q1544" s="5" t="s">
        <v>14</v>
      </c>
      <c r="R1544" s="0" t="s">
        <v>15</v>
      </c>
      <c r="S1544" s="0" t="str">
        <f aca="false">P1544&amp;N1544&amp;O1544&amp;Q1544&amp;F1544&amp;R1544&amp;L1544</f>
        <v>          {%            "class": "probePlus",%            "stim_name": "1095"%          },</v>
      </c>
      <c r="AA1544" s="5" t="n">
        <f aca="false">F1544</f>
        <v>1095</v>
      </c>
      <c r="AB1544" s="5" t="s">
        <v>1559</v>
      </c>
      <c r="AC1544" s="5" t="str">
        <f aca="false">IF(MID(AB1544,10,2)="ir","Minus","Plus")</f>
        <v>Plus</v>
      </c>
      <c r="AD1544" s="5" t="str">
        <f aca="false">IF(AND(_xlfn.NUMBERVALUE(MID(AB1544,6,3))&lt;141,_xlfn.NUMBERVALUE(MID(AB1544,6,3))&gt;103),"s","probe")</f>
        <v>s</v>
      </c>
      <c r="AE1544" s="5" t="n">
        <f aca="false">IF(AND(AC1544="Minus",AD1544="probe"),3,IF(AND(AC1544="Plus",AD1544="probe"),1,IF(AND(AC1544="Minus",AD1544="s"),12,IF(AND(AC1544="Plus",AD1544="s"),4,0))))</f>
        <v>4</v>
      </c>
      <c r="AF1544" s="6" t="s">
        <v>16</v>
      </c>
      <c r="AG1544" s="5" t="str">
        <f aca="false">AF1544&amp;AE1544&amp;","</f>
        <v>                            4,</v>
      </c>
    </row>
    <row r="1545" customFormat="false" ht="12.8" hidden="true" customHeight="false" outlineLevel="0" collapsed="false">
      <c r="A1545" s="0" t="str">
        <f aca="false">LEFT(J1545,4)</f>
        <v>b3i2</v>
      </c>
      <c r="B1545" s="0" t="n">
        <f aca="false">IF(AND(C1545&gt;97,C1545&lt;103),100,IF(AND(C1545&gt;110,C1545&lt;116),113,IF(AND(C1545&gt;122,C1545&lt;128),125,IF(AND(C1545&gt;135,C1545&lt;141),138,150))))</f>
        <v>138</v>
      </c>
      <c r="C1545" s="0" t="n">
        <f aca="false">_xlfn.NUMBERVALUE(MID(J1545,6,3))</f>
        <v>139</v>
      </c>
      <c r="D1545" s="0" t="str">
        <f aca="false">MID(J1545,10,3)</f>
        <v>reg</v>
      </c>
      <c r="E1545" s="0" t="s">
        <v>9</v>
      </c>
      <c r="F1545" s="0" t="n">
        <v>1220</v>
      </c>
      <c r="G1545" s="0" t="s">
        <v>10</v>
      </c>
      <c r="H1545" s="0" t="s">
        <v>11</v>
      </c>
      <c r="I1545" s="0" t="s">
        <v>9</v>
      </c>
      <c r="J1545" s="0" t="s">
        <v>1560</v>
      </c>
      <c r="K1545" s="0" t="s">
        <v>9</v>
      </c>
      <c r="L1545" s="0" t="str">
        <f aca="false">IF(ISBLANK(J1546),"",",")</f>
        <v>,</v>
      </c>
      <c r="M1545" s="0" t="str">
        <f aca="false">E1545&amp;F1545&amp;G1545&amp;H1545&amp;I1545&amp;J1545&amp;K1545&amp;L1545</f>
        <v>"1220": "b3i2_139_reg.wav",</v>
      </c>
      <c r="N1545" s="0" t="str">
        <f aca="false">IF(OR(B1545=113,B1545=138),"probe","s")</f>
        <v>probe</v>
      </c>
      <c r="O1545" s="0" t="str">
        <f aca="false">IF(MID(J1545,10,2)="ir","Minus","Plus")</f>
        <v>Plus</v>
      </c>
      <c r="P1545" s="0" t="s">
        <v>13</v>
      </c>
      <c r="Q1545" s="5" t="s">
        <v>14</v>
      </c>
      <c r="R1545" s="0" t="s">
        <v>15</v>
      </c>
      <c r="S1545" s="0" t="str">
        <f aca="false">P1545&amp;N1545&amp;O1545&amp;Q1545&amp;F1545&amp;R1545&amp;L1545</f>
        <v>          {%            "class": "probePlus",%            "stim_name": "1220"%          },</v>
      </c>
      <c r="AA1545" s="5" t="n">
        <f aca="false">F1545</f>
        <v>1220</v>
      </c>
      <c r="AB1545" s="5" t="s">
        <v>1560</v>
      </c>
      <c r="AC1545" s="5" t="str">
        <f aca="false">IF(MID(AB1545,10,2)="ir","Minus","Plus")</f>
        <v>Plus</v>
      </c>
      <c r="AD1545" s="5" t="str">
        <f aca="false">IF(AND(_xlfn.NUMBERVALUE(MID(AB1545,6,3))&lt;141,_xlfn.NUMBERVALUE(MID(AB1545,6,3))&gt;103),"s","probe")</f>
        <v>s</v>
      </c>
      <c r="AE1545" s="5" t="n">
        <f aca="false">IF(AND(AC1545="Minus",AD1545="probe"),3,IF(AND(AC1545="Plus",AD1545="probe"),1,IF(AND(AC1545="Minus",AD1545="s"),12,IF(AND(AC1545="Plus",AD1545="s"),4,0))))</f>
        <v>4</v>
      </c>
      <c r="AF1545" s="6" t="s">
        <v>16</v>
      </c>
      <c r="AG1545" s="5" t="str">
        <f aca="false">AF1545&amp;AE1545&amp;","</f>
        <v>                            4,</v>
      </c>
    </row>
    <row r="1546" customFormat="false" ht="12.8" hidden="true" customHeight="false" outlineLevel="0" collapsed="false">
      <c r="A1546" s="0" t="str">
        <f aca="false">LEFT(J1546,4)</f>
        <v>b3s1</v>
      </c>
      <c r="B1546" s="0" t="n">
        <f aca="false">IF(AND(C1546&gt;97,C1546&lt;103),100,IF(AND(C1546&gt;110,C1546&lt;116),113,IF(AND(C1546&gt;122,C1546&lt;128),125,IF(AND(C1546&gt;135,C1546&lt;141),138,150))))</f>
        <v>138</v>
      </c>
      <c r="C1546" s="0" t="n">
        <f aca="false">_xlfn.NUMBERVALUE(MID(J1546,6,3))</f>
        <v>139</v>
      </c>
      <c r="D1546" s="0" t="str">
        <f aca="false">MID(J1546,10,3)</f>
        <v>reg</v>
      </c>
      <c r="E1546" s="0" t="s">
        <v>9</v>
      </c>
      <c r="F1546" s="0" t="n">
        <v>1345</v>
      </c>
      <c r="G1546" s="0" t="s">
        <v>10</v>
      </c>
      <c r="H1546" s="0" t="s">
        <v>11</v>
      </c>
      <c r="I1546" s="0" t="s">
        <v>9</v>
      </c>
      <c r="J1546" s="0" t="s">
        <v>1561</v>
      </c>
      <c r="K1546" s="0" t="s">
        <v>9</v>
      </c>
      <c r="L1546" s="0" t="str">
        <f aca="false">IF(ISBLANK(J1547),"",",")</f>
        <v>,</v>
      </c>
      <c r="M1546" s="0" t="str">
        <f aca="false">E1546&amp;F1546&amp;G1546&amp;H1546&amp;I1546&amp;J1546&amp;K1546&amp;L1546</f>
        <v>"1345": "b3s1_139_reg.wav",</v>
      </c>
      <c r="N1546" s="0" t="str">
        <f aca="false">IF(OR(B1546=113,B1546=138),"probe","s")</f>
        <v>probe</v>
      </c>
      <c r="O1546" s="0" t="str">
        <f aca="false">IF(MID(J1546,10,2)="ir","Minus","Plus")</f>
        <v>Plus</v>
      </c>
      <c r="P1546" s="0" t="s">
        <v>13</v>
      </c>
      <c r="Q1546" s="5" t="s">
        <v>14</v>
      </c>
      <c r="R1546" s="0" t="s">
        <v>15</v>
      </c>
      <c r="S1546" s="0" t="str">
        <f aca="false">P1546&amp;N1546&amp;O1546&amp;Q1546&amp;F1546&amp;R1546&amp;L1546</f>
        <v>          {%            "class": "probePlus",%            "stim_name": "1345"%          },</v>
      </c>
      <c r="AA1546" s="5" t="n">
        <f aca="false">F1546</f>
        <v>1345</v>
      </c>
      <c r="AB1546" s="5" t="s">
        <v>1561</v>
      </c>
      <c r="AC1546" s="5" t="str">
        <f aca="false">IF(MID(AB1546,10,2)="ir","Minus","Plus")</f>
        <v>Plus</v>
      </c>
      <c r="AD1546" s="5" t="str">
        <f aca="false">IF(AND(_xlfn.NUMBERVALUE(MID(AB1546,6,3))&lt;141,_xlfn.NUMBERVALUE(MID(AB1546,6,3))&gt;103),"s","probe")</f>
        <v>s</v>
      </c>
      <c r="AE1546" s="5" t="n">
        <f aca="false">IF(AND(AC1546="Minus",AD1546="probe"),3,IF(AND(AC1546="Plus",AD1546="probe"),1,IF(AND(AC1546="Minus",AD1546="s"),12,IF(AND(AC1546="Plus",AD1546="s"),4,0))))</f>
        <v>4</v>
      </c>
      <c r="AF1546" s="6" t="s">
        <v>16</v>
      </c>
      <c r="AG1546" s="5" t="str">
        <f aca="false">AF1546&amp;AE1546&amp;","</f>
        <v>                            4,</v>
      </c>
    </row>
    <row r="1547" customFormat="false" ht="12.8" hidden="true" customHeight="false" outlineLevel="0" collapsed="false">
      <c r="A1547" s="0" t="str">
        <f aca="false">LEFT(J1547,4)</f>
        <v>b3s2</v>
      </c>
      <c r="B1547" s="0" t="n">
        <f aca="false">IF(AND(C1547&gt;97,C1547&lt;103),100,IF(AND(C1547&gt;110,C1547&lt;116),113,IF(AND(C1547&gt;122,C1547&lt;128),125,IF(AND(C1547&gt;135,C1547&lt;141),138,150))))</f>
        <v>138</v>
      </c>
      <c r="C1547" s="0" t="n">
        <f aca="false">_xlfn.NUMBERVALUE(MID(J1547,6,3))</f>
        <v>139</v>
      </c>
      <c r="D1547" s="0" t="str">
        <f aca="false">MID(J1547,10,3)</f>
        <v>reg</v>
      </c>
      <c r="E1547" s="0" t="s">
        <v>9</v>
      </c>
      <c r="F1547" s="0" t="n">
        <v>1470</v>
      </c>
      <c r="G1547" s="0" t="s">
        <v>10</v>
      </c>
      <c r="H1547" s="0" t="s">
        <v>11</v>
      </c>
      <c r="I1547" s="0" t="s">
        <v>9</v>
      </c>
      <c r="J1547" s="0" t="s">
        <v>1562</v>
      </c>
      <c r="K1547" s="0" t="s">
        <v>9</v>
      </c>
      <c r="L1547" s="0" t="str">
        <f aca="false">IF(ISBLANK(J1548),"",",")</f>
        <v>,</v>
      </c>
      <c r="M1547" s="0" t="str">
        <f aca="false">E1547&amp;F1547&amp;G1547&amp;H1547&amp;I1547&amp;J1547&amp;K1547&amp;L1547</f>
        <v>"1470": "b3s2_139_reg.wav",</v>
      </c>
      <c r="N1547" s="0" t="str">
        <f aca="false">IF(OR(B1547=113,B1547=138),"probe","s")</f>
        <v>probe</v>
      </c>
      <c r="O1547" s="0" t="str">
        <f aca="false">IF(MID(J1547,10,2)="ir","Minus","Plus")</f>
        <v>Plus</v>
      </c>
      <c r="P1547" s="0" t="s">
        <v>13</v>
      </c>
      <c r="Q1547" s="5" t="s">
        <v>14</v>
      </c>
      <c r="R1547" s="0" t="s">
        <v>15</v>
      </c>
      <c r="S1547" s="0" t="str">
        <f aca="false">P1547&amp;N1547&amp;O1547&amp;Q1547&amp;F1547&amp;R1547&amp;L1547</f>
        <v>          {%            "class": "probePlus",%            "stim_name": "1470"%          },</v>
      </c>
      <c r="AA1547" s="5" t="n">
        <f aca="false">F1547</f>
        <v>1470</v>
      </c>
      <c r="AB1547" s="5" t="s">
        <v>1562</v>
      </c>
      <c r="AC1547" s="5" t="str">
        <f aca="false">IF(MID(AB1547,10,2)="ir","Minus","Plus")</f>
        <v>Plus</v>
      </c>
      <c r="AD1547" s="5" t="str">
        <f aca="false">IF(AND(_xlfn.NUMBERVALUE(MID(AB1547,6,3))&lt;141,_xlfn.NUMBERVALUE(MID(AB1547,6,3))&gt;103),"s","probe")</f>
        <v>s</v>
      </c>
      <c r="AE1547" s="5" t="n">
        <f aca="false">IF(AND(AC1547="Minus",AD1547="probe"),3,IF(AND(AC1547="Plus",AD1547="probe"),1,IF(AND(AC1547="Minus",AD1547="s"),12,IF(AND(AC1547="Plus",AD1547="s"),4,0))))</f>
        <v>4</v>
      </c>
      <c r="AF1547" s="6" t="s">
        <v>16</v>
      </c>
      <c r="AG1547" s="5" t="str">
        <f aca="false">AF1547&amp;AE1547&amp;","</f>
        <v>                            4,</v>
      </c>
    </row>
    <row r="1548" customFormat="false" ht="12.8" hidden="true" customHeight="false" outlineLevel="0" collapsed="false">
      <c r="A1548" s="0" t="str">
        <f aca="false">LEFT(J1548,4)</f>
        <v>b4i1</v>
      </c>
      <c r="B1548" s="0" t="n">
        <f aca="false">IF(AND(C1548&gt;97,C1548&lt;103),100,IF(AND(C1548&gt;110,C1548&lt;116),113,IF(AND(C1548&gt;122,C1548&lt;128),125,IF(AND(C1548&gt;135,C1548&lt;141),138,150))))</f>
        <v>138</v>
      </c>
      <c r="C1548" s="0" t="n">
        <f aca="false">_xlfn.NUMBERVALUE(MID(J1548,6,3))</f>
        <v>139</v>
      </c>
      <c r="D1548" s="0" t="str">
        <f aca="false">MID(J1548,10,3)</f>
        <v>reg</v>
      </c>
      <c r="E1548" s="0" t="s">
        <v>9</v>
      </c>
      <c r="F1548" s="0" t="n">
        <v>1595</v>
      </c>
      <c r="G1548" s="0" t="s">
        <v>10</v>
      </c>
      <c r="H1548" s="0" t="s">
        <v>11</v>
      </c>
      <c r="I1548" s="0" t="s">
        <v>9</v>
      </c>
      <c r="J1548" s="0" t="s">
        <v>1563</v>
      </c>
      <c r="K1548" s="0" t="s">
        <v>9</v>
      </c>
      <c r="L1548" s="0" t="str">
        <f aca="false">IF(ISBLANK(J1549),"",",")</f>
        <v>,</v>
      </c>
      <c r="M1548" s="0" t="str">
        <f aca="false">E1548&amp;F1548&amp;G1548&amp;H1548&amp;I1548&amp;J1548&amp;K1548&amp;L1548</f>
        <v>"1595": "b4i1_139_reg.wav",</v>
      </c>
      <c r="N1548" s="0" t="str">
        <f aca="false">IF(OR(B1548=113,B1548=138),"probe","s")</f>
        <v>probe</v>
      </c>
      <c r="O1548" s="0" t="str">
        <f aca="false">IF(MID(J1548,10,2)="ir","Minus","Plus")</f>
        <v>Plus</v>
      </c>
      <c r="P1548" s="0" t="s">
        <v>13</v>
      </c>
      <c r="Q1548" s="5" t="s">
        <v>14</v>
      </c>
      <c r="R1548" s="0" t="s">
        <v>15</v>
      </c>
      <c r="S1548" s="0" t="str">
        <f aca="false">P1548&amp;N1548&amp;O1548&amp;Q1548&amp;F1548&amp;R1548&amp;L1548</f>
        <v>          {%            "class": "probePlus",%            "stim_name": "1595"%          },</v>
      </c>
      <c r="AA1548" s="5" t="n">
        <f aca="false">F1548</f>
        <v>1595</v>
      </c>
      <c r="AB1548" s="5" t="s">
        <v>1563</v>
      </c>
      <c r="AC1548" s="5" t="str">
        <f aca="false">IF(MID(AB1548,10,2)="ir","Minus","Plus")</f>
        <v>Plus</v>
      </c>
      <c r="AD1548" s="5" t="str">
        <f aca="false">IF(AND(_xlfn.NUMBERVALUE(MID(AB1548,6,3))&lt;141,_xlfn.NUMBERVALUE(MID(AB1548,6,3))&gt;103),"s","probe")</f>
        <v>s</v>
      </c>
      <c r="AE1548" s="5" t="n">
        <f aca="false">IF(AND(AC1548="Minus",AD1548="probe"),3,IF(AND(AC1548="Plus",AD1548="probe"),1,IF(AND(AC1548="Minus",AD1548="s"),12,IF(AND(AC1548="Plus",AD1548="s"),4,0))))</f>
        <v>4</v>
      </c>
      <c r="AF1548" s="6" t="s">
        <v>16</v>
      </c>
      <c r="AG1548" s="5" t="str">
        <f aca="false">AF1548&amp;AE1548&amp;","</f>
        <v>                            4,</v>
      </c>
    </row>
    <row r="1549" customFormat="false" ht="12.8" hidden="true" customHeight="false" outlineLevel="0" collapsed="false">
      <c r="A1549" s="0" t="str">
        <f aca="false">LEFT(J1549,4)</f>
        <v>b4i2</v>
      </c>
      <c r="B1549" s="0" t="n">
        <f aca="false">IF(AND(C1549&gt;97,C1549&lt;103),100,IF(AND(C1549&gt;110,C1549&lt;116),113,IF(AND(C1549&gt;122,C1549&lt;128),125,IF(AND(C1549&gt;135,C1549&lt;141),138,150))))</f>
        <v>138</v>
      </c>
      <c r="C1549" s="0" t="n">
        <f aca="false">_xlfn.NUMBERVALUE(MID(J1549,6,3))</f>
        <v>139</v>
      </c>
      <c r="D1549" s="0" t="str">
        <f aca="false">MID(J1549,10,3)</f>
        <v>reg</v>
      </c>
      <c r="E1549" s="0" t="s">
        <v>9</v>
      </c>
      <c r="F1549" s="0" t="n">
        <v>1720</v>
      </c>
      <c r="G1549" s="0" t="s">
        <v>10</v>
      </c>
      <c r="H1549" s="0" t="s">
        <v>11</v>
      </c>
      <c r="I1549" s="0" t="s">
        <v>9</v>
      </c>
      <c r="J1549" s="0" t="s">
        <v>1564</v>
      </c>
      <c r="K1549" s="0" t="s">
        <v>9</v>
      </c>
      <c r="L1549" s="0" t="str">
        <f aca="false">IF(ISBLANK(J1550),"",",")</f>
        <v>,</v>
      </c>
      <c r="M1549" s="0" t="str">
        <f aca="false">E1549&amp;F1549&amp;G1549&amp;H1549&amp;I1549&amp;J1549&amp;K1549&amp;L1549</f>
        <v>"1720": "b4i2_139_reg.wav",</v>
      </c>
      <c r="N1549" s="0" t="str">
        <f aca="false">IF(OR(B1549=113,B1549=138),"probe","s")</f>
        <v>probe</v>
      </c>
      <c r="O1549" s="0" t="str">
        <f aca="false">IF(MID(J1549,10,2)="ir","Minus","Plus")</f>
        <v>Plus</v>
      </c>
      <c r="P1549" s="0" t="s">
        <v>13</v>
      </c>
      <c r="Q1549" s="5" t="s">
        <v>14</v>
      </c>
      <c r="R1549" s="0" t="s">
        <v>15</v>
      </c>
      <c r="S1549" s="0" t="str">
        <f aca="false">P1549&amp;N1549&amp;O1549&amp;Q1549&amp;F1549&amp;R1549&amp;L1549</f>
        <v>          {%            "class": "probePlus",%            "stim_name": "1720"%          },</v>
      </c>
      <c r="AA1549" s="5" t="n">
        <f aca="false">F1549</f>
        <v>1720</v>
      </c>
      <c r="AB1549" s="5" t="s">
        <v>1564</v>
      </c>
      <c r="AC1549" s="5" t="str">
        <f aca="false">IF(MID(AB1549,10,2)="ir","Minus","Plus")</f>
        <v>Plus</v>
      </c>
      <c r="AD1549" s="5" t="str">
        <f aca="false">IF(AND(_xlfn.NUMBERVALUE(MID(AB1549,6,3))&lt;141,_xlfn.NUMBERVALUE(MID(AB1549,6,3))&gt;103),"s","probe")</f>
        <v>s</v>
      </c>
      <c r="AE1549" s="5" t="n">
        <f aca="false">IF(AND(AC1549="Minus",AD1549="probe"),3,IF(AND(AC1549="Plus",AD1549="probe"),1,IF(AND(AC1549="Minus",AD1549="s"),12,IF(AND(AC1549="Plus",AD1549="s"),4,0))))</f>
        <v>4</v>
      </c>
      <c r="AF1549" s="6" t="s">
        <v>16</v>
      </c>
      <c r="AG1549" s="5" t="str">
        <f aca="false">AF1549&amp;AE1549&amp;","</f>
        <v>                            4,</v>
      </c>
    </row>
    <row r="1550" customFormat="false" ht="12.8" hidden="true" customHeight="false" outlineLevel="0" collapsed="false">
      <c r="A1550" s="0" t="str">
        <f aca="false">LEFT(J1550,4)</f>
        <v>b4s1</v>
      </c>
      <c r="B1550" s="0" t="n">
        <f aca="false">IF(AND(C1550&gt;97,C1550&lt;103),100,IF(AND(C1550&gt;110,C1550&lt;116),113,IF(AND(C1550&gt;122,C1550&lt;128),125,IF(AND(C1550&gt;135,C1550&lt;141),138,150))))</f>
        <v>138</v>
      </c>
      <c r="C1550" s="0" t="n">
        <f aca="false">_xlfn.NUMBERVALUE(MID(J1550,6,3))</f>
        <v>139</v>
      </c>
      <c r="D1550" s="0" t="str">
        <f aca="false">MID(J1550,10,3)</f>
        <v>reg</v>
      </c>
      <c r="E1550" s="0" t="s">
        <v>9</v>
      </c>
      <c r="F1550" s="0" t="n">
        <v>1845</v>
      </c>
      <c r="G1550" s="0" t="s">
        <v>10</v>
      </c>
      <c r="H1550" s="0" t="s">
        <v>11</v>
      </c>
      <c r="I1550" s="0" t="s">
        <v>9</v>
      </c>
      <c r="J1550" s="0" t="s">
        <v>1565</v>
      </c>
      <c r="K1550" s="0" t="s">
        <v>9</v>
      </c>
      <c r="L1550" s="0" t="str">
        <f aca="false">IF(ISBLANK(J1551),"",",")</f>
        <v>,</v>
      </c>
      <c r="M1550" s="0" t="str">
        <f aca="false">E1550&amp;F1550&amp;G1550&amp;H1550&amp;I1550&amp;J1550&amp;K1550&amp;L1550</f>
        <v>"1845": "b4s1_139_reg.wav",</v>
      </c>
      <c r="N1550" s="0" t="str">
        <f aca="false">IF(OR(B1550=113,B1550=138),"probe","s")</f>
        <v>probe</v>
      </c>
      <c r="O1550" s="0" t="str">
        <f aca="false">IF(MID(J1550,10,2)="ir","Minus","Plus")</f>
        <v>Plus</v>
      </c>
      <c r="P1550" s="0" t="s">
        <v>13</v>
      </c>
      <c r="Q1550" s="5" t="s">
        <v>14</v>
      </c>
      <c r="R1550" s="0" t="s">
        <v>15</v>
      </c>
      <c r="S1550" s="0" t="str">
        <f aca="false">P1550&amp;N1550&amp;O1550&amp;Q1550&amp;F1550&amp;R1550&amp;L1550</f>
        <v>          {%            "class": "probePlus",%            "stim_name": "1845"%          },</v>
      </c>
      <c r="AA1550" s="5" t="n">
        <f aca="false">F1550</f>
        <v>1845</v>
      </c>
      <c r="AB1550" s="5" t="s">
        <v>1565</v>
      </c>
      <c r="AC1550" s="5" t="str">
        <f aca="false">IF(MID(AB1550,10,2)="ir","Minus","Plus")</f>
        <v>Plus</v>
      </c>
      <c r="AD1550" s="5" t="str">
        <f aca="false">IF(AND(_xlfn.NUMBERVALUE(MID(AB1550,6,3))&lt;141,_xlfn.NUMBERVALUE(MID(AB1550,6,3))&gt;103),"s","probe")</f>
        <v>s</v>
      </c>
      <c r="AE1550" s="5" t="n">
        <f aca="false">IF(AND(AC1550="Minus",AD1550="probe"),3,IF(AND(AC1550="Plus",AD1550="probe"),1,IF(AND(AC1550="Minus",AD1550="s"),12,IF(AND(AC1550="Plus",AD1550="s"),4,0))))</f>
        <v>4</v>
      </c>
      <c r="AF1550" s="6" t="s">
        <v>16</v>
      </c>
      <c r="AG1550" s="5" t="str">
        <f aca="false">AF1550&amp;AE1550&amp;","</f>
        <v>                            4,</v>
      </c>
    </row>
    <row r="1551" customFormat="false" ht="12.8" hidden="true" customHeight="false" outlineLevel="0" collapsed="false">
      <c r="A1551" s="0" t="str">
        <f aca="false">LEFT(J1551,4)</f>
        <v>b4s2</v>
      </c>
      <c r="B1551" s="0" t="n">
        <f aca="false">IF(AND(C1551&gt;97,C1551&lt;103),100,IF(AND(C1551&gt;110,C1551&lt;116),113,IF(AND(C1551&gt;122,C1551&lt;128),125,IF(AND(C1551&gt;135,C1551&lt;141),138,150))))</f>
        <v>138</v>
      </c>
      <c r="C1551" s="0" t="n">
        <f aca="false">_xlfn.NUMBERVALUE(MID(J1551,6,3))</f>
        <v>139</v>
      </c>
      <c r="D1551" s="0" t="str">
        <f aca="false">MID(J1551,10,3)</f>
        <v>reg</v>
      </c>
      <c r="E1551" s="0" t="s">
        <v>9</v>
      </c>
      <c r="F1551" s="0" t="n">
        <v>1970</v>
      </c>
      <c r="G1551" s="0" t="s">
        <v>10</v>
      </c>
      <c r="H1551" s="0" t="s">
        <v>11</v>
      </c>
      <c r="I1551" s="0" t="s">
        <v>9</v>
      </c>
      <c r="J1551" s="0" t="s">
        <v>1566</v>
      </c>
      <c r="K1551" s="0" t="s">
        <v>9</v>
      </c>
      <c r="L1551" s="0" t="str">
        <f aca="false">IF(ISBLANK(J1552),"",",")</f>
        <v>,</v>
      </c>
      <c r="M1551" s="0" t="str">
        <f aca="false">E1551&amp;F1551&amp;G1551&amp;H1551&amp;I1551&amp;J1551&amp;K1551&amp;L1551</f>
        <v>"1970": "b4s2_139_reg.wav",</v>
      </c>
      <c r="N1551" s="0" t="str">
        <f aca="false">IF(OR(B1551=113,B1551=138),"probe","s")</f>
        <v>probe</v>
      </c>
      <c r="O1551" s="0" t="str">
        <f aca="false">IF(MID(J1551,10,2)="ir","Minus","Plus")</f>
        <v>Plus</v>
      </c>
      <c r="P1551" s="0" t="s">
        <v>13</v>
      </c>
      <c r="Q1551" s="5" t="s">
        <v>14</v>
      </c>
      <c r="R1551" s="0" t="s">
        <v>15</v>
      </c>
      <c r="S1551" s="0" t="str">
        <f aca="false">P1551&amp;N1551&amp;O1551&amp;Q1551&amp;F1551&amp;R1551&amp;L1551</f>
        <v>          {%            "class": "probePlus",%            "stim_name": "1970"%          },</v>
      </c>
      <c r="AA1551" s="5" t="n">
        <f aca="false">F1551</f>
        <v>1970</v>
      </c>
      <c r="AB1551" s="5" t="s">
        <v>1566</v>
      </c>
      <c r="AC1551" s="5" t="str">
        <f aca="false">IF(MID(AB1551,10,2)="ir","Minus","Plus")</f>
        <v>Plus</v>
      </c>
      <c r="AD1551" s="5" t="str">
        <f aca="false">IF(AND(_xlfn.NUMBERVALUE(MID(AB1551,6,3))&lt;141,_xlfn.NUMBERVALUE(MID(AB1551,6,3))&gt;103),"s","probe")</f>
        <v>s</v>
      </c>
      <c r="AE1551" s="5" t="n">
        <f aca="false">IF(AND(AC1551="Minus",AD1551="probe"),3,IF(AND(AC1551="Plus",AD1551="probe"),1,IF(AND(AC1551="Minus",AD1551="s"),12,IF(AND(AC1551="Plus",AD1551="s"),4,0))))</f>
        <v>4</v>
      </c>
      <c r="AF1551" s="6" t="s">
        <v>16</v>
      </c>
      <c r="AG1551" s="5" t="str">
        <f aca="false">AF1551&amp;AE1551&amp;","</f>
        <v>                            4,</v>
      </c>
    </row>
    <row r="1552" customFormat="false" ht="12.8" hidden="true" customHeight="false" outlineLevel="0" collapsed="false">
      <c r="A1552" s="0" t="str">
        <f aca="false">LEFT(J1552,4)</f>
        <v>b1i1</v>
      </c>
      <c r="B1552" s="0" t="n">
        <f aca="false">IF(AND(C1552&gt;97,C1552&lt;103),100,IF(AND(C1552&gt;110,C1552&lt;116),113,IF(AND(C1552&gt;122,C1552&lt;128),125,IF(AND(C1552&gt;135,C1552&lt;141),138,150))))</f>
        <v>138</v>
      </c>
      <c r="C1552" s="0" t="n">
        <f aca="false">_xlfn.NUMBERVALUE(MID(J1552,6,3))</f>
        <v>140</v>
      </c>
      <c r="D1552" s="0" t="str">
        <f aca="false">MID(J1552,10,3)</f>
        <v>ir1</v>
      </c>
      <c r="E1552" s="0" t="s">
        <v>9</v>
      </c>
      <c r="F1552" s="0" t="n">
        <v>96</v>
      </c>
      <c r="G1552" s="0" t="s">
        <v>10</v>
      </c>
      <c r="H1552" s="0" t="s">
        <v>11</v>
      </c>
      <c r="I1552" s="0" t="s">
        <v>9</v>
      </c>
      <c r="J1552" s="0" t="s">
        <v>1567</v>
      </c>
      <c r="K1552" s="0" t="s">
        <v>9</v>
      </c>
      <c r="L1552" s="0" t="str">
        <f aca="false">IF(ISBLANK(J1553),"",",")</f>
        <v>,</v>
      </c>
      <c r="M1552" s="0" t="str">
        <f aca="false">E1552&amp;F1552&amp;G1552&amp;H1552&amp;I1552&amp;J1552&amp;K1552&amp;L1552</f>
        <v>"96": "b1i1_140_ir1.wav",</v>
      </c>
      <c r="N1552" s="0" t="str">
        <f aca="false">IF(OR(B1552=113,B1552=138),"probe","s")</f>
        <v>probe</v>
      </c>
      <c r="O1552" s="0" t="str">
        <f aca="false">IF(MID(J1552,10,2)="ir","Minus","Plus")</f>
        <v>Minus</v>
      </c>
      <c r="P1552" s="0" t="s">
        <v>13</v>
      </c>
      <c r="Q1552" s="5" t="s">
        <v>14</v>
      </c>
      <c r="R1552" s="0" t="s">
        <v>15</v>
      </c>
      <c r="S1552" s="0" t="str">
        <f aca="false">P1552&amp;N1552&amp;O1552&amp;Q1552&amp;F1552&amp;R1552&amp;L1552</f>
        <v>          {%            "class": "probeMinus",%            "stim_name": "96"%          },</v>
      </c>
      <c r="AA1552" s="5" t="n">
        <f aca="false">F1552</f>
        <v>96</v>
      </c>
      <c r="AB1552" s="5" t="s">
        <v>1567</v>
      </c>
      <c r="AC1552" s="5" t="str">
        <f aca="false">IF(MID(AB1552,10,2)="ir","Minus","Plus")</f>
        <v>Minus</v>
      </c>
      <c r="AD1552" s="5" t="str">
        <f aca="false">IF(AND(_xlfn.NUMBERVALUE(MID(AB1552,6,3))&lt;141,_xlfn.NUMBERVALUE(MID(AB1552,6,3))&gt;103),"s","s")</f>
        <v>s</v>
      </c>
      <c r="AE1552" s="5" t="n">
        <f aca="false">IF(AND(AC1552="Minus",AD1552="probe"),3,IF(AND(AC1552="Plus",AD1552="probe"),1,IF(AND(AC1552="Minus",AD1552="s"),12,IF(AND(AC1552="Plus",AD1552="s"),4,0))))</f>
        <v>12</v>
      </c>
      <c r="AF1552" s="6" t="s">
        <v>16</v>
      </c>
      <c r="AG1552" s="5" t="str">
        <f aca="false">AF1552&amp;AE1552&amp;","</f>
        <v>                            12,</v>
      </c>
    </row>
    <row r="1553" customFormat="false" ht="12.8" hidden="true" customHeight="false" outlineLevel="0" collapsed="false">
      <c r="A1553" s="0" t="str">
        <f aca="false">LEFT(J1553,4)</f>
        <v>b1i2</v>
      </c>
      <c r="B1553" s="0" t="n">
        <f aca="false">IF(AND(C1553&gt;97,C1553&lt;103),100,IF(AND(C1553&gt;110,C1553&lt;116),113,IF(AND(C1553&gt;122,C1553&lt;128),125,IF(AND(C1553&gt;135,C1553&lt;141),138,150))))</f>
        <v>138</v>
      </c>
      <c r="C1553" s="0" t="n">
        <f aca="false">_xlfn.NUMBERVALUE(MID(J1553,6,3))</f>
        <v>140</v>
      </c>
      <c r="D1553" s="0" t="str">
        <f aca="false">MID(J1553,10,3)</f>
        <v>ir1</v>
      </c>
      <c r="E1553" s="0" t="s">
        <v>9</v>
      </c>
      <c r="F1553" s="0" t="n">
        <v>221</v>
      </c>
      <c r="G1553" s="0" t="s">
        <v>10</v>
      </c>
      <c r="H1553" s="0" t="s">
        <v>11</v>
      </c>
      <c r="I1553" s="0" t="s">
        <v>9</v>
      </c>
      <c r="J1553" s="0" t="s">
        <v>1568</v>
      </c>
      <c r="K1553" s="0" t="s">
        <v>9</v>
      </c>
      <c r="L1553" s="0" t="str">
        <f aca="false">IF(ISBLANK(J1554),"",",")</f>
        <v>,</v>
      </c>
      <c r="M1553" s="0" t="str">
        <f aca="false">E1553&amp;F1553&amp;G1553&amp;H1553&amp;I1553&amp;J1553&amp;K1553&amp;L1553</f>
        <v>"221": "b1i2_140_ir1.wav",</v>
      </c>
      <c r="N1553" s="0" t="str">
        <f aca="false">IF(OR(B1553=113,B1553=138),"probe","s")</f>
        <v>probe</v>
      </c>
      <c r="O1553" s="0" t="str">
        <f aca="false">IF(MID(J1553,10,2)="ir","Minus","Plus")</f>
        <v>Minus</v>
      </c>
      <c r="P1553" s="0" t="s">
        <v>13</v>
      </c>
      <c r="Q1553" s="5" t="s">
        <v>14</v>
      </c>
      <c r="R1553" s="0" t="s">
        <v>15</v>
      </c>
      <c r="S1553" s="0" t="str">
        <f aca="false">P1553&amp;N1553&amp;O1553&amp;Q1553&amp;F1553&amp;R1553&amp;L1553</f>
        <v>          {%            "class": "probeMinus",%            "stim_name": "221"%          },</v>
      </c>
      <c r="AA1553" s="5" t="n">
        <f aca="false">F1553</f>
        <v>221</v>
      </c>
      <c r="AB1553" s="5" t="s">
        <v>1568</v>
      </c>
      <c r="AC1553" s="5" t="str">
        <f aca="false">IF(MID(AB1553,10,2)="ir","Minus","Plus")</f>
        <v>Minus</v>
      </c>
      <c r="AD1553" s="5" t="str">
        <f aca="false">IF(AND(_xlfn.NUMBERVALUE(MID(AB1553,6,3))&lt;141,_xlfn.NUMBERVALUE(MID(AB1553,6,3))&gt;103),"s","probe")</f>
        <v>s</v>
      </c>
      <c r="AE1553" s="5" t="n">
        <f aca="false">IF(AND(AC1553="Minus",AD1553="probe"),3,IF(AND(AC1553="Plus",AD1553="probe"),1,IF(AND(AC1553="Minus",AD1553="s"),12,IF(AND(AC1553="Plus",AD1553="s"),4,0))))</f>
        <v>12</v>
      </c>
      <c r="AF1553" s="6" t="s">
        <v>16</v>
      </c>
      <c r="AG1553" s="5" t="str">
        <f aca="false">AF1553&amp;AE1553&amp;","</f>
        <v>                            12,</v>
      </c>
    </row>
    <row r="1554" customFormat="false" ht="12.8" hidden="true" customHeight="false" outlineLevel="0" collapsed="false">
      <c r="A1554" s="0" t="str">
        <f aca="false">LEFT(J1554,4)</f>
        <v>b1s1</v>
      </c>
      <c r="B1554" s="0" t="n">
        <f aca="false">IF(AND(C1554&gt;97,C1554&lt;103),100,IF(AND(C1554&gt;110,C1554&lt;116),113,IF(AND(C1554&gt;122,C1554&lt;128),125,IF(AND(C1554&gt;135,C1554&lt;141),138,150))))</f>
        <v>138</v>
      </c>
      <c r="C1554" s="0" t="n">
        <f aca="false">_xlfn.NUMBERVALUE(MID(J1554,6,3))</f>
        <v>140</v>
      </c>
      <c r="D1554" s="0" t="str">
        <f aca="false">MID(J1554,10,3)</f>
        <v>ir1</v>
      </c>
      <c r="E1554" s="0" t="s">
        <v>9</v>
      </c>
      <c r="F1554" s="0" t="n">
        <v>346</v>
      </c>
      <c r="G1554" s="0" t="s">
        <v>10</v>
      </c>
      <c r="H1554" s="0" t="s">
        <v>11</v>
      </c>
      <c r="I1554" s="0" t="s">
        <v>9</v>
      </c>
      <c r="J1554" s="0" t="s">
        <v>1569</v>
      </c>
      <c r="K1554" s="0" t="s">
        <v>9</v>
      </c>
      <c r="L1554" s="0" t="str">
        <f aca="false">IF(ISBLANK(J1555),"",",")</f>
        <v>,</v>
      </c>
      <c r="M1554" s="0" t="str">
        <f aca="false">E1554&amp;F1554&amp;G1554&amp;H1554&amp;I1554&amp;J1554&amp;K1554&amp;L1554</f>
        <v>"346": "b1s1_140_ir1.wav",</v>
      </c>
      <c r="N1554" s="0" t="str">
        <f aca="false">IF(OR(B1554=113,B1554=138),"probe","s")</f>
        <v>probe</v>
      </c>
      <c r="O1554" s="0" t="str">
        <f aca="false">IF(MID(J1554,10,2)="ir","Minus","Plus")</f>
        <v>Minus</v>
      </c>
      <c r="P1554" s="0" t="s">
        <v>13</v>
      </c>
      <c r="Q1554" s="5" t="s">
        <v>14</v>
      </c>
      <c r="R1554" s="0" t="s">
        <v>15</v>
      </c>
      <c r="S1554" s="0" t="str">
        <f aca="false">P1554&amp;N1554&amp;O1554&amp;Q1554&amp;F1554&amp;R1554&amp;L1554</f>
        <v>          {%            "class": "probeMinus",%            "stim_name": "346"%          },</v>
      </c>
      <c r="AA1554" s="5" t="n">
        <f aca="false">F1554</f>
        <v>346</v>
      </c>
      <c r="AB1554" s="5" t="s">
        <v>1569</v>
      </c>
      <c r="AC1554" s="5" t="str">
        <f aca="false">IF(MID(AB1554,10,2)="ir","Minus","Plus")</f>
        <v>Minus</v>
      </c>
      <c r="AD1554" s="5" t="str">
        <f aca="false">IF(AND(_xlfn.NUMBERVALUE(MID(AB1554,6,3))&lt;141,_xlfn.NUMBERVALUE(MID(AB1554,6,3))&gt;103),"s","probe")</f>
        <v>s</v>
      </c>
      <c r="AE1554" s="5" t="n">
        <f aca="false">IF(AND(AC1554="Minus",AD1554="probe"),3,IF(AND(AC1554="Plus",AD1554="probe"),1,IF(AND(AC1554="Minus",AD1554="s"),12,IF(AND(AC1554="Plus",AD1554="s"),4,0))))</f>
        <v>12</v>
      </c>
      <c r="AF1554" s="6" t="s">
        <v>16</v>
      </c>
      <c r="AG1554" s="5" t="str">
        <f aca="false">AF1554&amp;AE1554&amp;","</f>
        <v>                            12,</v>
      </c>
    </row>
    <row r="1555" customFormat="false" ht="12.8" hidden="true" customHeight="false" outlineLevel="0" collapsed="false">
      <c r="A1555" s="0" t="str">
        <f aca="false">LEFT(J1555,4)</f>
        <v>b1s2</v>
      </c>
      <c r="B1555" s="0" t="n">
        <f aca="false">IF(AND(C1555&gt;97,C1555&lt;103),100,IF(AND(C1555&gt;110,C1555&lt;116),113,IF(AND(C1555&gt;122,C1555&lt;128),125,IF(AND(C1555&gt;135,C1555&lt;141),138,150))))</f>
        <v>138</v>
      </c>
      <c r="C1555" s="0" t="n">
        <f aca="false">_xlfn.NUMBERVALUE(MID(J1555,6,3))</f>
        <v>140</v>
      </c>
      <c r="D1555" s="0" t="str">
        <f aca="false">MID(J1555,10,3)</f>
        <v>ir1</v>
      </c>
      <c r="E1555" s="0" t="s">
        <v>9</v>
      </c>
      <c r="F1555" s="0" t="n">
        <v>471</v>
      </c>
      <c r="G1555" s="0" t="s">
        <v>10</v>
      </c>
      <c r="H1555" s="0" t="s">
        <v>11</v>
      </c>
      <c r="I1555" s="0" t="s">
        <v>9</v>
      </c>
      <c r="J1555" s="0" t="s">
        <v>1570</v>
      </c>
      <c r="K1555" s="0" t="s">
        <v>9</v>
      </c>
      <c r="L1555" s="0" t="str">
        <f aca="false">IF(ISBLANK(J1556),"",",")</f>
        <v>,</v>
      </c>
      <c r="M1555" s="0" t="str">
        <f aca="false">E1555&amp;F1555&amp;G1555&amp;H1555&amp;I1555&amp;J1555&amp;K1555&amp;L1555</f>
        <v>"471": "b1s2_140_ir1.wav",</v>
      </c>
      <c r="N1555" s="0" t="str">
        <f aca="false">IF(OR(B1555=113,B1555=138),"probe","s")</f>
        <v>probe</v>
      </c>
      <c r="O1555" s="0" t="str">
        <f aca="false">IF(MID(J1555,10,2)="ir","Minus","Plus")</f>
        <v>Minus</v>
      </c>
      <c r="P1555" s="0" t="s">
        <v>13</v>
      </c>
      <c r="Q1555" s="5" t="s">
        <v>14</v>
      </c>
      <c r="R1555" s="0" t="s">
        <v>15</v>
      </c>
      <c r="S1555" s="0" t="str">
        <f aca="false">P1555&amp;N1555&amp;O1555&amp;Q1555&amp;F1555&amp;R1555&amp;L1555</f>
        <v>          {%            "class": "probeMinus",%            "stim_name": "471"%          },</v>
      </c>
      <c r="AA1555" s="5" t="n">
        <f aca="false">F1555</f>
        <v>471</v>
      </c>
      <c r="AB1555" s="5" t="s">
        <v>1570</v>
      </c>
      <c r="AC1555" s="5" t="str">
        <f aca="false">IF(MID(AB1555,10,2)="ir","Minus","Plus")</f>
        <v>Minus</v>
      </c>
      <c r="AD1555" s="5" t="str">
        <f aca="false">IF(AND(_xlfn.NUMBERVALUE(MID(AB1555,6,3))&lt;141,_xlfn.NUMBERVALUE(MID(AB1555,6,3))&gt;103),"s","probe")</f>
        <v>s</v>
      </c>
      <c r="AE1555" s="5" t="n">
        <f aca="false">IF(AND(AC1555="Minus",AD1555="probe"),3,IF(AND(AC1555="Plus",AD1555="probe"),1,IF(AND(AC1555="Minus",AD1555="s"),12,IF(AND(AC1555="Plus",AD1555="s"),4,0))))</f>
        <v>12</v>
      </c>
      <c r="AF1555" s="6" t="s">
        <v>16</v>
      </c>
      <c r="AG1555" s="5" t="str">
        <f aca="false">AF1555&amp;AE1555&amp;","</f>
        <v>                            12,</v>
      </c>
    </row>
    <row r="1556" customFormat="false" ht="12.8" hidden="true" customHeight="false" outlineLevel="0" collapsed="false">
      <c r="A1556" s="0" t="str">
        <f aca="false">LEFT(J1556,4)</f>
        <v>b2i1</v>
      </c>
      <c r="B1556" s="0" t="n">
        <f aca="false">IF(AND(C1556&gt;97,C1556&lt;103),100,IF(AND(C1556&gt;110,C1556&lt;116),113,IF(AND(C1556&gt;122,C1556&lt;128),125,IF(AND(C1556&gt;135,C1556&lt;141),138,150))))</f>
        <v>138</v>
      </c>
      <c r="C1556" s="0" t="n">
        <f aca="false">_xlfn.NUMBERVALUE(MID(J1556,6,3))</f>
        <v>140</v>
      </c>
      <c r="D1556" s="0" t="str">
        <f aca="false">MID(J1556,10,3)</f>
        <v>ir1</v>
      </c>
      <c r="E1556" s="0" t="s">
        <v>9</v>
      </c>
      <c r="F1556" s="0" t="n">
        <v>596</v>
      </c>
      <c r="G1556" s="0" t="s">
        <v>10</v>
      </c>
      <c r="H1556" s="0" t="s">
        <v>11</v>
      </c>
      <c r="I1556" s="0" t="s">
        <v>9</v>
      </c>
      <c r="J1556" s="0" t="s">
        <v>1571</v>
      </c>
      <c r="K1556" s="0" t="s">
        <v>9</v>
      </c>
      <c r="L1556" s="0" t="str">
        <f aca="false">IF(ISBLANK(J1557),"",",")</f>
        <v>,</v>
      </c>
      <c r="M1556" s="0" t="str">
        <f aca="false">E1556&amp;F1556&amp;G1556&amp;H1556&amp;I1556&amp;J1556&amp;K1556&amp;L1556</f>
        <v>"596": "b2i1_140_ir1.wav",</v>
      </c>
      <c r="N1556" s="0" t="str">
        <f aca="false">IF(OR(B1556=113,B1556=138),"probe","s")</f>
        <v>probe</v>
      </c>
      <c r="O1556" s="0" t="str">
        <f aca="false">IF(MID(J1556,10,2)="ir","Minus","Plus")</f>
        <v>Minus</v>
      </c>
      <c r="P1556" s="0" t="s">
        <v>13</v>
      </c>
      <c r="Q1556" s="5" t="s">
        <v>14</v>
      </c>
      <c r="R1556" s="0" t="s">
        <v>15</v>
      </c>
      <c r="S1556" s="0" t="str">
        <f aca="false">P1556&amp;N1556&amp;O1556&amp;Q1556&amp;F1556&amp;R1556&amp;L1556</f>
        <v>          {%            "class": "probeMinus",%            "stim_name": "596"%          },</v>
      </c>
      <c r="AA1556" s="5" t="n">
        <f aca="false">F1556</f>
        <v>596</v>
      </c>
      <c r="AB1556" s="5" t="s">
        <v>1571</v>
      </c>
      <c r="AC1556" s="5" t="str">
        <f aca="false">IF(MID(AB1556,10,2)="ir","Minus","Plus")</f>
        <v>Minus</v>
      </c>
      <c r="AD1556" s="5" t="str">
        <f aca="false">IF(AND(_xlfn.NUMBERVALUE(MID(AB1556,6,3))&lt;141,_xlfn.NUMBERVALUE(MID(AB1556,6,3))&gt;103),"s","probe")</f>
        <v>s</v>
      </c>
      <c r="AE1556" s="5" t="n">
        <f aca="false">IF(AND(AC1556="Minus",AD1556="probe"),3,IF(AND(AC1556="Plus",AD1556="probe"),1,IF(AND(AC1556="Minus",AD1556="s"),12,IF(AND(AC1556="Plus",AD1556="s"),4,0))))</f>
        <v>12</v>
      </c>
      <c r="AF1556" s="6" t="s">
        <v>16</v>
      </c>
      <c r="AG1556" s="5" t="str">
        <f aca="false">AF1556&amp;AE1556&amp;","</f>
        <v>                            12,</v>
      </c>
    </row>
    <row r="1557" customFormat="false" ht="12.8" hidden="true" customHeight="false" outlineLevel="0" collapsed="false">
      <c r="A1557" s="0" t="str">
        <f aca="false">LEFT(J1557,4)</f>
        <v>b2i2</v>
      </c>
      <c r="B1557" s="0" t="n">
        <f aca="false">IF(AND(C1557&gt;97,C1557&lt;103),100,IF(AND(C1557&gt;110,C1557&lt;116),113,IF(AND(C1557&gt;122,C1557&lt;128),125,IF(AND(C1557&gt;135,C1557&lt;141),138,150))))</f>
        <v>138</v>
      </c>
      <c r="C1557" s="0" t="n">
        <f aca="false">_xlfn.NUMBERVALUE(MID(J1557,6,3))</f>
        <v>140</v>
      </c>
      <c r="D1557" s="0" t="str">
        <f aca="false">MID(J1557,10,3)</f>
        <v>ir1</v>
      </c>
      <c r="E1557" s="0" t="s">
        <v>9</v>
      </c>
      <c r="F1557" s="0" t="n">
        <v>721</v>
      </c>
      <c r="G1557" s="0" t="s">
        <v>10</v>
      </c>
      <c r="H1557" s="0" t="s">
        <v>11</v>
      </c>
      <c r="I1557" s="0" t="s">
        <v>9</v>
      </c>
      <c r="J1557" s="0" t="s">
        <v>1572</v>
      </c>
      <c r="K1557" s="0" t="s">
        <v>9</v>
      </c>
      <c r="L1557" s="0" t="str">
        <f aca="false">IF(ISBLANK(J1558),"",",")</f>
        <v>,</v>
      </c>
      <c r="M1557" s="0" t="str">
        <f aca="false">E1557&amp;F1557&amp;G1557&amp;H1557&amp;I1557&amp;J1557&amp;K1557&amp;L1557</f>
        <v>"721": "b2i2_140_ir1.wav",</v>
      </c>
      <c r="N1557" s="0" t="str">
        <f aca="false">IF(OR(B1557=113,B1557=138),"probe","s")</f>
        <v>probe</v>
      </c>
      <c r="O1557" s="0" t="str">
        <f aca="false">IF(MID(J1557,10,2)="ir","Minus","Plus")</f>
        <v>Minus</v>
      </c>
      <c r="P1557" s="0" t="s">
        <v>13</v>
      </c>
      <c r="Q1557" s="5" t="s">
        <v>14</v>
      </c>
      <c r="R1557" s="0" t="s">
        <v>15</v>
      </c>
      <c r="S1557" s="0" t="str">
        <f aca="false">P1557&amp;N1557&amp;O1557&amp;Q1557&amp;F1557&amp;R1557&amp;L1557</f>
        <v>          {%            "class": "probeMinus",%            "stim_name": "721"%          },</v>
      </c>
      <c r="AA1557" s="5" t="n">
        <f aca="false">F1557</f>
        <v>721</v>
      </c>
      <c r="AB1557" s="5" t="s">
        <v>1572</v>
      </c>
      <c r="AC1557" s="5" t="str">
        <f aca="false">IF(MID(AB1557,10,2)="ir","Minus","Plus")</f>
        <v>Minus</v>
      </c>
      <c r="AD1557" s="5" t="str">
        <f aca="false">IF(AND(_xlfn.NUMBERVALUE(MID(AB1557,6,3))&lt;141,_xlfn.NUMBERVALUE(MID(AB1557,6,3))&gt;103),"s","probe")</f>
        <v>s</v>
      </c>
      <c r="AE1557" s="5" t="n">
        <f aca="false">IF(AND(AC1557="Minus",AD1557="probe"),3,IF(AND(AC1557="Plus",AD1557="probe"),1,IF(AND(AC1557="Minus",AD1557="s"),12,IF(AND(AC1557="Plus",AD1557="s"),4,0))))</f>
        <v>12</v>
      </c>
      <c r="AF1557" s="6" t="s">
        <v>16</v>
      </c>
      <c r="AG1557" s="5" t="str">
        <f aca="false">AF1557&amp;AE1557&amp;","</f>
        <v>                            12,</v>
      </c>
    </row>
    <row r="1558" customFormat="false" ht="12.8" hidden="false" customHeight="false" outlineLevel="0" collapsed="false">
      <c r="A1558" s="0" t="str">
        <f aca="false">LEFT(J1558,4)</f>
        <v>b2s1</v>
      </c>
      <c r="B1558" s="0" t="n">
        <f aca="false">IF(AND(C1558&gt;97,C1558&lt;103),100,IF(AND(C1558&gt;110,C1558&lt;116),113,IF(AND(C1558&gt;122,C1558&lt;128),125,IF(AND(C1558&gt;135,C1558&lt;141),138,150))))</f>
        <v>138</v>
      </c>
      <c r="C1558" s="0" t="n">
        <f aca="false">_xlfn.NUMBERVALUE(MID(J1558,6,3))</f>
        <v>140</v>
      </c>
      <c r="D1558" s="0" t="str">
        <f aca="false">MID(J1558,10,3)</f>
        <v>ir1</v>
      </c>
      <c r="E1558" s="0" t="s">
        <v>9</v>
      </c>
      <c r="F1558" s="0" t="n">
        <v>846</v>
      </c>
      <c r="G1558" s="0" t="s">
        <v>10</v>
      </c>
      <c r="H1558" s="0" t="s">
        <v>11</v>
      </c>
      <c r="I1558" s="0" t="s">
        <v>9</v>
      </c>
      <c r="J1558" s="0" t="s">
        <v>1573</v>
      </c>
      <c r="K1558" s="0" t="s">
        <v>9</v>
      </c>
      <c r="L1558" s="0" t="str">
        <f aca="false">IF(ISBLANK(J1559),"",",")</f>
        <v>,</v>
      </c>
      <c r="M1558" s="0" t="str">
        <f aca="false">E1558&amp;J1558&amp;G1558&amp;E1558&amp;J1558&amp;E1558&amp;L1558</f>
        <v>"b2s1_140_ir1.wav":"b2s1_140_ir1.wav",</v>
      </c>
      <c r="N1558" s="0" t="str">
        <f aca="false">IF(OR(B1558=113,B1558=138),"probe","s")</f>
        <v>probe</v>
      </c>
      <c r="O1558" s="0" t="str">
        <f aca="false">IF(MID(J1558,10,2)="ir","Minus","Plus")</f>
        <v>Minus</v>
      </c>
      <c r="P1558" s="0" t="s">
        <v>13</v>
      </c>
      <c r="Q1558" s="5" t="s">
        <v>14</v>
      </c>
      <c r="R1558" s="0" t="s">
        <v>15</v>
      </c>
      <c r="S1558" s="0" t="str">
        <f aca="false">P1558&amp;N1558&amp;O1558&amp;Q1558&amp;J1558&amp;R1558&amp;L1558</f>
        <v>          {%            "class": "probeMinus",%            "stim_name": "b2s1_140_ir1.wav"%          },</v>
      </c>
      <c r="AA1558" s="5" t="n">
        <f aca="false">F1558</f>
        <v>846</v>
      </c>
      <c r="AB1558" s="5" t="s">
        <v>1573</v>
      </c>
      <c r="AC1558" s="5" t="str">
        <f aca="false">IF(MID(AB1558,10,2)="ir","Minus","Plus")</f>
        <v>Minus</v>
      </c>
      <c r="AD1558" s="5" t="str">
        <f aca="false">IF(AND(_xlfn.NUMBERVALUE(MID(AB1558,6,3))&lt;141,_xlfn.NUMBERVALUE(MID(AB1558,6,3))&gt;103),"s","probe")</f>
        <v>s</v>
      </c>
      <c r="AE1558" s="5" t="n">
        <f aca="false">IF(AND(AC1558="Minus",AD1558="probe"),3,IF(AND(AC1558="Plus",AD1558="probe"),1,IF(AND(AC1558="Minus",AD1558="s"),12,IF(AND(AC1558="Plus",AD1558="s"),4,0))))</f>
        <v>12</v>
      </c>
      <c r="AF1558" s="6" t="s">
        <v>16</v>
      </c>
      <c r="AG1558" s="5" t="str">
        <f aca="false">AF1558&amp;AE1558&amp;","</f>
        <v>                            12,</v>
      </c>
    </row>
    <row r="1559" customFormat="false" ht="12.8" hidden="true" customHeight="false" outlineLevel="0" collapsed="false">
      <c r="A1559" s="0" t="str">
        <f aca="false">LEFT(J1559,4)</f>
        <v>b2s2</v>
      </c>
      <c r="B1559" s="0" t="n">
        <f aca="false">IF(AND(C1559&gt;97,C1559&lt;103),100,IF(AND(C1559&gt;110,C1559&lt;116),113,IF(AND(C1559&gt;122,C1559&lt;128),125,IF(AND(C1559&gt;135,C1559&lt;141),138,150))))</f>
        <v>138</v>
      </c>
      <c r="C1559" s="0" t="n">
        <f aca="false">_xlfn.NUMBERVALUE(MID(J1559,6,3))</f>
        <v>140</v>
      </c>
      <c r="D1559" s="0" t="str">
        <f aca="false">MID(J1559,10,3)</f>
        <v>ir1</v>
      </c>
      <c r="E1559" s="0" t="s">
        <v>9</v>
      </c>
      <c r="F1559" s="0" t="n">
        <v>971</v>
      </c>
      <c r="G1559" s="0" t="s">
        <v>10</v>
      </c>
      <c r="H1559" s="0" t="s">
        <v>11</v>
      </c>
      <c r="I1559" s="0" t="s">
        <v>9</v>
      </c>
      <c r="J1559" s="0" t="s">
        <v>1574</v>
      </c>
      <c r="K1559" s="0" t="s">
        <v>9</v>
      </c>
      <c r="L1559" s="0" t="str">
        <f aca="false">IF(ISBLANK(J1560),"",",")</f>
        <v>,</v>
      </c>
      <c r="M1559" s="0" t="str">
        <f aca="false">E1559&amp;F1559&amp;G1559&amp;H1559&amp;I1559&amp;J1559&amp;K1559&amp;L1559</f>
        <v>"971": "b2s2_140_ir1.wav",</v>
      </c>
      <c r="N1559" s="0" t="str">
        <f aca="false">IF(OR(B1559=113,B1559=138),"probe","s")</f>
        <v>probe</v>
      </c>
      <c r="O1559" s="0" t="str">
        <f aca="false">IF(MID(J1559,10,2)="ir","Minus","Plus")</f>
        <v>Minus</v>
      </c>
      <c r="P1559" s="0" t="s">
        <v>13</v>
      </c>
      <c r="Q1559" s="5" t="s">
        <v>14</v>
      </c>
      <c r="R1559" s="0" t="s">
        <v>15</v>
      </c>
      <c r="S1559" s="0" t="str">
        <f aca="false">P1559&amp;N1559&amp;O1559&amp;Q1559&amp;F1559&amp;R1559&amp;L1559</f>
        <v>          {%            "class": "probeMinus",%            "stim_name": "971"%          },</v>
      </c>
      <c r="AA1559" s="5" t="n">
        <f aca="false">F1559</f>
        <v>971</v>
      </c>
      <c r="AB1559" s="5" t="s">
        <v>1574</v>
      </c>
      <c r="AC1559" s="5" t="str">
        <f aca="false">IF(MID(AB1559,10,2)="ir","Minus","Plus")</f>
        <v>Minus</v>
      </c>
      <c r="AD1559" s="5" t="str">
        <f aca="false">IF(AND(_xlfn.NUMBERVALUE(MID(AB1559,6,3))&lt;141,_xlfn.NUMBERVALUE(MID(AB1559,6,3))&gt;103),"s","probe")</f>
        <v>s</v>
      </c>
      <c r="AE1559" s="5" t="n">
        <f aca="false">IF(AND(AC1559="Minus",AD1559="probe"),3,IF(AND(AC1559="Plus",AD1559="probe"),1,IF(AND(AC1559="Minus",AD1559="s"),12,IF(AND(AC1559="Plus",AD1559="s"),4,0))))</f>
        <v>12</v>
      </c>
      <c r="AF1559" s="6" t="s">
        <v>16</v>
      </c>
      <c r="AG1559" s="5" t="str">
        <f aca="false">AF1559&amp;AE1559&amp;","</f>
        <v>                            12,</v>
      </c>
    </row>
    <row r="1560" customFormat="false" ht="12.8" hidden="true" customHeight="false" outlineLevel="0" collapsed="false">
      <c r="A1560" s="0" t="str">
        <f aca="false">LEFT(J1560,4)</f>
        <v>b3i1</v>
      </c>
      <c r="B1560" s="0" t="n">
        <f aca="false">IF(AND(C1560&gt;97,C1560&lt;103),100,IF(AND(C1560&gt;110,C1560&lt;116),113,IF(AND(C1560&gt;122,C1560&lt;128),125,IF(AND(C1560&gt;135,C1560&lt;141),138,150))))</f>
        <v>138</v>
      </c>
      <c r="C1560" s="0" t="n">
        <f aca="false">_xlfn.NUMBERVALUE(MID(J1560,6,3))</f>
        <v>140</v>
      </c>
      <c r="D1560" s="0" t="str">
        <f aca="false">MID(J1560,10,3)</f>
        <v>ir1</v>
      </c>
      <c r="E1560" s="0" t="s">
        <v>9</v>
      </c>
      <c r="F1560" s="0" t="n">
        <v>1096</v>
      </c>
      <c r="G1560" s="0" t="s">
        <v>10</v>
      </c>
      <c r="H1560" s="0" t="s">
        <v>11</v>
      </c>
      <c r="I1560" s="0" t="s">
        <v>9</v>
      </c>
      <c r="J1560" s="0" t="s">
        <v>1575</v>
      </c>
      <c r="K1560" s="0" t="s">
        <v>9</v>
      </c>
      <c r="L1560" s="0" t="str">
        <f aca="false">IF(ISBLANK(J1561),"",",")</f>
        <v>,</v>
      </c>
      <c r="M1560" s="0" t="str">
        <f aca="false">E1560&amp;F1560&amp;G1560&amp;H1560&amp;I1560&amp;J1560&amp;K1560&amp;L1560</f>
        <v>"1096": "b3i1_140_ir1.wav",</v>
      </c>
      <c r="N1560" s="0" t="str">
        <f aca="false">IF(OR(B1560=113,B1560=138),"probe","s")</f>
        <v>probe</v>
      </c>
      <c r="O1560" s="0" t="str">
        <f aca="false">IF(MID(J1560,10,2)="ir","Minus","Plus")</f>
        <v>Minus</v>
      </c>
      <c r="P1560" s="0" t="s">
        <v>13</v>
      </c>
      <c r="Q1560" s="5" t="s">
        <v>14</v>
      </c>
      <c r="R1560" s="0" t="s">
        <v>15</v>
      </c>
      <c r="S1560" s="0" t="str">
        <f aca="false">P1560&amp;N1560&amp;O1560&amp;Q1560&amp;F1560&amp;R1560&amp;L1560</f>
        <v>          {%            "class": "probeMinus",%            "stim_name": "1096"%          },</v>
      </c>
      <c r="AA1560" s="5" t="n">
        <f aca="false">F1560</f>
        <v>1096</v>
      </c>
      <c r="AB1560" s="5" t="s">
        <v>1575</v>
      </c>
      <c r="AC1560" s="5" t="str">
        <f aca="false">IF(MID(AB1560,10,2)="ir","Minus","Plus")</f>
        <v>Minus</v>
      </c>
      <c r="AD1560" s="5" t="str">
        <f aca="false">IF(AND(_xlfn.NUMBERVALUE(MID(AB1560,6,3))&lt;141,_xlfn.NUMBERVALUE(MID(AB1560,6,3))&gt;103),"s","probe")</f>
        <v>s</v>
      </c>
      <c r="AE1560" s="5" t="n">
        <f aca="false">IF(AND(AC1560="Minus",AD1560="probe"),3,IF(AND(AC1560="Plus",AD1560="probe"),1,IF(AND(AC1560="Minus",AD1560="s"),12,IF(AND(AC1560="Plus",AD1560="s"),4,0))))</f>
        <v>12</v>
      </c>
      <c r="AF1560" s="6" t="s">
        <v>16</v>
      </c>
      <c r="AG1560" s="5" t="str">
        <f aca="false">AF1560&amp;AE1560&amp;","</f>
        <v>                            12,</v>
      </c>
    </row>
    <row r="1561" customFormat="false" ht="12.8" hidden="true" customHeight="false" outlineLevel="0" collapsed="false">
      <c r="A1561" s="0" t="str">
        <f aca="false">LEFT(J1561,4)</f>
        <v>b3i2</v>
      </c>
      <c r="B1561" s="0" t="n">
        <f aca="false">IF(AND(C1561&gt;97,C1561&lt;103),100,IF(AND(C1561&gt;110,C1561&lt;116),113,IF(AND(C1561&gt;122,C1561&lt;128),125,IF(AND(C1561&gt;135,C1561&lt;141),138,150))))</f>
        <v>138</v>
      </c>
      <c r="C1561" s="0" t="n">
        <f aca="false">_xlfn.NUMBERVALUE(MID(J1561,6,3))</f>
        <v>140</v>
      </c>
      <c r="D1561" s="0" t="str">
        <f aca="false">MID(J1561,10,3)</f>
        <v>ir1</v>
      </c>
      <c r="E1561" s="0" t="s">
        <v>9</v>
      </c>
      <c r="F1561" s="0" t="n">
        <v>1221</v>
      </c>
      <c r="G1561" s="0" t="s">
        <v>10</v>
      </c>
      <c r="H1561" s="0" t="s">
        <v>11</v>
      </c>
      <c r="I1561" s="0" t="s">
        <v>9</v>
      </c>
      <c r="J1561" s="0" t="s">
        <v>1576</v>
      </c>
      <c r="K1561" s="0" t="s">
        <v>9</v>
      </c>
      <c r="L1561" s="0" t="str">
        <f aca="false">IF(ISBLANK(J1562),"",",")</f>
        <v>,</v>
      </c>
      <c r="M1561" s="0" t="str">
        <f aca="false">E1561&amp;F1561&amp;G1561&amp;H1561&amp;I1561&amp;J1561&amp;K1561&amp;L1561</f>
        <v>"1221": "b3i2_140_ir1.wav",</v>
      </c>
      <c r="N1561" s="0" t="str">
        <f aca="false">IF(OR(B1561=113,B1561=138),"probe","s")</f>
        <v>probe</v>
      </c>
      <c r="O1561" s="0" t="str">
        <f aca="false">IF(MID(J1561,10,2)="ir","Minus","Plus")</f>
        <v>Minus</v>
      </c>
      <c r="P1561" s="0" t="s">
        <v>13</v>
      </c>
      <c r="Q1561" s="5" t="s">
        <v>14</v>
      </c>
      <c r="R1561" s="0" t="s">
        <v>15</v>
      </c>
      <c r="S1561" s="0" t="str">
        <f aca="false">P1561&amp;N1561&amp;O1561&amp;Q1561&amp;F1561&amp;R1561&amp;L1561</f>
        <v>          {%            "class": "probeMinus",%            "stim_name": "1221"%          },</v>
      </c>
      <c r="AA1561" s="5" t="n">
        <f aca="false">F1561</f>
        <v>1221</v>
      </c>
      <c r="AB1561" s="5" t="s">
        <v>1576</v>
      </c>
      <c r="AC1561" s="5" t="str">
        <f aca="false">IF(MID(AB1561,10,2)="ir","Minus","Plus")</f>
        <v>Minus</v>
      </c>
      <c r="AD1561" s="5" t="str">
        <f aca="false">IF(AND(_xlfn.NUMBERVALUE(MID(AB1561,6,3))&lt;141,_xlfn.NUMBERVALUE(MID(AB1561,6,3))&gt;103),"s","probe")</f>
        <v>s</v>
      </c>
      <c r="AE1561" s="5" t="n">
        <f aca="false">IF(AND(AC1561="Minus",AD1561="probe"),3,IF(AND(AC1561="Plus",AD1561="probe"),1,IF(AND(AC1561="Minus",AD1561="s"),12,IF(AND(AC1561="Plus",AD1561="s"),4,0))))</f>
        <v>12</v>
      </c>
      <c r="AF1561" s="6" t="s">
        <v>16</v>
      </c>
      <c r="AG1561" s="5" t="str">
        <f aca="false">AF1561&amp;AE1561&amp;","</f>
        <v>                            12,</v>
      </c>
    </row>
    <row r="1562" customFormat="false" ht="12.8" hidden="true" customHeight="false" outlineLevel="0" collapsed="false">
      <c r="A1562" s="0" t="str">
        <f aca="false">LEFT(J1562,4)</f>
        <v>b3s1</v>
      </c>
      <c r="B1562" s="0" t="n">
        <f aca="false">IF(AND(C1562&gt;97,C1562&lt;103),100,IF(AND(C1562&gt;110,C1562&lt;116),113,IF(AND(C1562&gt;122,C1562&lt;128),125,IF(AND(C1562&gt;135,C1562&lt;141),138,150))))</f>
        <v>138</v>
      </c>
      <c r="C1562" s="0" t="n">
        <f aca="false">_xlfn.NUMBERVALUE(MID(J1562,6,3))</f>
        <v>140</v>
      </c>
      <c r="D1562" s="0" t="str">
        <f aca="false">MID(J1562,10,3)</f>
        <v>ir1</v>
      </c>
      <c r="E1562" s="0" t="s">
        <v>9</v>
      </c>
      <c r="F1562" s="0" t="n">
        <v>1346</v>
      </c>
      <c r="G1562" s="0" t="s">
        <v>10</v>
      </c>
      <c r="H1562" s="0" t="s">
        <v>11</v>
      </c>
      <c r="I1562" s="0" t="s">
        <v>9</v>
      </c>
      <c r="J1562" s="0" t="s">
        <v>1577</v>
      </c>
      <c r="K1562" s="0" t="s">
        <v>9</v>
      </c>
      <c r="L1562" s="0" t="str">
        <f aca="false">IF(ISBLANK(J1563),"",",")</f>
        <v>,</v>
      </c>
      <c r="M1562" s="0" t="str">
        <f aca="false">E1562&amp;F1562&amp;G1562&amp;H1562&amp;I1562&amp;J1562&amp;K1562&amp;L1562</f>
        <v>"1346": "b3s1_140_ir1.wav",</v>
      </c>
      <c r="N1562" s="0" t="str">
        <f aca="false">IF(OR(B1562=113,B1562=138),"probe","s")</f>
        <v>probe</v>
      </c>
      <c r="O1562" s="0" t="str">
        <f aca="false">IF(MID(J1562,10,2)="ir","Minus","Plus")</f>
        <v>Minus</v>
      </c>
      <c r="P1562" s="0" t="s">
        <v>13</v>
      </c>
      <c r="Q1562" s="5" t="s">
        <v>14</v>
      </c>
      <c r="R1562" s="0" t="s">
        <v>15</v>
      </c>
      <c r="S1562" s="0" t="str">
        <f aca="false">P1562&amp;N1562&amp;O1562&amp;Q1562&amp;F1562&amp;R1562&amp;L1562</f>
        <v>          {%            "class": "probeMinus",%            "stim_name": "1346"%          },</v>
      </c>
      <c r="AA1562" s="5" t="n">
        <f aca="false">F1562</f>
        <v>1346</v>
      </c>
      <c r="AB1562" s="5" t="s">
        <v>1577</v>
      </c>
      <c r="AC1562" s="5" t="str">
        <f aca="false">IF(MID(AB1562,10,2)="ir","Minus","Plus")</f>
        <v>Minus</v>
      </c>
      <c r="AD1562" s="5" t="str">
        <f aca="false">IF(AND(_xlfn.NUMBERVALUE(MID(AB1562,6,3))&lt;141,_xlfn.NUMBERVALUE(MID(AB1562,6,3))&gt;103),"s","probe")</f>
        <v>s</v>
      </c>
      <c r="AE1562" s="5" t="n">
        <f aca="false">IF(AND(AC1562="Minus",AD1562="probe"),3,IF(AND(AC1562="Plus",AD1562="probe"),1,IF(AND(AC1562="Minus",AD1562="s"),12,IF(AND(AC1562="Plus",AD1562="s"),4,0))))</f>
        <v>12</v>
      </c>
      <c r="AF1562" s="6" t="s">
        <v>16</v>
      </c>
      <c r="AG1562" s="5" t="str">
        <f aca="false">AF1562&amp;AE1562&amp;","</f>
        <v>                            12,</v>
      </c>
    </row>
    <row r="1563" customFormat="false" ht="12.8" hidden="true" customHeight="false" outlineLevel="0" collapsed="false">
      <c r="A1563" s="0" t="str">
        <f aca="false">LEFT(J1563,4)</f>
        <v>b3s2</v>
      </c>
      <c r="B1563" s="0" t="n">
        <f aca="false">IF(AND(C1563&gt;97,C1563&lt;103),100,IF(AND(C1563&gt;110,C1563&lt;116),113,IF(AND(C1563&gt;122,C1563&lt;128),125,IF(AND(C1563&gt;135,C1563&lt;141),138,150))))</f>
        <v>138</v>
      </c>
      <c r="C1563" s="0" t="n">
        <f aca="false">_xlfn.NUMBERVALUE(MID(J1563,6,3))</f>
        <v>140</v>
      </c>
      <c r="D1563" s="0" t="str">
        <f aca="false">MID(J1563,10,3)</f>
        <v>ir1</v>
      </c>
      <c r="E1563" s="0" t="s">
        <v>9</v>
      </c>
      <c r="F1563" s="0" t="n">
        <v>1471</v>
      </c>
      <c r="G1563" s="0" t="s">
        <v>10</v>
      </c>
      <c r="H1563" s="0" t="s">
        <v>11</v>
      </c>
      <c r="I1563" s="0" t="s">
        <v>9</v>
      </c>
      <c r="J1563" s="0" t="s">
        <v>1578</v>
      </c>
      <c r="K1563" s="0" t="s">
        <v>9</v>
      </c>
      <c r="L1563" s="0" t="str">
        <f aca="false">IF(ISBLANK(J1564),"",",")</f>
        <v>,</v>
      </c>
      <c r="M1563" s="0" t="str">
        <f aca="false">E1563&amp;F1563&amp;G1563&amp;H1563&amp;I1563&amp;J1563&amp;K1563&amp;L1563</f>
        <v>"1471": "b3s2_140_ir1.wav",</v>
      </c>
      <c r="N1563" s="0" t="str">
        <f aca="false">IF(OR(B1563=113,B1563=138),"probe","s")</f>
        <v>probe</v>
      </c>
      <c r="O1563" s="0" t="str">
        <f aca="false">IF(MID(J1563,10,2)="ir","Minus","Plus")</f>
        <v>Minus</v>
      </c>
      <c r="P1563" s="0" t="s">
        <v>13</v>
      </c>
      <c r="Q1563" s="5" t="s">
        <v>14</v>
      </c>
      <c r="R1563" s="0" t="s">
        <v>15</v>
      </c>
      <c r="S1563" s="0" t="str">
        <f aca="false">P1563&amp;N1563&amp;O1563&amp;Q1563&amp;F1563&amp;R1563&amp;L1563</f>
        <v>          {%            "class": "probeMinus",%            "stim_name": "1471"%          },</v>
      </c>
      <c r="AA1563" s="5" t="n">
        <f aca="false">F1563</f>
        <v>1471</v>
      </c>
      <c r="AB1563" s="5" t="s">
        <v>1578</v>
      </c>
      <c r="AC1563" s="5" t="str">
        <f aca="false">IF(MID(AB1563,10,2)="ir","Minus","Plus")</f>
        <v>Minus</v>
      </c>
      <c r="AD1563" s="5" t="str">
        <f aca="false">IF(AND(_xlfn.NUMBERVALUE(MID(AB1563,6,3))&lt;141,_xlfn.NUMBERVALUE(MID(AB1563,6,3))&gt;103),"s","probe")</f>
        <v>s</v>
      </c>
      <c r="AE1563" s="5" t="n">
        <f aca="false">IF(AND(AC1563="Minus",AD1563="probe"),3,IF(AND(AC1563="Plus",AD1563="probe"),1,IF(AND(AC1563="Minus",AD1563="s"),12,IF(AND(AC1563="Plus",AD1563="s"),4,0))))</f>
        <v>12</v>
      </c>
      <c r="AF1563" s="6" t="s">
        <v>16</v>
      </c>
      <c r="AG1563" s="5" t="str">
        <f aca="false">AF1563&amp;AE1563&amp;","</f>
        <v>                            12,</v>
      </c>
    </row>
    <row r="1564" customFormat="false" ht="12.8" hidden="true" customHeight="false" outlineLevel="0" collapsed="false">
      <c r="A1564" s="0" t="str">
        <f aca="false">LEFT(J1564,4)</f>
        <v>b4i1</v>
      </c>
      <c r="B1564" s="0" t="n">
        <f aca="false">IF(AND(C1564&gt;97,C1564&lt;103),100,IF(AND(C1564&gt;110,C1564&lt;116),113,IF(AND(C1564&gt;122,C1564&lt;128),125,IF(AND(C1564&gt;135,C1564&lt;141),138,150))))</f>
        <v>138</v>
      </c>
      <c r="C1564" s="0" t="n">
        <f aca="false">_xlfn.NUMBERVALUE(MID(J1564,6,3))</f>
        <v>140</v>
      </c>
      <c r="D1564" s="0" t="str">
        <f aca="false">MID(J1564,10,3)</f>
        <v>ir1</v>
      </c>
      <c r="E1564" s="0" t="s">
        <v>9</v>
      </c>
      <c r="F1564" s="0" t="n">
        <v>1596</v>
      </c>
      <c r="G1564" s="0" t="s">
        <v>10</v>
      </c>
      <c r="H1564" s="0" t="s">
        <v>11</v>
      </c>
      <c r="I1564" s="0" t="s">
        <v>9</v>
      </c>
      <c r="J1564" s="0" t="s">
        <v>1579</v>
      </c>
      <c r="K1564" s="0" t="s">
        <v>9</v>
      </c>
      <c r="L1564" s="0" t="str">
        <f aca="false">IF(ISBLANK(J1565),"",",")</f>
        <v>,</v>
      </c>
      <c r="M1564" s="0" t="str">
        <f aca="false">E1564&amp;F1564&amp;G1564&amp;H1564&amp;I1564&amp;J1564&amp;K1564&amp;L1564</f>
        <v>"1596": "b4i1_140_ir1.wav",</v>
      </c>
      <c r="N1564" s="0" t="str">
        <f aca="false">IF(OR(B1564=113,B1564=138),"probe","s")</f>
        <v>probe</v>
      </c>
      <c r="O1564" s="0" t="str">
        <f aca="false">IF(MID(J1564,10,2)="ir","Minus","Plus")</f>
        <v>Minus</v>
      </c>
      <c r="P1564" s="0" t="s">
        <v>13</v>
      </c>
      <c r="Q1564" s="5" t="s">
        <v>14</v>
      </c>
      <c r="R1564" s="0" t="s">
        <v>15</v>
      </c>
      <c r="S1564" s="0" t="str">
        <f aca="false">P1564&amp;N1564&amp;O1564&amp;Q1564&amp;F1564&amp;R1564&amp;L1564</f>
        <v>          {%            "class": "probeMinus",%            "stim_name": "1596"%          },</v>
      </c>
      <c r="AA1564" s="5" t="n">
        <f aca="false">F1564</f>
        <v>1596</v>
      </c>
      <c r="AB1564" s="5" t="s">
        <v>1579</v>
      </c>
      <c r="AC1564" s="5" t="str">
        <f aca="false">IF(MID(AB1564,10,2)="ir","Minus","Plus")</f>
        <v>Minus</v>
      </c>
      <c r="AD1564" s="5" t="str">
        <f aca="false">IF(AND(_xlfn.NUMBERVALUE(MID(AB1564,6,3))&lt;141,_xlfn.NUMBERVALUE(MID(AB1564,6,3))&gt;103),"s","probe")</f>
        <v>s</v>
      </c>
      <c r="AE1564" s="5" t="n">
        <f aca="false">IF(AND(AC1564="Minus",AD1564="probe"),3,IF(AND(AC1564="Plus",AD1564="probe"),1,IF(AND(AC1564="Minus",AD1564="s"),12,IF(AND(AC1564="Plus",AD1564="s"),4,0))))</f>
        <v>12</v>
      </c>
      <c r="AF1564" s="6" t="s">
        <v>16</v>
      </c>
      <c r="AG1564" s="5" t="str">
        <f aca="false">AF1564&amp;AE1564&amp;","</f>
        <v>                            12,</v>
      </c>
    </row>
    <row r="1565" customFormat="false" ht="12.8" hidden="true" customHeight="false" outlineLevel="0" collapsed="false">
      <c r="A1565" s="0" t="str">
        <f aca="false">LEFT(J1565,4)</f>
        <v>b4i2</v>
      </c>
      <c r="B1565" s="0" t="n">
        <f aca="false">IF(AND(C1565&gt;97,C1565&lt;103),100,IF(AND(C1565&gt;110,C1565&lt;116),113,IF(AND(C1565&gt;122,C1565&lt;128),125,IF(AND(C1565&gt;135,C1565&lt;141),138,150))))</f>
        <v>138</v>
      </c>
      <c r="C1565" s="0" t="n">
        <f aca="false">_xlfn.NUMBERVALUE(MID(J1565,6,3))</f>
        <v>140</v>
      </c>
      <c r="D1565" s="0" t="str">
        <f aca="false">MID(J1565,10,3)</f>
        <v>ir1</v>
      </c>
      <c r="E1565" s="0" t="s">
        <v>9</v>
      </c>
      <c r="F1565" s="0" t="n">
        <v>1721</v>
      </c>
      <c r="G1565" s="0" t="s">
        <v>10</v>
      </c>
      <c r="H1565" s="0" t="s">
        <v>11</v>
      </c>
      <c r="I1565" s="0" t="s">
        <v>9</v>
      </c>
      <c r="J1565" s="0" t="s">
        <v>1580</v>
      </c>
      <c r="K1565" s="0" t="s">
        <v>9</v>
      </c>
      <c r="L1565" s="0" t="str">
        <f aca="false">IF(ISBLANK(J1566),"",",")</f>
        <v>,</v>
      </c>
      <c r="M1565" s="0" t="str">
        <f aca="false">E1565&amp;F1565&amp;G1565&amp;H1565&amp;I1565&amp;J1565&amp;K1565&amp;L1565</f>
        <v>"1721": "b4i2_140_ir1.wav",</v>
      </c>
      <c r="N1565" s="0" t="str">
        <f aca="false">IF(OR(B1565=113,B1565=138),"probe","s")</f>
        <v>probe</v>
      </c>
      <c r="O1565" s="0" t="str">
        <f aca="false">IF(MID(J1565,10,2)="ir","Minus","Plus")</f>
        <v>Minus</v>
      </c>
      <c r="P1565" s="0" t="s">
        <v>13</v>
      </c>
      <c r="Q1565" s="5" t="s">
        <v>14</v>
      </c>
      <c r="R1565" s="0" t="s">
        <v>15</v>
      </c>
      <c r="S1565" s="0" t="str">
        <f aca="false">P1565&amp;N1565&amp;O1565&amp;Q1565&amp;F1565&amp;R1565&amp;L1565</f>
        <v>          {%            "class": "probeMinus",%            "stim_name": "1721"%          },</v>
      </c>
      <c r="AA1565" s="5" t="n">
        <f aca="false">F1565</f>
        <v>1721</v>
      </c>
      <c r="AB1565" s="5" t="s">
        <v>1580</v>
      </c>
      <c r="AC1565" s="5" t="str">
        <f aca="false">IF(MID(AB1565,10,2)="ir","Minus","Plus")</f>
        <v>Minus</v>
      </c>
      <c r="AD1565" s="5" t="str">
        <f aca="false">IF(AND(_xlfn.NUMBERVALUE(MID(AB1565,6,3))&lt;141,_xlfn.NUMBERVALUE(MID(AB1565,6,3))&gt;103),"s","probe")</f>
        <v>s</v>
      </c>
      <c r="AE1565" s="5" t="n">
        <f aca="false">IF(AND(AC1565="Minus",AD1565="probe"),3,IF(AND(AC1565="Plus",AD1565="probe"),1,IF(AND(AC1565="Minus",AD1565="s"),12,IF(AND(AC1565="Plus",AD1565="s"),4,0))))</f>
        <v>12</v>
      </c>
      <c r="AF1565" s="6" t="s">
        <v>16</v>
      </c>
      <c r="AG1565" s="5" t="str">
        <f aca="false">AF1565&amp;AE1565&amp;","</f>
        <v>                            12,</v>
      </c>
    </row>
    <row r="1566" customFormat="false" ht="12.8" hidden="true" customHeight="false" outlineLevel="0" collapsed="false">
      <c r="A1566" s="0" t="str">
        <f aca="false">LEFT(J1566,4)</f>
        <v>b4s1</v>
      </c>
      <c r="B1566" s="0" t="n">
        <f aca="false">IF(AND(C1566&gt;97,C1566&lt;103),100,IF(AND(C1566&gt;110,C1566&lt;116),113,IF(AND(C1566&gt;122,C1566&lt;128),125,IF(AND(C1566&gt;135,C1566&lt;141),138,150))))</f>
        <v>138</v>
      </c>
      <c r="C1566" s="0" t="n">
        <f aca="false">_xlfn.NUMBERVALUE(MID(J1566,6,3))</f>
        <v>140</v>
      </c>
      <c r="D1566" s="0" t="str">
        <f aca="false">MID(J1566,10,3)</f>
        <v>ir1</v>
      </c>
      <c r="E1566" s="0" t="s">
        <v>9</v>
      </c>
      <c r="F1566" s="0" t="n">
        <v>1846</v>
      </c>
      <c r="G1566" s="0" t="s">
        <v>10</v>
      </c>
      <c r="H1566" s="0" t="s">
        <v>11</v>
      </c>
      <c r="I1566" s="0" t="s">
        <v>9</v>
      </c>
      <c r="J1566" s="0" t="s">
        <v>1581</v>
      </c>
      <c r="K1566" s="0" t="s">
        <v>9</v>
      </c>
      <c r="L1566" s="0" t="str">
        <f aca="false">IF(ISBLANK(J1567),"",",")</f>
        <v>,</v>
      </c>
      <c r="M1566" s="0" t="str">
        <f aca="false">E1566&amp;F1566&amp;G1566&amp;H1566&amp;I1566&amp;J1566&amp;K1566&amp;L1566</f>
        <v>"1846": "b4s1_140_ir1.wav",</v>
      </c>
      <c r="N1566" s="0" t="str">
        <f aca="false">IF(OR(B1566=113,B1566=138),"probe","s")</f>
        <v>probe</v>
      </c>
      <c r="O1566" s="0" t="str">
        <f aca="false">IF(MID(J1566,10,2)="ir","Minus","Plus")</f>
        <v>Minus</v>
      </c>
      <c r="P1566" s="0" t="s">
        <v>13</v>
      </c>
      <c r="Q1566" s="5" t="s">
        <v>14</v>
      </c>
      <c r="R1566" s="0" t="s">
        <v>15</v>
      </c>
      <c r="S1566" s="0" t="str">
        <f aca="false">P1566&amp;N1566&amp;O1566&amp;Q1566&amp;F1566&amp;R1566&amp;L1566</f>
        <v>          {%            "class": "probeMinus",%            "stim_name": "1846"%          },</v>
      </c>
      <c r="AA1566" s="5" t="n">
        <f aca="false">F1566</f>
        <v>1846</v>
      </c>
      <c r="AB1566" s="5" t="s">
        <v>1581</v>
      </c>
      <c r="AC1566" s="5" t="str">
        <f aca="false">IF(MID(AB1566,10,2)="ir","Minus","Plus")</f>
        <v>Minus</v>
      </c>
      <c r="AD1566" s="5" t="str">
        <f aca="false">IF(AND(_xlfn.NUMBERVALUE(MID(AB1566,6,3))&lt;141,_xlfn.NUMBERVALUE(MID(AB1566,6,3))&gt;103),"s","probe")</f>
        <v>s</v>
      </c>
      <c r="AE1566" s="5" t="n">
        <f aca="false">IF(AND(AC1566="Minus",AD1566="probe"),3,IF(AND(AC1566="Plus",AD1566="probe"),1,IF(AND(AC1566="Minus",AD1566="s"),12,IF(AND(AC1566="Plus",AD1566="s"),4,0))))</f>
        <v>12</v>
      </c>
      <c r="AF1566" s="6" t="s">
        <v>16</v>
      </c>
      <c r="AG1566" s="5" t="str">
        <f aca="false">AF1566&amp;AE1566&amp;","</f>
        <v>                            12,</v>
      </c>
    </row>
    <row r="1567" customFormat="false" ht="12.8" hidden="true" customHeight="false" outlineLevel="0" collapsed="false">
      <c r="A1567" s="0" t="str">
        <f aca="false">LEFT(J1567,4)</f>
        <v>b4s2</v>
      </c>
      <c r="B1567" s="0" t="n">
        <f aca="false">IF(AND(C1567&gt;97,C1567&lt;103),100,IF(AND(C1567&gt;110,C1567&lt;116),113,IF(AND(C1567&gt;122,C1567&lt;128),125,IF(AND(C1567&gt;135,C1567&lt;141),138,150))))</f>
        <v>138</v>
      </c>
      <c r="C1567" s="0" t="n">
        <f aca="false">_xlfn.NUMBERVALUE(MID(J1567,6,3))</f>
        <v>140</v>
      </c>
      <c r="D1567" s="0" t="str">
        <f aca="false">MID(J1567,10,3)</f>
        <v>ir1</v>
      </c>
      <c r="E1567" s="0" t="s">
        <v>9</v>
      </c>
      <c r="F1567" s="0" t="n">
        <v>1971</v>
      </c>
      <c r="G1567" s="0" t="s">
        <v>10</v>
      </c>
      <c r="H1567" s="0" t="s">
        <v>11</v>
      </c>
      <c r="I1567" s="0" t="s">
        <v>9</v>
      </c>
      <c r="J1567" s="0" t="s">
        <v>1582</v>
      </c>
      <c r="K1567" s="0" t="s">
        <v>9</v>
      </c>
      <c r="L1567" s="0" t="str">
        <f aca="false">IF(ISBLANK(J1568),"",",")</f>
        <v>,</v>
      </c>
      <c r="M1567" s="0" t="str">
        <f aca="false">E1567&amp;F1567&amp;G1567&amp;H1567&amp;I1567&amp;J1567&amp;K1567&amp;L1567</f>
        <v>"1971": "b4s2_140_ir1.wav",</v>
      </c>
      <c r="N1567" s="0" t="str">
        <f aca="false">IF(OR(B1567=113,B1567=138),"probe","s")</f>
        <v>probe</v>
      </c>
      <c r="O1567" s="0" t="str">
        <f aca="false">IF(MID(J1567,10,2)="ir","Minus","Plus")</f>
        <v>Minus</v>
      </c>
      <c r="P1567" s="0" t="s">
        <v>13</v>
      </c>
      <c r="Q1567" s="5" t="s">
        <v>14</v>
      </c>
      <c r="R1567" s="0" t="s">
        <v>15</v>
      </c>
      <c r="S1567" s="0" t="str">
        <f aca="false">P1567&amp;N1567&amp;O1567&amp;Q1567&amp;F1567&amp;R1567&amp;L1567</f>
        <v>          {%            "class": "probeMinus",%            "stim_name": "1971"%          },</v>
      </c>
      <c r="AA1567" s="5" t="n">
        <f aca="false">F1567</f>
        <v>1971</v>
      </c>
      <c r="AB1567" s="5" t="s">
        <v>1582</v>
      </c>
      <c r="AC1567" s="5" t="str">
        <f aca="false">IF(MID(AB1567,10,2)="ir","Minus","Plus")</f>
        <v>Minus</v>
      </c>
      <c r="AD1567" s="5" t="str">
        <f aca="false">IF(AND(_xlfn.NUMBERVALUE(MID(AB1567,6,3))&lt;141,_xlfn.NUMBERVALUE(MID(AB1567,6,3))&gt;103),"s","probe")</f>
        <v>s</v>
      </c>
      <c r="AE1567" s="5" t="n">
        <f aca="false">IF(AND(AC1567="Minus",AD1567="probe"),3,IF(AND(AC1567="Plus",AD1567="probe"),1,IF(AND(AC1567="Minus",AD1567="s"),12,IF(AND(AC1567="Plus",AD1567="s"),4,0))))</f>
        <v>12</v>
      </c>
      <c r="AF1567" s="6" t="s">
        <v>16</v>
      </c>
      <c r="AG1567" s="5" t="str">
        <f aca="false">AF1567&amp;AE1567&amp;","</f>
        <v>                            12,</v>
      </c>
    </row>
    <row r="1568" customFormat="false" ht="12.8" hidden="true" customHeight="false" outlineLevel="0" collapsed="false">
      <c r="A1568" s="0" t="str">
        <f aca="false">LEFT(J1568,4)</f>
        <v>b1i1</v>
      </c>
      <c r="B1568" s="0" t="n">
        <f aca="false">IF(AND(C1568&gt;97,C1568&lt;103),100,IF(AND(C1568&gt;110,C1568&lt;116),113,IF(AND(C1568&gt;122,C1568&lt;128),125,IF(AND(C1568&gt;135,C1568&lt;141),138,150))))</f>
        <v>138</v>
      </c>
      <c r="C1568" s="0" t="n">
        <f aca="false">_xlfn.NUMBERVALUE(MID(J1568,6,3))</f>
        <v>140</v>
      </c>
      <c r="D1568" s="0" t="str">
        <f aca="false">MID(J1568,10,3)</f>
        <v>ir2</v>
      </c>
      <c r="E1568" s="0" t="s">
        <v>9</v>
      </c>
      <c r="F1568" s="0" t="n">
        <v>97</v>
      </c>
      <c r="G1568" s="0" t="s">
        <v>10</v>
      </c>
      <c r="H1568" s="0" t="s">
        <v>11</v>
      </c>
      <c r="I1568" s="0" t="s">
        <v>9</v>
      </c>
      <c r="J1568" s="0" t="s">
        <v>1583</v>
      </c>
      <c r="K1568" s="0" t="s">
        <v>9</v>
      </c>
      <c r="L1568" s="0" t="str">
        <f aca="false">IF(ISBLANK(J1569),"",",")</f>
        <v>,</v>
      </c>
      <c r="M1568" s="0" t="str">
        <f aca="false">E1568&amp;F1568&amp;G1568&amp;H1568&amp;I1568&amp;J1568&amp;K1568&amp;L1568</f>
        <v>"97": "b1i1_140_ir2.wav",</v>
      </c>
      <c r="N1568" s="0" t="str">
        <f aca="false">IF(OR(B1568=113,B1568=138),"probe","s")</f>
        <v>probe</v>
      </c>
      <c r="O1568" s="0" t="str">
        <f aca="false">IF(MID(J1568,10,2)="ir","Minus","Plus")</f>
        <v>Minus</v>
      </c>
      <c r="P1568" s="0" t="s">
        <v>13</v>
      </c>
      <c r="Q1568" s="5" t="s">
        <v>14</v>
      </c>
      <c r="R1568" s="0" t="s">
        <v>15</v>
      </c>
      <c r="S1568" s="0" t="str">
        <f aca="false">P1568&amp;N1568&amp;O1568&amp;Q1568&amp;F1568&amp;R1568&amp;L1568</f>
        <v>          {%            "class": "probeMinus",%            "stim_name": "97"%          },</v>
      </c>
      <c r="AA1568" s="5" t="n">
        <f aca="false">F1568</f>
        <v>97</v>
      </c>
      <c r="AB1568" s="5" t="s">
        <v>1583</v>
      </c>
      <c r="AC1568" s="5" t="str">
        <f aca="false">IF(MID(AB1568,10,2)="ir","Minus","Plus")</f>
        <v>Minus</v>
      </c>
      <c r="AD1568" s="5" t="str">
        <f aca="false">IF(AND(_xlfn.NUMBERVALUE(MID(AB1568,6,3))&lt;141,_xlfn.NUMBERVALUE(MID(AB1568,6,3))&gt;103),"s","s")</f>
        <v>s</v>
      </c>
      <c r="AE1568" s="5" t="n">
        <f aca="false">IF(AND(AC1568="Minus",AD1568="probe"),3,IF(AND(AC1568="Plus",AD1568="probe"),1,IF(AND(AC1568="Minus",AD1568="s"),12,IF(AND(AC1568="Plus",AD1568="s"),4,0))))</f>
        <v>12</v>
      </c>
      <c r="AF1568" s="6" t="s">
        <v>16</v>
      </c>
      <c r="AG1568" s="5" t="str">
        <f aca="false">AF1568&amp;AE1568&amp;","</f>
        <v>                            12,</v>
      </c>
    </row>
    <row r="1569" customFormat="false" ht="12.8" hidden="true" customHeight="false" outlineLevel="0" collapsed="false">
      <c r="A1569" s="0" t="str">
        <f aca="false">LEFT(J1569,4)</f>
        <v>b1i2</v>
      </c>
      <c r="B1569" s="0" t="n">
        <f aca="false">IF(AND(C1569&gt;97,C1569&lt;103),100,IF(AND(C1569&gt;110,C1569&lt;116),113,IF(AND(C1569&gt;122,C1569&lt;128),125,IF(AND(C1569&gt;135,C1569&lt;141),138,150))))</f>
        <v>138</v>
      </c>
      <c r="C1569" s="0" t="n">
        <f aca="false">_xlfn.NUMBERVALUE(MID(J1569,6,3))</f>
        <v>140</v>
      </c>
      <c r="D1569" s="0" t="str">
        <f aca="false">MID(J1569,10,3)</f>
        <v>ir2</v>
      </c>
      <c r="E1569" s="0" t="s">
        <v>9</v>
      </c>
      <c r="F1569" s="0" t="n">
        <v>222</v>
      </c>
      <c r="G1569" s="0" t="s">
        <v>10</v>
      </c>
      <c r="H1569" s="0" t="s">
        <v>11</v>
      </c>
      <c r="I1569" s="0" t="s">
        <v>9</v>
      </c>
      <c r="J1569" s="0" t="s">
        <v>1584</v>
      </c>
      <c r="K1569" s="0" t="s">
        <v>9</v>
      </c>
      <c r="L1569" s="0" t="str">
        <f aca="false">IF(ISBLANK(J1570),"",",")</f>
        <v>,</v>
      </c>
      <c r="M1569" s="0" t="str">
        <f aca="false">E1569&amp;F1569&amp;G1569&amp;H1569&amp;I1569&amp;J1569&amp;K1569&amp;L1569</f>
        <v>"222": "b1i2_140_ir2.wav",</v>
      </c>
      <c r="N1569" s="0" t="str">
        <f aca="false">IF(OR(B1569=113,B1569=138),"probe","s")</f>
        <v>probe</v>
      </c>
      <c r="O1569" s="0" t="str">
        <f aca="false">IF(MID(J1569,10,2)="ir","Minus","Plus")</f>
        <v>Minus</v>
      </c>
      <c r="P1569" s="0" t="s">
        <v>13</v>
      </c>
      <c r="Q1569" s="5" t="s">
        <v>14</v>
      </c>
      <c r="R1569" s="0" t="s">
        <v>15</v>
      </c>
      <c r="S1569" s="0" t="str">
        <f aca="false">P1569&amp;N1569&amp;O1569&amp;Q1569&amp;F1569&amp;R1569&amp;L1569</f>
        <v>          {%            "class": "probeMinus",%            "stim_name": "222"%          },</v>
      </c>
      <c r="AA1569" s="5" t="n">
        <f aca="false">F1569</f>
        <v>222</v>
      </c>
      <c r="AB1569" s="5" t="s">
        <v>1584</v>
      </c>
      <c r="AC1569" s="5" t="str">
        <f aca="false">IF(MID(AB1569,10,2)="ir","Minus","Plus")</f>
        <v>Minus</v>
      </c>
      <c r="AD1569" s="5" t="str">
        <f aca="false">IF(AND(_xlfn.NUMBERVALUE(MID(AB1569,6,3))&lt;141,_xlfn.NUMBERVALUE(MID(AB1569,6,3))&gt;103),"s","probe")</f>
        <v>s</v>
      </c>
      <c r="AE1569" s="5" t="n">
        <f aca="false">IF(AND(AC1569="Minus",AD1569="probe"),3,IF(AND(AC1569="Plus",AD1569="probe"),1,IF(AND(AC1569="Minus",AD1569="s"),12,IF(AND(AC1569="Plus",AD1569="s"),4,0))))</f>
        <v>12</v>
      </c>
      <c r="AF1569" s="6" t="s">
        <v>16</v>
      </c>
      <c r="AG1569" s="5" t="str">
        <f aca="false">AF1569&amp;AE1569&amp;","</f>
        <v>                            12,</v>
      </c>
    </row>
    <row r="1570" customFormat="false" ht="12.8" hidden="true" customHeight="false" outlineLevel="0" collapsed="false">
      <c r="A1570" s="0" t="str">
        <f aca="false">LEFT(J1570,4)</f>
        <v>b1s1</v>
      </c>
      <c r="B1570" s="0" t="n">
        <f aca="false">IF(AND(C1570&gt;97,C1570&lt;103),100,IF(AND(C1570&gt;110,C1570&lt;116),113,IF(AND(C1570&gt;122,C1570&lt;128),125,IF(AND(C1570&gt;135,C1570&lt;141),138,150))))</f>
        <v>138</v>
      </c>
      <c r="C1570" s="0" t="n">
        <f aca="false">_xlfn.NUMBERVALUE(MID(J1570,6,3))</f>
        <v>140</v>
      </c>
      <c r="D1570" s="0" t="str">
        <f aca="false">MID(J1570,10,3)</f>
        <v>ir2</v>
      </c>
      <c r="E1570" s="0" t="s">
        <v>9</v>
      </c>
      <c r="F1570" s="0" t="n">
        <v>347</v>
      </c>
      <c r="G1570" s="0" t="s">
        <v>10</v>
      </c>
      <c r="H1570" s="0" t="s">
        <v>11</v>
      </c>
      <c r="I1570" s="0" t="s">
        <v>9</v>
      </c>
      <c r="J1570" s="0" t="s">
        <v>1585</v>
      </c>
      <c r="K1570" s="0" t="s">
        <v>9</v>
      </c>
      <c r="L1570" s="0" t="str">
        <f aca="false">IF(ISBLANK(J1571),"",",")</f>
        <v>,</v>
      </c>
      <c r="M1570" s="0" t="str">
        <f aca="false">E1570&amp;F1570&amp;G1570&amp;H1570&amp;I1570&amp;J1570&amp;K1570&amp;L1570</f>
        <v>"347": "b1s1_140_ir2.wav",</v>
      </c>
      <c r="N1570" s="0" t="str">
        <f aca="false">IF(OR(B1570=113,B1570=138),"probe","s")</f>
        <v>probe</v>
      </c>
      <c r="O1570" s="0" t="str">
        <f aca="false">IF(MID(J1570,10,2)="ir","Minus","Plus")</f>
        <v>Minus</v>
      </c>
      <c r="P1570" s="0" t="s">
        <v>13</v>
      </c>
      <c r="Q1570" s="5" t="s">
        <v>14</v>
      </c>
      <c r="R1570" s="0" t="s">
        <v>15</v>
      </c>
      <c r="S1570" s="0" t="str">
        <f aca="false">P1570&amp;N1570&amp;O1570&amp;Q1570&amp;F1570&amp;R1570&amp;L1570</f>
        <v>          {%            "class": "probeMinus",%            "stim_name": "347"%          },</v>
      </c>
      <c r="AA1570" s="5" t="n">
        <f aca="false">F1570</f>
        <v>347</v>
      </c>
      <c r="AB1570" s="5" t="s">
        <v>1585</v>
      </c>
      <c r="AC1570" s="5" t="str">
        <f aca="false">IF(MID(AB1570,10,2)="ir","Minus","Plus")</f>
        <v>Minus</v>
      </c>
      <c r="AD1570" s="5" t="str">
        <f aca="false">IF(AND(_xlfn.NUMBERVALUE(MID(AB1570,6,3))&lt;141,_xlfn.NUMBERVALUE(MID(AB1570,6,3))&gt;103),"s","probe")</f>
        <v>s</v>
      </c>
      <c r="AE1570" s="5" t="n">
        <f aca="false">IF(AND(AC1570="Minus",AD1570="probe"),3,IF(AND(AC1570="Plus",AD1570="probe"),1,IF(AND(AC1570="Minus",AD1570="s"),12,IF(AND(AC1570="Plus",AD1570="s"),4,0))))</f>
        <v>12</v>
      </c>
      <c r="AF1570" s="6" t="s">
        <v>16</v>
      </c>
      <c r="AG1570" s="5" t="str">
        <f aca="false">AF1570&amp;AE1570&amp;","</f>
        <v>                            12,</v>
      </c>
    </row>
    <row r="1571" customFormat="false" ht="12.8" hidden="true" customHeight="false" outlineLevel="0" collapsed="false">
      <c r="A1571" s="0" t="str">
        <f aca="false">LEFT(J1571,4)</f>
        <v>b1s2</v>
      </c>
      <c r="B1571" s="0" t="n">
        <f aca="false">IF(AND(C1571&gt;97,C1571&lt;103),100,IF(AND(C1571&gt;110,C1571&lt;116),113,IF(AND(C1571&gt;122,C1571&lt;128),125,IF(AND(C1571&gt;135,C1571&lt;141),138,150))))</f>
        <v>138</v>
      </c>
      <c r="C1571" s="0" t="n">
        <f aca="false">_xlfn.NUMBERVALUE(MID(J1571,6,3))</f>
        <v>140</v>
      </c>
      <c r="D1571" s="0" t="str">
        <f aca="false">MID(J1571,10,3)</f>
        <v>ir2</v>
      </c>
      <c r="E1571" s="0" t="s">
        <v>9</v>
      </c>
      <c r="F1571" s="0" t="n">
        <v>472</v>
      </c>
      <c r="G1571" s="0" t="s">
        <v>10</v>
      </c>
      <c r="H1571" s="0" t="s">
        <v>11</v>
      </c>
      <c r="I1571" s="0" t="s">
        <v>9</v>
      </c>
      <c r="J1571" s="0" t="s">
        <v>1586</v>
      </c>
      <c r="K1571" s="0" t="s">
        <v>9</v>
      </c>
      <c r="L1571" s="0" t="str">
        <f aca="false">IF(ISBLANK(J1572),"",",")</f>
        <v>,</v>
      </c>
      <c r="M1571" s="0" t="str">
        <f aca="false">E1571&amp;F1571&amp;G1571&amp;H1571&amp;I1571&amp;J1571&amp;K1571&amp;L1571</f>
        <v>"472": "b1s2_140_ir2.wav",</v>
      </c>
      <c r="N1571" s="0" t="str">
        <f aca="false">IF(OR(B1571=113,B1571=138),"probe","s")</f>
        <v>probe</v>
      </c>
      <c r="O1571" s="0" t="str">
        <f aca="false">IF(MID(J1571,10,2)="ir","Minus","Plus")</f>
        <v>Minus</v>
      </c>
      <c r="P1571" s="0" t="s">
        <v>13</v>
      </c>
      <c r="Q1571" s="5" t="s">
        <v>14</v>
      </c>
      <c r="R1571" s="0" t="s">
        <v>15</v>
      </c>
      <c r="S1571" s="0" t="str">
        <f aca="false">P1571&amp;N1571&amp;O1571&amp;Q1571&amp;F1571&amp;R1571&amp;L1571</f>
        <v>          {%            "class": "probeMinus",%            "stim_name": "472"%          },</v>
      </c>
      <c r="AA1571" s="5" t="n">
        <f aca="false">F1571</f>
        <v>472</v>
      </c>
      <c r="AB1571" s="5" t="s">
        <v>1586</v>
      </c>
      <c r="AC1571" s="5" t="str">
        <f aca="false">IF(MID(AB1571,10,2)="ir","Minus","Plus")</f>
        <v>Minus</v>
      </c>
      <c r="AD1571" s="5" t="str">
        <f aca="false">IF(AND(_xlfn.NUMBERVALUE(MID(AB1571,6,3))&lt;141,_xlfn.NUMBERVALUE(MID(AB1571,6,3))&gt;103),"s","probe")</f>
        <v>s</v>
      </c>
      <c r="AE1571" s="5" t="n">
        <f aca="false">IF(AND(AC1571="Minus",AD1571="probe"),3,IF(AND(AC1571="Plus",AD1571="probe"),1,IF(AND(AC1571="Minus",AD1571="s"),12,IF(AND(AC1571="Plus",AD1571="s"),4,0))))</f>
        <v>12</v>
      </c>
      <c r="AF1571" s="6" t="s">
        <v>16</v>
      </c>
      <c r="AG1571" s="5" t="str">
        <f aca="false">AF1571&amp;AE1571&amp;","</f>
        <v>                            12,</v>
      </c>
    </row>
    <row r="1572" customFormat="false" ht="12.8" hidden="true" customHeight="false" outlineLevel="0" collapsed="false">
      <c r="A1572" s="0" t="str">
        <f aca="false">LEFT(J1572,4)</f>
        <v>b2i1</v>
      </c>
      <c r="B1572" s="0" t="n">
        <f aca="false">IF(AND(C1572&gt;97,C1572&lt;103),100,IF(AND(C1572&gt;110,C1572&lt;116),113,IF(AND(C1572&gt;122,C1572&lt;128),125,IF(AND(C1572&gt;135,C1572&lt;141),138,150))))</f>
        <v>138</v>
      </c>
      <c r="C1572" s="0" t="n">
        <f aca="false">_xlfn.NUMBERVALUE(MID(J1572,6,3))</f>
        <v>140</v>
      </c>
      <c r="D1572" s="0" t="str">
        <f aca="false">MID(J1572,10,3)</f>
        <v>ir2</v>
      </c>
      <c r="E1572" s="0" t="s">
        <v>9</v>
      </c>
      <c r="F1572" s="0" t="n">
        <v>597</v>
      </c>
      <c r="G1572" s="0" t="s">
        <v>10</v>
      </c>
      <c r="H1572" s="0" t="s">
        <v>11</v>
      </c>
      <c r="I1572" s="0" t="s">
        <v>9</v>
      </c>
      <c r="J1572" s="0" t="s">
        <v>1587</v>
      </c>
      <c r="K1572" s="0" t="s">
        <v>9</v>
      </c>
      <c r="L1572" s="0" t="str">
        <f aca="false">IF(ISBLANK(J1573),"",",")</f>
        <v>,</v>
      </c>
      <c r="M1572" s="0" t="str">
        <f aca="false">E1572&amp;F1572&amp;G1572&amp;H1572&amp;I1572&amp;J1572&amp;K1572&amp;L1572</f>
        <v>"597": "b2i1_140_ir2.wav",</v>
      </c>
      <c r="N1572" s="0" t="str">
        <f aca="false">IF(OR(B1572=113,B1572=138),"probe","s")</f>
        <v>probe</v>
      </c>
      <c r="O1572" s="0" t="str">
        <f aca="false">IF(MID(J1572,10,2)="ir","Minus","Plus")</f>
        <v>Minus</v>
      </c>
      <c r="P1572" s="0" t="s">
        <v>13</v>
      </c>
      <c r="Q1572" s="5" t="s">
        <v>14</v>
      </c>
      <c r="R1572" s="0" t="s">
        <v>15</v>
      </c>
      <c r="S1572" s="0" t="str">
        <f aca="false">P1572&amp;N1572&amp;O1572&amp;Q1572&amp;F1572&amp;R1572&amp;L1572</f>
        <v>          {%            "class": "probeMinus",%            "stim_name": "597"%          },</v>
      </c>
      <c r="AA1572" s="5" t="n">
        <f aca="false">F1572</f>
        <v>597</v>
      </c>
      <c r="AB1572" s="5" t="s">
        <v>1587</v>
      </c>
      <c r="AC1572" s="5" t="str">
        <f aca="false">IF(MID(AB1572,10,2)="ir","Minus","Plus")</f>
        <v>Minus</v>
      </c>
      <c r="AD1572" s="5" t="str">
        <f aca="false">IF(AND(_xlfn.NUMBERVALUE(MID(AB1572,6,3))&lt;141,_xlfn.NUMBERVALUE(MID(AB1572,6,3))&gt;103),"s","probe")</f>
        <v>s</v>
      </c>
      <c r="AE1572" s="5" t="n">
        <f aca="false">IF(AND(AC1572="Minus",AD1572="probe"),3,IF(AND(AC1572="Plus",AD1572="probe"),1,IF(AND(AC1572="Minus",AD1572="s"),12,IF(AND(AC1572="Plus",AD1572="s"),4,0))))</f>
        <v>12</v>
      </c>
      <c r="AF1572" s="6" t="s">
        <v>16</v>
      </c>
      <c r="AG1572" s="5" t="str">
        <f aca="false">AF1572&amp;AE1572&amp;","</f>
        <v>                            12,</v>
      </c>
    </row>
    <row r="1573" customFormat="false" ht="12.8" hidden="true" customHeight="false" outlineLevel="0" collapsed="false">
      <c r="A1573" s="0" t="str">
        <f aca="false">LEFT(J1573,4)</f>
        <v>b2i2</v>
      </c>
      <c r="B1573" s="0" t="n">
        <f aca="false">IF(AND(C1573&gt;97,C1573&lt;103),100,IF(AND(C1573&gt;110,C1573&lt;116),113,IF(AND(C1573&gt;122,C1573&lt;128),125,IF(AND(C1573&gt;135,C1573&lt;141),138,150))))</f>
        <v>138</v>
      </c>
      <c r="C1573" s="0" t="n">
        <f aca="false">_xlfn.NUMBERVALUE(MID(J1573,6,3))</f>
        <v>140</v>
      </c>
      <c r="D1573" s="0" t="str">
        <f aca="false">MID(J1573,10,3)</f>
        <v>ir2</v>
      </c>
      <c r="E1573" s="0" t="s">
        <v>9</v>
      </c>
      <c r="F1573" s="0" t="n">
        <v>722</v>
      </c>
      <c r="G1573" s="0" t="s">
        <v>10</v>
      </c>
      <c r="H1573" s="0" t="s">
        <v>11</v>
      </c>
      <c r="I1573" s="0" t="s">
        <v>9</v>
      </c>
      <c r="J1573" s="0" t="s">
        <v>1588</v>
      </c>
      <c r="K1573" s="0" t="s">
        <v>9</v>
      </c>
      <c r="L1573" s="0" t="str">
        <f aca="false">IF(ISBLANK(J1574),"",",")</f>
        <v>,</v>
      </c>
      <c r="M1573" s="0" t="str">
        <f aca="false">E1573&amp;F1573&amp;G1573&amp;H1573&amp;I1573&amp;J1573&amp;K1573&amp;L1573</f>
        <v>"722": "b2i2_140_ir2.wav",</v>
      </c>
      <c r="N1573" s="0" t="str">
        <f aca="false">IF(OR(B1573=113,B1573=138),"probe","s")</f>
        <v>probe</v>
      </c>
      <c r="O1573" s="0" t="str">
        <f aca="false">IF(MID(J1573,10,2)="ir","Minus","Plus")</f>
        <v>Minus</v>
      </c>
      <c r="P1573" s="0" t="s">
        <v>13</v>
      </c>
      <c r="Q1573" s="5" t="s">
        <v>14</v>
      </c>
      <c r="R1573" s="0" t="s">
        <v>15</v>
      </c>
      <c r="S1573" s="0" t="str">
        <f aca="false">P1573&amp;N1573&amp;O1573&amp;Q1573&amp;F1573&amp;R1573&amp;L1573</f>
        <v>          {%            "class": "probeMinus",%            "stim_name": "722"%          },</v>
      </c>
      <c r="AA1573" s="5" t="n">
        <f aca="false">F1573</f>
        <v>722</v>
      </c>
      <c r="AB1573" s="5" t="s">
        <v>1588</v>
      </c>
      <c r="AC1573" s="5" t="str">
        <f aca="false">IF(MID(AB1573,10,2)="ir","Minus","Plus")</f>
        <v>Minus</v>
      </c>
      <c r="AD1573" s="5" t="str">
        <f aca="false">IF(AND(_xlfn.NUMBERVALUE(MID(AB1573,6,3))&lt;141,_xlfn.NUMBERVALUE(MID(AB1573,6,3))&gt;103),"s","probe")</f>
        <v>s</v>
      </c>
      <c r="AE1573" s="5" t="n">
        <f aca="false">IF(AND(AC1573="Minus",AD1573="probe"),3,IF(AND(AC1573="Plus",AD1573="probe"),1,IF(AND(AC1573="Minus",AD1573="s"),12,IF(AND(AC1573="Plus",AD1573="s"),4,0))))</f>
        <v>12</v>
      </c>
      <c r="AF1573" s="6" t="s">
        <v>16</v>
      </c>
      <c r="AG1573" s="5" t="str">
        <f aca="false">AF1573&amp;AE1573&amp;","</f>
        <v>                            12,</v>
      </c>
    </row>
    <row r="1574" customFormat="false" ht="12.8" hidden="false" customHeight="false" outlineLevel="0" collapsed="false">
      <c r="A1574" s="0" t="str">
        <f aca="false">LEFT(J1574,4)</f>
        <v>b2s1</v>
      </c>
      <c r="B1574" s="0" t="n">
        <f aca="false">IF(AND(C1574&gt;97,C1574&lt;103),100,IF(AND(C1574&gt;110,C1574&lt;116),113,IF(AND(C1574&gt;122,C1574&lt;128),125,IF(AND(C1574&gt;135,C1574&lt;141),138,150))))</f>
        <v>138</v>
      </c>
      <c r="C1574" s="0" t="n">
        <f aca="false">_xlfn.NUMBERVALUE(MID(J1574,6,3))</f>
        <v>140</v>
      </c>
      <c r="D1574" s="0" t="str">
        <f aca="false">MID(J1574,10,3)</f>
        <v>ir2</v>
      </c>
      <c r="E1574" s="0" t="s">
        <v>9</v>
      </c>
      <c r="F1574" s="0" t="n">
        <v>847</v>
      </c>
      <c r="G1574" s="0" t="s">
        <v>10</v>
      </c>
      <c r="H1574" s="0" t="s">
        <v>11</v>
      </c>
      <c r="I1574" s="0" t="s">
        <v>9</v>
      </c>
      <c r="J1574" s="0" t="s">
        <v>1589</v>
      </c>
      <c r="K1574" s="0" t="s">
        <v>9</v>
      </c>
      <c r="L1574" s="0" t="str">
        <f aca="false">IF(ISBLANK(J1575),"",",")</f>
        <v>,</v>
      </c>
      <c r="M1574" s="0" t="str">
        <f aca="false">E1574&amp;J1574&amp;G1574&amp;E1574&amp;J1574&amp;E1574&amp;L1574</f>
        <v>"b2s1_140_ir2.wav":"b2s1_140_ir2.wav",</v>
      </c>
      <c r="N1574" s="0" t="str">
        <f aca="false">IF(OR(B1574=113,B1574=138),"probe","s")</f>
        <v>probe</v>
      </c>
      <c r="O1574" s="0" t="str">
        <f aca="false">IF(MID(J1574,10,2)="ir","Minus","Plus")</f>
        <v>Minus</v>
      </c>
      <c r="P1574" s="0" t="s">
        <v>13</v>
      </c>
      <c r="Q1574" s="5" t="s">
        <v>14</v>
      </c>
      <c r="R1574" s="0" t="s">
        <v>15</v>
      </c>
      <c r="S1574" s="0" t="str">
        <f aca="false">P1574&amp;N1574&amp;O1574&amp;Q1574&amp;J1574&amp;R1574&amp;L1574</f>
        <v>          {%            "class": "probeMinus",%            "stim_name": "b2s1_140_ir2.wav"%          },</v>
      </c>
      <c r="AA1574" s="5" t="n">
        <f aca="false">F1574</f>
        <v>847</v>
      </c>
      <c r="AB1574" s="5" t="s">
        <v>1589</v>
      </c>
      <c r="AC1574" s="5" t="str">
        <f aca="false">IF(MID(AB1574,10,2)="ir","Minus","Plus")</f>
        <v>Minus</v>
      </c>
      <c r="AD1574" s="5" t="str">
        <f aca="false">IF(AND(_xlfn.NUMBERVALUE(MID(AB1574,6,3))&lt;141,_xlfn.NUMBERVALUE(MID(AB1574,6,3))&gt;103),"s","probe")</f>
        <v>s</v>
      </c>
      <c r="AE1574" s="5" t="n">
        <f aca="false">IF(AND(AC1574="Minus",AD1574="probe"),3,IF(AND(AC1574="Plus",AD1574="probe"),1,IF(AND(AC1574="Minus",AD1574="s"),12,IF(AND(AC1574="Plus",AD1574="s"),4,0))))</f>
        <v>12</v>
      </c>
      <c r="AF1574" s="6" t="s">
        <v>16</v>
      </c>
      <c r="AG1574" s="5" t="str">
        <f aca="false">AF1574&amp;AE1574&amp;","</f>
        <v>                            12,</v>
      </c>
    </row>
    <row r="1575" customFormat="false" ht="12.8" hidden="true" customHeight="false" outlineLevel="0" collapsed="false">
      <c r="A1575" s="0" t="str">
        <f aca="false">LEFT(J1575,4)</f>
        <v>b2s2</v>
      </c>
      <c r="B1575" s="0" t="n">
        <f aca="false">IF(AND(C1575&gt;97,C1575&lt;103),100,IF(AND(C1575&gt;110,C1575&lt;116),113,IF(AND(C1575&gt;122,C1575&lt;128),125,IF(AND(C1575&gt;135,C1575&lt;141),138,150))))</f>
        <v>138</v>
      </c>
      <c r="C1575" s="0" t="n">
        <f aca="false">_xlfn.NUMBERVALUE(MID(J1575,6,3))</f>
        <v>140</v>
      </c>
      <c r="D1575" s="0" t="str">
        <f aca="false">MID(J1575,10,3)</f>
        <v>ir2</v>
      </c>
      <c r="E1575" s="0" t="s">
        <v>9</v>
      </c>
      <c r="F1575" s="0" t="n">
        <v>972</v>
      </c>
      <c r="G1575" s="0" t="s">
        <v>10</v>
      </c>
      <c r="H1575" s="0" t="s">
        <v>11</v>
      </c>
      <c r="I1575" s="0" t="s">
        <v>9</v>
      </c>
      <c r="J1575" s="0" t="s">
        <v>1590</v>
      </c>
      <c r="K1575" s="0" t="s">
        <v>9</v>
      </c>
      <c r="L1575" s="0" t="str">
        <f aca="false">IF(ISBLANK(J1576),"",",")</f>
        <v>,</v>
      </c>
      <c r="M1575" s="0" t="str">
        <f aca="false">E1575&amp;F1575&amp;G1575&amp;H1575&amp;I1575&amp;J1575&amp;K1575&amp;L1575</f>
        <v>"972": "b2s2_140_ir2.wav",</v>
      </c>
      <c r="N1575" s="0" t="str">
        <f aca="false">IF(OR(B1575=113,B1575=138),"probe","s")</f>
        <v>probe</v>
      </c>
      <c r="O1575" s="0" t="str">
        <f aca="false">IF(MID(J1575,10,2)="ir","Minus","Plus")</f>
        <v>Minus</v>
      </c>
      <c r="P1575" s="0" t="s">
        <v>13</v>
      </c>
      <c r="Q1575" s="5" t="s">
        <v>14</v>
      </c>
      <c r="R1575" s="0" t="s">
        <v>15</v>
      </c>
      <c r="S1575" s="0" t="str">
        <f aca="false">P1575&amp;N1575&amp;O1575&amp;Q1575&amp;F1575&amp;R1575&amp;L1575</f>
        <v>          {%            "class": "probeMinus",%            "stim_name": "972"%          },</v>
      </c>
      <c r="AA1575" s="5" t="n">
        <f aca="false">F1575</f>
        <v>972</v>
      </c>
      <c r="AB1575" s="5" t="s">
        <v>1590</v>
      </c>
      <c r="AC1575" s="5" t="str">
        <f aca="false">IF(MID(AB1575,10,2)="ir","Minus","Plus")</f>
        <v>Minus</v>
      </c>
      <c r="AD1575" s="5" t="str">
        <f aca="false">IF(AND(_xlfn.NUMBERVALUE(MID(AB1575,6,3))&lt;141,_xlfn.NUMBERVALUE(MID(AB1575,6,3))&gt;103),"s","probe")</f>
        <v>s</v>
      </c>
      <c r="AE1575" s="5" t="n">
        <f aca="false">IF(AND(AC1575="Minus",AD1575="probe"),3,IF(AND(AC1575="Plus",AD1575="probe"),1,IF(AND(AC1575="Minus",AD1575="s"),12,IF(AND(AC1575="Plus",AD1575="s"),4,0))))</f>
        <v>12</v>
      </c>
      <c r="AF1575" s="6" t="s">
        <v>16</v>
      </c>
      <c r="AG1575" s="5" t="str">
        <f aca="false">AF1575&amp;AE1575&amp;","</f>
        <v>                            12,</v>
      </c>
    </row>
    <row r="1576" customFormat="false" ht="12.8" hidden="true" customHeight="false" outlineLevel="0" collapsed="false">
      <c r="A1576" s="0" t="str">
        <f aca="false">LEFT(J1576,4)</f>
        <v>b3i1</v>
      </c>
      <c r="B1576" s="0" t="n">
        <f aca="false">IF(AND(C1576&gt;97,C1576&lt;103),100,IF(AND(C1576&gt;110,C1576&lt;116),113,IF(AND(C1576&gt;122,C1576&lt;128),125,IF(AND(C1576&gt;135,C1576&lt;141),138,150))))</f>
        <v>138</v>
      </c>
      <c r="C1576" s="0" t="n">
        <f aca="false">_xlfn.NUMBERVALUE(MID(J1576,6,3))</f>
        <v>140</v>
      </c>
      <c r="D1576" s="0" t="str">
        <f aca="false">MID(J1576,10,3)</f>
        <v>ir2</v>
      </c>
      <c r="E1576" s="0" t="s">
        <v>9</v>
      </c>
      <c r="F1576" s="0" t="n">
        <v>1097</v>
      </c>
      <c r="G1576" s="0" t="s">
        <v>10</v>
      </c>
      <c r="H1576" s="0" t="s">
        <v>11</v>
      </c>
      <c r="I1576" s="0" t="s">
        <v>9</v>
      </c>
      <c r="J1576" s="0" t="s">
        <v>1591</v>
      </c>
      <c r="K1576" s="0" t="s">
        <v>9</v>
      </c>
      <c r="L1576" s="0" t="str">
        <f aca="false">IF(ISBLANK(J1577),"",",")</f>
        <v>,</v>
      </c>
      <c r="M1576" s="0" t="str">
        <f aca="false">E1576&amp;F1576&amp;G1576&amp;H1576&amp;I1576&amp;J1576&amp;K1576&amp;L1576</f>
        <v>"1097": "b3i1_140_ir2.wav",</v>
      </c>
      <c r="N1576" s="0" t="str">
        <f aca="false">IF(OR(B1576=113,B1576=138),"probe","s")</f>
        <v>probe</v>
      </c>
      <c r="O1576" s="0" t="str">
        <f aca="false">IF(MID(J1576,10,2)="ir","Minus","Plus")</f>
        <v>Minus</v>
      </c>
      <c r="P1576" s="0" t="s">
        <v>13</v>
      </c>
      <c r="Q1576" s="5" t="s">
        <v>14</v>
      </c>
      <c r="R1576" s="0" t="s">
        <v>15</v>
      </c>
      <c r="S1576" s="0" t="str">
        <f aca="false">P1576&amp;N1576&amp;O1576&amp;Q1576&amp;F1576&amp;R1576&amp;L1576</f>
        <v>          {%            "class": "probeMinus",%            "stim_name": "1097"%          },</v>
      </c>
      <c r="AA1576" s="5" t="n">
        <f aca="false">F1576</f>
        <v>1097</v>
      </c>
      <c r="AB1576" s="5" t="s">
        <v>1591</v>
      </c>
      <c r="AC1576" s="5" t="str">
        <f aca="false">IF(MID(AB1576,10,2)="ir","Minus","Plus")</f>
        <v>Minus</v>
      </c>
      <c r="AD1576" s="5" t="str">
        <f aca="false">IF(AND(_xlfn.NUMBERVALUE(MID(AB1576,6,3))&lt;141,_xlfn.NUMBERVALUE(MID(AB1576,6,3))&gt;103),"s","probe")</f>
        <v>s</v>
      </c>
      <c r="AE1576" s="5" t="n">
        <f aca="false">IF(AND(AC1576="Minus",AD1576="probe"),3,IF(AND(AC1576="Plus",AD1576="probe"),1,IF(AND(AC1576="Minus",AD1576="s"),12,IF(AND(AC1576="Plus",AD1576="s"),4,0))))</f>
        <v>12</v>
      </c>
      <c r="AF1576" s="6" t="s">
        <v>16</v>
      </c>
      <c r="AG1576" s="5" t="str">
        <f aca="false">AF1576&amp;AE1576&amp;","</f>
        <v>                            12,</v>
      </c>
    </row>
    <row r="1577" customFormat="false" ht="12.8" hidden="true" customHeight="false" outlineLevel="0" collapsed="false">
      <c r="A1577" s="0" t="str">
        <f aca="false">LEFT(J1577,4)</f>
        <v>b3i2</v>
      </c>
      <c r="B1577" s="0" t="n">
        <f aca="false">IF(AND(C1577&gt;97,C1577&lt;103),100,IF(AND(C1577&gt;110,C1577&lt;116),113,IF(AND(C1577&gt;122,C1577&lt;128),125,IF(AND(C1577&gt;135,C1577&lt;141),138,150))))</f>
        <v>138</v>
      </c>
      <c r="C1577" s="0" t="n">
        <f aca="false">_xlfn.NUMBERVALUE(MID(J1577,6,3))</f>
        <v>140</v>
      </c>
      <c r="D1577" s="0" t="str">
        <f aca="false">MID(J1577,10,3)</f>
        <v>ir2</v>
      </c>
      <c r="E1577" s="0" t="s">
        <v>9</v>
      </c>
      <c r="F1577" s="0" t="n">
        <v>1222</v>
      </c>
      <c r="G1577" s="0" t="s">
        <v>10</v>
      </c>
      <c r="H1577" s="0" t="s">
        <v>11</v>
      </c>
      <c r="I1577" s="0" t="s">
        <v>9</v>
      </c>
      <c r="J1577" s="0" t="s">
        <v>1592</v>
      </c>
      <c r="K1577" s="0" t="s">
        <v>9</v>
      </c>
      <c r="L1577" s="0" t="str">
        <f aca="false">IF(ISBLANK(J1578),"",",")</f>
        <v>,</v>
      </c>
      <c r="M1577" s="0" t="str">
        <f aca="false">E1577&amp;F1577&amp;G1577&amp;H1577&amp;I1577&amp;J1577&amp;K1577&amp;L1577</f>
        <v>"1222": "b3i2_140_ir2.wav",</v>
      </c>
      <c r="N1577" s="0" t="str">
        <f aca="false">IF(OR(B1577=113,B1577=138),"probe","s")</f>
        <v>probe</v>
      </c>
      <c r="O1577" s="0" t="str">
        <f aca="false">IF(MID(J1577,10,2)="ir","Minus","Plus")</f>
        <v>Minus</v>
      </c>
      <c r="P1577" s="0" t="s">
        <v>13</v>
      </c>
      <c r="Q1577" s="5" t="s">
        <v>14</v>
      </c>
      <c r="R1577" s="0" t="s">
        <v>15</v>
      </c>
      <c r="S1577" s="0" t="str">
        <f aca="false">P1577&amp;N1577&amp;O1577&amp;Q1577&amp;F1577&amp;R1577&amp;L1577</f>
        <v>          {%            "class": "probeMinus",%            "stim_name": "1222"%          },</v>
      </c>
      <c r="AA1577" s="5" t="n">
        <f aca="false">F1577</f>
        <v>1222</v>
      </c>
      <c r="AB1577" s="5" t="s">
        <v>1592</v>
      </c>
      <c r="AC1577" s="5" t="str">
        <f aca="false">IF(MID(AB1577,10,2)="ir","Minus","Plus")</f>
        <v>Minus</v>
      </c>
      <c r="AD1577" s="5" t="str">
        <f aca="false">IF(AND(_xlfn.NUMBERVALUE(MID(AB1577,6,3))&lt;141,_xlfn.NUMBERVALUE(MID(AB1577,6,3))&gt;103),"s","probe")</f>
        <v>s</v>
      </c>
      <c r="AE1577" s="5" t="n">
        <f aca="false">IF(AND(AC1577="Minus",AD1577="probe"),3,IF(AND(AC1577="Plus",AD1577="probe"),1,IF(AND(AC1577="Minus",AD1577="s"),12,IF(AND(AC1577="Plus",AD1577="s"),4,0))))</f>
        <v>12</v>
      </c>
      <c r="AF1577" s="6" t="s">
        <v>16</v>
      </c>
      <c r="AG1577" s="5" t="str">
        <f aca="false">AF1577&amp;AE1577&amp;","</f>
        <v>                            12,</v>
      </c>
    </row>
    <row r="1578" customFormat="false" ht="12.8" hidden="true" customHeight="false" outlineLevel="0" collapsed="false">
      <c r="A1578" s="0" t="str">
        <f aca="false">LEFT(J1578,4)</f>
        <v>b3s1</v>
      </c>
      <c r="B1578" s="0" t="n">
        <f aca="false">IF(AND(C1578&gt;97,C1578&lt;103),100,IF(AND(C1578&gt;110,C1578&lt;116),113,IF(AND(C1578&gt;122,C1578&lt;128),125,IF(AND(C1578&gt;135,C1578&lt;141),138,150))))</f>
        <v>138</v>
      </c>
      <c r="C1578" s="0" t="n">
        <f aca="false">_xlfn.NUMBERVALUE(MID(J1578,6,3))</f>
        <v>140</v>
      </c>
      <c r="D1578" s="0" t="str">
        <f aca="false">MID(J1578,10,3)</f>
        <v>ir2</v>
      </c>
      <c r="E1578" s="0" t="s">
        <v>9</v>
      </c>
      <c r="F1578" s="0" t="n">
        <v>1347</v>
      </c>
      <c r="G1578" s="0" t="s">
        <v>10</v>
      </c>
      <c r="H1578" s="0" t="s">
        <v>11</v>
      </c>
      <c r="I1578" s="0" t="s">
        <v>9</v>
      </c>
      <c r="J1578" s="0" t="s">
        <v>1593</v>
      </c>
      <c r="K1578" s="0" t="s">
        <v>9</v>
      </c>
      <c r="L1578" s="0" t="str">
        <f aca="false">IF(ISBLANK(J1579),"",",")</f>
        <v>,</v>
      </c>
      <c r="M1578" s="0" t="str">
        <f aca="false">E1578&amp;F1578&amp;G1578&amp;H1578&amp;I1578&amp;J1578&amp;K1578&amp;L1578</f>
        <v>"1347": "b3s1_140_ir2.wav",</v>
      </c>
      <c r="N1578" s="0" t="str">
        <f aca="false">IF(OR(B1578=113,B1578=138),"probe","s")</f>
        <v>probe</v>
      </c>
      <c r="O1578" s="0" t="str">
        <f aca="false">IF(MID(J1578,10,2)="ir","Minus","Plus")</f>
        <v>Minus</v>
      </c>
      <c r="P1578" s="0" t="s">
        <v>13</v>
      </c>
      <c r="Q1578" s="5" t="s">
        <v>14</v>
      </c>
      <c r="R1578" s="0" t="s">
        <v>15</v>
      </c>
      <c r="S1578" s="0" t="str">
        <f aca="false">P1578&amp;N1578&amp;O1578&amp;Q1578&amp;F1578&amp;R1578&amp;L1578</f>
        <v>          {%            "class": "probeMinus",%            "stim_name": "1347"%          },</v>
      </c>
      <c r="AA1578" s="5" t="n">
        <f aca="false">F1578</f>
        <v>1347</v>
      </c>
      <c r="AB1578" s="5" t="s">
        <v>1593</v>
      </c>
      <c r="AC1578" s="5" t="str">
        <f aca="false">IF(MID(AB1578,10,2)="ir","Minus","Plus")</f>
        <v>Minus</v>
      </c>
      <c r="AD1578" s="5" t="str">
        <f aca="false">IF(AND(_xlfn.NUMBERVALUE(MID(AB1578,6,3))&lt;141,_xlfn.NUMBERVALUE(MID(AB1578,6,3))&gt;103),"s","probe")</f>
        <v>s</v>
      </c>
      <c r="AE1578" s="5" t="n">
        <f aca="false">IF(AND(AC1578="Minus",AD1578="probe"),3,IF(AND(AC1578="Plus",AD1578="probe"),1,IF(AND(AC1578="Minus",AD1578="s"),12,IF(AND(AC1578="Plus",AD1578="s"),4,0))))</f>
        <v>12</v>
      </c>
      <c r="AF1578" s="6" t="s">
        <v>16</v>
      </c>
      <c r="AG1578" s="5" t="str">
        <f aca="false">AF1578&amp;AE1578&amp;","</f>
        <v>                            12,</v>
      </c>
    </row>
    <row r="1579" customFormat="false" ht="12.8" hidden="true" customHeight="false" outlineLevel="0" collapsed="false">
      <c r="A1579" s="0" t="str">
        <f aca="false">LEFT(J1579,4)</f>
        <v>b3s2</v>
      </c>
      <c r="B1579" s="0" t="n">
        <f aca="false">IF(AND(C1579&gt;97,C1579&lt;103),100,IF(AND(C1579&gt;110,C1579&lt;116),113,IF(AND(C1579&gt;122,C1579&lt;128),125,IF(AND(C1579&gt;135,C1579&lt;141),138,150))))</f>
        <v>138</v>
      </c>
      <c r="C1579" s="0" t="n">
        <f aca="false">_xlfn.NUMBERVALUE(MID(J1579,6,3))</f>
        <v>140</v>
      </c>
      <c r="D1579" s="0" t="str">
        <f aca="false">MID(J1579,10,3)</f>
        <v>ir2</v>
      </c>
      <c r="E1579" s="0" t="s">
        <v>9</v>
      </c>
      <c r="F1579" s="0" t="n">
        <v>1472</v>
      </c>
      <c r="G1579" s="0" t="s">
        <v>10</v>
      </c>
      <c r="H1579" s="0" t="s">
        <v>11</v>
      </c>
      <c r="I1579" s="0" t="s">
        <v>9</v>
      </c>
      <c r="J1579" s="0" t="s">
        <v>1594</v>
      </c>
      <c r="K1579" s="0" t="s">
        <v>9</v>
      </c>
      <c r="L1579" s="0" t="str">
        <f aca="false">IF(ISBLANK(J1580),"",",")</f>
        <v>,</v>
      </c>
      <c r="M1579" s="0" t="str">
        <f aca="false">E1579&amp;F1579&amp;G1579&amp;H1579&amp;I1579&amp;J1579&amp;K1579&amp;L1579</f>
        <v>"1472": "b3s2_140_ir2.wav",</v>
      </c>
      <c r="N1579" s="0" t="str">
        <f aca="false">IF(OR(B1579=113,B1579=138),"probe","s")</f>
        <v>probe</v>
      </c>
      <c r="O1579" s="0" t="str">
        <f aca="false">IF(MID(J1579,10,2)="ir","Minus","Plus")</f>
        <v>Minus</v>
      </c>
      <c r="P1579" s="0" t="s">
        <v>13</v>
      </c>
      <c r="Q1579" s="5" t="s">
        <v>14</v>
      </c>
      <c r="R1579" s="0" t="s">
        <v>15</v>
      </c>
      <c r="S1579" s="0" t="str">
        <f aca="false">P1579&amp;N1579&amp;O1579&amp;Q1579&amp;F1579&amp;R1579&amp;L1579</f>
        <v>          {%            "class": "probeMinus",%            "stim_name": "1472"%          },</v>
      </c>
      <c r="AA1579" s="5" t="n">
        <f aca="false">F1579</f>
        <v>1472</v>
      </c>
      <c r="AB1579" s="5" t="s">
        <v>1594</v>
      </c>
      <c r="AC1579" s="5" t="str">
        <f aca="false">IF(MID(AB1579,10,2)="ir","Minus","Plus")</f>
        <v>Minus</v>
      </c>
      <c r="AD1579" s="5" t="str">
        <f aca="false">IF(AND(_xlfn.NUMBERVALUE(MID(AB1579,6,3))&lt;141,_xlfn.NUMBERVALUE(MID(AB1579,6,3))&gt;103),"s","probe")</f>
        <v>s</v>
      </c>
      <c r="AE1579" s="5" t="n">
        <f aca="false">IF(AND(AC1579="Minus",AD1579="probe"),3,IF(AND(AC1579="Plus",AD1579="probe"),1,IF(AND(AC1579="Minus",AD1579="s"),12,IF(AND(AC1579="Plus",AD1579="s"),4,0))))</f>
        <v>12</v>
      </c>
      <c r="AF1579" s="6" t="s">
        <v>16</v>
      </c>
      <c r="AG1579" s="5" t="str">
        <f aca="false">AF1579&amp;AE1579&amp;","</f>
        <v>                            12,</v>
      </c>
    </row>
    <row r="1580" customFormat="false" ht="12.8" hidden="true" customHeight="false" outlineLevel="0" collapsed="false">
      <c r="A1580" s="0" t="str">
        <f aca="false">LEFT(J1580,4)</f>
        <v>b4i1</v>
      </c>
      <c r="B1580" s="0" t="n">
        <f aca="false">IF(AND(C1580&gt;97,C1580&lt;103),100,IF(AND(C1580&gt;110,C1580&lt;116),113,IF(AND(C1580&gt;122,C1580&lt;128),125,IF(AND(C1580&gt;135,C1580&lt;141),138,150))))</f>
        <v>138</v>
      </c>
      <c r="C1580" s="0" t="n">
        <f aca="false">_xlfn.NUMBERVALUE(MID(J1580,6,3))</f>
        <v>140</v>
      </c>
      <c r="D1580" s="0" t="str">
        <f aca="false">MID(J1580,10,3)</f>
        <v>ir2</v>
      </c>
      <c r="E1580" s="0" t="s">
        <v>9</v>
      </c>
      <c r="F1580" s="0" t="n">
        <v>1597</v>
      </c>
      <c r="G1580" s="0" t="s">
        <v>10</v>
      </c>
      <c r="H1580" s="0" t="s">
        <v>11</v>
      </c>
      <c r="I1580" s="0" t="s">
        <v>9</v>
      </c>
      <c r="J1580" s="0" t="s">
        <v>1595</v>
      </c>
      <c r="K1580" s="0" t="s">
        <v>9</v>
      </c>
      <c r="L1580" s="0" t="str">
        <f aca="false">IF(ISBLANK(J1581),"",",")</f>
        <v>,</v>
      </c>
      <c r="M1580" s="0" t="str">
        <f aca="false">E1580&amp;F1580&amp;G1580&amp;H1580&amp;I1580&amp;J1580&amp;K1580&amp;L1580</f>
        <v>"1597": "b4i1_140_ir2.wav",</v>
      </c>
      <c r="N1580" s="0" t="str">
        <f aca="false">IF(OR(B1580=113,B1580=138),"probe","s")</f>
        <v>probe</v>
      </c>
      <c r="O1580" s="0" t="str">
        <f aca="false">IF(MID(J1580,10,2)="ir","Minus","Plus")</f>
        <v>Minus</v>
      </c>
      <c r="P1580" s="0" t="s">
        <v>13</v>
      </c>
      <c r="Q1580" s="5" t="s">
        <v>14</v>
      </c>
      <c r="R1580" s="0" t="s">
        <v>15</v>
      </c>
      <c r="S1580" s="0" t="str">
        <f aca="false">P1580&amp;N1580&amp;O1580&amp;Q1580&amp;F1580&amp;R1580&amp;L1580</f>
        <v>          {%            "class": "probeMinus",%            "stim_name": "1597"%          },</v>
      </c>
      <c r="AA1580" s="5" t="n">
        <f aca="false">F1580</f>
        <v>1597</v>
      </c>
      <c r="AB1580" s="5" t="s">
        <v>1595</v>
      </c>
      <c r="AC1580" s="5" t="str">
        <f aca="false">IF(MID(AB1580,10,2)="ir","Minus","Plus")</f>
        <v>Minus</v>
      </c>
      <c r="AD1580" s="5" t="str">
        <f aca="false">IF(AND(_xlfn.NUMBERVALUE(MID(AB1580,6,3))&lt;141,_xlfn.NUMBERVALUE(MID(AB1580,6,3))&gt;103),"s","probe")</f>
        <v>s</v>
      </c>
      <c r="AE1580" s="5" t="n">
        <f aca="false">IF(AND(AC1580="Minus",AD1580="probe"),3,IF(AND(AC1580="Plus",AD1580="probe"),1,IF(AND(AC1580="Minus",AD1580="s"),12,IF(AND(AC1580="Plus",AD1580="s"),4,0))))</f>
        <v>12</v>
      </c>
      <c r="AF1580" s="6" t="s">
        <v>16</v>
      </c>
      <c r="AG1580" s="5" t="str">
        <f aca="false">AF1580&amp;AE1580&amp;","</f>
        <v>                            12,</v>
      </c>
    </row>
    <row r="1581" customFormat="false" ht="12.8" hidden="true" customHeight="false" outlineLevel="0" collapsed="false">
      <c r="A1581" s="0" t="str">
        <f aca="false">LEFT(J1581,4)</f>
        <v>b4i2</v>
      </c>
      <c r="B1581" s="0" t="n">
        <f aca="false">IF(AND(C1581&gt;97,C1581&lt;103),100,IF(AND(C1581&gt;110,C1581&lt;116),113,IF(AND(C1581&gt;122,C1581&lt;128),125,IF(AND(C1581&gt;135,C1581&lt;141),138,150))))</f>
        <v>138</v>
      </c>
      <c r="C1581" s="0" t="n">
        <f aca="false">_xlfn.NUMBERVALUE(MID(J1581,6,3))</f>
        <v>140</v>
      </c>
      <c r="D1581" s="0" t="str">
        <f aca="false">MID(J1581,10,3)</f>
        <v>ir2</v>
      </c>
      <c r="E1581" s="0" t="s">
        <v>9</v>
      </c>
      <c r="F1581" s="0" t="n">
        <v>1722</v>
      </c>
      <c r="G1581" s="0" t="s">
        <v>10</v>
      </c>
      <c r="H1581" s="0" t="s">
        <v>11</v>
      </c>
      <c r="I1581" s="0" t="s">
        <v>9</v>
      </c>
      <c r="J1581" s="0" t="s">
        <v>1596</v>
      </c>
      <c r="K1581" s="0" t="s">
        <v>9</v>
      </c>
      <c r="L1581" s="0" t="str">
        <f aca="false">IF(ISBLANK(J1582),"",",")</f>
        <v>,</v>
      </c>
      <c r="M1581" s="0" t="str">
        <f aca="false">E1581&amp;F1581&amp;G1581&amp;H1581&amp;I1581&amp;J1581&amp;K1581&amp;L1581</f>
        <v>"1722": "b4i2_140_ir2.wav",</v>
      </c>
      <c r="N1581" s="0" t="str">
        <f aca="false">IF(OR(B1581=113,B1581=138),"probe","s")</f>
        <v>probe</v>
      </c>
      <c r="O1581" s="0" t="str">
        <f aca="false">IF(MID(J1581,10,2)="ir","Minus","Plus")</f>
        <v>Minus</v>
      </c>
      <c r="P1581" s="0" t="s">
        <v>13</v>
      </c>
      <c r="Q1581" s="5" t="s">
        <v>14</v>
      </c>
      <c r="R1581" s="0" t="s">
        <v>15</v>
      </c>
      <c r="S1581" s="0" t="str">
        <f aca="false">P1581&amp;N1581&amp;O1581&amp;Q1581&amp;F1581&amp;R1581&amp;L1581</f>
        <v>          {%            "class": "probeMinus",%            "stim_name": "1722"%          },</v>
      </c>
      <c r="AA1581" s="5" t="n">
        <f aca="false">F1581</f>
        <v>1722</v>
      </c>
      <c r="AB1581" s="5" t="s">
        <v>1596</v>
      </c>
      <c r="AC1581" s="5" t="str">
        <f aca="false">IF(MID(AB1581,10,2)="ir","Minus","Plus")</f>
        <v>Minus</v>
      </c>
      <c r="AD1581" s="5" t="str">
        <f aca="false">IF(AND(_xlfn.NUMBERVALUE(MID(AB1581,6,3))&lt;141,_xlfn.NUMBERVALUE(MID(AB1581,6,3))&gt;103),"s","probe")</f>
        <v>s</v>
      </c>
      <c r="AE1581" s="5" t="n">
        <f aca="false">IF(AND(AC1581="Minus",AD1581="probe"),3,IF(AND(AC1581="Plus",AD1581="probe"),1,IF(AND(AC1581="Minus",AD1581="s"),12,IF(AND(AC1581="Plus",AD1581="s"),4,0))))</f>
        <v>12</v>
      </c>
      <c r="AF1581" s="6" t="s">
        <v>16</v>
      </c>
      <c r="AG1581" s="5" t="str">
        <f aca="false">AF1581&amp;AE1581&amp;","</f>
        <v>                            12,</v>
      </c>
    </row>
    <row r="1582" customFormat="false" ht="12.8" hidden="true" customHeight="false" outlineLevel="0" collapsed="false">
      <c r="A1582" s="0" t="str">
        <f aca="false">LEFT(J1582,4)</f>
        <v>b4s1</v>
      </c>
      <c r="B1582" s="0" t="n">
        <f aca="false">IF(AND(C1582&gt;97,C1582&lt;103),100,IF(AND(C1582&gt;110,C1582&lt;116),113,IF(AND(C1582&gt;122,C1582&lt;128),125,IF(AND(C1582&gt;135,C1582&lt;141),138,150))))</f>
        <v>138</v>
      </c>
      <c r="C1582" s="0" t="n">
        <f aca="false">_xlfn.NUMBERVALUE(MID(J1582,6,3))</f>
        <v>140</v>
      </c>
      <c r="D1582" s="0" t="str">
        <f aca="false">MID(J1582,10,3)</f>
        <v>ir2</v>
      </c>
      <c r="E1582" s="0" t="s">
        <v>9</v>
      </c>
      <c r="F1582" s="0" t="n">
        <v>1847</v>
      </c>
      <c r="G1582" s="0" t="s">
        <v>10</v>
      </c>
      <c r="H1582" s="0" t="s">
        <v>11</v>
      </c>
      <c r="I1582" s="0" t="s">
        <v>9</v>
      </c>
      <c r="J1582" s="0" t="s">
        <v>1597</v>
      </c>
      <c r="K1582" s="0" t="s">
        <v>9</v>
      </c>
      <c r="L1582" s="0" t="str">
        <f aca="false">IF(ISBLANK(J1583),"",",")</f>
        <v>,</v>
      </c>
      <c r="M1582" s="0" t="str">
        <f aca="false">E1582&amp;F1582&amp;G1582&amp;H1582&amp;I1582&amp;J1582&amp;K1582&amp;L1582</f>
        <v>"1847": "b4s1_140_ir2.wav",</v>
      </c>
      <c r="N1582" s="0" t="str">
        <f aca="false">IF(OR(B1582=113,B1582=138),"probe","s")</f>
        <v>probe</v>
      </c>
      <c r="O1582" s="0" t="str">
        <f aca="false">IF(MID(J1582,10,2)="ir","Minus","Plus")</f>
        <v>Minus</v>
      </c>
      <c r="P1582" s="0" t="s">
        <v>13</v>
      </c>
      <c r="Q1582" s="5" t="s">
        <v>14</v>
      </c>
      <c r="R1582" s="0" t="s">
        <v>15</v>
      </c>
      <c r="S1582" s="0" t="str">
        <f aca="false">P1582&amp;N1582&amp;O1582&amp;Q1582&amp;F1582&amp;R1582&amp;L1582</f>
        <v>          {%            "class": "probeMinus",%            "stim_name": "1847"%          },</v>
      </c>
      <c r="AA1582" s="5" t="n">
        <f aca="false">F1582</f>
        <v>1847</v>
      </c>
      <c r="AB1582" s="5" t="s">
        <v>1597</v>
      </c>
      <c r="AC1582" s="5" t="str">
        <f aca="false">IF(MID(AB1582,10,2)="ir","Minus","Plus")</f>
        <v>Minus</v>
      </c>
      <c r="AD1582" s="5" t="str">
        <f aca="false">IF(AND(_xlfn.NUMBERVALUE(MID(AB1582,6,3))&lt;141,_xlfn.NUMBERVALUE(MID(AB1582,6,3))&gt;103),"s","probe")</f>
        <v>s</v>
      </c>
      <c r="AE1582" s="5" t="n">
        <f aca="false">IF(AND(AC1582="Minus",AD1582="probe"),3,IF(AND(AC1582="Plus",AD1582="probe"),1,IF(AND(AC1582="Minus",AD1582="s"),12,IF(AND(AC1582="Plus",AD1582="s"),4,0))))</f>
        <v>12</v>
      </c>
      <c r="AF1582" s="6" t="s">
        <v>16</v>
      </c>
      <c r="AG1582" s="5" t="str">
        <f aca="false">AF1582&amp;AE1582&amp;","</f>
        <v>                            12,</v>
      </c>
    </row>
    <row r="1583" customFormat="false" ht="12.8" hidden="true" customHeight="false" outlineLevel="0" collapsed="false">
      <c r="A1583" s="0" t="str">
        <f aca="false">LEFT(J1583,4)</f>
        <v>b4s2</v>
      </c>
      <c r="B1583" s="0" t="n">
        <f aca="false">IF(AND(C1583&gt;97,C1583&lt;103),100,IF(AND(C1583&gt;110,C1583&lt;116),113,IF(AND(C1583&gt;122,C1583&lt;128),125,IF(AND(C1583&gt;135,C1583&lt;141),138,150))))</f>
        <v>138</v>
      </c>
      <c r="C1583" s="0" t="n">
        <f aca="false">_xlfn.NUMBERVALUE(MID(J1583,6,3))</f>
        <v>140</v>
      </c>
      <c r="D1583" s="0" t="str">
        <f aca="false">MID(J1583,10,3)</f>
        <v>ir2</v>
      </c>
      <c r="E1583" s="0" t="s">
        <v>9</v>
      </c>
      <c r="F1583" s="0" t="n">
        <v>1972</v>
      </c>
      <c r="G1583" s="0" t="s">
        <v>10</v>
      </c>
      <c r="H1583" s="0" t="s">
        <v>11</v>
      </c>
      <c r="I1583" s="0" t="s">
        <v>9</v>
      </c>
      <c r="J1583" s="0" t="s">
        <v>1598</v>
      </c>
      <c r="K1583" s="0" t="s">
        <v>9</v>
      </c>
      <c r="L1583" s="0" t="str">
        <f aca="false">IF(ISBLANK(J1584),"",",")</f>
        <v>,</v>
      </c>
      <c r="M1583" s="0" t="str">
        <f aca="false">E1583&amp;F1583&amp;G1583&amp;H1583&amp;I1583&amp;J1583&amp;K1583&amp;L1583</f>
        <v>"1972": "b4s2_140_ir2.wav",</v>
      </c>
      <c r="N1583" s="0" t="str">
        <f aca="false">IF(OR(B1583=113,B1583=138),"probe","s")</f>
        <v>probe</v>
      </c>
      <c r="O1583" s="0" t="str">
        <f aca="false">IF(MID(J1583,10,2)="ir","Minus","Plus")</f>
        <v>Minus</v>
      </c>
      <c r="P1583" s="0" t="s">
        <v>13</v>
      </c>
      <c r="Q1583" s="5" t="s">
        <v>14</v>
      </c>
      <c r="R1583" s="0" t="s">
        <v>15</v>
      </c>
      <c r="S1583" s="0" t="str">
        <f aca="false">P1583&amp;N1583&amp;O1583&amp;Q1583&amp;F1583&amp;R1583&amp;L1583</f>
        <v>          {%            "class": "probeMinus",%            "stim_name": "1972"%          },</v>
      </c>
      <c r="AA1583" s="5" t="n">
        <f aca="false">F1583</f>
        <v>1972</v>
      </c>
      <c r="AB1583" s="5" t="s">
        <v>1598</v>
      </c>
      <c r="AC1583" s="5" t="str">
        <f aca="false">IF(MID(AB1583,10,2)="ir","Minus","Plus")</f>
        <v>Minus</v>
      </c>
      <c r="AD1583" s="5" t="str">
        <f aca="false">IF(AND(_xlfn.NUMBERVALUE(MID(AB1583,6,3))&lt;141,_xlfn.NUMBERVALUE(MID(AB1583,6,3))&gt;103),"s","probe")</f>
        <v>s</v>
      </c>
      <c r="AE1583" s="5" t="n">
        <f aca="false">IF(AND(AC1583="Minus",AD1583="probe"),3,IF(AND(AC1583="Plus",AD1583="probe"),1,IF(AND(AC1583="Minus",AD1583="s"),12,IF(AND(AC1583="Plus",AD1583="s"),4,0))))</f>
        <v>12</v>
      </c>
      <c r="AF1583" s="6" t="s">
        <v>16</v>
      </c>
      <c r="AG1583" s="5" t="str">
        <f aca="false">AF1583&amp;AE1583&amp;","</f>
        <v>                            12,</v>
      </c>
    </row>
    <row r="1584" customFormat="false" ht="12.8" hidden="true" customHeight="false" outlineLevel="0" collapsed="false">
      <c r="A1584" s="0" t="str">
        <f aca="false">LEFT(J1584,4)</f>
        <v>b1i1</v>
      </c>
      <c r="B1584" s="0" t="n">
        <f aca="false">IF(AND(C1584&gt;97,C1584&lt;103),100,IF(AND(C1584&gt;110,C1584&lt;116),113,IF(AND(C1584&gt;122,C1584&lt;128),125,IF(AND(C1584&gt;135,C1584&lt;141),138,150))))</f>
        <v>138</v>
      </c>
      <c r="C1584" s="0" t="n">
        <f aca="false">_xlfn.NUMBERVALUE(MID(J1584,6,3))</f>
        <v>140</v>
      </c>
      <c r="D1584" s="0" t="str">
        <f aca="false">MID(J1584,10,3)</f>
        <v>ir3</v>
      </c>
      <c r="E1584" s="0" t="s">
        <v>9</v>
      </c>
      <c r="F1584" s="0" t="n">
        <v>98</v>
      </c>
      <c r="G1584" s="0" t="s">
        <v>10</v>
      </c>
      <c r="H1584" s="0" t="s">
        <v>11</v>
      </c>
      <c r="I1584" s="0" t="s">
        <v>9</v>
      </c>
      <c r="J1584" s="0" t="s">
        <v>1599</v>
      </c>
      <c r="K1584" s="0" t="s">
        <v>9</v>
      </c>
      <c r="L1584" s="0" t="str">
        <f aca="false">IF(ISBLANK(J1585),"",",")</f>
        <v>,</v>
      </c>
      <c r="M1584" s="0" t="str">
        <f aca="false">E1584&amp;F1584&amp;G1584&amp;H1584&amp;I1584&amp;J1584&amp;K1584&amp;L1584</f>
        <v>"98": "b1i1_140_ir3.wav",</v>
      </c>
      <c r="N1584" s="0" t="str">
        <f aca="false">IF(OR(B1584=113,B1584=138),"probe","s")</f>
        <v>probe</v>
      </c>
      <c r="O1584" s="0" t="str">
        <f aca="false">IF(MID(J1584,10,2)="ir","Minus","Plus")</f>
        <v>Minus</v>
      </c>
      <c r="P1584" s="0" t="s">
        <v>13</v>
      </c>
      <c r="Q1584" s="5" t="s">
        <v>14</v>
      </c>
      <c r="R1584" s="0" t="s">
        <v>15</v>
      </c>
      <c r="S1584" s="0" t="str">
        <f aca="false">P1584&amp;N1584&amp;O1584&amp;Q1584&amp;F1584&amp;R1584&amp;L1584</f>
        <v>          {%            "class": "probeMinus",%            "stim_name": "98"%          },</v>
      </c>
      <c r="AA1584" s="5" t="n">
        <f aca="false">F1584</f>
        <v>98</v>
      </c>
      <c r="AB1584" s="5" t="s">
        <v>1599</v>
      </c>
      <c r="AC1584" s="5" t="str">
        <f aca="false">IF(MID(AB1584,10,2)="ir","Minus","Plus")</f>
        <v>Minus</v>
      </c>
      <c r="AD1584" s="5" t="str">
        <f aca="false">IF(AND(_xlfn.NUMBERVALUE(MID(AB1584,6,3))&lt;141,_xlfn.NUMBERVALUE(MID(AB1584,6,3))&gt;103),"s","s")</f>
        <v>s</v>
      </c>
      <c r="AE1584" s="5" t="n">
        <f aca="false">IF(AND(AC1584="Minus",AD1584="probe"),3,IF(AND(AC1584="Plus",AD1584="probe"),1,IF(AND(AC1584="Minus",AD1584="s"),12,IF(AND(AC1584="Plus",AD1584="s"),4,0))))</f>
        <v>12</v>
      </c>
      <c r="AF1584" s="6" t="s">
        <v>16</v>
      </c>
      <c r="AG1584" s="5" t="str">
        <f aca="false">AF1584&amp;AE1584&amp;","</f>
        <v>                            12,</v>
      </c>
    </row>
    <row r="1585" customFormat="false" ht="12.8" hidden="true" customHeight="false" outlineLevel="0" collapsed="false">
      <c r="A1585" s="0" t="str">
        <f aca="false">LEFT(J1585,4)</f>
        <v>b1i2</v>
      </c>
      <c r="B1585" s="0" t="n">
        <f aca="false">IF(AND(C1585&gt;97,C1585&lt;103),100,IF(AND(C1585&gt;110,C1585&lt;116),113,IF(AND(C1585&gt;122,C1585&lt;128),125,IF(AND(C1585&gt;135,C1585&lt;141),138,150))))</f>
        <v>138</v>
      </c>
      <c r="C1585" s="0" t="n">
        <f aca="false">_xlfn.NUMBERVALUE(MID(J1585,6,3))</f>
        <v>140</v>
      </c>
      <c r="D1585" s="0" t="str">
        <f aca="false">MID(J1585,10,3)</f>
        <v>ir3</v>
      </c>
      <c r="E1585" s="0" t="s">
        <v>9</v>
      </c>
      <c r="F1585" s="0" t="n">
        <v>223</v>
      </c>
      <c r="G1585" s="0" t="s">
        <v>10</v>
      </c>
      <c r="H1585" s="0" t="s">
        <v>11</v>
      </c>
      <c r="I1585" s="0" t="s">
        <v>9</v>
      </c>
      <c r="J1585" s="0" t="s">
        <v>1600</v>
      </c>
      <c r="K1585" s="0" t="s">
        <v>9</v>
      </c>
      <c r="L1585" s="0" t="str">
        <f aca="false">IF(ISBLANK(J1586),"",",")</f>
        <v>,</v>
      </c>
      <c r="M1585" s="0" t="str">
        <f aca="false">E1585&amp;F1585&amp;G1585&amp;H1585&amp;I1585&amp;J1585&amp;K1585&amp;L1585</f>
        <v>"223": "b1i2_140_ir3.wav",</v>
      </c>
      <c r="N1585" s="0" t="str">
        <f aca="false">IF(OR(B1585=113,B1585=138),"probe","s")</f>
        <v>probe</v>
      </c>
      <c r="O1585" s="0" t="str">
        <f aca="false">IF(MID(J1585,10,2)="ir","Minus","Plus")</f>
        <v>Minus</v>
      </c>
      <c r="P1585" s="0" t="s">
        <v>13</v>
      </c>
      <c r="Q1585" s="5" t="s">
        <v>14</v>
      </c>
      <c r="R1585" s="0" t="s">
        <v>15</v>
      </c>
      <c r="S1585" s="0" t="str">
        <f aca="false">P1585&amp;N1585&amp;O1585&amp;Q1585&amp;F1585&amp;R1585&amp;L1585</f>
        <v>          {%            "class": "probeMinus",%            "stim_name": "223"%          },</v>
      </c>
      <c r="AA1585" s="5" t="n">
        <f aca="false">F1585</f>
        <v>223</v>
      </c>
      <c r="AB1585" s="5" t="s">
        <v>1600</v>
      </c>
      <c r="AC1585" s="5" t="str">
        <f aca="false">IF(MID(AB1585,10,2)="ir","Minus","Plus")</f>
        <v>Minus</v>
      </c>
      <c r="AD1585" s="5" t="str">
        <f aca="false">IF(AND(_xlfn.NUMBERVALUE(MID(AB1585,6,3))&lt;141,_xlfn.NUMBERVALUE(MID(AB1585,6,3))&gt;103),"s","probe")</f>
        <v>s</v>
      </c>
      <c r="AE1585" s="5" t="n">
        <f aca="false">IF(AND(AC1585="Minus",AD1585="probe"),3,IF(AND(AC1585="Plus",AD1585="probe"),1,IF(AND(AC1585="Minus",AD1585="s"),12,IF(AND(AC1585="Plus",AD1585="s"),4,0))))</f>
        <v>12</v>
      </c>
      <c r="AF1585" s="6" t="s">
        <v>16</v>
      </c>
      <c r="AG1585" s="5" t="str">
        <f aca="false">AF1585&amp;AE1585&amp;","</f>
        <v>                            12,</v>
      </c>
    </row>
    <row r="1586" customFormat="false" ht="12.8" hidden="true" customHeight="false" outlineLevel="0" collapsed="false">
      <c r="A1586" s="0" t="str">
        <f aca="false">LEFT(J1586,4)</f>
        <v>b1s1</v>
      </c>
      <c r="B1586" s="0" t="n">
        <f aca="false">IF(AND(C1586&gt;97,C1586&lt;103),100,IF(AND(C1586&gt;110,C1586&lt;116),113,IF(AND(C1586&gt;122,C1586&lt;128),125,IF(AND(C1586&gt;135,C1586&lt;141),138,150))))</f>
        <v>138</v>
      </c>
      <c r="C1586" s="0" t="n">
        <f aca="false">_xlfn.NUMBERVALUE(MID(J1586,6,3))</f>
        <v>140</v>
      </c>
      <c r="D1586" s="0" t="str">
        <f aca="false">MID(J1586,10,3)</f>
        <v>ir3</v>
      </c>
      <c r="E1586" s="0" t="s">
        <v>9</v>
      </c>
      <c r="F1586" s="0" t="n">
        <v>348</v>
      </c>
      <c r="G1586" s="0" t="s">
        <v>10</v>
      </c>
      <c r="H1586" s="0" t="s">
        <v>11</v>
      </c>
      <c r="I1586" s="0" t="s">
        <v>9</v>
      </c>
      <c r="J1586" s="0" t="s">
        <v>1601</v>
      </c>
      <c r="K1586" s="0" t="s">
        <v>9</v>
      </c>
      <c r="L1586" s="0" t="str">
        <f aca="false">IF(ISBLANK(J1587),"",",")</f>
        <v>,</v>
      </c>
      <c r="M1586" s="0" t="str">
        <f aca="false">E1586&amp;F1586&amp;G1586&amp;H1586&amp;I1586&amp;J1586&amp;K1586&amp;L1586</f>
        <v>"348": "b1s1_140_ir3.wav",</v>
      </c>
      <c r="N1586" s="0" t="str">
        <f aca="false">IF(OR(B1586=113,B1586=138),"probe","s")</f>
        <v>probe</v>
      </c>
      <c r="O1586" s="0" t="str">
        <f aca="false">IF(MID(J1586,10,2)="ir","Minus","Plus")</f>
        <v>Minus</v>
      </c>
      <c r="P1586" s="0" t="s">
        <v>13</v>
      </c>
      <c r="Q1586" s="5" t="s">
        <v>14</v>
      </c>
      <c r="R1586" s="0" t="s">
        <v>15</v>
      </c>
      <c r="S1586" s="0" t="str">
        <f aca="false">P1586&amp;N1586&amp;O1586&amp;Q1586&amp;F1586&amp;R1586&amp;L1586</f>
        <v>          {%            "class": "probeMinus",%            "stim_name": "348"%          },</v>
      </c>
      <c r="AA1586" s="5" t="n">
        <f aca="false">F1586</f>
        <v>348</v>
      </c>
      <c r="AB1586" s="5" t="s">
        <v>1601</v>
      </c>
      <c r="AC1586" s="5" t="str">
        <f aca="false">IF(MID(AB1586,10,2)="ir","Minus","Plus")</f>
        <v>Minus</v>
      </c>
      <c r="AD1586" s="5" t="str">
        <f aca="false">IF(AND(_xlfn.NUMBERVALUE(MID(AB1586,6,3))&lt;141,_xlfn.NUMBERVALUE(MID(AB1586,6,3))&gt;103),"s","probe")</f>
        <v>s</v>
      </c>
      <c r="AE1586" s="5" t="n">
        <f aca="false">IF(AND(AC1586="Minus",AD1586="probe"),3,IF(AND(AC1586="Plus",AD1586="probe"),1,IF(AND(AC1586="Minus",AD1586="s"),12,IF(AND(AC1586="Plus",AD1586="s"),4,0))))</f>
        <v>12</v>
      </c>
      <c r="AF1586" s="6" t="s">
        <v>16</v>
      </c>
      <c r="AG1586" s="5" t="str">
        <f aca="false">AF1586&amp;AE1586&amp;","</f>
        <v>                            12,</v>
      </c>
    </row>
    <row r="1587" customFormat="false" ht="12.8" hidden="true" customHeight="false" outlineLevel="0" collapsed="false">
      <c r="A1587" s="0" t="str">
        <f aca="false">LEFT(J1587,4)</f>
        <v>b1s2</v>
      </c>
      <c r="B1587" s="0" t="n">
        <f aca="false">IF(AND(C1587&gt;97,C1587&lt;103),100,IF(AND(C1587&gt;110,C1587&lt;116),113,IF(AND(C1587&gt;122,C1587&lt;128),125,IF(AND(C1587&gt;135,C1587&lt;141),138,150))))</f>
        <v>138</v>
      </c>
      <c r="C1587" s="0" t="n">
        <f aca="false">_xlfn.NUMBERVALUE(MID(J1587,6,3))</f>
        <v>140</v>
      </c>
      <c r="D1587" s="0" t="str">
        <f aca="false">MID(J1587,10,3)</f>
        <v>ir3</v>
      </c>
      <c r="E1587" s="0" t="s">
        <v>9</v>
      </c>
      <c r="F1587" s="0" t="n">
        <v>473</v>
      </c>
      <c r="G1587" s="0" t="s">
        <v>10</v>
      </c>
      <c r="H1587" s="0" t="s">
        <v>11</v>
      </c>
      <c r="I1587" s="0" t="s">
        <v>9</v>
      </c>
      <c r="J1587" s="0" t="s">
        <v>1602</v>
      </c>
      <c r="K1587" s="0" t="s">
        <v>9</v>
      </c>
      <c r="L1587" s="0" t="str">
        <f aca="false">IF(ISBLANK(J1588),"",",")</f>
        <v>,</v>
      </c>
      <c r="M1587" s="0" t="str">
        <f aca="false">E1587&amp;F1587&amp;G1587&amp;H1587&amp;I1587&amp;J1587&amp;K1587&amp;L1587</f>
        <v>"473": "b1s2_140_ir3.wav",</v>
      </c>
      <c r="N1587" s="0" t="str">
        <f aca="false">IF(OR(B1587=113,B1587=138),"probe","s")</f>
        <v>probe</v>
      </c>
      <c r="O1587" s="0" t="str">
        <f aca="false">IF(MID(J1587,10,2)="ir","Minus","Plus")</f>
        <v>Minus</v>
      </c>
      <c r="P1587" s="0" t="s">
        <v>13</v>
      </c>
      <c r="Q1587" s="5" t="s">
        <v>14</v>
      </c>
      <c r="R1587" s="0" t="s">
        <v>15</v>
      </c>
      <c r="S1587" s="0" t="str">
        <f aca="false">P1587&amp;N1587&amp;O1587&amp;Q1587&amp;F1587&amp;R1587&amp;L1587</f>
        <v>          {%            "class": "probeMinus",%            "stim_name": "473"%          },</v>
      </c>
      <c r="AA1587" s="5" t="n">
        <f aca="false">F1587</f>
        <v>473</v>
      </c>
      <c r="AB1587" s="5" t="s">
        <v>1602</v>
      </c>
      <c r="AC1587" s="5" t="str">
        <f aca="false">IF(MID(AB1587,10,2)="ir","Minus","Plus")</f>
        <v>Minus</v>
      </c>
      <c r="AD1587" s="5" t="str">
        <f aca="false">IF(AND(_xlfn.NUMBERVALUE(MID(AB1587,6,3))&lt;141,_xlfn.NUMBERVALUE(MID(AB1587,6,3))&gt;103),"s","probe")</f>
        <v>s</v>
      </c>
      <c r="AE1587" s="5" t="n">
        <f aca="false">IF(AND(AC1587="Minus",AD1587="probe"),3,IF(AND(AC1587="Plus",AD1587="probe"),1,IF(AND(AC1587="Minus",AD1587="s"),12,IF(AND(AC1587="Plus",AD1587="s"),4,0))))</f>
        <v>12</v>
      </c>
      <c r="AF1587" s="6" t="s">
        <v>16</v>
      </c>
      <c r="AG1587" s="5" t="str">
        <f aca="false">AF1587&amp;AE1587&amp;","</f>
        <v>                            12,</v>
      </c>
    </row>
    <row r="1588" customFormat="false" ht="12.8" hidden="true" customHeight="false" outlineLevel="0" collapsed="false">
      <c r="A1588" s="0" t="str">
        <f aca="false">LEFT(J1588,4)</f>
        <v>b2i1</v>
      </c>
      <c r="B1588" s="0" t="n">
        <f aca="false">IF(AND(C1588&gt;97,C1588&lt;103),100,IF(AND(C1588&gt;110,C1588&lt;116),113,IF(AND(C1588&gt;122,C1588&lt;128),125,IF(AND(C1588&gt;135,C1588&lt;141),138,150))))</f>
        <v>138</v>
      </c>
      <c r="C1588" s="0" t="n">
        <f aca="false">_xlfn.NUMBERVALUE(MID(J1588,6,3))</f>
        <v>140</v>
      </c>
      <c r="D1588" s="0" t="str">
        <f aca="false">MID(J1588,10,3)</f>
        <v>ir3</v>
      </c>
      <c r="E1588" s="0" t="s">
        <v>9</v>
      </c>
      <c r="F1588" s="0" t="n">
        <v>598</v>
      </c>
      <c r="G1588" s="0" t="s">
        <v>10</v>
      </c>
      <c r="H1588" s="0" t="s">
        <v>11</v>
      </c>
      <c r="I1588" s="0" t="s">
        <v>9</v>
      </c>
      <c r="J1588" s="0" t="s">
        <v>1603</v>
      </c>
      <c r="K1588" s="0" t="s">
        <v>9</v>
      </c>
      <c r="L1588" s="0" t="str">
        <f aca="false">IF(ISBLANK(J1589),"",",")</f>
        <v>,</v>
      </c>
      <c r="M1588" s="0" t="str">
        <f aca="false">E1588&amp;F1588&amp;G1588&amp;H1588&amp;I1588&amp;J1588&amp;K1588&amp;L1588</f>
        <v>"598": "b2i1_140_ir3.wav",</v>
      </c>
      <c r="N1588" s="0" t="str">
        <f aca="false">IF(OR(B1588=113,B1588=138),"probe","s")</f>
        <v>probe</v>
      </c>
      <c r="O1588" s="0" t="str">
        <f aca="false">IF(MID(J1588,10,2)="ir","Minus","Plus")</f>
        <v>Minus</v>
      </c>
      <c r="P1588" s="0" t="s">
        <v>13</v>
      </c>
      <c r="Q1588" s="5" t="s">
        <v>14</v>
      </c>
      <c r="R1588" s="0" t="s">
        <v>15</v>
      </c>
      <c r="S1588" s="0" t="str">
        <f aca="false">P1588&amp;N1588&amp;O1588&amp;Q1588&amp;F1588&amp;R1588&amp;L1588</f>
        <v>          {%            "class": "probeMinus",%            "stim_name": "598"%          },</v>
      </c>
      <c r="AA1588" s="5" t="n">
        <f aca="false">F1588</f>
        <v>598</v>
      </c>
      <c r="AB1588" s="5" t="s">
        <v>1603</v>
      </c>
      <c r="AC1588" s="5" t="str">
        <f aca="false">IF(MID(AB1588,10,2)="ir","Minus","Plus")</f>
        <v>Minus</v>
      </c>
      <c r="AD1588" s="5" t="str">
        <f aca="false">IF(AND(_xlfn.NUMBERVALUE(MID(AB1588,6,3))&lt;141,_xlfn.NUMBERVALUE(MID(AB1588,6,3))&gt;103),"s","probe")</f>
        <v>s</v>
      </c>
      <c r="AE1588" s="5" t="n">
        <f aca="false">IF(AND(AC1588="Minus",AD1588="probe"),3,IF(AND(AC1588="Plus",AD1588="probe"),1,IF(AND(AC1588="Minus",AD1588="s"),12,IF(AND(AC1588="Plus",AD1588="s"),4,0))))</f>
        <v>12</v>
      </c>
      <c r="AF1588" s="6" t="s">
        <v>16</v>
      </c>
      <c r="AG1588" s="5" t="str">
        <f aca="false">AF1588&amp;AE1588&amp;","</f>
        <v>                            12,</v>
      </c>
    </row>
    <row r="1589" customFormat="false" ht="12.8" hidden="true" customHeight="false" outlineLevel="0" collapsed="false">
      <c r="A1589" s="0" t="str">
        <f aca="false">LEFT(J1589,4)</f>
        <v>b2i2</v>
      </c>
      <c r="B1589" s="0" t="n">
        <f aca="false">IF(AND(C1589&gt;97,C1589&lt;103),100,IF(AND(C1589&gt;110,C1589&lt;116),113,IF(AND(C1589&gt;122,C1589&lt;128),125,IF(AND(C1589&gt;135,C1589&lt;141),138,150))))</f>
        <v>138</v>
      </c>
      <c r="C1589" s="0" t="n">
        <f aca="false">_xlfn.NUMBERVALUE(MID(J1589,6,3))</f>
        <v>140</v>
      </c>
      <c r="D1589" s="0" t="str">
        <f aca="false">MID(J1589,10,3)</f>
        <v>ir3</v>
      </c>
      <c r="E1589" s="0" t="s">
        <v>9</v>
      </c>
      <c r="F1589" s="0" t="n">
        <v>723</v>
      </c>
      <c r="G1589" s="0" t="s">
        <v>10</v>
      </c>
      <c r="H1589" s="0" t="s">
        <v>11</v>
      </c>
      <c r="I1589" s="0" t="s">
        <v>9</v>
      </c>
      <c r="J1589" s="0" t="s">
        <v>1604</v>
      </c>
      <c r="K1589" s="0" t="s">
        <v>9</v>
      </c>
      <c r="L1589" s="0" t="str">
        <f aca="false">IF(ISBLANK(J1590),"",",")</f>
        <v>,</v>
      </c>
      <c r="M1589" s="0" t="str">
        <f aca="false">E1589&amp;F1589&amp;G1589&amp;H1589&amp;I1589&amp;J1589&amp;K1589&amp;L1589</f>
        <v>"723": "b2i2_140_ir3.wav",</v>
      </c>
      <c r="N1589" s="0" t="str">
        <f aca="false">IF(OR(B1589=113,B1589=138),"probe","s")</f>
        <v>probe</v>
      </c>
      <c r="O1589" s="0" t="str">
        <f aca="false">IF(MID(J1589,10,2)="ir","Minus","Plus")</f>
        <v>Minus</v>
      </c>
      <c r="P1589" s="0" t="s">
        <v>13</v>
      </c>
      <c r="Q1589" s="5" t="s">
        <v>14</v>
      </c>
      <c r="R1589" s="0" t="s">
        <v>15</v>
      </c>
      <c r="S1589" s="0" t="str">
        <f aca="false">P1589&amp;N1589&amp;O1589&amp;Q1589&amp;F1589&amp;R1589&amp;L1589</f>
        <v>          {%            "class": "probeMinus",%            "stim_name": "723"%          },</v>
      </c>
      <c r="AA1589" s="5" t="n">
        <f aca="false">F1589</f>
        <v>723</v>
      </c>
      <c r="AB1589" s="5" t="s">
        <v>1604</v>
      </c>
      <c r="AC1589" s="5" t="str">
        <f aca="false">IF(MID(AB1589,10,2)="ir","Minus","Plus")</f>
        <v>Minus</v>
      </c>
      <c r="AD1589" s="5" t="str">
        <f aca="false">IF(AND(_xlfn.NUMBERVALUE(MID(AB1589,6,3))&lt;141,_xlfn.NUMBERVALUE(MID(AB1589,6,3))&gt;103),"s","probe")</f>
        <v>s</v>
      </c>
      <c r="AE1589" s="5" t="n">
        <f aca="false">IF(AND(AC1589="Minus",AD1589="probe"),3,IF(AND(AC1589="Plus",AD1589="probe"),1,IF(AND(AC1589="Minus",AD1589="s"),12,IF(AND(AC1589="Plus",AD1589="s"),4,0))))</f>
        <v>12</v>
      </c>
      <c r="AF1589" s="6" t="s">
        <v>16</v>
      </c>
      <c r="AG1589" s="5" t="str">
        <f aca="false">AF1589&amp;AE1589&amp;","</f>
        <v>                            12,</v>
      </c>
    </row>
    <row r="1590" customFormat="false" ht="12.8" hidden="false" customHeight="false" outlineLevel="0" collapsed="false">
      <c r="A1590" s="0" t="str">
        <f aca="false">LEFT(J1590,4)</f>
        <v>b2s1</v>
      </c>
      <c r="B1590" s="0" t="n">
        <f aca="false">IF(AND(C1590&gt;97,C1590&lt;103),100,IF(AND(C1590&gt;110,C1590&lt;116),113,IF(AND(C1590&gt;122,C1590&lt;128),125,IF(AND(C1590&gt;135,C1590&lt;141),138,150))))</f>
        <v>138</v>
      </c>
      <c r="C1590" s="0" t="n">
        <f aca="false">_xlfn.NUMBERVALUE(MID(J1590,6,3))</f>
        <v>140</v>
      </c>
      <c r="D1590" s="0" t="str">
        <f aca="false">MID(J1590,10,3)</f>
        <v>ir3</v>
      </c>
      <c r="E1590" s="0" t="s">
        <v>9</v>
      </c>
      <c r="F1590" s="0" t="n">
        <v>848</v>
      </c>
      <c r="G1590" s="0" t="s">
        <v>10</v>
      </c>
      <c r="H1590" s="0" t="s">
        <v>11</v>
      </c>
      <c r="I1590" s="0" t="s">
        <v>9</v>
      </c>
      <c r="J1590" s="0" t="s">
        <v>1605</v>
      </c>
      <c r="K1590" s="0" t="s">
        <v>9</v>
      </c>
      <c r="L1590" s="0" t="str">
        <f aca="false">IF(ISBLANK(J1591),"",",")</f>
        <v>,</v>
      </c>
      <c r="M1590" s="0" t="str">
        <f aca="false">E1590&amp;J1590&amp;G1590&amp;E1590&amp;J1590&amp;E1590&amp;L1590</f>
        <v>"b2s1_140_ir3.wav":"b2s1_140_ir3.wav",</v>
      </c>
      <c r="N1590" s="0" t="str">
        <f aca="false">IF(OR(B1590=113,B1590=138),"probe","s")</f>
        <v>probe</v>
      </c>
      <c r="O1590" s="0" t="str">
        <f aca="false">IF(MID(J1590,10,2)="ir","Minus","Plus")</f>
        <v>Minus</v>
      </c>
      <c r="P1590" s="0" t="s">
        <v>13</v>
      </c>
      <c r="Q1590" s="5" t="s">
        <v>14</v>
      </c>
      <c r="R1590" s="0" t="s">
        <v>15</v>
      </c>
      <c r="S1590" s="0" t="str">
        <f aca="false">P1590&amp;N1590&amp;O1590&amp;Q1590&amp;J1590&amp;R1590&amp;L1590</f>
        <v>          {%            "class": "probeMinus",%            "stim_name": "b2s1_140_ir3.wav"%          },</v>
      </c>
      <c r="AA1590" s="5" t="n">
        <f aca="false">F1590</f>
        <v>848</v>
      </c>
      <c r="AB1590" s="5" t="s">
        <v>1605</v>
      </c>
      <c r="AC1590" s="5" t="str">
        <f aca="false">IF(MID(AB1590,10,2)="ir","Minus","Plus")</f>
        <v>Minus</v>
      </c>
      <c r="AD1590" s="5" t="str">
        <f aca="false">IF(AND(_xlfn.NUMBERVALUE(MID(AB1590,6,3))&lt;141,_xlfn.NUMBERVALUE(MID(AB1590,6,3))&gt;103),"s","probe")</f>
        <v>s</v>
      </c>
      <c r="AE1590" s="5" t="n">
        <f aca="false">IF(AND(AC1590="Minus",AD1590="probe"),3,IF(AND(AC1590="Plus",AD1590="probe"),1,IF(AND(AC1590="Minus",AD1590="s"),12,IF(AND(AC1590="Plus",AD1590="s"),4,0))))</f>
        <v>12</v>
      </c>
      <c r="AF1590" s="6" t="s">
        <v>16</v>
      </c>
      <c r="AG1590" s="5" t="str">
        <f aca="false">AF1590&amp;AE1590&amp;","</f>
        <v>                            12,</v>
      </c>
    </row>
    <row r="1591" customFormat="false" ht="12.8" hidden="true" customHeight="false" outlineLevel="0" collapsed="false">
      <c r="A1591" s="0" t="str">
        <f aca="false">LEFT(J1591,4)</f>
        <v>b2s2</v>
      </c>
      <c r="B1591" s="0" t="n">
        <f aca="false">IF(AND(C1591&gt;97,C1591&lt;103),100,IF(AND(C1591&gt;110,C1591&lt;116),113,IF(AND(C1591&gt;122,C1591&lt;128),125,IF(AND(C1591&gt;135,C1591&lt;141),138,150))))</f>
        <v>138</v>
      </c>
      <c r="C1591" s="0" t="n">
        <f aca="false">_xlfn.NUMBERVALUE(MID(J1591,6,3))</f>
        <v>140</v>
      </c>
      <c r="D1591" s="0" t="str">
        <f aca="false">MID(J1591,10,3)</f>
        <v>ir3</v>
      </c>
      <c r="E1591" s="0" t="s">
        <v>9</v>
      </c>
      <c r="F1591" s="0" t="n">
        <v>973</v>
      </c>
      <c r="G1591" s="0" t="s">
        <v>10</v>
      </c>
      <c r="H1591" s="0" t="s">
        <v>11</v>
      </c>
      <c r="I1591" s="0" t="s">
        <v>9</v>
      </c>
      <c r="J1591" s="0" t="s">
        <v>1606</v>
      </c>
      <c r="K1591" s="0" t="s">
        <v>9</v>
      </c>
      <c r="L1591" s="0" t="str">
        <f aca="false">IF(ISBLANK(J1592),"",",")</f>
        <v>,</v>
      </c>
      <c r="M1591" s="0" t="str">
        <f aca="false">E1591&amp;F1591&amp;G1591&amp;H1591&amp;I1591&amp;J1591&amp;K1591&amp;L1591</f>
        <v>"973": "b2s2_140_ir3.wav",</v>
      </c>
      <c r="N1591" s="0" t="str">
        <f aca="false">IF(OR(B1591=113,B1591=138),"probe","s")</f>
        <v>probe</v>
      </c>
      <c r="O1591" s="0" t="str">
        <f aca="false">IF(MID(J1591,10,2)="ir","Minus","Plus")</f>
        <v>Minus</v>
      </c>
      <c r="P1591" s="0" t="s">
        <v>13</v>
      </c>
      <c r="Q1591" s="5" t="s">
        <v>14</v>
      </c>
      <c r="R1591" s="0" t="s">
        <v>15</v>
      </c>
      <c r="S1591" s="0" t="str">
        <f aca="false">P1591&amp;N1591&amp;O1591&amp;Q1591&amp;F1591&amp;R1591&amp;L1591</f>
        <v>          {%            "class": "probeMinus",%            "stim_name": "973"%          },</v>
      </c>
      <c r="AA1591" s="5" t="n">
        <f aca="false">F1591</f>
        <v>973</v>
      </c>
      <c r="AB1591" s="5" t="s">
        <v>1606</v>
      </c>
      <c r="AC1591" s="5" t="str">
        <f aca="false">IF(MID(AB1591,10,2)="ir","Minus","Plus")</f>
        <v>Minus</v>
      </c>
      <c r="AD1591" s="5" t="str">
        <f aca="false">IF(AND(_xlfn.NUMBERVALUE(MID(AB1591,6,3))&lt;141,_xlfn.NUMBERVALUE(MID(AB1591,6,3))&gt;103),"s","probe")</f>
        <v>s</v>
      </c>
      <c r="AE1591" s="5" t="n">
        <f aca="false">IF(AND(AC1591="Minus",AD1591="probe"),3,IF(AND(AC1591="Plus",AD1591="probe"),1,IF(AND(AC1591="Minus",AD1591="s"),12,IF(AND(AC1591="Plus",AD1591="s"),4,0))))</f>
        <v>12</v>
      </c>
      <c r="AF1591" s="6" t="s">
        <v>16</v>
      </c>
      <c r="AG1591" s="5" t="str">
        <f aca="false">AF1591&amp;AE1591&amp;","</f>
        <v>                            12,</v>
      </c>
    </row>
    <row r="1592" customFormat="false" ht="12.8" hidden="true" customHeight="false" outlineLevel="0" collapsed="false">
      <c r="A1592" s="0" t="str">
        <f aca="false">LEFT(J1592,4)</f>
        <v>b3i1</v>
      </c>
      <c r="B1592" s="0" t="n">
        <f aca="false">IF(AND(C1592&gt;97,C1592&lt;103),100,IF(AND(C1592&gt;110,C1592&lt;116),113,IF(AND(C1592&gt;122,C1592&lt;128),125,IF(AND(C1592&gt;135,C1592&lt;141),138,150))))</f>
        <v>138</v>
      </c>
      <c r="C1592" s="0" t="n">
        <f aca="false">_xlfn.NUMBERVALUE(MID(J1592,6,3))</f>
        <v>140</v>
      </c>
      <c r="D1592" s="0" t="str">
        <f aca="false">MID(J1592,10,3)</f>
        <v>ir3</v>
      </c>
      <c r="E1592" s="0" t="s">
        <v>9</v>
      </c>
      <c r="F1592" s="0" t="n">
        <v>1098</v>
      </c>
      <c r="G1592" s="0" t="s">
        <v>10</v>
      </c>
      <c r="H1592" s="0" t="s">
        <v>11</v>
      </c>
      <c r="I1592" s="0" t="s">
        <v>9</v>
      </c>
      <c r="J1592" s="0" t="s">
        <v>1607</v>
      </c>
      <c r="K1592" s="0" t="s">
        <v>9</v>
      </c>
      <c r="L1592" s="0" t="str">
        <f aca="false">IF(ISBLANK(J1593),"",",")</f>
        <v>,</v>
      </c>
      <c r="M1592" s="0" t="str">
        <f aca="false">E1592&amp;F1592&amp;G1592&amp;H1592&amp;I1592&amp;J1592&amp;K1592&amp;L1592</f>
        <v>"1098": "b3i1_140_ir3.wav",</v>
      </c>
      <c r="N1592" s="0" t="str">
        <f aca="false">IF(OR(B1592=113,B1592=138),"probe","s")</f>
        <v>probe</v>
      </c>
      <c r="O1592" s="0" t="str">
        <f aca="false">IF(MID(J1592,10,2)="ir","Minus","Plus")</f>
        <v>Minus</v>
      </c>
      <c r="P1592" s="0" t="s">
        <v>13</v>
      </c>
      <c r="Q1592" s="5" t="s">
        <v>14</v>
      </c>
      <c r="R1592" s="0" t="s">
        <v>15</v>
      </c>
      <c r="S1592" s="0" t="str">
        <f aca="false">P1592&amp;N1592&amp;O1592&amp;Q1592&amp;F1592&amp;R1592&amp;L1592</f>
        <v>          {%            "class": "probeMinus",%            "stim_name": "1098"%          },</v>
      </c>
      <c r="AA1592" s="5" t="n">
        <f aca="false">F1592</f>
        <v>1098</v>
      </c>
      <c r="AB1592" s="5" t="s">
        <v>1607</v>
      </c>
      <c r="AC1592" s="5" t="str">
        <f aca="false">IF(MID(AB1592,10,2)="ir","Minus","Plus")</f>
        <v>Minus</v>
      </c>
      <c r="AD1592" s="5" t="str">
        <f aca="false">IF(AND(_xlfn.NUMBERVALUE(MID(AB1592,6,3))&lt;141,_xlfn.NUMBERVALUE(MID(AB1592,6,3))&gt;103),"s","probe")</f>
        <v>s</v>
      </c>
      <c r="AE1592" s="5" t="n">
        <f aca="false">IF(AND(AC1592="Minus",AD1592="probe"),3,IF(AND(AC1592="Plus",AD1592="probe"),1,IF(AND(AC1592="Minus",AD1592="s"),12,IF(AND(AC1592="Plus",AD1592="s"),4,0))))</f>
        <v>12</v>
      </c>
      <c r="AF1592" s="6" t="s">
        <v>16</v>
      </c>
      <c r="AG1592" s="5" t="str">
        <f aca="false">AF1592&amp;AE1592&amp;","</f>
        <v>                            12,</v>
      </c>
    </row>
    <row r="1593" customFormat="false" ht="12.8" hidden="true" customHeight="false" outlineLevel="0" collapsed="false">
      <c r="A1593" s="0" t="str">
        <f aca="false">LEFT(J1593,4)</f>
        <v>b3i2</v>
      </c>
      <c r="B1593" s="0" t="n">
        <f aca="false">IF(AND(C1593&gt;97,C1593&lt;103),100,IF(AND(C1593&gt;110,C1593&lt;116),113,IF(AND(C1593&gt;122,C1593&lt;128),125,IF(AND(C1593&gt;135,C1593&lt;141),138,150))))</f>
        <v>138</v>
      </c>
      <c r="C1593" s="0" t="n">
        <f aca="false">_xlfn.NUMBERVALUE(MID(J1593,6,3))</f>
        <v>140</v>
      </c>
      <c r="D1593" s="0" t="str">
        <f aca="false">MID(J1593,10,3)</f>
        <v>ir3</v>
      </c>
      <c r="E1593" s="0" t="s">
        <v>9</v>
      </c>
      <c r="F1593" s="0" t="n">
        <v>1223</v>
      </c>
      <c r="G1593" s="0" t="s">
        <v>10</v>
      </c>
      <c r="H1593" s="0" t="s">
        <v>11</v>
      </c>
      <c r="I1593" s="0" t="s">
        <v>9</v>
      </c>
      <c r="J1593" s="0" t="s">
        <v>1608</v>
      </c>
      <c r="K1593" s="0" t="s">
        <v>9</v>
      </c>
      <c r="L1593" s="0" t="str">
        <f aca="false">IF(ISBLANK(J1594),"",",")</f>
        <v>,</v>
      </c>
      <c r="M1593" s="0" t="str">
        <f aca="false">E1593&amp;F1593&amp;G1593&amp;H1593&amp;I1593&amp;J1593&amp;K1593&amp;L1593</f>
        <v>"1223": "b3i2_140_ir3.wav",</v>
      </c>
      <c r="N1593" s="0" t="str">
        <f aca="false">IF(OR(B1593=113,B1593=138),"probe","s")</f>
        <v>probe</v>
      </c>
      <c r="O1593" s="0" t="str">
        <f aca="false">IF(MID(J1593,10,2)="ir","Minus","Plus")</f>
        <v>Minus</v>
      </c>
      <c r="P1593" s="0" t="s">
        <v>13</v>
      </c>
      <c r="Q1593" s="5" t="s">
        <v>14</v>
      </c>
      <c r="R1593" s="0" t="s">
        <v>15</v>
      </c>
      <c r="S1593" s="0" t="str">
        <f aca="false">P1593&amp;N1593&amp;O1593&amp;Q1593&amp;F1593&amp;R1593&amp;L1593</f>
        <v>          {%            "class": "probeMinus",%            "stim_name": "1223"%          },</v>
      </c>
      <c r="AA1593" s="5" t="n">
        <f aca="false">F1593</f>
        <v>1223</v>
      </c>
      <c r="AB1593" s="5" t="s">
        <v>1608</v>
      </c>
      <c r="AC1593" s="5" t="str">
        <f aca="false">IF(MID(AB1593,10,2)="ir","Minus","Plus")</f>
        <v>Minus</v>
      </c>
      <c r="AD1593" s="5" t="str">
        <f aca="false">IF(AND(_xlfn.NUMBERVALUE(MID(AB1593,6,3))&lt;141,_xlfn.NUMBERVALUE(MID(AB1593,6,3))&gt;103),"s","probe")</f>
        <v>s</v>
      </c>
      <c r="AE1593" s="5" t="n">
        <f aca="false">IF(AND(AC1593="Minus",AD1593="probe"),3,IF(AND(AC1593="Plus",AD1593="probe"),1,IF(AND(AC1593="Minus",AD1593="s"),12,IF(AND(AC1593="Plus",AD1593="s"),4,0))))</f>
        <v>12</v>
      </c>
      <c r="AF1593" s="6" t="s">
        <v>16</v>
      </c>
      <c r="AG1593" s="5" t="str">
        <f aca="false">AF1593&amp;AE1593&amp;","</f>
        <v>                            12,</v>
      </c>
    </row>
    <row r="1594" customFormat="false" ht="12.8" hidden="true" customHeight="false" outlineLevel="0" collapsed="false">
      <c r="A1594" s="0" t="str">
        <f aca="false">LEFT(J1594,4)</f>
        <v>b3s1</v>
      </c>
      <c r="B1594" s="0" t="n">
        <f aca="false">IF(AND(C1594&gt;97,C1594&lt;103),100,IF(AND(C1594&gt;110,C1594&lt;116),113,IF(AND(C1594&gt;122,C1594&lt;128),125,IF(AND(C1594&gt;135,C1594&lt;141),138,150))))</f>
        <v>138</v>
      </c>
      <c r="C1594" s="0" t="n">
        <f aca="false">_xlfn.NUMBERVALUE(MID(J1594,6,3))</f>
        <v>140</v>
      </c>
      <c r="D1594" s="0" t="str">
        <f aca="false">MID(J1594,10,3)</f>
        <v>ir3</v>
      </c>
      <c r="E1594" s="0" t="s">
        <v>9</v>
      </c>
      <c r="F1594" s="0" t="n">
        <v>1348</v>
      </c>
      <c r="G1594" s="0" t="s">
        <v>10</v>
      </c>
      <c r="H1594" s="0" t="s">
        <v>11</v>
      </c>
      <c r="I1594" s="0" t="s">
        <v>9</v>
      </c>
      <c r="J1594" s="0" t="s">
        <v>1609</v>
      </c>
      <c r="K1594" s="0" t="s">
        <v>9</v>
      </c>
      <c r="L1594" s="0" t="str">
        <f aca="false">IF(ISBLANK(J1595),"",",")</f>
        <v>,</v>
      </c>
      <c r="M1594" s="0" t="str">
        <f aca="false">E1594&amp;F1594&amp;G1594&amp;H1594&amp;I1594&amp;J1594&amp;K1594&amp;L1594</f>
        <v>"1348": "b3s1_140_ir3.wav",</v>
      </c>
      <c r="N1594" s="0" t="str">
        <f aca="false">IF(OR(B1594=113,B1594=138),"probe","s")</f>
        <v>probe</v>
      </c>
      <c r="O1594" s="0" t="str">
        <f aca="false">IF(MID(J1594,10,2)="ir","Minus","Plus")</f>
        <v>Minus</v>
      </c>
      <c r="P1594" s="0" t="s">
        <v>13</v>
      </c>
      <c r="Q1594" s="5" t="s">
        <v>14</v>
      </c>
      <c r="R1594" s="0" t="s">
        <v>15</v>
      </c>
      <c r="S1594" s="0" t="str">
        <f aca="false">P1594&amp;N1594&amp;O1594&amp;Q1594&amp;F1594&amp;R1594&amp;L1594</f>
        <v>          {%            "class": "probeMinus",%            "stim_name": "1348"%          },</v>
      </c>
      <c r="AA1594" s="5" t="n">
        <f aca="false">F1594</f>
        <v>1348</v>
      </c>
      <c r="AB1594" s="5" t="s">
        <v>1609</v>
      </c>
      <c r="AC1594" s="5" t="str">
        <f aca="false">IF(MID(AB1594,10,2)="ir","Minus","Plus")</f>
        <v>Minus</v>
      </c>
      <c r="AD1594" s="5" t="str">
        <f aca="false">IF(AND(_xlfn.NUMBERVALUE(MID(AB1594,6,3))&lt;141,_xlfn.NUMBERVALUE(MID(AB1594,6,3))&gt;103),"s","probe")</f>
        <v>s</v>
      </c>
      <c r="AE1594" s="5" t="n">
        <f aca="false">IF(AND(AC1594="Minus",AD1594="probe"),3,IF(AND(AC1594="Plus",AD1594="probe"),1,IF(AND(AC1594="Minus",AD1594="s"),12,IF(AND(AC1594="Plus",AD1594="s"),4,0))))</f>
        <v>12</v>
      </c>
      <c r="AF1594" s="6" t="s">
        <v>16</v>
      </c>
      <c r="AG1594" s="5" t="str">
        <f aca="false">AF1594&amp;AE1594&amp;","</f>
        <v>                            12,</v>
      </c>
    </row>
    <row r="1595" customFormat="false" ht="12.8" hidden="true" customHeight="false" outlineLevel="0" collapsed="false">
      <c r="A1595" s="0" t="str">
        <f aca="false">LEFT(J1595,4)</f>
        <v>b3s2</v>
      </c>
      <c r="B1595" s="0" t="n">
        <f aca="false">IF(AND(C1595&gt;97,C1595&lt;103),100,IF(AND(C1595&gt;110,C1595&lt;116),113,IF(AND(C1595&gt;122,C1595&lt;128),125,IF(AND(C1595&gt;135,C1595&lt;141),138,150))))</f>
        <v>138</v>
      </c>
      <c r="C1595" s="0" t="n">
        <f aca="false">_xlfn.NUMBERVALUE(MID(J1595,6,3))</f>
        <v>140</v>
      </c>
      <c r="D1595" s="0" t="str">
        <f aca="false">MID(J1595,10,3)</f>
        <v>ir3</v>
      </c>
      <c r="E1595" s="0" t="s">
        <v>9</v>
      </c>
      <c r="F1595" s="0" t="n">
        <v>1473</v>
      </c>
      <c r="G1595" s="0" t="s">
        <v>10</v>
      </c>
      <c r="H1595" s="0" t="s">
        <v>11</v>
      </c>
      <c r="I1595" s="0" t="s">
        <v>9</v>
      </c>
      <c r="J1595" s="0" t="s">
        <v>1610</v>
      </c>
      <c r="K1595" s="0" t="s">
        <v>9</v>
      </c>
      <c r="L1595" s="0" t="str">
        <f aca="false">IF(ISBLANK(J1596),"",",")</f>
        <v>,</v>
      </c>
      <c r="M1595" s="0" t="str">
        <f aca="false">E1595&amp;F1595&amp;G1595&amp;H1595&amp;I1595&amp;J1595&amp;K1595&amp;L1595</f>
        <v>"1473": "b3s2_140_ir3.wav",</v>
      </c>
      <c r="N1595" s="0" t="str">
        <f aca="false">IF(OR(B1595=113,B1595=138),"probe","s")</f>
        <v>probe</v>
      </c>
      <c r="O1595" s="0" t="str">
        <f aca="false">IF(MID(J1595,10,2)="ir","Minus","Plus")</f>
        <v>Minus</v>
      </c>
      <c r="P1595" s="0" t="s">
        <v>13</v>
      </c>
      <c r="Q1595" s="5" t="s">
        <v>14</v>
      </c>
      <c r="R1595" s="0" t="s">
        <v>15</v>
      </c>
      <c r="S1595" s="0" t="str">
        <f aca="false">P1595&amp;N1595&amp;O1595&amp;Q1595&amp;F1595&amp;R1595&amp;L1595</f>
        <v>          {%            "class": "probeMinus",%            "stim_name": "1473"%          },</v>
      </c>
      <c r="AA1595" s="5" t="n">
        <f aca="false">F1595</f>
        <v>1473</v>
      </c>
      <c r="AB1595" s="5" t="s">
        <v>1610</v>
      </c>
      <c r="AC1595" s="5" t="str">
        <f aca="false">IF(MID(AB1595,10,2)="ir","Minus","Plus")</f>
        <v>Minus</v>
      </c>
      <c r="AD1595" s="5" t="str">
        <f aca="false">IF(AND(_xlfn.NUMBERVALUE(MID(AB1595,6,3))&lt;141,_xlfn.NUMBERVALUE(MID(AB1595,6,3))&gt;103),"s","probe")</f>
        <v>s</v>
      </c>
      <c r="AE1595" s="5" t="n">
        <f aca="false">IF(AND(AC1595="Minus",AD1595="probe"),3,IF(AND(AC1595="Plus",AD1595="probe"),1,IF(AND(AC1595="Minus",AD1595="s"),12,IF(AND(AC1595="Plus",AD1595="s"),4,0))))</f>
        <v>12</v>
      </c>
      <c r="AF1595" s="6" t="s">
        <v>16</v>
      </c>
      <c r="AG1595" s="5" t="str">
        <f aca="false">AF1595&amp;AE1595&amp;","</f>
        <v>                            12,</v>
      </c>
    </row>
    <row r="1596" customFormat="false" ht="12.8" hidden="true" customHeight="false" outlineLevel="0" collapsed="false">
      <c r="A1596" s="0" t="str">
        <f aca="false">LEFT(J1596,4)</f>
        <v>b4i1</v>
      </c>
      <c r="B1596" s="0" t="n">
        <f aca="false">IF(AND(C1596&gt;97,C1596&lt;103),100,IF(AND(C1596&gt;110,C1596&lt;116),113,IF(AND(C1596&gt;122,C1596&lt;128),125,IF(AND(C1596&gt;135,C1596&lt;141),138,150))))</f>
        <v>138</v>
      </c>
      <c r="C1596" s="0" t="n">
        <f aca="false">_xlfn.NUMBERVALUE(MID(J1596,6,3))</f>
        <v>140</v>
      </c>
      <c r="D1596" s="0" t="str">
        <f aca="false">MID(J1596,10,3)</f>
        <v>ir3</v>
      </c>
      <c r="E1596" s="0" t="s">
        <v>9</v>
      </c>
      <c r="F1596" s="0" t="n">
        <v>1598</v>
      </c>
      <c r="G1596" s="0" t="s">
        <v>10</v>
      </c>
      <c r="H1596" s="0" t="s">
        <v>11</v>
      </c>
      <c r="I1596" s="0" t="s">
        <v>9</v>
      </c>
      <c r="J1596" s="0" t="s">
        <v>1611</v>
      </c>
      <c r="K1596" s="0" t="s">
        <v>9</v>
      </c>
      <c r="L1596" s="0" t="str">
        <f aca="false">IF(ISBLANK(J1597),"",",")</f>
        <v>,</v>
      </c>
      <c r="M1596" s="0" t="str">
        <f aca="false">E1596&amp;F1596&amp;G1596&amp;H1596&amp;I1596&amp;J1596&amp;K1596&amp;L1596</f>
        <v>"1598": "b4i1_140_ir3.wav",</v>
      </c>
      <c r="N1596" s="0" t="str">
        <f aca="false">IF(OR(B1596=113,B1596=138),"probe","s")</f>
        <v>probe</v>
      </c>
      <c r="O1596" s="0" t="str">
        <f aca="false">IF(MID(J1596,10,2)="ir","Minus","Plus")</f>
        <v>Minus</v>
      </c>
      <c r="P1596" s="0" t="s">
        <v>13</v>
      </c>
      <c r="Q1596" s="5" t="s">
        <v>14</v>
      </c>
      <c r="R1596" s="0" t="s">
        <v>15</v>
      </c>
      <c r="S1596" s="0" t="str">
        <f aca="false">P1596&amp;N1596&amp;O1596&amp;Q1596&amp;F1596&amp;R1596&amp;L1596</f>
        <v>          {%            "class": "probeMinus",%            "stim_name": "1598"%          },</v>
      </c>
      <c r="AA1596" s="5" t="n">
        <f aca="false">F1596</f>
        <v>1598</v>
      </c>
      <c r="AB1596" s="5" t="s">
        <v>1611</v>
      </c>
      <c r="AC1596" s="5" t="str">
        <f aca="false">IF(MID(AB1596,10,2)="ir","Minus","Plus")</f>
        <v>Minus</v>
      </c>
      <c r="AD1596" s="5" t="str">
        <f aca="false">IF(AND(_xlfn.NUMBERVALUE(MID(AB1596,6,3))&lt;141,_xlfn.NUMBERVALUE(MID(AB1596,6,3))&gt;103),"s","probe")</f>
        <v>s</v>
      </c>
      <c r="AE1596" s="5" t="n">
        <f aca="false">IF(AND(AC1596="Minus",AD1596="probe"),3,IF(AND(AC1596="Plus",AD1596="probe"),1,IF(AND(AC1596="Minus",AD1596="s"),12,IF(AND(AC1596="Plus",AD1596="s"),4,0))))</f>
        <v>12</v>
      </c>
      <c r="AF1596" s="6" t="s">
        <v>16</v>
      </c>
      <c r="AG1596" s="5" t="str">
        <f aca="false">AF1596&amp;AE1596&amp;","</f>
        <v>                            12,</v>
      </c>
    </row>
    <row r="1597" customFormat="false" ht="12.8" hidden="true" customHeight="false" outlineLevel="0" collapsed="false">
      <c r="A1597" s="0" t="str">
        <f aca="false">LEFT(J1597,4)</f>
        <v>b4i2</v>
      </c>
      <c r="B1597" s="0" t="n">
        <f aca="false">IF(AND(C1597&gt;97,C1597&lt;103),100,IF(AND(C1597&gt;110,C1597&lt;116),113,IF(AND(C1597&gt;122,C1597&lt;128),125,IF(AND(C1597&gt;135,C1597&lt;141),138,150))))</f>
        <v>138</v>
      </c>
      <c r="C1597" s="0" t="n">
        <f aca="false">_xlfn.NUMBERVALUE(MID(J1597,6,3))</f>
        <v>140</v>
      </c>
      <c r="D1597" s="0" t="str">
        <f aca="false">MID(J1597,10,3)</f>
        <v>ir3</v>
      </c>
      <c r="E1597" s="0" t="s">
        <v>9</v>
      </c>
      <c r="F1597" s="0" t="n">
        <v>1723</v>
      </c>
      <c r="G1597" s="0" t="s">
        <v>10</v>
      </c>
      <c r="H1597" s="0" t="s">
        <v>11</v>
      </c>
      <c r="I1597" s="0" t="s">
        <v>9</v>
      </c>
      <c r="J1597" s="0" t="s">
        <v>1612</v>
      </c>
      <c r="K1597" s="0" t="s">
        <v>9</v>
      </c>
      <c r="L1597" s="0" t="str">
        <f aca="false">IF(ISBLANK(J1598),"",",")</f>
        <v>,</v>
      </c>
      <c r="M1597" s="0" t="str">
        <f aca="false">E1597&amp;F1597&amp;G1597&amp;H1597&amp;I1597&amp;J1597&amp;K1597&amp;L1597</f>
        <v>"1723": "b4i2_140_ir3.wav",</v>
      </c>
      <c r="N1597" s="0" t="str">
        <f aca="false">IF(OR(B1597=113,B1597=138),"probe","s")</f>
        <v>probe</v>
      </c>
      <c r="O1597" s="0" t="str">
        <f aca="false">IF(MID(J1597,10,2)="ir","Minus","Plus")</f>
        <v>Minus</v>
      </c>
      <c r="P1597" s="0" t="s">
        <v>13</v>
      </c>
      <c r="Q1597" s="5" t="s">
        <v>14</v>
      </c>
      <c r="R1597" s="0" t="s">
        <v>15</v>
      </c>
      <c r="S1597" s="0" t="str">
        <f aca="false">P1597&amp;N1597&amp;O1597&amp;Q1597&amp;F1597&amp;R1597&amp;L1597</f>
        <v>          {%            "class": "probeMinus",%            "stim_name": "1723"%          },</v>
      </c>
      <c r="AA1597" s="5" t="n">
        <f aca="false">F1597</f>
        <v>1723</v>
      </c>
      <c r="AB1597" s="5" t="s">
        <v>1612</v>
      </c>
      <c r="AC1597" s="5" t="str">
        <f aca="false">IF(MID(AB1597,10,2)="ir","Minus","Plus")</f>
        <v>Minus</v>
      </c>
      <c r="AD1597" s="5" t="str">
        <f aca="false">IF(AND(_xlfn.NUMBERVALUE(MID(AB1597,6,3))&lt;141,_xlfn.NUMBERVALUE(MID(AB1597,6,3))&gt;103),"s","probe")</f>
        <v>s</v>
      </c>
      <c r="AE1597" s="5" t="n">
        <f aca="false">IF(AND(AC1597="Minus",AD1597="probe"),3,IF(AND(AC1597="Plus",AD1597="probe"),1,IF(AND(AC1597="Minus",AD1597="s"),12,IF(AND(AC1597="Plus",AD1597="s"),4,0))))</f>
        <v>12</v>
      </c>
      <c r="AF1597" s="6" t="s">
        <v>16</v>
      </c>
      <c r="AG1597" s="5" t="str">
        <f aca="false">AF1597&amp;AE1597&amp;","</f>
        <v>                            12,</v>
      </c>
    </row>
    <row r="1598" customFormat="false" ht="12.8" hidden="true" customHeight="false" outlineLevel="0" collapsed="false">
      <c r="A1598" s="0" t="str">
        <f aca="false">LEFT(J1598,4)</f>
        <v>b4s1</v>
      </c>
      <c r="B1598" s="0" t="n">
        <f aca="false">IF(AND(C1598&gt;97,C1598&lt;103),100,IF(AND(C1598&gt;110,C1598&lt;116),113,IF(AND(C1598&gt;122,C1598&lt;128),125,IF(AND(C1598&gt;135,C1598&lt;141),138,150))))</f>
        <v>138</v>
      </c>
      <c r="C1598" s="0" t="n">
        <f aca="false">_xlfn.NUMBERVALUE(MID(J1598,6,3))</f>
        <v>140</v>
      </c>
      <c r="D1598" s="0" t="str">
        <f aca="false">MID(J1598,10,3)</f>
        <v>ir3</v>
      </c>
      <c r="E1598" s="0" t="s">
        <v>9</v>
      </c>
      <c r="F1598" s="0" t="n">
        <v>1848</v>
      </c>
      <c r="G1598" s="0" t="s">
        <v>10</v>
      </c>
      <c r="H1598" s="0" t="s">
        <v>11</v>
      </c>
      <c r="I1598" s="0" t="s">
        <v>9</v>
      </c>
      <c r="J1598" s="0" t="s">
        <v>1613</v>
      </c>
      <c r="K1598" s="0" t="s">
        <v>9</v>
      </c>
      <c r="L1598" s="0" t="str">
        <f aca="false">IF(ISBLANK(J1599),"",",")</f>
        <v>,</v>
      </c>
      <c r="M1598" s="0" t="str">
        <f aca="false">E1598&amp;F1598&amp;G1598&amp;H1598&amp;I1598&amp;J1598&amp;K1598&amp;L1598</f>
        <v>"1848": "b4s1_140_ir3.wav",</v>
      </c>
      <c r="N1598" s="0" t="str">
        <f aca="false">IF(OR(B1598=113,B1598=138),"probe","s")</f>
        <v>probe</v>
      </c>
      <c r="O1598" s="0" t="str">
        <f aca="false">IF(MID(J1598,10,2)="ir","Minus","Plus")</f>
        <v>Minus</v>
      </c>
      <c r="P1598" s="0" t="s">
        <v>13</v>
      </c>
      <c r="Q1598" s="5" t="s">
        <v>14</v>
      </c>
      <c r="R1598" s="0" t="s">
        <v>15</v>
      </c>
      <c r="S1598" s="0" t="str">
        <f aca="false">P1598&amp;N1598&amp;O1598&amp;Q1598&amp;F1598&amp;R1598&amp;L1598</f>
        <v>          {%            "class": "probeMinus",%            "stim_name": "1848"%          },</v>
      </c>
      <c r="AA1598" s="5" t="n">
        <f aca="false">F1598</f>
        <v>1848</v>
      </c>
      <c r="AB1598" s="5" t="s">
        <v>1613</v>
      </c>
      <c r="AC1598" s="5" t="str">
        <f aca="false">IF(MID(AB1598,10,2)="ir","Minus","Plus")</f>
        <v>Minus</v>
      </c>
      <c r="AD1598" s="5" t="str">
        <f aca="false">IF(AND(_xlfn.NUMBERVALUE(MID(AB1598,6,3))&lt;141,_xlfn.NUMBERVALUE(MID(AB1598,6,3))&gt;103),"s","probe")</f>
        <v>s</v>
      </c>
      <c r="AE1598" s="5" t="n">
        <f aca="false">IF(AND(AC1598="Minus",AD1598="probe"),3,IF(AND(AC1598="Plus",AD1598="probe"),1,IF(AND(AC1598="Minus",AD1598="s"),12,IF(AND(AC1598="Plus",AD1598="s"),4,0))))</f>
        <v>12</v>
      </c>
      <c r="AF1598" s="6" t="s">
        <v>16</v>
      </c>
      <c r="AG1598" s="5" t="str">
        <f aca="false">AF1598&amp;AE1598&amp;","</f>
        <v>                            12,</v>
      </c>
    </row>
    <row r="1599" customFormat="false" ht="12.8" hidden="true" customHeight="false" outlineLevel="0" collapsed="false">
      <c r="A1599" s="0" t="str">
        <f aca="false">LEFT(J1599,4)</f>
        <v>b4s2</v>
      </c>
      <c r="B1599" s="0" t="n">
        <f aca="false">IF(AND(C1599&gt;97,C1599&lt;103),100,IF(AND(C1599&gt;110,C1599&lt;116),113,IF(AND(C1599&gt;122,C1599&lt;128),125,IF(AND(C1599&gt;135,C1599&lt;141),138,150))))</f>
        <v>138</v>
      </c>
      <c r="C1599" s="0" t="n">
        <f aca="false">_xlfn.NUMBERVALUE(MID(J1599,6,3))</f>
        <v>140</v>
      </c>
      <c r="D1599" s="0" t="str">
        <f aca="false">MID(J1599,10,3)</f>
        <v>ir3</v>
      </c>
      <c r="E1599" s="0" t="s">
        <v>9</v>
      </c>
      <c r="F1599" s="0" t="n">
        <v>1973</v>
      </c>
      <c r="G1599" s="0" t="s">
        <v>10</v>
      </c>
      <c r="H1599" s="0" t="s">
        <v>11</v>
      </c>
      <c r="I1599" s="0" t="s">
        <v>9</v>
      </c>
      <c r="J1599" s="0" t="s">
        <v>1614</v>
      </c>
      <c r="K1599" s="0" t="s">
        <v>9</v>
      </c>
      <c r="L1599" s="0" t="str">
        <f aca="false">IF(ISBLANK(J1600),"",",")</f>
        <v>,</v>
      </c>
      <c r="M1599" s="0" t="str">
        <f aca="false">E1599&amp;F1599&amp;G1599&amp;H1599&amp;I1599&amp;J1599&amp;K1599&amp;L1599</f>
        <v>"1973": "b4s2_140_ir3.wav",</v>
      </c>
      <c r="N1599" s="0" t="str">
        <f aca="false">IF(OR(B1599=113,B1599=138),"probe","s")</f>
        <v>probe</v>
      </c>
      <c r="O1599" s="0" t="str">
        <f aca="false">IF(MID(J1599,10,2)="ir","Minus","Plus")</f>
        <v>Minus</v>
      </c>
      <c r="P1599" s="0" t="s">
        <v>13</v>
      </c>
      <c r="Q1599" s="5" t="s">
        <v>14</v>
      </c>
      <c r="R1599" s="0" t="s">
        <v>15</v>
      </c>
      <c r="S1599" s="0" t="str">
        <f aca="false">P1599&amp;N1599&amp;O1599&amp;Q1599&amp;F1599&amp;R1599&amp;L1599</f>
        <v>          {%            "class": "probeMinus",%            "stim_name": "1973"%          },</v>
      </c>
      <c r="AA1599" s="5" t="n">
        <f aca="false">F1599</f>
        <v>1973</v>
      </c>
      <c r="AB1599" s="5" t="s">
        <v>1614</v>
      </c>
      <c r="AC1599" s="5" t="str">
        <f aca="false">IF(MID(AB1599,10,2)="ir","Minus","Plus")</f>
        <v>Minus</v>
      </c>
      <c r="AD1599" s="5" t="str">
        <f aca="false">IF(AND(_xlfn.NUMBERVALUE(MID(AB1599,6,3))&lt;141,_xlfn.NUMBERVALUE(MID(AB1599,6,3))&gt;103),"s","probe")</f>
        <v>s</v>
      </c>
      <c r="AE1599" s="5" t="n">
        <f aca="false">IF(AND(AC1599="Minus",AD1599="probe"),3,IF(AND(AC1599="Plus",AD1599="probe"),1,IF(AND(AC1599="Minus",AD1599="s"),12,IF(AND(AC1599="Plus",AD1599="s"),4,0))))</f>
        <v>12</v>
      </c>
      <c r="AF1599" s="6" t="s">
        <v>16</v>
      </c>
      <c r="AG1599" s="5" t="str">
        <f aca="false">AF1599&amp;AE1599&amp;","</f>
        <v>                            12,</v>
      </c>
    </row>
    <row r="1600" customFormat="false" ht="12.8" hidden="true" customHeight="false" outlineLevel="0" collapsed="false">
      <c r="A1600" s="0" t="str">
        <f aca="false">LEFT(J1600,4)</f>
        <v>b1i1</v>
      </c>
      <c r="B1600" s="0" t="n">
        <f aca="false">IF(AND(C1600&gt;97,C1600&lt;103),100,IF(AND(C1600&gt;110,C1600&lt;116),113,IF(AND(C1600&gt;122,C1600&lt;128),125,IF(AND(C1600&gt;135,C1600&lt;141),138,150))))</f>
        <v>138</v>
      </c>
      <c r="C1600" s="0" t="n">
        <f aca="false">_xlfn.NUMBERVALUE(MID(J1600,6,3))</f>
        <v>140</v>
      </c>
      <c r="D1600" s="0" t="str">
        <f aca="false">MID(J1600,10,3)</f>
        <v>ir4</v>
      </c>
      <c r="E1600" s="0" t="s">
        <v>9</v>
      </c>
      <c r="F1600" s="0" t="n">
        <v>99</v>
      </c>
      <c r="G1600" s="0" t="s">
        <v>10</v>
      </c>
      <c r="H1600" s="0" t="s">
        <v>11</v>
      </c>
      <c r="I1600" s="0" t="s">
        <v>9</v>
      </c>
      <c r="J1600" s="0" t="s">
        <v>1615</v>
      </c>
      <c r="K1600" s="0" t="s">
        <v>9</v>
      </c>
      <c r="L1600" s="0" t="str">
        <f aca="false">IF(ISBLANK(J1601),"",",")</f>
        <v>,</v>
      </c>
      <c r="M1600" s="0" t="str">
        <f aca="false">E1600&amp;F1600&amp;G1600&amp;H1600&amp;I1600&amp;J1600&amp;K1600&amp;L1600</f>
        <v>"99": "b1i1_140_ir4.wav",</v>
      </c>
      <c r="N1600" s="0" t="str">
        <f aca="false">IF(OR(B1600=113,B1600=138),"probe","s")</f>
        <v>probe</v>
      </c>
      <c r="O1600" s="0" t="str">
        <f aca="false">IF(MID(J1600,10,2)="ir","Minus","Plus")</f>
        <v>Minus</v>
      </c>
      <c r="P1600" s="0" t="s">
        <v>13</v>
      </c>
      <c r="Q1600" s="5" t="s">
        <v>14</v>
      </c>
      <c r="R1600" s="0" t="s">
        <v>15</v>
      </c>
      <c r="S1600" s="0" t="str">
        <f aca="false">P1600&amp;N1600&amp;O1600&amp;Q1600&amp;F1600&amp;R1600&amp;L1600</f>
        <v>          {%            "class": "probeMinus",%            "stim_name": "99"%          },</v>
      </c>
      <c r="AA1600" s="5" t="n">
        <f aca="false">F1600</f>
        <v>99</v>
      </c>
      <c r="AB1600" s="5" t="s">
        <v>1615</v>
      </c>
      <c r="AC1600" s="5" t="str">
        <f aca="false">IF(MID(AB1600,10,2)="ir","Minus","Plus")</f>
        <v>Minus</v>
      </c>
      <c r="AD1600" s="5" t="str">
        <f aca="false">IF(AND(_xlfn.NUMBERVALUE(MID(AB1600,6,3))&lt;141,_xlfn.NUMBERVALUE(MID(AB1600,6,3))&gt;103),"s","s")</f>
        <v>s</v>
      </c>
      <c r="AE1600" s="5" t="n">
        <f aca="false">IF(AND(AC1600="Minus",AD1600="probe"),3,IF(AND(AC1600="Plus",AD1600="probe"),1,IF(AND(AC1600="Minus",AD1600="s"),12,IF(AND(AC1600="Plus",AD1600="s"),4,0))))</f>
        <v>12</v>
      </c>
      <c r="AF1600" s="6" t="s">
        <v>16</v>
      </c>
      <c r="AG1600" s="5" t="str">
        <f aca="false">AF1600&amp;AE1600&amp;","</f>
        <v>                            12,</v>
      </c>
    </row>
    <row r="1601" customFormat="false" ht="12.8" hidden="true" customHeight="false" outlineLevel="0" collapsed="false">
      <c r="A1601" s="0" t="str">
        <f aca="false">LEFT(J1601,4)</f>
        <v>b1i2</v>
      </c>
      <c r="B1601" s="0" t="n">
        <f aca="false">IF(AND(C1601&gt;97,C1601&lt;103),100,IF(AND(C1601&gt;110,C1601&lt;116),113,IF(AND(C1601&gt;122,C1601&lt;128),125,IF(AND(C1601&gt;135,C1601&lt;141),138,150))))</f>
        <v>138</v>
      </c>
      <c r="C1601" s="0" t="n">
        <f aca="false">_xlfn.NUMBERVALUE(MID(J1601,6,3))</f>
        <v>140</v>
      </c>
      <c r="D1601" s="0" t="str">
        <f aca="false">MID(J1601,10,3)</f>
        <v>ir4</v>
      </c>
      <c r="E1601" s="0" t="s">
        <v>9</v>
      </c>
      <c r="F1601" s="0" t="n">
        <v>224</v>
      </c>
      <c r="G1601" s="0" t="s">
        <v>10</v>
      </c>
      <c r="H1601" s="0" t="s">
        <v>11</v>
      </c>
      <c r="I1601" s="0" t="s">
        <v>9</v>
      </c>
      <c r="J1601" s="0" t="s">
        <v>1616</v>
      </c>
      <c r="K1601" s="0" t="s">
        <v>9</v>
      </c>
      <c r="L1601" s="0" t="str">
        <f aca="false">IF(ISBLANK(J1602),"",",")</f>
        <v>,</v>
      </c>
      <c r="M1601" s="0" t="str">
        <f aca="false">E1601&amp;F1601&amp;G1601&amp;H1601&amp;I1601&amp;J1601&amp;K1601&amp;L1601</f>
        <v>"224": "b1i2_140_ir4.wav",</v>
      </c>
      <c r="N1601" s="0" t="str">
        <f aca="false">IF(OR(B1601=113,B1601=138),"probe","s")</f>
        <v>probe</v>
      </c>
      <c r="O1601" s="0" t="str">
        <f aca="false">IF(MID(J1601,10,2)="ir","Minus","Plus")</f>
        <v>Minus</v>
      </c>
      <c r="P1601" s="0" t="s">
        <v>13</v>
      </c>
      <c r="Q1601" s="5" t="s">
        <v>14</v>
      </c>
      <c r="R1601" s="0" t="s">
        <v>15</v>
      </c>
      <c r="S1601" s="0" t="str">
        <f aca="false">P1601&amp;N1601&amp;O1601&amp;Q1601&amp;F1601&amp;R1601&amp;L1601</f>
        <v>          {%            "class": "probeMinus",%            "stim_name": "224"%          },</v>
      </c>
      <c r="AA1601" s="5" t="n">
        <f aca="false">F1601</f>
        <v>224</v>
      </c>
      <c r="AB1601" s="5" t="s">
        <v>1616</v>
      </c>
      <c r="AC1601" s="5" t="str">
        <f aca="false">IF(MID(AB1601,10,2)="ir","Minus","Plus")</f>
        <v>Minus</v>
      </c>
      <c r="AD1601" s="5" t="str">
        <f aca="false">IF(AND(_xlfn.NUMBERVALUE(MID(AB1601,6,3))&lt;141,_xlfn.NUMBERVALUE(MID(AB1601,6,3))&gt;103),"s","probe")</f>
        <v>s</v>
      </c>
      <c r="AE1601" s="5" t="n">
        <f aca="false">IF(AND(AC1601="Minus",AD1601="probe"),3,IF(AND(AC1601="Plus",AD1601="probe"),1,IF(AND(AC1601="Minus",AD1601="s"),12,IF(AND(AC1601="Plus",AD1601="s"),4,0))))</f>
        <v>12</v>
      </c>
      <c r="AF1601" s="6" t="s">
        <v>16</v>
      </c>
      <c r="AG1601" s="5" t="str">
        <f aca="false">AF1601&amp;AE1601&amp;","</f>
        <v>                            12,</v>
      </c>
    </row>
    <row r="1602" customFormat="false" ht="12.8" hidden="true" customHeight="false" outlineLevel="0" collapsed="false">
      <c r="A1602" s="0" t="str">
        <f aca="false">LEFT(J1602,4)</f>
        <v>b1s1</v>
      </c>
      <c r="B1602" s="0" t="n">
        <f aca="false">IF(AND(C1602&gt;97,C1602&lt;103),100,IF(AND(C1602&gt;110,C1602&lt;116),113,IF(AND(C1602&gt;122,C1602&lt;128),125,IF(AND(C1602&gt;135,C1602&lt;141),138,150))))</f>
        <v>138</v>
      </c>
      <c r="C1602" s="0" t="n">
        <f aca="false">_xlfn.NUMBERVALUE(MID(J1602,6,3))</f>
        <v>140</v>
      </c>
      <c r="D1602" s="0" t="str">
        <f aca="false">MID(J1602,10,3)</f>
        <v>ir4</v>
      </c>
      <c r="E1602" s="0" t="s">
        <v>9</v>
      </c>
      <c r="F1602" s="0" t="n">
        <v>349</v>
      </c>
      <c r="G1602" s="0" t="s">
        <v>10</v>
      </c>
      <c r="H1602" s="0" t="s">
        <v>11</v>
      </c>
      <c r="I1602" s="0" t="s">
        <v>9</v>
      </c>
      <c r="J1602" s="0" t="s">
        <v>1617</v>
      </c>
      <c r="K1602" s="0" t="s">
        <v>9</v>
      </c>
      <c r="L1602" s="0" t="str">
        <f aca="false">IF(ISBLANK(J1603),"",",")</f>
        <v>,</v>
      </c>
      <c r="M1602" s="0" t="str">
        <f aca="false">E1602&amp;F1602&amp;G1602&amp;H1602&amp;I1602&amp;J1602&amp;K1602&amp;L1602</f>
        <v>"349": "b1s1_140_ir4.wav",</v>
      </c>
      <c r="N1602" s="0" t="str">
        <f aca="false">IF(OR(B1602=113,B1602=138),"probe","s")</f>
        <v>probe</v>
      </c>
      <c r="O1602" s="0" t="str">
        <f aca="false">IF(MID(J1602,10,2)="ir","Minus","Plus")</f>
        <v>Minus</v>
      </c>
      <c r="P1602" s="0" t="s">
        <v>13</v>
      </c>
      <c r="Q1602" s="5" t="s">
        <v>14</v>
      </c>
      <c r="R1602" s="0" t="s">
        <v>15</v>
      </c>
      <c r="S1602" s="0" t="str">
        <f aca="false">P1602&amp;N1602&amp;O1602&amp;Q1602&amp;F1602&amp;R1602&amp;L1602</f>
        <v>          {%            "class": "probeMinus",%            "stim_name": "349"%          },</v>
      </c>
      <c r="AA1602" s="5" t="n">
        <f aca="false">F1602</f>
        <v>349</v>
      </c>
      <c r="AB1602" s="5" t="s">
        <v>1617</v>
      </c>
      <c r="AC1602" s="5" t="str">
        <f aca="false">IF(MID(AB1602,10,2)="ir","Minus","Plus")</f>
        <v>Minus</v>
      </c>
      <c r="AD1602" s="5" t="str">
        <f aca="false">IF(AND(_xlfn.NUMBERVALUE(MID(AB1602,6,3))&lt;141,_xlfn.NUMBERVALUE(MID(AB1602,6,3))&gt;103),"s","probe")</f>
        <v>s</v>
      </c>
      <c r="AE1602" s="5" t="n">
        <f aca="false">IF(AND(AC1602="Minus",AD1602="probe"),3,IF(AND(AC1602="Plus",AD1602="probe"),1,IF(AND(AC1602="Minus",AD1602="s"),12,IF(AND(AC1602="Plus",AD1602="s"),4,0))))</f>
        <v>12</v>
      </c>
      <c r="AF1602" s="6" t="s">
        <v>16</v>
      </c>
      <c r="AG1602" s="5" t="str">
        <f aca="false">AF1602&amp;AE1602&amp;","</f>
        <v>                            12,</v>
      </c>
    </row>
    <row r="1603" customFormat="false" ht="12.8" hidden="true" customHeight="false" outlineLevel="0" collapsed="false">
      <c r="A1603" s="0" t="str">
        <f aca="false">LEFT(J1603,4)</f>
        <v>b1s2</v>
      </c>
      <c r="B1603" s="0" t="n">
        <f aca="false">IF(AND(C1603&gt;97,C1603&lt;103),100,IF(AND(C1603&gt;110,C1603&lt;116),113,IF(AND(C1603&gt;122,C1603&lt;128),125,IF(AND(C1603&gt;135,C1603&lt;141),138,150))))</f>
        <v>138</v>
      </c>
      <c r="C1603" s="0" t="n">
        <f aca="false">_xlfn.NUMBERVALUE(MID(J1603,6,3))</f>
        <v>140</v>
      </c>
      <c r="D1603" s="0" t="str">
        <f aca="false">MID(J1603,10,3)</f>
        <v>ir4</v>
      </c>
      <c r="E1603" s="0" t="s">
        <v>9</v>
      </c>
      <c r="F1603" s="0" t="n">
        <v>474</v>
      </c>
      <c r="G1603" s="0" t="s">
        <v>10</v>
      </c>
      <c r="H1603" s="0" t="s">
        <v>11</v>
      </c>
      <c r="I1603" s="0" t="s">
        <v>9</v>
      </c>
      <c r="J1603" s="0" t="s">
        <v>1618</v>
      </c>
      <c r="K1603" s="0" t="s">
        <v>9</v>
      </c>
      <c r="L1603" s="0" t="str">
        <f aca="false">IF(ISBLANK(J1604),"",",")</f>
        <v>,</v>
      </c>
      <c r="M1603" s="0" t="str">
        <f aca="false">E1603&amp;F1603&amp;G1603&amp;H1603&amp;I1603&amp;J1603&amp;K1603&amp;L1603</f>
        <v>"474": "b1s2_140_ir4.wav",</v>
      </c>
      <c r="N1603" s="0" t="str">
        <f aca="false">IF(OR(B1603=113,B1603=138),"probe","s")</f>
        <v>probe</v>
      </c>
      <c r="O1603" s="0" t="str">
        <f aca="false">IF(MID(J1603,10,2)="ir","Minus","Plus")</f>
        <v>Minus</v>
      </c>
      <c r="P1603" s="0" t="s">
        <v>13</v>
      </c>
      <c r="Q1603" s="5" t="s">
        <v>14</v>
      </c>
      <c r="R1603" s="0" t="s">
        <v>15</v>
      </c>
      <c r="S1603" s="0" t="str">
        <f aca="false">P1603&amp;N1603&amp;O1603&amp;Q1603&amp;F1603&amp;R1603&amp;L1603</f>
        <v>          {%            "class": "probeMinus",%            "stim_name": "474"%          },</v>
      </c>
      <c r="AA1603" s="5" t="n">
        <f aca="false">F1603</f>
        <v>474</v>
      </c>
      <c r="AB1603" s="5" t="s">
        <v>1618</v>
      </c>
      <c r="AC1603" s="5" t="str">
        <f aca="false">IF(MID(AB1603,10,2)="ir","Minus","Plus")</f>
        <v>Minus</v>
      </c>
      <c r="AD1603" s="5" t="str">
        <f aca="false">IF(AND(_xlfn.NUMBERVALUE(MID(AB1603,6,3))&lt;141,_xlfn.NUMBERVALUE(MID(AB1603,6,3))&gt;103),"s","probe")</f>
        <v>s</v>
      </c>
      <c r="AE1603" s="5" t="n">
        <f aca="false">IF(AND(AC1603="Minus",AD1603="probe"),3,IF(AND(AC1603="Plus",AD1603="probe"),1,IF(AND(AC1603="Minus",AD1603="s"),12,IF(AND(AC1603="Plus",AD1603="s"),4,0))))</f>
        <v>12</v>
      </c>
      <c r="AF1603" s="6" t="s">
        <v>16</v>
      </c>
      <c r="AG1603" s="5" t="str">
        <f aca="false">AF1603&amp;AE1603&amp;","</f>
        <v>                            12,</v>
      </c>
    </row>
    <row r="1604" customFormat="false" ht="12.8" hidden="true" customHeight="false" outlineLevel="0" collapsed="false">
      <c r="A1604" s="0" t="str">
        <f aca="false">LEFT(J1604,4)</f>
        <v>b2i1</v>
      </c>
      <c r="B1604" s="0" t="n">
        <f aca="false">IF(AND(C1604&gt;97,C1604&lt;103),100,IF(AND(C1604&gt;110,C1604&lt;116),113,IF(AND(C1604&gt;122,C1604&lt;128),125,IF(AND(C1604&gt;135,C1604&lt;141),138,150))))</f>
        <v>138</v>
      </c>
      <c r="C1604" s="0" t="n">
        <f aca="false">_xlfn.NUMBERVALUE(MID(J1604,6,3))</f>
        <v>140</v>
      </c>
      <c r="D1604" s="0" t="str">
        <f aca="false">MID(J1604,10,3)</f>
        <v>ir4</v>
      </c>
      <c r="E1604" s="0" t="s">
        <v>9</v>
      </c>
      <c r="F1604" s="0" t="n">
        <v>599</v>
      </c>
      <c r="G1604" s="0" t="s">
        <v>10</v>
      </c>
      <c r="H1604" s="0" t="s">
        <v>11</v>
      </c>
      <c r="I1604" s="0" t="s">
        <v>9</v>
      </c>
      <c r="J1604" s="0" t="s">
        <v>1619</v>
      </c>
      <c r="K1604" s="0" t="s">
        <v>9</v>
      </c>
      <c r="L1604" s="0" t="str">
        <f aca="false">IF(ISBLANK(J1605),"",",")</f>
        <v>,</v>
      </c>
      <c r="M1604" s="0" t="str">
        <f aca="false">E1604&amp;F1604&amp;G1604&amp;H1604&amp;I1604&amp;J1604&amp;K1604&amp;L1604</f>
        <v>"599": "b2i1_140_ir4.wav",</v>
      </c>
      <c r="N1604" s="0" t="str">
        <f aca="false">IF(OR(B1604=113,B1604=138),"probe","s")</f>
        <v>probe</v>
      </c>
      <c r="O1604" s="0" t="str">
        <f aca="false">IF(MID(J1604,10,2)="ir","Minus","Plus")</f>
        <v>Minus</v>
      </c>
      <c r="P1604" s="0" t="s">
        <v>13</v>
      </c>
      <c r="Q1604" s="5" t="s">
        <v>14</v>
      </c>
      <c r="R1604" s="0" t="s">
        <v>15</v>
      </c>
      <c r="S1604" s="0" t="str">
        <f aca="false">P1604&amp;N1604&amp;O1604&amp;Q1604&amp;F1604&amp;R1604&amp;L1604</f>
        <v>          {%            "class": "probeMinus",%            "stim_name": "599"%          },</v>
      </c>
      <c r="AA1604" s="5" t="n">
        <f aca="false">F1604</f>
        <v>599</v>
      </c>
      <c r="AB1604" s="5" t="s">
        <v>1619</v>
      </c>
      <c r="AC1604" s="5" t="str">
        <f aca="false">IF(MID(AB1604,10,2)="ir","Minus","Plus")</f>
        <v>Minus</v>
      </c>
      <c r="AD1604" s="5" t="str">
        <f aca="false">IF(AND(_xlfn.NUMBERVALUE(MID(AB1604,6,3))&lt;141,_xlfn.NUMBERVALUE(MID(AB1604,6,3))&gt;103),"s","probe")</f>
        <v>s</v>
      </c>
      <c r="AE1604" s="5" t="n">
        <f aca="false">IF(AND(AC1604="Minus",AD1604="probe"),3,IF(AND(AC1604="Plus",AD1604="probe"),1,IF(AND(AC1604="Minus",AD1604="s"),12,IF(AND(AC1604="Plus",AD1604="s"),4,0))))</f>
        <v>12</v>
      </c>
      <c r="AF1604" s="6" t="s">
        <v>16</v>
      </c>
      <c r="AG1604" s="5" t="str">
        <f aca="false">AF1604&amp;AE1604&amp;","</f>
        <v>                            12,</v>
      </c>
    </row>
    <row r="1605" customFormat="false" ht="12.8" hidden="true" customHeight="false" outlineLevel="0" collapsed="false">
      <c r="A1605" s="0" t="str">
        <f aca="false">LEFT(J1605,4)</f>
        <v>b2i2</v>
      </c>
      <c r="B1605" s="0" t="n">
        <f aca="false">IF(AND(C1605&gt;97,C1605&lt;103),100,IF(AND(C1605&gt;110,C1605&lt;116),113,IF(AND(C1605&gt;122,C1605&lt;128),125,IF(AND(C1605&gt;135,C1605&lt;141),138,150))))</f>
        <v>138</v>
      </c>
      <c r="C1605" s="0" t="n">
        <f aca="false">_xlfn.NUMBERVALUE(MID(J1605,6,3))</f>
        <v>140</v>
      </c>
      <c r="D1605" s="0" t="str">
        <f aca="false">MID(J1605,10,3)</f>
        <v>ir4</v>
      </c>
      <c r="E1605" s="0" t="s">
        <v>9</v>
      </c>
      <c r="F1605" s="0" t="n">
        <v>724</v>
      </c>
      <c r="G1605" s="0" t="s">
        <v>10</v>
      </c>
      <c r="H1605" s="0" t="s">
        <v>11</v>
      </c>
      <c r="I1605" s="0" t="s">
        <v>9</v>
      </c>
      <c r="J1605" s="0" t="s">
        <v>1620</v>
      </c>
      <c r="K1605" s="0" t="s">
        <v>9</v>
      </c>
      <c r="L1605" s="0" t="str">
        <f aca="false">IF(ISBLANK(J1606),"",",")</f>
        <v>,</v>
      </c>
      <c r="M1605" s="0" t="str">
        <f aca="false">E1605&amp;F1605&amp;G1605&amp;H1605&amp;I1605&amp;J1605&amp;K1605&amp;L1605</f>
        <v>"724": "b2i2_140_ir4.wav",</v>
      </c>
      <c r="N1605" s="0" t="str">
        <f aca="false">IF(OR(B1605=113,B1605=138),"probe","s")</f>
        <v>probe</v>
      </c>
      <c r="O1605" s="0" t="str">
        <f aca="false">IF(MID(J1605,10,2)="ir","Minus","Plus")</f>
        <v>Minus</v>
      </c>
      <c r="P1605" s="0" t="s">
        <v>13</v>
      </c>
      <c r="Q1605" s="5" t="s">
        <v>14</v>
      </c>
      <c r="R1605" s="0" t="s">
        <v>15</v>
      </c>
      <c r="S1605" s="0" t="str">
        <f aca="false">P1605&amp;N1605&amp;O1605&amp;Q1605&amp;F1605&amp;R1605&amp;L1605</f>
        <v>          {%            "class": "probeMinus",%            "stim_name": "724"%          },</v>
      </c>
      <c r="AA1605" s="5" t="n">
        <f aca="false">F1605</f>
        <v>724</v>
      </c>
      <c r="AB1605" s="5" t="s">
        <v>1620</v>
      </c>
      <c r="AC1605" s="5" t="str">
        <f aca="false">IF(MID(AB1605,10,2)="ir","Minus","Plus")</f>
        <v>Minus</v>
      </c>
      <c r="AD1605" s="5" t="str">
        <f aca="false">IF(AND(_xlfn.NUMBERVALUE(MID(AB1605,6,3))&lt;141,_xlfn.NUMBERVALUE(MID(AB1605,6,3))&gt;103),"s","probe")</f>
        <v>s</v>
      </c>
      <c r="AE1605" s="5" t="n">
        <f aca="false">IF(AND(AC1605="Minus",AD1605="probe"),3,IF(AND(AC1605="Plus",AD1605="probe"),1,IF(AND(AC1605="Minus",AD1605="s"),12,IF(AND(AC1605="Plus",AD1605="s"),4,0))))</f>
        <v>12</v>
      </c>
      <c r="AF1605" s="6" t="s">
        <v>16</v>
      </c>
      <c r="AG1605" s="5" t="str">
        <f aca="false">AF1605&amp;AE1605&amp;","</f>
        <v>                            12,</v>
      </c>
    </row>
    <row r="1606" customFormat="false" ht="12.8" hidden="false" customHeight="false" outlineLevel="0" collapsed="false">
      <c r="A1606" s="0" t="str">
        <f aca="false">LEFT(J1606,4)</f>
        <v>b2s1</v>
      </c>
      <c r="B1606" s="0" t="n">
        <f aca="false">IF(AND(C1606&gt;97,C1606&lt;103),100,IF(AND(C1606&gt;110,C1606&lt;116),113,IF(AND(C1606&gt;122,C1606&lt;128),125,IF(AND(C1606&gt;135,C1606&lt;141),138,150))))</f>
        <v>138</v>
      </c>
      <c r="C1606" s="0" t="n">
        <f aca="false">_xlfn.NUMBERVALUE(MID(J1606,6,3))</f>
        <v>140</v>
      </c>
      <c r="D1606" s="0" t="str">
        <f aca="false">MID(J1606,10,3)</f>
        <v>ir4</v>
      </c>
      <c r="E1606" s="0" t="s">
        <v>9</v>
      </c>
      <c r="F1606" s="0" t="n">
        <v>849</v>
      </c>
      <c r="G1606" s="0" t="s">
        <v>10</v>
      </c>
      <c r="H1606" s="0" t="s">
        <v>11</v>
      </c>
      <c r="I1606" s="0" t="s">
        <v>9</v>
      </c>
      <c r="J1606" s="0" t="s">
        <v>1621</v>
      </c>
      <c r="K1606" s="0" t="s">
        <v>9</v>
      </c>
      <c r="L1606" s="0" t="str">
        <f aca="false">IF(ISBLANK(J1607),"",",")</f>
        <v>,</v>
      </c>
      <c r="M1606" s="0" t="str">
        <f aca="false">E1606&amp;J1606&amp;G1606&amp;E1606&amp;J1606&amp;E1606&amp;L1606</f>
        <v>"b2s1_140_ir4.wav":"b2s1_140_ir4.wav",</v>
      </c>
      <c r="N1606" s="0" t="str">
        <f aca="false">IF(OR(B1606=113,B1606=138),"probe","s")</f>
        <v>probe</v>
      </c>
      <c r="O1606" s="0" t="str">
        <f aca="false">IF(MID(J1606,10,2)="ir","Minus","Plus")</f>
        <v>Minus</v>
      </c>
      <c r="P1606" s="0" t="s">
        <v>13</v>
      </c>
      <c r="Q1606" s="5" t="s">
        <v>14</v>
      </c>
      <c r="R1606" s="0" t="s">
        <v>15</v>
      </c>
      <c r="S1606" s="0" t="str">
        <f aca="false">P1606&amp;N1606&amp;O1606&amp;Q1606&amp;J1606&amp;R1606&amp;L1606</f>
        <v>          {%            "class": "probeMinus",%            "stim_name": "b2s1_140_ir4.wav"%          },</v>
      </c>
      <c r="AA1606" s="5" t="n">
        <f aca="false">F1606</f>
        <v>849</v>
      </c>
      <c r="AB1606" s="5" t="s">
        <v>1621</v>
      </c>
      <c r="AC1606" s="5" t="str">
        <f aca="false">IF(MID(AB1606,10,2)="ir","Minus","Plus")</f>
        <v>Minus</v>
      </c>
      <c r="AD1606" s="5" t="str">
        <f aca="false">IF(AND(_xlfn.NUMBERVALUE(MID(AB1606,6,3))&lt;141,_xlfn.NUMBERVALUE(MID(AB1606,6,3))&gt;103),"s","probe")</f>
        <v>s</v>
      </c>
      <c r="AE1606" s="5" t="n">
        <f aca="false">IF(AND(AC1606="Minus",AD1606="probe"),3,IF(AND(AC1606="Plus",AD1606="probe"),1,IF(AND(AC1606="Minus",AD1606="s"),12,IF(AND(AC1606="Plus",AD1606="s"),4,0))))</f>
        <v>12</v>
      </c>
      <c r="AF1606" s="6" t="s">
        <v>16</v>
      </c>
      <c r="AG1606" s="5" t="str">
        <f aca="false">AF1606&amp;AE1606&amp;","</f>
        <v>                            12,</v>
      </c>
    </row>
    <row r="1607" customFormat="false" ht="12.8" hidden="true" customHeight="false" outlineLevel="0" collapsed="false">
      <c r="A1607" s="0" t="str">
        <f aca="false">LEFT(J1607,4)</f>
        <v>b2s2</v>
      </c>
      <c r="B1607" s="0" t="n">
        <f aca="false">IF(AND(C1607&gt;97,C1607&lt;103),100,IF(AND(C1607&gt;110,C1607&lt;116),113,IF(AND(C1607&gt;122,C1607&lt;128),125,IF(AND(C1607&gt;135,C1607&lt;141),138,150))))</f>
        <v>138</v>
      </c>
      <c r="C1607" s="0" t="n">
        <f aca="false">_xlfn.NUMBERVALUE(MID(J1607,6,3))</f>
        <v>140</v>
      </c>
      <c r="D1607" s="0" t="str">
        <f aca="false">MID(J1607,10,3)</f>
        <v>ir4</v>
      </c>
      <c r="E1607" s="0" t="s">
        <v>9</v>
      </c>
      <c r="F1607" s="0" t="n">
        <v>974</v>
      </c>
      <c r="G1607" s="0" t="s">
        <v>10</v>
      </c>
      <c r="H1607" s="0" t="s">
        <v>11</v>
      </c>
      <c r="I1607" s="0" t="s">
        <v>9</v>
      </c>
      <c r="J1607" s="0" t="s">
        <v>1622</v>
      </c>
      <c r="K1607" s="0" t="s">
        <v>9</v>
      </c>
      <c r="L1607" s="0" t="str">
        <f aca="false">IF(ISBLANK(J1608),"",",")</f>
        <v>,</v>
      </c>
      <c r="M1607" s="0" t="str">
        <f aca="false">E1607&amp;F1607&amp;G1607&amp;H1607&amp;I1607&amp;J1607&amp;K1607&amp;L1607</f>
        <v>"974": "b2s2_140_ir4.wav",</v>
      </c>
      <c r="N1607" s="0" t="str">
        <f aca="false">IF(OR(B1607=113,B1607=138),"probe","s")</f>
        <v>probe</v>
      </c>
      <c r="O1607" s="0" t="str">
        <f aca="false">IF(MID(J1607,10,2)="ir","Minus","Plus")</f>
        <v>Minus</v>
      </c>
      <c r="P1607" s="0" t="s">
        <v>13</v>
      </c>
      <c r="Q1607" s="5" t="s">
        <v>14</v>
      </c>
      <c r="R1607" s="0" t="s">
        <v>15</v>
      </c>
      <c r="S1607" s="0" t="str">
        <f aca="false">P1607&amp;N1607&amp;O1607&amp;Q1607&amp;F1607&amp;R1607&amp;L1607</f>
        <v>          {%            "class": "probeMinus",%            "stim_name": "974"%          },</v>
      </c>
      <c r="AA1607" s="5" t="n">
        <f aca="false">F1607</f>
        <v>974</v>
      </c>
      <c r="AB1607" s="5" t="s">
        <v>1622</v>
      </c>
      <c r="AC1607" s="5" t="str">
        <f aca="false">IF(MID(AB1607,10,2)="ir","Minus","Plus")</f>
        <v>Minus</v>
      </c>
      <c r="AD1607" s="5" t="str">
        <f aca="false">IF(AND(_xlfn.NUMBERVALUE(MID(AB1607,6,3))&lt;141,_xlfn.NUMBERVALUE(MID(AB1607,6,3))&gt;103),"s","probe")</f>
        <v>s</v>
      </c>
      <c r="AE1607" s="5" t="n">
        <f aca="false">IF(AND(AC1607="Minus",AD1607="probe"),3,IF(AND(AC1607="Plus",AD1607="probe"),1,IF(AND(AC1607="Minus",AD1607="s"),12,IF(AND(AC1607="Plus",AD1607="s"),4,0))))</f>
        <v>12</v>
      </c>
      <c r="AF1607" s="6" t="s">
        <v>16</v>
      </c>
      <c r="AG1607" s="5" t="str">
        <f aca="false">AF1607&amp;AE1607&amp;","</f>
        <v>                            12,</v>
      </c>
    </row>
    <row r="1608" customFormat="false" ht="12.8" hidden="true" customHeight="false" outlineLevel="0" collapsed="false">
      <c r="A1608" s="0" t="str">
        <f aca="false">LEFT(J1608,4)</f>
        <v>b3i1</v>
      </c>
      <c r="B1608" s="0" t="n">
        <f aca="false">IF(AND(C1608&gt;97,C1608&lt;103),100,IF(AND(C1608&gt;110,C1608&lt;116),113,IF(AND(C1608&gt;122,C1608&lt;128),125,IF(AND(C1608&gt;135,C1608&lt;141),138,150))))</f>
        <v>138</v>
      </c>
      <c r="C1608" s="0" t="n">
        <f aca="false">_xlfn.NUMBERVALUE(MID(J1608,6,3))</f>
        <v>140</v>
      </c>
      <c r="D1608" s="0" t="str">
        <f aca="false">MID(J1608,10,3)</f>
        <v>ir4</v>
      </c>
      <c r="E1608" s="0" t="s">
        <v>9</v>
      </c>
      <c r="F1608" s="0" t="n">
        <v>1099</v>
      </c>
      <c r="G1608" s="0" t="s">
        <v>10</v>
      </c>
      <c r="H1608" s="0" t="s">
        <v>11</v>
      </c>
      <c r="I1608" s="0" t="s">
        <v>9</v>
      </c>
      <c r="J1608" s="0" t="s">
        <v>1623</v>
      </c>
      <c r="K1608" s="0" t="s">
        <v>9</v>
      </c>
      <c r="L1608" s="0" t="str">
        <f aca="false">IF(ISBLANK(J1609),"",",")</f>
        <v>,</v>
      </c>
      <c r="M1608" s="0" t="str">
        <f aca="false">E1608&amp;F1608&amp;G1608&amp;H1608&amp;I1608&amp;J1608&amp;K1608&amp;L1608</f>
        <v>"1099": "b3i1_140_ir4.wav",</v>
      </c>
      <c r="N1608" s="0" t="str">
        <f aca="false">IF(OR(B1608=113,B1608=138),"probe","s")</f>
        <v>probe</v>
      </c>
      <c r="O1608" s="0" t="str">
        <f aca="false">IF(MID(J1608,10,2)="ir","Minus","Plus")</f>
        <v>Minus</v>
      </c>
      <c r="P1608" s="0" t="s">
        <v>13</v>
      </c>
      <c r="Q1608" s="5" t="s">
        <v>14</v>
      </c>
      <c r="R1608" s="0" t="s">
        <v>15</v>
      </c>
      <c r="S1608" s="0" t="str">
        <f aca="false">P1608&amp;N1608&amp;O1608&amp;Q1608&amp;F1608&amp;R1608&amp;L1608</f>
        <v>          {%            "class": "probeMinus",%            "stim_name": "1099"%          },</v>
      </c>
      <c r="AA1608" s="5" t="n">
        <f aca="false">F1608</f>
        <v>1099</v>
      </c>
      <c r="AB1608" s="5" t="s">
        <v>1623</v>
      </c>
      <c r="AC1608" s="5" t="str">
        <f aca="false">IF(MID(AB1608,10,2)="ir","Minus","Plus")</f>
        <v>Minus</v>
      </c>
      <c r="AD1608" s="5" t="str">
        <f aca="false">IF(AND(_xlfn.NUMBERVALUE(MID(AB1608,6,3))&lt;141,_xlfn.NUMBERVALUE(MID(AB1608,6,3))&gt;103),"s","probe")</f>
        <v>s</v>
      </c>
      <c r="AE1608" s="5" t="n">
        <f aca="false">IF(AND(AC1608="Minus",AD1608="probe"),3,IF(AND(AC1608="Plus",AD1608="probe"),1,IF(AND(AC1608="Minus",AD1608="s"),12,IF(AND(AC1608="Plus",AD1608="s"),4,0))))</f>
        <v>12</v>
      </c>
      <c r="AF1608" s="6" t="s">
        <v>16</v>
      </c>
      <c r="AG1608" s="5" t="str">
        <f aca="false">AF1608&amp;AE1608&amp;","</f>
        <v>                            12,</v>
      </c>
    </row>
    <row r="1609" customFormat="false" ht="12.8" hidden="true" customHeight="false" outlineLevel="0" collapsed="false">
      <c r="A1609" s="0" t="str">
        <f aca="false">LEFT(J1609,4)</f>
        <v>b3i2</v>
      </c>
      <c r="B1609" s="0" t="n">
        <f aca="false">IF(AND(C1609&gt;97,C1609&lt;103),100,IF(AND(C1609&gt;110,C1609&lt;116),113,IF(AND(C1609&gt;122,C1609&lt;128),125,IF(AND(C1609&gt;135,C1609&lt;141),138,150))))</f>
        <v>138</v>
      </c>
      <c r="C1609" s="0" t="n">
        <f aca="false">_xlfn.NUMBERVALUE(MID(J1609,6,3))</f>
        <v>140</v>
      </c>
      <c r="D1609" s="0" t="str">
        <f aca="false">MID(J1609,10,3)</f>
        <v>ir4</v>
      </c>
      <c r="E1609" s="0" t="s">
        <v>9</v>
      </c>
      <c r="F1609" s="0" t="n">
        <v>1224</v>
      </c>
      <c r="G1609" s="0" t="s">
        <v>10</v>
      </c>
      <c r="H1609" s="0" t="s">
        <v>11</v>
      </c>
      <c r="I1609" s="0" t="s">
        <v>9</v>
      </c>
      <c r="J1609" s="0" t="s">
        <v>1624</v>
      </c>
      <c r="K1609" s="0" t="s">
        <v>9</v>
      </c>
      <c r="L1609" s="0" t="str">
        <f aca="false">IF(ISBLANK(J1610),"",",")</f>
        <v>,</v>
      </c>
      <c r="M1609" s="0" t="str">
        <f aca="false">E1609&amp;F1609&amp;G1609&amp;H1609&amp;I1609&amp;J1609&amp;K1609&amp;L1609</f>
        <v>"1224": "b3i2_140_ir4.wav",</v>
      </c>
      <c r="N1609" s="0" t="str">
        <f aca="false">IF(OR(B1609=113,B1609=138),"probe","s")</f>
        <v>probe</v>
      </c>
      <c r="O1609" s="0" t="str">
        <f aca="false">IF(MID(J1609,10,2)="ir","Minus","Plus")</f>
        <v>Minus</v>
      </c>
      <c r="P1609" s="0" t="s">
        <v>13</v>
      </c>
      <c r="Q1609" s="5" t="s">
        <v>14</v>
      </c>
      <c r="R1609" s="0" t="s">
        <v>15</v>
      </c>
      <c r="S1609" s="0" t="str">
        <f aca="false">P1609&amp;N1609&amp;O1609&amp;Q1609&amp;F1609&amp;R1609&amp;L1609</f>
        <v>          {%            "class": "probeMinus",%            "stim_name": "1224"%          },</v>
      </c>
      <c r="AA1609" s="5" t="n">
        <f aca="false">F1609</f>
        <v>1224</v>
      </c>
      <c r="AB1609" s="5" t="s">
        <v>1624</v>
      </c>
      <c r="AC1609" s="5" t="str">
        <f aca="false">IF(MID(AB1609,10,2)="ir","Minus","Plus")</f>
        <v>Minus</v>
      </c>
      <c r="AD1609" s="5" t="str">
        <f aca="false">IF(AND(_xlfn.NUMBERVALUE(MID(AB1609,6,3))&lt;141,_xlfn.NUMBERVALUE(MID(AB1609,6,3))&gt;103),"s","probe")</f>
        <v>s</v>
      </c>
      <c r="AE1609" s="5" t="n">
        <f aca="false">IF(AND(AC1609="Minus",AD1609="probe"),3,IF(AND(AC1609="Plus",AD1609="probe"),1,IF(AND(AC1609="Minus",AD1609="s"),12,IF(AND(AC1609="Plus",AD1609="s"),4,0))))</f>
        <v>12</v>
      </c>
      <c r="AF1609" s="6" t="s">
        <v>16</v>
      </c>
      <c r="AG1609" s="5" t="str">
        <f aca="false">AF1609&amp;AE1609&amp;","</f>
        <v>                            12,</v>
      </c>
    </row>
    <row r="1610" customFormat="false" ht="12.8" hidden="true" customHeight="false" outlineLevel="0" collapsed="false">
      <c r="A1610" s="0" t="str">
        <f aca="false">LEFT(J1610,4)</f>
        <v>b3s1</v>
      </c>
      <c r="B1610" s="0" t="n">
        <f aca="false">IF(AND(C1610&gt;97,C1610&lt;103),100,IF(AND(C1610&gt;110,C1610&lt;116),113,IF(AND(C1610&gt;122,C1610&lt;128),125,IF(AND(C1610&gt;135,C1610&lt;141),138,150))))</f>
        <v>138</v>
      </c>
      <c r="C1610" s="0" t="n">
        <f aca="false">_xlfn.NUMBERVALUE(MID(J1610,6,3))</f>
        <v>140</v>
      </c>
      <c r="D1610" s="0" t="str">
        <f aca="false">MID(J1610,10,3)</f>
        <v>ir4</v>
      </c>
      <c r="E1610" s="0" t="s">
        <v>9</v>
      </c>
      <c r="F1610" s="0" t="n">
        <v>1349</v>
      </c>
      <c r="G1610" s="0" t="s">
        <v>10</v>
      </c>
      <c r="H1610" s="0" t="s">
        <v>11</v>
      </c>
      <c r="I1610" s="0" t="s">
        <v>9</v>
      </c>
      <c r="J1610" s="0" t="s">
        <v>1625</v>
      </c>
      <c r="K1610" s="0" t="s">
        <v>9</v>
      </c>
      <c r="L1610" s="0" t="str">
        <f aca="false">IF(ISBLANK(J1611),"",",")</f>
        <v>,</v>
      </c>
      <c r="M1610" s="0" t="str">
        <f aca="false">E1610&amp;F1610&amp;G1610&amp;H1610&amp;I1610&amp;J1610&amp;K1610&amp;L1610</f>
        <v>"1349": "b3s1_140_ir4.wav",</v>
      </c>
      <c r="N1610" s="0" t="str">
        <f aca="false">IF(OR(B1610=113,B1610=138),"probe","s")</f>
        <v>probe</v>
      </c>
      <c r="O1610" s="0" t="str">
        <f aca="false">IF(MID(J1610,10,2)="ir","Minus","Plus")</f>
        <v>Minus</v>
      </c>
      <c r="P1610" s="0" t="s">
        <v>13</v>
      </c>
      <c r="Q1610" s="5" t="s">
        <v>14</v>
      </c>
      <c r="R1610" s="0" t="s">
        <v>15</v>
      </c>
      <c r="S1610" s="0" t="str">
        <f aca="false">P1610&amp;N1610&amp;O1610&amp;Q1610&amp;F1610&amp;R1610&amp;L1610</f>
        <v>          {%            "class": "probeMinus",%            "stim_name": "1349"%          },</v>
      </c>
      <c r="AA1610" s="5" t="n">
        <f aca="false">F1610</f>
        <v>1349</v>
      </c>
      <c r="AB1610" s="5" t="s">
        <v>1625</v>
      </c>
      <c r="AC1610" s="5" t="str">
        <f aca="false">IF(MID(AB1610,10,2)="ir","Minus","Plus")</f>
        <v>Minus</v>
      </c>
      <c r="AD1610" s="5" t="str">
        <f aca="false">IF(AND(_xlfn.NUMBERVALUE(MID(AB1610,6,3))&lt;141,_xlfn.NUMBERVALUE(MID(AB1610,6,3))&gt;103),"s","probe")</f>
        <v>s</v>
      </c>
      <c r="AE1610" s="5" t="n">
        <f aca="false">IF(AND(AC1610="Minus",AD1610="probe"),3,IF(AND(AC1610="Plus",AD1610="probe"),1,IF(AND(AC1610="Minus",AD1610="s"),12,IF(AND(AC1610="Plus",AD1610="s"),4,0))))</f>
        <v>12</v>
      </c>
      <c r="AF1610" s="6" t="s">
        <v>16</v>
      </c>
      <c r="AG1610" s="5" t="str">
        <f aca="false">AF1610&amp;AE1610&amp;","</f>
        <v>                            12,</v>
      </c>
    </row>
    <row r="1611" customFormat="false" ht="12.8" hidden="true" customHeight="false" outlineLevel="0" collapsed="false">
      <c r="A1611" s="0" t="str">
        <f aca="false">LEFT(J1611,4)</f>
        <v>b3s2</v>
      </c>
      <c r="B1611" s="0" t="n">
        <f aca="false">IF(AND(C1611&gt;97,C1611&lt;103),100,IF(AND(C1611&gt;110,C1611&lt;116),113,IF(AND(C1611&gt;122,C1611&lt;128),125,IF(AND(C1611&gt;135,C1611&lt;141),138,150))))</f>
        <v>138</v>
      </c>
      <c r="C1611" s="0" t="n">
        <f aca="false">_xlfn.NUMBERVALUE(MID(J1611,6,3))</f>
        <v>140</v>
      </c>
      <c r="D1611" s="0" t="str">
        <f aca="false">MID(J1611,10,3)</f>
        <v>ir4</v>
      </c>
      <c r="E1611" s="0" t="s">
        <v>9</v>
      </c>
      <c r="F1611" s="0" t="n">
        <v>1474</v>
      </c>
      <c r="G1611" s="0" t="s">
        <v>10</v>
      </c>
      <c r="H1611" s="0" t="s">
        <v>11</v>
      </c>
      <c r="I1611" s="0" t="s">
        <v>9</v>
      </c>
      <c r="J1611" s="0" t="s">
        <v>1626</v>
      </c>
      <c r="K1611" s="0" t="s">
        <v>9</v>
      </c>
      <c r="L1611" s="0" t="str">
        <f aca="false">IF(ISBLANK(J1612),"",",")</f>
        <v>,</v>
      </c>
      <c r="M1611" s="0" t="str">
        <f aca="false">E1611&amp;F1611&amp;G1611&amp;H1611&amp;I1611&amp;J1611&amp;K1611&amp;L1611</f>
        <v>"1474": "b3s2_140_ir4.wav",</v>
      </c>
      <c r="N1611" s="0" t="str">
        <f aca="false">IF(OR(B1611=113,B1611=138),"probe","s")</f>
        <v>probe</v>
      </c>
      <c r="O1611" s="0" t="str">
        <f aca="false">IF(MID(J1611,10,2)="ir","Minus","Plus")</f>
        <v>Minus</v>
      </c>
      <c r="P1611" s="0" t="s">
        <v>13</v>
      </c>
      <c r="Q1611" s="5" t="s">
        <v>14</v>
      </c>
      <c r="R1611" s="0" t="s">
        <v>15</v>
      </c>
      <c r="S1611" s="0" t="str">
        <f aca="false">P1611&amp;N1611&amp;O1611&amp;Q1611&amp;F1611&amp;R1611&amp;L1611</f>
        <v>          {%            "class": "probeMinus",%            "stim_name": "1474"%          },</v>
      </c>
      <c r="AA1611" s="5" t="n">
        <f aca="false">F1611</f>
        <v>1474</v>
      </c>
      <c r="AB1611" s="5" t="s">
        <v>1626</v>
      </c>
      <c r="AC1611" s="5" t="str">
        <f aca="false">IF(MID(AB1611,10,2)="ir","Minus","Plus")</f>
        <v>Minus</v>
      </c>
      <c r="AD1611" s="5" t="str">
        <f aca="false">IF(AND(_xlfn.NUMBERVALUE(MID(AB1611,6,3))&lt;141,_xlfn.NUMBERVALUE(MID(AB1611,6,3))&gt;103),"s","probe")</f>
        <v>s</v>
      </c>
      <c r="AE1611" s="5" t="n">
        <f aca="false">IF(AND(AC1611="Minus",AD1611="probe"),3,IF(AND(AC1611="Plus",AD1611="probe"),1,IF(AND(AC1611="Minus",AD1611="s"),12,IF(AND(AC1611="Plus",AD1611="s"),4,0))))</f>
        <v>12</v>
      </c>
      <c r="AF1611" s="6" t="s">
        <v>16</v>
      </c>
      <c r="AG1611" s="5" t="str">
        <f aca="false">AF1611&amp;AE1611&amp;","</f>
        <v>                            12,</v>
      </c>
    </row>
    <row r="1612" customFormat="false" ht="12.8" hidden="true" customHeight="false" outlineLevel="0" collapsed="false">
      <c r="A1612" s="0" t="str">
        <f aca="false">LEFT(J1612,4)</f>
        <v>b4i1</v>
      </c>
      <c r="B1612" s="0" t="n">
        <f aca="false">IF(AND(C1612&gt;97,C1612&lt;103),100,IF(AND(C1612&gt;110,C1612&lt;116),113,IF(AND(C1612&gt;122,C1612&lt;128),125,IF(AND(C1612&gt;135,C1612&lt;141),138,150))))</f>
        <v>138</v>
      </c>
      <c r="C1612" s="0" t="n">
        <f aca="false">_xlfn.NUMBERVALUE(MID(J1612,6,3))</f>
        <v>140</v>
      </c>
      <c r="D1612" s="0" t="str">
        <f aca="false">MID(J1612,10,3)</f>
        <v>ir4</v>
      </c>
      <c r="E1612" s="0" t="s">
        <v>9</v>
      </c>
      <c r="F1612" s="0" t="n">
        <v>1599</v>
      </c>
      <c r="G1612" s="0" t="s">
        <v>10</v>
      </c>
      <c r="H1612" s="0" t="s">
        <v>11</v>
      </c>
      <c r="I1612" s="0" t="s">
        <v>9</v>
      </c>
      <c r="J1612" s="0" t="s">
        <v>1627</v>
      </c>
      <c r="K1612" s="0" t="s">
        <v>9</v>
      </c>
      <c r="L1612" s="0" t="str">
        <f aca="false">IF(ISBLANK(J1613),"",",")</f>
        <v>,</v>
      </c>
      <c r="M1612" s="0" t="str">
        <f aca="false">E1612&amp;F1612&amp;G1612&amp;H1612&amp;I1612&amp;J1612&amp;K1612&amp;L1612</f>
        <v>"1599": "b4i1_140_ir4.wav",</v>
      </c>
      <c r="N1612" s="0" t="str">
        <f aca="false">IF(OR(B1612=113,B1612=138),"probe","s")</f>
        <v>probe</v>
      </c>
      <c r="O1612" s="0" t="str">
        <f aca="false">IF(MID(J1612,10,2)="ir","Minus","Plus")</f>
        <v>Minus</v>
      </c>
      <c r="P1612" s="0" t="s">
        <v>13</v>
      </c>
      <c r="Q1612" s="5" t="s">
        <v>14</v>
      </c>
      <c r="R1612" s="0" t="s">
        <v>15</v>
      </c>
      <c r="S1612" s="0" t="str">
        <f aca="false">P1612&amp;N1612&amp;O1612&amp;Q1612&amp;F1612&amp;R1612&amp;L1612</f>
        <v>          {%            "class": "probeMinus",%            "stim_name": "1599"%          },</v>
      </c>
      <c r="AA1612" s="5" t="n">
        <f aca="false">F1612</f>
        <v>1599</v>
      </c>
      <c r="AB1612" s="5" t="s">
        <v>1627</v>
      </c>
      <c r="AC1612" s="5" t="str">
        <f aca="false">IF(MID(AB1612,10,2)="ir","Minus","Plus")</f>
        <v>Minus</v>
      </c>
      <c r="AD1612" s="5" t="str">
        <f aca="false">IF(AND(_xlfn.NUMBERVALUE(MID(AB1612,6,3))&lt;141,_xlfn.NUMBERVALUE(MID(AB1612,6,3))&gt;103),"s","probe")</f>
        <v>s</v>
      </c>
      <c r="AE1612" s="5" t="n">
        <f aca="false">IF(AND(AC1612="Minus",AD1612="probe"),3,IF(AND(AC1612="Plus",AD1612="probe"),1,IF(AND(AC1612="Minus",AD1612="s"),12,IF(AND(AC1612="Plus",AD1612="s"),4,0))))</f>
        <v>12</v>
      </c>
      <c r="AF1612" s="6" t="s">
        <v>16</v>
      </c>
      <c r="AG1612" s="5" t="str">
        <f aca="false">AF1612&amp;AE1612&amp;","</f>
        <v>                            12,</v>
      </c>
    </row>
    <row r="1613" customFormat="false" ht="12.8" hidden="true" customHeight="false" outlineLevel="0" collapsed="false">
      <c r="A1613" s="0" t="str">
        <f aca="false">LEFT(J1613,4)</f>
        <v>b4i2</v>
      </c>
      <c r="B1613" s="0" t="n">
        <f aca="false">IF(AND(C1613&gt;97,C1613&lt;103),100,IF(AND(C1613&gt;110,C1613&lt;116),113,IF(AND(C1613&gt;122,C1613&lt;128),125,IF(AND(C1613&gt;135,C1613&lt;141),138,150))))</f>
        <v>138</v>
      </c>
      <c r="C1613" s="0" t="n">
        <f aca="false">_xlfn.NUMBERVALUE(MID(J1613,6,3))</f>
        <v>140</v>
      </c>
      <c r="D1613" s="0" t="str">
        <f aca="false">MID(J1613,10,3)</f>
        <v>ir4</v>
      </c>
      <c r="E1613" s="0" t="s">
        <v>9</v>
      </c>
      <c r="F1613" s="0" t="n">
        <v>1724</v>
      </c>
      <c r="G1613" s="0" t="s">
        <v>10</v>
      </c>
      <c r="H1613" s="0" t="s">
        <v>11</v>
      </c>
      <c r="I1613" s="0" t="s">
        <v>9</v>
      </c>
      <c r="J1613" s="0" t="s">
        <v>1628</v>
      </c>
      <c r="K1613" s="0" t="s">
        <v>9</v>
      </c>
      <c r="L1613" s="0" t="str">
        <f aca="false">IF(ISBLANK(J1614),"",",")</f>
        <v>,</v>
      </c>
      <c r="M1613" s="0" t="str">
        <f aca="false">E1613&amp;F1613&amp;G1613&amp;H1613&amp;I1613&amp;J1613&amp;K1613&amp;L1613</f>
        <v>"1724": "b4i2_140_ir4.wav",</v>
      </c>
      <c r="N1613" s="0" t="str">
        <f aca="false">IF(OR(B1613=113,B1613=138),"probe","s")</f>
        <v>probe</v>
      </c>
      <c r="O1613" s="0" t="str">
        <f aca="false">IF(MID(J1613,10,2)="ir","Minus","Plus")</f>
        <v>Minus</v>
      </c>
      <c r="P1613" s="0" t="s">
        <v>13</v>
      </c>
      <c r="Q1613" s="5" t="s">
        <v>14</v>
      </c>
      <c r="R1613" s="0" t="s">
        <v>15</v>
      </c>
      <c r="S1613" s="0" t="str">
        <f aca="false">P1613&amp;N1613&amp;O1613&amp;Q1613&amp;F1613&amp;R1613&amp;L1613</f>
        <v>          {%            "class": "probeMinus",%            "stim_name": "1724"%          },</v>
      </c>
      <c r="AA1613" s="5" t="n">
        <f aca="false">F1613</f>
        <v>1724</v>
      </c>
      <c r="AB1613" s="5" t="s">
        <v>1628</v>
      </c>
      <c r="AC1613" s="5" t="str">
        <f aca="false">IF(MID(AB1613,10,2)="ir","Minus","Plus")</f>
        <v>Minus</v>
      </c>
      <c r="AD1613" s="5" t="str">
        <f aca="false">IF(AND(_xlfn.NUMBERVALUE(MID(AB1613,6,3))&lt;141,_xlfn.NUMBERVALUE(MID(AB1613,6,3))&gt;103),"s","probe")</f>
        <v>s</v>
      </c>
      <c r="AE1613" s="5" t="n">
        <f aca="false">IF(AND(AC1613="Minus",AD1613="probe"),3,IF(AND(AC1613="Plus",AD1613="probe"),1,IF(AND(AC1613="Minus",AD1613="s"),12,IF(AND(AC1613="Plus",AD1613="s"),4,0))))</f>
        <v>12</v>
      </c>
      <c r="AF1613" s="6" t="s">
        <v>16</v>
      </c>
      <c r="AG1613" s="5" t="str">
        <f aca="false">AF1613&amp;AE1613&amp;","</f>
        <v>                            12,</v>
      </c>
    </row>
    <row r="1614" customFormat="false" ht="12.8" hidden="true" customHeight="false" outlineLevel="0" collapsed="false">
      <c r="A1614" s="0" t="str">
        <f aca="false">LEFT(J1614,4)</f>
        <v>b4s1</v>
      </c>
      <c r="B1614" s="0" t="n">
        <f aca="false">IF(AND(C1614&gt;97,C1614&lt;103),100,IF(AND(C1614&gt;110,C1614&lt;116),113,IF(AND(C1614&gt;122,C1614&lt;128),125,IF(AND(C1614&gt;135,C1614&lt;141),138,150))))</f>
        <v>138</v>
      </c>
      <c r="C1614" s="0" t="n">
        <f aca="false">_xlfn.NUMBERVALUE(MID(J1614,6,3))</f>
        <v>140</v>
      </c>
      <c r="D1614" s="0" t="str">
        <f aca="false">MID(J1614,10,3)</f>
        <v>ir4</v>
      </c>
      <c r="E1614" s="0" t="s">
        <v>9</v>
      </c>
      <c r="F1614" s="0" t="n">
        <v>1849</v>
      </c>
      <c r="G1614" s="0" t="s">
        <v>10</v>
      </c>
      <c r="H1614" s="0" t="s">
        <v>11</v>
      </c>
      <c r="I1614" s="0" t="s">
        <v>9</v>
      </c>
      <c r="J1614" s="0" t="s">
        <v>1629</v>
      </c>
      <c r="K1614" s="0" t="s">
        <v>9</v>
      </c>
      <c r="L1614" s="0" t="str">
        <f aca="false">IF(ISBLANK(J1615),"",",")</f>
        <v>,</v>
      </c>
      <c r="M1614" s="0" t="str">
        <f aca="false">E1614&amp;F1614&amp;G1614&amp;H1614&amp;I1614&amp;J1614&amp;K1614&amp;L1614</f>
        <v>"1849": "b4s1_140_ir4.wav",</v>
      </c>
      <c r="N1614" s="0" t="str">
        <f aca="false">IF(OR(B1614=113,B1614=138),"probe","s")</f>
        <v>probe</v>
      </c>
      <c r="O1614" s="0" t="str">
        <f aca="false">IF(MID(J1614,10,2)="ir","Minus","Plus")</f>
        <v>Minus</v>
      </c>
      <c r="P1614" s="0" t="s">
        <v>13</v>
      </c>
      <c r="Q1614" s="5" t="s">
        <v>14</v>
      </c>
      <c r="R1614" s="0" t="s">
        <v>15</v>
      </c>
      <c r="S1614" s="0" t="str">
        <f aca="false">P1614&amp;N1614&amp;O1614&amp;Q1614&amp;F1614&amp;R1614&amp;L1614</f>
        <v>          {%            "class": "probeMinus",%            "stim_name": "1849"%          },</v>
      </c>
      <c r="AA1614" s="5" t="n">
        <f aca="false">F1614</f>
        <v>1849</v>
      </c>
      <c r="AB1614" s="5" t="s">
        <v>1629</v>
      </c>
      <c r="AC1614" s="5" t="str">
        <f aca="false">IF(MID(AB1614,10,2)="ir","Minus","Plus")</f>
        <v>Minus</v>
      </c>
      <c r="AD1614" s="5" t="str">
        <f aca="false">IF(AND(_xlfn.NUMBERVALUE(MID(AB1614,6,3))&lt;141,_xlfn.NUMBERVALUE(MID(AB1614,6,3))&gt;103),"s","probe")</f>
        <v>s</v>
      </c>
      <c r="AE1614" s="5" t="n">
        <f aca="false">IF(AND(AC1614="Minus",AD1614="probe"),3,IF(AND(AC1614="Plus",AD1614="probe"),1,IF(AND(AC1614="Minus",AD1614="s"),12,IF(AND(AC1614="Plus",AD1614="s"),4,0))))</f>
        <v>12</v>
      </c>
      <c r="AF1614" s="6" t="s">
        <v>16</v>
      </c>
      <c r="AG1614" s="5" t="str">
        <f aca="false">AF1614&amp;AE1614&amp;","</f>
        <v>                            12,</v>
      </c>
    </row>
    <row r="1615" customFormat="false" ht="12.8" hidden="true" customHeight="false" outlineLevel="0" collapsed="false">
      <c r="A1615" s="0" t="str">
        <f aca="false">LEFT(J1615,4)</f>
        <v>b4s2</v>
      </c>
      <c r="B1615" s="0" t="n">
        <f aca="false">IF(AND(C1615&gt;97,C1615&lt;103),100,IF(AND(C1615&gt;110,C1615&lt;116),113,IF(AND(C1615&gt;122,C1615&lt;128),125,IF(AND(C1615&gt;135,C1615&lt;141),138,150))))</f>
        <v>138</v>
      </c>
      <c r="C1615" s="0" t="n">
        <f aca="false">_xlfn.NUMBERVALUE(MID(J1615,6,3))</f>
        <v>140</v>
      </c>
      <c r="D1615" s="0" t="str">
        <f aca="false">MID(J1615,10,3)</f>
        <v>ir4</v>
      </c>
      <c r="E1615" s="0" t="s">
        <v>9</v>
      </c>
      <c r="F1615" s="0" t="n">
        <v>1974</v>
      </c>
      <c r="G1615" s="0" t="s">
        <v>10</v>
      </c>
      <c r="H1615" s="0" t="s">
        <v>11</v>
      </c>
      <c r="I1615" s="0" t="s">
        <v>9</v>
      </c>
      <c r="J1615" s="0" t="s">
        <v>1630</v>
      </c>
      <c r="K1615" s="0" t="s">
        <v>9</v>
      </c>
      <c r="L1615" s="0" t="str">
        <f aca="false">IF(ISBLANK(J1616),"",",")</f>
        <v>,</v>
      </c>
      <c r="M1615" s="0" t="str">
        <f aca="false">E1615&amp;F1615&amp;G1615&amp;H1615&amp;I1615&amp;J1615&amp;K1615&amp;L1615</f>
        <v>"1974": "b4s2_140_ir4.wav",</v>
      </c>
      <c r="N1615" s="0" t="str">
        <f aca="false">IF(OR(B1615=113,B1615=138),"probe","s")</f>
        <v>probe</v>
      </c>
      <c r="O1615" s="0" t="str">
        <f aca="false">IF(MID(J1615,10,2)="ir","Minus","Plus")</f>
        <v>Minus</v>
      </c>
      <c r="P1615" s="0" t="s">
        <v>13</v>
      </c>
      <c r="Q1615" s="5" t="s">
        <v>14</v>
      </c>
      <c r="R1615" s="0" t="s">
        <v>15</v>
      </c>
      <c r="S1615" s="0" t="str">
        <f aca="false">P1615&amp;N1615&amp;O1615&amp;Q1615&amp;F1615&amp;R1615&amp;L1615</f>
        <v>          {%            "class": "probeMinus",%            "stim_name": "1974"%          },</v>
      </c>
      <c r="AA1615" s="5" t="n">
        <f aca="false">F1615</f>
        <v>1974</v>
      </c>
      <c r="AB1615" s="5" t="s">
        <v>1630</v>
      </c>
      <c r="AC1615" s="5" t="str">
        <f aca="false">IF(MID(AB1615,10,2)="ir","Minus","Plus")</f>
        <v>Minus</v>
      </c>
      <c r="AD1615" s="5" t="str">
        <f aca="false">IF(AND(_xlfn.NUMBERVALUE(MID(AB1615,6,3))&lt;141,_xlfn.NUMBERVALUE(MID(AB1615,6,3))&gt;103),"s","probe")</f>
        <v>s</v>
      </c>
      <c r="AE1615" s="5" t="n">
        <f aca="false">IF(AND(AC1615="Minus",AD1615="probe"),3,IF(AND(AC1615="Plus",AD1615="probe"),1,IF(AND(AC1615="Minus",AD1615="s"),12,IF(AND(AC1615="Plus",AD1615="s"),4,0))))</f>
        <v>12</v>
      </c>
      <c r="AF1615" s="6" t="s">
        <v>16</v>
      </c>
      <c r="AG1615" s="5" t="str">
        <f aca="false">AF1615&amp;AE1615&amp;","</f>
        <v>                            12,</v>
      </c>
    </row>
    <row r="1616" customFormat="false" ht="12.8" hidden="true" customHeight="false" outlineLevel="0" collapsed="false">
      <c r="A1616" s="0" t="str">
        <f aca="false">LEFT(J1616,4)</f>
        <v>b1i1</v>
      </c>
      <c r="B1616" s="0" t="n">
        <f aca="false">IF(AND(C1616&gt;97,C1616&lt;103),100,IF(AND(C1616&gt;110,C1616&lt;116),113,IF(AND(C1616&gt;122,C1616&lt;128),125,IF(AND(C1616&gt;135,C1616&lt;141),138,150))))</f>
        <v>138</v>
      </c>
      <c r="C1616" s="0" t="n">
        <f aca="false">_xlfn.NUMBERVALUE(MID(J1616,6,3))</f>
        <v>140</v>
      </c>
      <c r="D1616" s="0" t="str">
        <f aca="false">MID(J1616,10,3)</f>
        <v>reg</v>
      </c>
      <c r="E1616" s="0" t="s">
        <v>9</v>
      </c>
      <c r="F1616" s="0" t="n">
        <v>100</v>
      </c>
      <c r="G1616" s="0" t="s">
        <v>10</v>
      </c>
      <c r="H1616" s="0" t="s">
        <v>11</v>
      </c>
      <c r="I1616" s="0" t="s">
        <v>9</v>
      </c>
      <c r="J1616" s="0" t="s">
        <v>1631</v>
      </c>
      <c r="K1616" s="0" t="s">
        <v>9</v>
      </c>
      <c r="L1616" s="0" t="str">
        <f aca="false">IF(ISBLANK(J1617),"",",")</f>
        <v>,</v>
      </c>
      <c r="M1616" s="0" t="str">
        <f aca="false">E1616&amp;F1616&amp;G1616&amp;H1616&amp;I1616&amp;J1616&amp;K1616&amp;L1616</f>
        <v>"100": "b1i1_140_reg.wav",</v>
      </c>
      <c r="N1616" s="0" t="str">
        <f aca="false">IF(OR(B1616=113,B1616=138),"probe","s")</f>
        <v>probe</v>
      </c>
      <c r="O1616" s="0" t="str">
        <f aca="false">IF(MID(J1616,10,2)="ir","Minus","Plus")</f>
        <v>Plus</v>
      </c>
      <c r="P1616" s="0" t="s">
        <v>13</v>
      </c>
      <c r="Q1616" s="5" t="s">
        <v>14</v>
      </c>
      <c r="R1616" s="0" t="s">
        <v>15</v>
      </c>
      <c r="S1616" s="0" t="str">
        <f aca="false">P1616&amp;N1616&amp;O1616&amp;Q1616&amp;F1616&amp;R1616&amp;L1616</f>
        <v>          {%            "class": "probePlus",%            "stim_name": "100"%          },</v>
      </c>
      <c r="AA1616" s="5" t="n">
        <f aca="false">F1616</f>
        <v>100</v>
      </c>
      <c r="AB1616" s="5" t="s">
        <v>1631</v>
      </c>
      <c r="AC1616" s="5" t="str">
        <f aca="false">IF(MID(AB1616,10,2)="ir","Minus","Plus")</f>
        <v>Plus</v>
      </c>
      <c r="AD1616" s="5" t="str">
        <f aca="false">IF(AND(_xlfn.NUMBERVALUE(MID(AB1616,6,3))&lt;141,_xlfn.NUMBERVALUE(MID(AB1616,6,3))&gt;103),"s","s")</f>
        <v>s</v>
      </c>
      <c r="AE1616" s="5" t="n">
        <f aca="false">IF(AND(AC1616="Minus",AD1616="probe"),3,IF(AND(AC1616="Plus",AD1616="probe"),1,IF(AND(AC1616="Minus",AD1616="s"),12,IF(AND(AC1616="Plus",AD1616="s"),4,0))))</f>
        <v>4</v>
      </c>
      <c r="AF1616" s="6" t="s">
        <v>16</v>
      </c>
      <c r="AG1616" s="5" t="str">
        <f aca="false">AF1616&amp;AE1616&amp;","</f>
        <v>                            4,</v>
      </c>
    </row>
    <row r="1617" customFormat="false" ht="12.8" hidden="true" customHeight="false" outlineLevel="0" collapsed="false">
      <c r="A1617" s="0" t="str">
        <f aca="false">LEFT(J1617,4)</f>
        <v>b1i2</v>
      </c>
      <c r="B1617" s="0" t="n">
        <f aca="false">IF(AND(C1617&gt;97,C1617&lt;103),100,IF(AND(C1617&gt;110,C1617&lt;116),113,IF(AND(C1617&gt;122,C1617&lt;128),125,IF(AND(C1617&gt;135,C1617&lt;141),138,150))))</f>
        <v>138</v>
      </c>
      <c r="C1617" s="0" t="n">
        <f aca="false">_xlfn.NUMBERVALUE(MID(J1617,6,3))</f>
        <v>140</v>
      </c>
      <c r="D1617" s="0" t="str">
        <f aca="false">MID(J1617,10,3)</f>
        <v>reg</v>
      </c>
      <c r="E1617" s="0" t="s">
        <v>9</v>
      </c>
      <c r="F1617" s="0" t="n">
        <v>225</v>
      </c>
      <c r="G1617" s="0" t="s">
        <v>10</v>
      </c>
      <c r="H1617" s="0" t="s">
        <v>11</v>
      </c>
      <c r="I1617" s="0" t="s">
        <v>9</v>
      </c>
      <c r="J1617" s="0" t="s">
        <v>1632</v>
      </c>
      <c r="K1617" s="0" t="s">
        <v>9</v>
      </c>
      <c r="L1617" s="0" t="str">
        <f aca="false">IF(ISBLANK(J1618),"",",")</f>
        <v>,</v>
      </c>
      <c r="M1617" s="0" t="str">
        <f aca="false">E1617&amp;F1617&amp;G1617&amp;H1617&amp;I1617&amp;J1617&amp;K1617&amp;L1617</f>
        <v>"225": "b1i2_140_reg.wav",</v>
      </c>
      <c r="N1617" s="0" t="str">
        <f aca="false">IF(OR(B1617=113,B1617=138),"probe","s")</f>
        <v>probe</v>
      </c>
      <c r="O1617" s="0" t="str">
        <f aca="false">IF(MID(J1617,10,2)="ir","Minus","Plus")</f>
        <v>Plus</v>
      </c>
      <c r="P1617" s="0" t="s">
        <v>13</v>
      </c>
      <c r="Q1617" s="5" t="s">
        <v>14</v>
      </c>
      <c r="R1617" s="0" t="s">
        <v>15</v>
      </c>
      <c r="S1617" s="0" t="str">
        <f aca="false">P1617&amp;N1617&amp;O1617&amp;Q1617&amp;F1617&amp;R1617&amp;L1617</f>
        <v>          {%            "class": "probePlus",%            "stim_name": "225"%          },</v>
      </c>
      <c r="AA1617" s="5" t="n">
        <f aca="false">F1617</f>
        <v>225</v>
      </c>
      <c r="AB1617" s="5" t="s">
        <v>1632</v>
      </c>
      <c r="AC1617" s="5" t="str">
        <f aca="false">IF(MID(AB1617,10,2)="ir","Minus","Plus")</f>
        <v>Plus</v>
      </c>
      <c r="AD1617" s="5" t="str">
        <f aca="false">IF(AND(_xlfn.NUMBERVALUE(MID(AB1617,6,3))&lt;141,_xlfn.NUMBERVALUE(MID(AB1617,6,3))&gt;103),"s","probe")</f>
        <v>s</v>
      </c>
      <c r="AE1617" s="5" t="n">
        <f aca="false">IF(AND(AC1617="Minus",AD1617="probe"),3,IF(AND(AC1617="Plus",AD1617="probe"),1,IF(AND(AC1617="Minus",AD1617="s"),12,IF(AND(AC1617="Plus",AD1617="s"),4,0))))</f>
        <v>4</v>
      </c>
      <c r="AF1617" s="6" t="s">
        <v>16</v>
      </c>
      <c r="AG1617" s="5" t="str">
        <f aca="false">AF1617&amp;AE1617&amp;","</f>
        <v>                            4,</v>
      </c>
    </row>
    <row r="1618" customFormat="false" ht="12.8" hidden="true" customHeight="false" outlineLevel="0" collapsed="false">
      <c r="A1618" s="0" t="str">
        <f aca="false">LEFT(J1618,4)</f>
        <v>b1s1</v>
      </c>
      <c r="B1618" s="0" t="n">
        <f aca="false">IF(AND(C1618&gt;97,C1618&lt;103),100,IF(AND(C1618&gt;110,C1618&lt;116),113,IF(AND(C1618&gt;122,C1618&lt;128),125,IF(AND(C1618&gt;135,C1618&lt;141),138,150))))</f>
        <v>138</v>
      </c>
      <c r="C1618" s="0" t="n">
        <f aca="false">_xlfn.NUMBERVALUE(MID(J1618,6,3))</f>
        <v>140</v>
      </c>
      <c r="D1618" s="0" t="str">
        <f aca="false">MID(J1618,10,3)</f>
        <v>reg</v>
      </c>
      <c r="E1618" s="0" t="s">
        <v>9</v>
      </c>
      <c r="F1618" s="0" t="n">
        <v>350</v>
      </c>
      <c r="G1618" s="0" t="s">
        <v>10</v>
      </c>
      <c r="H1618" s="0" t="s">
        <v>11</v>
      </c>
      <c r="I1618" s="0" t="s">
        <v>9</v>
      </c>
      <c r="J1618" s="0" t="s">
        <v>1633</v>
      </c>
      <c r="K1618" s="0" t="s">
        <v>9</v>
      </c>
      <c r="L1618" s="0" t="str">
        <f aca="false">IF(ISBLANK(J1619),"",",")</f>
        <v>,</v>
      </c>
      <c r="M1618" s="0" t="str">
        <f aca="false">E1618&amp;F1618&amp;G1618&amp;H1618&amp;I1618&amp;J1618&amp;K1618&amp;L1618</f>
        <v>"350": "b1s1_140_reg.wav",</v>
      </c>
      <c r="N1618" s="0" t="str">
        <f aca="false">IF(OR(B1618=113,B1618=138),"probe","s")</f>
        <v>probe</v>
      </c>
      <c r="O1618" s="0" t="str">
        <f aca="false">IF(MID(J1618,10,2)="ir","Minus","Plus")</f>
        <v>Plus</v>
      </c>
      <c r="P1618" s="0" t="s">
        <v>13</v>
      </c>
      <c r="Q1618" s="5" t="s">
        <v>14</v>
      </c>
      <c r="R1618" s="0" t="s">
        <v>15</v>
      </c>
      <c r="S1618" s="0" t="str">
        <f aca="false">P1618&amp;N1618&amp;O1618&amp;Q1618&amp;F1618&amp;R1618&amp;L1618</f>
        <v>          {%            "class": "probePlus",%            "stim_name": "350"%          },</v>
      </c>
      <c r="AA1618" s="5" t="n">
        <f aca="false">F1618</f>
        <v>350</v>
      </c>
      <c r="AB1618" s="5" t="s">
        <v>1633</v>
      </c>
      <c r="AC1618" s="5" t="str">
        <f aca="false">IF(MID(AB1618,10,2)="ir","Minus","Plus")</f>
        <v>Plus</v>
      </c>
      <c r="AD1618" s="5" t="str">
        <f aca="false">IF(AND(_xlfn.NUMBERVALUE(MID(AB1618,6,3))&lt;141,_xlfn.NUMBERVALUE(MID(AB1618,6,3))&gt;103),"s","probe")</f>
        <v>s</v>
      </c>
      <c r="AE1618" s="5" t="n">
        <f aca="false">IF(AND(AC1618="Minus",AD1618="probe"),3,IF(AND(AC1618="Plus",AD1618="probe"),1,IF(AND(AC1618="Minus",AD1618="s"),12,IF(AND(AC1618="Plus",AD1618="s"),4,0))))</f>
        <v>4</v>
      </c>
      <c r="AF1618" s="6" t="s">
        <v>16</v>
      </c>
      <c r="AG1618" s="5" t="str">
        <f aca="false">AF1618&amp;AE1618&amp;","</f>
        <v>                            4,</v>
      </c>
    </row>
    <row r="1619" customFormat="false" ht="12.8" hidden="true" customHeight="false" outlineLevel="0" collapsed="false">
      <c r="A1619" s="0" t="str">
        <f aca="false">LEFT(J1619,4)</f>
        <v>b1s2</v>
      </c>
      <c r="B1619" s="0" t="n">
        <f aca="false">IF(AND(C1619&gt;97,C1619&lt;103),100,IF(AND(C1619&gt;110,C1619&lt;116),113,IF(AND(C1619&gt;122,C1619&lt;128),125,IF(AND(C1619&gt;135,C1619&lt;141),138,150))))</f>
        <v>138</v>
      </c>
      <c r="C1619" s="0" t="n">
        <f aca="false">_xlfn.NUMBERVALUE(MID(J1619,6,3))</f>
        <v>140</v>
      </c>
      <c r="D1619" s="0" t="str">
        <f aca="false">MID(J1619,10,3)</f>
        <v>reg</v>
      </c>
      <c r="E1619" s="0" t="s">
        <v>9</v>
      </c>
      <c r="F1619" s="0" t="n">
        <v>475</v>
      </c>
      <c r="G1619" s="0" t="s">
        <v>10</v>
      </c>
      <c r="H1619" s="0" t="s">
        <v>11</v>
      </c>
      <c r="I1619" s="0" t="s">
        <v>9</v>
      </c>
      <c r="J1619" s="0" t="s">
        <v>1634</v>
      </c>
      <c r="K1619" s="0" t="s">
        <v>9</v>
      </c>
      <c r="L1619" s="0" t="str">
        <f aca="false">IF(ISBLANK(J1620),"",",")</f>
        <v>,</v>
      </c>
      <c r="M1619" s="0" t="str">
        <f aca="false">E1619&amp;F1619&amp;G1619&amp;H1619&amp;I1619&amp;J1619&amp;K1619&amp;L1619</f>
        <v>"475": "b1s2_140_reg.wav",</v>
      </c>
      <c r="N1619" s="0" t="str">
        <f aca="false">IF(OR(B1619=113,B1619=138),"probe","s")</f>
        <v>probe</v>
      </c>
      <c r="O1619" s="0" t="str">
        <f aca="false">IF(MID(J1619,10,2)="ir","Minus","Plus")</f>
        <v>Plus</v>
      </c>
      <c r="P1619" s="0" t="s">
        <v>13</v>
      </c>
      <c r="Q1619" s="5" t="s">
        <v>14</v>
      </c>
      <c r="R1619" s="0" t="s">
        <v>15</v>
      </c>
      <c r="S1619" s="0" t="str">
        <f aca="false">P1619&amp;N1619&amp;O1619&amp;Q1619&amp;F1619&amp;R1619&amp;L1619</f>
        <v>          {%            "class": "probePlus",%            "stim_name": "475"%          },</v>
      </c>
      <c r="AA1619" s="5" t="n">
        <f aca="false">F1619</f>
        <v>475</v>
      </c>
      <c r="AB1619" s="5" t="s">
        <v>1634</v>
      </c>
      <c r="AC1619" s="5" t="str">
        <f aca="false">IF(MID(AB1619,10,2)="ir","Minus","Plus")</f>
        <v>Plus</v>
      </c>
      <c r="AD1619" s="5" t="str">
        <f aca="false">IF(AND(_xlfn.NUMBERVALUE(MID(AB1619,6,3))&lt;141,_xlfn.NUMBERVALUE(MID(AB1619,6,3))&gt;103),"s","probe")</f>
        <v>s</v>
      </c>
      <c r="AE1619" s="5" t="n">
        <f aca="false">IF(AND(AC1619="Minus",AD1619="probe"),3,IF(AND(AC1619="Plus",AD1619="probe"),1,IF(AND(AC1619="Minus",AD1619="s"),12,IF(AND(AC1619="Plus",AD1619="s"),4,0))))</f>
        <v>4</v>
      </c>
      <c r="AF1619" s="6" t="s">
        <v>16</v>
      </c>
      <c r="AG1619" s="5" t="str">
        <f aca="false">AF1619&amp;AE1619&amp;","</f>
        <v>                            4,</v>
      </c>
    </row>
    <row r="1620" customFormat="false" ht="12.8" hidden="true" customHeight="false" outlineLevel="0" collapsed="false">
      <c r="A1620" s="0" t="str">
        <f aca="false">LEFT(J1620,4)</f>
        <v>b2i1</v>
      </c>
      <c r="B1620" s="0" t="n">
        <f aca="false">IF(AND(C1620&gt;97,C1620&lt;103),100,IF(AND(C1620&gt;110,C1620&lt;116),113,IF(AND(C1620&gt;122,C1620&lt;128),125,IF(AND(C1620&gt;135,C1620&lt;141),138,150))))</f>
        <v>138</v>
      </c>
      <c r="C1620" s="0" t="n">
        <f aca="false">_xlfn.NUMBERVALUE(MID(J1620,6,3))</f>
        <v>140</v>
      </c>
      <c r="D1620" s="0" t="str">
        <f aca="false">MID(J1620,10,3)</f>
        <v>reg</v>
      </c>
      <c r="E1620" s="0" t="s">
        <v>9</v>
      </c>
      <c r="F1620" s="0" t="n">
        <v>600</v>
      </c>
      <c r="G1620" s="0" t="s">
        <v>10</v>
      </c>
      <c r="H1620" s="0" t="s">
        <v>11</v>
      </c>
      <c r="I1620" s="0" t="s">
        <v>9</v>
      </c>
      <c r="J1620" s="0" t="s">
        <v>1635</v>
      </c>
      <c r="K1620" s="0" t="s">
        <v>9</v>
      </c>
      <c r="L1620" s="0" t="str">
        <f aca="false">IF(ISBLANK(J1621),"",",")</f>
        <v>,</v>
      </c>
      <c r="M1620" s="0" t="str">
        <f aca="false">E1620&amp;F1620&amp;G1620&amp;H1620&amp;I1620&amp;J1620&amp;K1620&amp;L1620</f>
        <v>"600": "b2i1_140_reg.wav",</v>
      </c>
      <c r="N1620" s="0" t="str">
        <f aca="false">IF(OR(B1620=113,B1620=138),"probe","s")</f>
        <v>probe</v>
      </c>
      <c r="O1620" s="0" t="str">
        <f aca="false">IF(MID(J1620,10,2)="ir","Minus","Plus")</f>
        <v>Plus</v>
      </c>
      <c r="P1620" s="0" t="s">
        <v>13</v>
      </c>
      <c r="Q1620" s="5" t="s">
        <v>14</v>
      </c>
      <c r="R1620" s="0" t="s">
        <v>15</v>
      </c>
      <c r="S1620" s="0" t="str">
        <f aca="false">P1620&amp;N1620&amp;O1620&amp;Q1620&amp;F1620&amp;R1620&amp;L1620</f>
        <v>          {%            "class": "probePlus",%            "stim_name": "600"%          },</v>
      </c>
      <c r="AA1620" s="5" t="n">
        <f aca="false">F1620</f>
        <v>600</v>
      </c>
      <c r="AB1620" s="5" t="s">
        <v>1635</v>
      </c>
      <c r="AC1620" s="5" t="str">
        <f aca="false">IF(MID(AB1620,10,2)="ir","Minus","Plus")</f>
        <v>Plus</v>
      </c>
      <c r="AD1620" s="5" t="str">
        <f aca="false">IF(AND(_xlfn.NUMBERVALUE(MID(AB1620,6,3))&lt;141,_xlfn.NUMBERVALUE(MID(AB1620,6,3))&gt;103),"s","probe")</f>
        <v>s</v>
      </c>
      <c r="AE1620" s="5" t="n">
        <f aca="false">IF(AND(AC1620="Minus",AD1620="probe"),3,IF(AND(AC1620="Plus",AD1620="probe"),1,IF(AND(AC1620="Minus",AD1620="s"),12,IF(AND(AC1620="Plus",AD1620="s"),4,0))))</f>
        <v>4</v>
      </c>
      <c r="AF1620" s="6" t="s">
        <v>16</v>
      </c>
      <c r="AG1620" s="5" t="str">
        <f aca="false">AF1620&amp;AE1620&amp;","</f>
        <v>                            4,</v>
      </c>
    </row>
    <row r="1621" customFormat="false" ht="12.8" hidden="true" customHeight="false" outlineLevel="0" collapsed="false">
      <c r="A1621" s="0" t="str">
        <f aca="false">LEFT(J1621,4)</f>
        <v>b2i2</v>
      </c>
      <c r="B1621" s="0" t="n">
        <f aca="false">IF(AND(C1621&gt;97,C1621&lt;103),100,IF(AND(C1621&gt;110,C1621&lt;116),113,IF(AND(C1621&gt;122,C1621&lt;128),125,IF(AND(C1621&gt;135,C1621&lt;141),138,150))))</f>
        <v>138</v>
      </c>
      <c r="C1621" s="0" t="n">
        <f aca="false">_xlfn.NUMBERVALUE(MID(J1621,6,3))</f>
        <v>140</v>
      </c>
      <c r="D1621" s="0" t="str">
        <f aca="false">MID(J1621,10,3)</f>
        <v>reg</v>
      </c>
      <c r="E1621" s="0" t="s">
        <v>9</v>
      </c>
      <c r="F1621" s="0" t="n">
        <v>725</v>
      </c>
      <c r="G1621" s="0" t="s">
        <v>10</v>
      </c>
      <c r="H1621" s="0" t="s">
        <v>11</v>
      </c>
      <c r="I1621" s="0" t="s">
        <v>9</v>
      </c>
      <c r="J1621" s="0" t="s">
        <v>1636</v>
      </c>
      <c r="K1621" s="0" t="s">
        <v>9</v>
      </c>
      <c r="L1621" s="0" t="str">
        <f aca="false">IF(ISBLANK(J1622),"",",")</f>
        <v>,</v>
      </c>
      <c r="M1621" s="0" t="str">
        <f aca="false">E1621&amp;F1621&amp;G1621&amp;H1621&amp;I1621&amp;J1621&amp;K1621&amp;L1621</f>
        <v>"725": "b2i2_140_reg.wav",</v>
      </c>
      <c r="N1621" s="0" t="str">
        <f aca="false">IF(OR(B1621=113,B1621=138),"probe","s")</f>
        <v>probe</v>
      </c>
      <c r="O1621" s="0" t="str">
        <f aca="false">IF(MID(J1621,10,2)="ir","Minus","Plus")</f>
        <v>Plus</v>
      </c>
      <c r="P1621" s="0" t="s">
        <v>13</v>
      </c>
      <c r="Q1621" s="5" t="s">
        <v>14</v>
      </c>
      <c r="R1621" s="0" t="s">
        <v>15</v>
      </c>
      <c r="S1621" s="0" t="str">
        <f aca="false">P1621&amp;N1621&amp;O1621&amp;Q1621&amp;F1621&amp;R1621&amp;L1621</f>
        <v>          {%            "class": "probePlus",%            "stim_name": "725"%          },</v>
      </c>
      <c r="AA1621" s="5" t="n">
        <f aca="false">F1621</f>
        <v>725</v>
      </c>
      <c r="AB1621" s="5" t="s">
        <v>1636</v>
      </c>
      <c r="AC1621" s="5" t="str">
        <f aca="false">IF(MID(AB1621,10,2)="ir","Minus","Plus")</f>
        <v>Plus</v>
      </c>
      <c r="AD1621" s="5" t="str">
        <f aca="false">IF(AND(_xlfn.NUMBERVALUE(MID(AB1621,6,3))&lt;141,_xlfn.NUMBERVALUE(MID(AB1621,6,3))&gt;103),"s","probe")</f>
        <v>s</v>
      </c>
      <c r="AE1621" s="5" t="n">
        <f aca="false">IF(AND(AC1621="Minus",AD1621="probe"),3,IF(AND(AC1621="Plus",AD1621="probe"),1,IF(AND(AC1621="Minus",AD1621="s"),12,IF(AND(AC1621="Plus",AD1621="s"),4,0))))</f>
        <v>4</v>
      </c>
      <c r="AF1621" s="6" t="s">
        <v>16</v>
      </c>
      <c r="AG1621" s="5" t="str">
        <f aca="false">AF1621&amp;AE1621&amp;","</f>
        <v>                            4,</v>
      </c>
    </row>
    <row r="1622" customFormat="false" ht="12.8" hidden="false" customHeight="false" outlineLevel="0" collapsed="false">
      <c r="A1622" s="0" t="str">
        <f aca="false">LEFT(J1622,4)</f>
        <v>b2s1</v>
      </c>
      <c r="B1622" s="0" t="n">
        <f aca="false">IF(AND(C1622&gt;97,C1622&lt;103),100,IF(AND(C1622&gt;110,C1622&lt;116),113,IF(AND(C1622&gt;122,C1622&lt;128),125,IF(AND(C1622&gt;135,C1622&lt;141),138,150))))</f>
        <v>138</v>
      </c>
      <c r="C1622" s="0" t="n">
        <f aca="false">_xlfn.NUMBERVALUE(MID(J1622,6,3))</f>
        <v>140</v>
      </c>
      <c r="D1622" s="0" t="str">
        <f aca="false">MID(J1622,10,3)</f>
        <v>reg</v>
      </c>
      <c r="E1622" s="0" t="s">
        <v>9</v>
      </c>
      <c r="F1622" s="0" t="n">
        <v>850</v>
      </c>
      <c r="G1622" s="0" t="s">
        <v>10</v>
      </c>
      <c r="H1622" s="0" t="s">
        <v>11</v>
      </c>
      <c r="I1622" s="0" t="s">
        <v>9</v>
      </c>
      <c r="J1622" s="0" t="s">
        <v>1637</v>
      </c>
      <c r="K1622" s="0" t="s">
        <v>9</v>
      </c>
      <c r="L1622" s="0" t="str">
        <f aca="false">IF(ISBLANK(J1623),"",",")</f>
        <v>,</v>
      </c>
      <c r="M1622" s="0" t="str">
        <f aca="false">E1622&amp;J1622&amp;G1622&amp;E1622&amp;J1622&amp;E1622&amp;L1622</f>
        <v>"b2s1_140_reg.wav":"b2s1_140_reg.wav",</v>
      </c>
      <c r="N1622" s="0" t="str">
        <f aca="false">IF(OR(B1622=113,B1622=138),"probe","s")</f>
        <v>probe</v>
      </c>
      <c r="O1622" s="0" t="str">
        <f aca="false">IF(MID(J1622,10,2)="ir","Minus","Plus")</f>
        <v>Plus</v>
      </c>
      <c r="P1622" s="0" t="s">
        <v>13</v>
      </c>
      <c r="Q1622" s="5" t="s">
        <v>14</v>
      </c>
      <c r="R1622" s="0" t="s">
        <v>15</v>
      </c>
      <c r="S1622" s="0" t="str">
        <f aca="false">P1622&amp;N1622&amp;O1622&amp;Q1622&amp;J1622&amp;R1622&amp;L1622</f>
        <v>          {%            "class": "probePlus",%            "stim_name": "b2s1_140_reg.wav"%          },</v>
      </c>
      <c r="AA1622" s="5" t="n">
        <f aca="false">F1622</f>
        <v>850</v>
      </c>
      <c r="AB1622" s="5" t="s">
        <v>1637</v>
      </c>
      <c r="AC1622" s="5" t="str">
        <f aca="false">IF(MID(AB1622,10,2)="ir","Minus","Plus")</f>
        <v>Plus</v>
      </c>
      <c r="AD1622" s="5" t="str">
        <f aca="false">IF(AND(_xlfn.NUMBERVALUE(MID(AB1622,6,3))&lt;141,_xlfn.NUMBERVALUE(MID(AB1622,6,3))&gt;103),"s","probe")</f>
        <v>s</v>
      </c>
      <c r="AE1622" s="5" t="n">
        <f aca="false">IF(AND(AC1622="Minus",AD1622="probe"),3,IF(AND(AC1622="Plus",AD1622="probe"),1,IF(AND(AC1622="Minus",AD1622="s"),12,IF(AND(AC1622="Plus",AD1622="s"),4,0))))</f>
        <v>4</v>
      </c>
      <c r="AF1622" s="6" t="s">
        <v>16</v>
      </c>
      <c r="AG1622" s="5" t="str">
        <f aca="false">AF1622&amp;AE1622&amp;","</f>
        <v>                            4,</v>
      </c>
    </row>
    <row r="1623" customFormat="false" ht="12.8" hidden="true" customHeight="false" outlineLevel="0" collapsed="false">
      <c r="A1623" s="0" t="str">
        <f aca="false">LEFT(J1623,4)</f>
        <v>b2s2</v>
      </c>
      <c r="B1623" s="0" t="n">
        <f aca="false">IF(AND(C1623&gt;97,C1623&lt;103),100,IF(AND(C1623&gt;110,C1623&lt;116),113,IF(AND(C1623&gt;122,C1623&lt;128),125,IF(AND(C1623&gt;135,C1623&lt;141),138,150))))</f>
        <v>138</v>
      </c>
      <c r="C1623" s="0" t="n">
        <f aca="false">_xlfn.NUMBERVALUE(MID(J1623,6,3))</f>
        <v>140</v>
      </c>
      <c r="D1623" s="0" t="str">
        <f aca="false">MID(J1623,10,3)</f>
        <v>reg</v>
      </c>
      <c r="E1623" s="0" t="s">
        <v>9</v>
      </c>
      <c r="F1623" s="0" t="n">
        <v>975</v>
      </c>
      <c r="G1623" s="0" t="s">
        <v>10</v>
      </c>
      <c r="H1623" s="0" t="s">
        <v>11</v>
      </c>
      <c r="I1623" s="0" t="s">
        <v>9</v>
      </c>
      <c r="J1623" s="0" t="s">
        <v>1638</v>
      </c>
      <c r="K1623" s="0" t="s">
        <v>9</v>
      </c>
      <c r="L1623" s="0" t="str">
        <f aca="false">IF(ISBLANK(J1624),"",",")</f>
        <v>,</v>
      </c>
      <c r="M1623" s="0" t="str">
        <f aca="false">E1623&amp;F1623&amp;G1623&amp;H1623&amp;I1623&amp;J1623&amp;K1623&amp;L1623</f>
        <v>"975": "b2s2_140_reg.wav",</v>
      </c>
      <c r="N1623" s="0" t="str">
        <f aca="false">IF(OR(B1623=113,B1623=138),"probe","s")</f>
        <v>probe</v>
      </c>
      <c r="O1623" s="0" t="str">
        <f aca="false">IF(MID(J1623,10,2)="ir","Minus","Plus")</f>
        <v>Plus</v>
      </c>
      <c r="P1623" s="0" t="s">
        <v>13</v>
      </c>
      <c r="Q1623" s="5" t="s">
        <v>14</v>
      </c>
      <c r="R1623" s="0" t="s">
        <v>15</v>
      </c>
      <c r="S1623" s="0" t="str">
        <f aca="false">P1623&amp;N1623&amp;O1623&amp;Q1623&amp;F1623&amp;R1623&amp;L1623</f>
        <v>          {%            "class": "probePlus",%            "stim_name": "975"%          },</v>
      </c>
      <c r="AA1623" s="5" t="n">
        <f aca="false">F1623</f>
        <v>975</v>
      </c>
      <c r="AB1623" s="5" t="s">
        <v>1638</v>
      </c>
      <c r="AC1623" s="5" t="str">
        <f aca="false">IF(MID(AB1623,10,2)="ir","Minus","Plus")</f>
        <v>Plus</v>
      </c>
      <c r="AD1623" s="5" t="str">
        <f aca="false">IF(AND(_xlfn.NUMBERVALUE(MID(AB1623,6,3))&lt;141,_xlfn.NUMBERVALUE(MID(AB1623,6,3))&gt;103),"s","probe")</f>
        <v>s</v>
      </c>
      <c r="AE1623" s="5" t="n">
        <f aca="false">IF(AND(AC1623="Minus",AD1623="probe"),3,IF(AND(AC1623="Plus",AD1623="probe"),1,IF(AND(AC1623="Minus",AD1623="s"),12,IF(AND(AC1623="Plus",AD1623="s"),4,0))))</f>
        <v>4</v>
      </c>
      <c r="AF1623" s="6" t="s">
        <v>16</v>
      </c>
      <c r="AG1623" s="5" t="str">
        <f aca="false">AF1623&amp;AE1623&amp;","</f>
        <v>                            4,</v>
      </c>
    </row>
    <row r="1624" customFormat="false" ht="12.8" hidden="true" customHeight="false" outlineLevel="0" collapsed="false">
      <c r="A1624" s="0" t="str">
        <f aca="false">LEFT(J1624,4)</f>
        <v>b3i1</v>
      </c>
      <c r="B1624" s="0" t="n">
        <f aca="false">IF(AND(C1624&gt;97,C1624&lt;103),100,IF(AND(C1624&gt;110,C1624&lt;116),113,IF(AND(C1624&gt;122,C1624&lt;128),125,IF(AND(C1624&gt;135,C1624&lt;141),138,150))))</f>
        <v>138</v>
      </c>
      <c r="C1624" s="0" t="n">
        <f aca="false">_xlfn.NUMBERVALUE(MID(J1624,6,3))</f>
        <v>140</v>
      </c>
      <c r="D1624" s="0" t="str">
        <f aca="false">MID(J1624,10,3)</f>
        <v>reg</v>
      </c>
      <c r="E1624" s="0" t="s">
        <v>9</v>
      </c>
      <c r="F1624" s="0" t="n">
        <v>1100</v>
      </c>
      <c r="G1624" s="0" t="s">
        <v>10</v>
      </c>
      <c r="H1624" s="0" t="s">
        <v>11</v>
      </c>
      <c r="I1624" s="0" t="s">
        <v>9</v>
      </c>
      <c r="J1624" s="0" t="s">
        <v>1639</v>
      </c>
      <c r="K1624" s="0" t="s">
        <v>9</v>
      </c>
      <c r="L1624" s="0" t="str">
        <f aca="false">IF(ISBLANK(J1625),"",",")</f>
        <v>,</v>
      </c>
      <c r="M1624" s="0" t="str">
        <f aca="false">E1624&amp;F1624&amp;G1624&amp;H1624&amp;I1624&amp;J1624&amp;K1624&amp;L1624</f>
        <v>"1100": "b3i1_140_reg.wav",</v>
      </c>
      <c r="N1624" s="0" t="str">
        <f aca="false">IF(OR(B1624=113,B1624=138),"probe","s")</f>
        <v>probe</v>
      </c>
      <c r="O1624" s="0" t="str">
        <f aca="false">IF(MID(J1624,10,2)="ir","Minus","Plus")</f>
        <v>Plus</v>
      </c>
      <c r="P1624" s="0" t="s">
        <v>13</v>
      </c>
      <c r="Q1624" s="5" t="s">
        <v>14</v>
      </c>
      <c r="R1624" s="0" t="s">
        <v>15</v>
      </c>
      <c r="S1624" s="0" t="str">
        <f aca="false">P1624&amp;N1624&amp;O1624&amp;Q1624&amp;F1624&amp;R1624&amp;L1624</f>
        <v>          {%            "class": "probePlus",%            "stim_name": "1100"%          },</v>
      </c>
      <c r="AA1624" s="5" t="n">
        <f aca="false">F1624</f>
        <v>1100</v>
      </c>
      <c r="AB1624" s="5" t="s">
        <v>1639</v>
      </c>
      <c r="AC1624" s="5" t="str">
        <f aca="false">IF(MID(AB1624,10,2)="ir","Minus","Plus")</f>
        <v>Plus</v>
      </c>
      <c r="AD1624" s="5" t="str">
        <f aca="false">IF(AND(_xlfn.NUMBERVALUE(MID(AB1624,6,3))&lt;141,_xlfn.NUMBERVALUE(MID(AB1624,6,3))&gt;103),"s","probe")</f>
        <v>s</v>
      </c>
      <c r="AE1624" s="5" t="n">
        <f aca="false">IF(AND(AC1624="Minus",AD1624="probe"),3,IF(AND(AC1624="Plus",AD1624="probe"),1,IF(AND(AC1624="Minus",AD1624="s"),12,IF(AND(AC1624="Plus",AD1624="s"),4,0))))</f>
        <v>4</v>
      </c>
      <c r="AF1624" s="6" t="s">
        <v>16</v>
      </c>
      <c r="AG1624" s="5" t="str">
        <f aca="false">AF1624&amp;AE1624&amp;","</f>
        <v>                            4,</v>
      </c>
    </row>
    <row r="1625" customFormat="false" ht="12.8" hidden="true" customHeight="false" outlineLevel="0" collapsed="false">
      <c r="A1625" s="0" t="str">
        <f aca="false">LEFT(J1625,4)</f>
        <v>b3i2</v>
      </c>
      <c r="B1625" s="0" t="n">
        <f aca="false">IF(AND(C1625&gt;97,C1625&lt;103),100,IF(AND(C1625&gt;110,C1625&lt;116),113,IF(AND(C1625&gt;122,C1625&lt;128),125,IF(AND(C1625&gt;135,C1625&lt;141),138,150))))</f>
        <v>138</v>
      </c>
      <c r="C1625" s="0" t="n">
        <f aca="false">_xlfn.NUMBERVALUE(MID(J1625,6,3))</f>
        <v>140</v>
      </c>
      <c r="D1625" s="0" t="str">
        <f aca="false">MID(J1625,10,3)</f>
        <v>reg</v>
      </c>
      <c r="E1625" s="0" t="s">
        <v>9</v>
      </c>
      <c r="F1625" s="0" t="n">
        <v>1225</v>
      </c>
      <c r="G1625" s="0" t="s">
        <v>10</v>
      </c>
      <c r="H1625" s="0" t="s">
        <v>11</v>
      </c>
      <c r="I1625" s="0" t="s">
        <v>9</v>
      </c>
      <c r="J1625" s="0" t="s">
        <v>1640</v>
      </c>
      <c r="K1625" s="0" t="s">
        <v>9</v>
      </c>
      <c r="L1625" s="0" t="str">
        <f aca="false">IF(ISBLANK(J1626),"",",")</f>
        <v>,</v>
      </c>
      <c r="M1625" s="0" t="str">
        <f aca="false">E1625&amp;F1625&amp;G1625&amp;H1625&amp;I1625&amp;J1625&amp;K1625&amp;L1625</f>
        <v>"1225": "b3i2_140_reg.wav",</v>
      </c>
      <c r="N1625" s="0" t="str">
        <f aca="false">IF(OR(B1625=113,B1625=138),"probe","s")</f>
        <v>probe</v>
      </c>
      <c r="O1625" s="0" t="str">
        <f aca="false">IF(MID(J1625,10,2)="ir","Minus","Plus")</f>
        <v>Plus</v>
      </c>
      <c r="P1625" s="0" t="s">
        <v>13</v>
      </c>
      <c r="Q1625" s="5" t="s">
        <v>14</v>
      </c>
      <c r="R1625" s="0" t="s">
        <v>15</v>
      </c>
      <c r="S1625" s="0" t="str">
        <f aca="false">P1625&amp;N1625&amp;O1625&amp;Q1625&amp;F1625&amp;R1625&amp;L1625</f>
        <v>          {%            "class": "probePlus",%            "stim_name": "1225"%          },</v>
      </c>
      <c r="AA1625" s="5" t="n">
        <f aca="false">F1625</f>
        <v>1225</v>
      </c>
      <c r="AB1625" s="5" t="s">
        <v>1640</v>
      </c>
      <c r="AC1625" s="5" t="str">
        <f aca="false">IF(MID(AB1625,10,2)="ir","Minus","Plus")</f>
        <v>Plus</v>
      </c>
      <c r="AD1625" s="5" t="str">
        <f aca="false">IF(AND(_xlfn.NUMBERVALUE(MID(AB1625,6,3))&lt;141,_xlfn.NUMBERVALUE(MID(AB1625,6,3))&gt;103),"s","probe")</f>
        <v>s</v>
      </c>
      <c r="AE1625" s="5" t="n">
        <f aca="false">IF(AND(AC1625="Minus",AD1625="probe"),3,IF(AND(AC1625="Plus",AD1625="probe"),1,IF(AND(AC1625="Minus",AD1625="s"),12,IF(AND(AC1625="Plus",AD1625="s"),4,0))))</f>
        <v>4</v>
      </c>
      <c r="AF1625" s="6" t="s">
        <v>16</v>
      </c>
      <c r="AG1625" s="5" t="str">
        <f aca="false">AF1625&amp;AE1625&amp;","</f>
        <v>                            4,</v>
      </c>
    </row>
    <row r="1626" customFormat="false" ht="12.8" hidden="true" customHeight="false" outlineLevel="0" collapsed="false">
      <c r="A1626" s="0" t="str">
        <f aca="false">LEFT(J1626,4)</f>
        <v>b3s1</v>
      </c>
      <c r="B1626" s="0" t="n">
        <f aca="false">IF(AND(C1626&gt;97,C1626&lt;103),100,IF(AND(C1626&gt;110,C1626&lt;116),113,IF(AND(C1626&gt;122,C1626&lt;128),125,IF(AND(C1626&gt;135,C1626&lt;141),138,150))))</f>
        <v>138</v>
      </c>
      <c r="C1626" s="0" t="n">
        <f aca="false">_xlfn.NUMBERVALUE(MID(J1626,6,3))</f>
        <v>140</v>
      </c>
      <c r="D1626" s="0" t="str">
        <f aca="false">MID(J1626,10,3)</f>
        <v>reg</v>
      </c>
      <c r="E1626" s="0" t="s">
        <v>9</v>
      </c>
      <c r="F1626" s="0" t="n">
        <v>1350</v>
      </c>
      <c r="G1626" s="0" t="s">
        <v>10</v>
      </c>
      <c r="H1626" s="0" t="s">
        <v>11</v>
      </c>
      <c r="I1626" s="0" t="s">
        <v>9</v>
      </c>
      <c r="J1626" s="0" t="s">
        <v>1641</v>
      </c>
      <c r="K1626" s="0" t="s">
        <v>9</v>
      </c>
      <c r="L1626" s="0" t="str">
        <f aca="false">IF(ISBLANK(J1627),"",",")</f>
        <v>,</v>
      </c>
      <c r="M1626" s="0" t="str">
        <f aca="false">E1626&amp;F1626&amp;G1626&amp;H1626&amp;I1626&amp;J1626&amp;K1626&amp;L1626</f>
        <v>"1350": "b3s1_140_reg.wav",</v>
      </c>
      <c r="N1626" s="0" t="str">
        <f aca="false">IF(OR(B1626=113,B1626=138),"probe","s")</f>
        <v>probe</v>
      </c>
      <c r="O1626" s="0" t="str">
        <f aca="false">IF(MID(J1626,10,2)="ir","Minus","Plus")</f>
        <v>Plus</v>
      </c>
      <c r="P1626" s="0" t="s">
        <v>13</v>
      </c>
      <c r="Q1626" s="5" t="s">
        <v>14</v>
      </c>
      <c r="R1626" s="0" t="s">
        <v>15</v>
      </c>
      <c r="S1626" s="0" t="str">
        <f aca="false">P1626&amp;N1626&amp;O1626&amp;Q1626&amp;F1626&amp;R1626&amp;L1626</f>
        <v>          {%            "class": "probePlus",%            "stim_name": "1350"%          },</v>
      </c>
      <c r="AA1626" s="5" t="n">
        <f aca="false">F1626</f>
        <v>1350</v>
      </c>
      <c r="AB1626" s="5" t="s">
        <v>1641</v>
      </c>
      <c r="AC1626" s="5" t="str">
        <f aca="false">IF(MID(AB1626,10,2)="ir","Minus","Plus")</f>
        <v>Plus</v>
      </c>
      <c r="AD1626" s="5" t="str">
        <f aca="false">IF(AND(_xlfn.NUMBERVALUE(MID(AB1626,6,3))&lt;141,_xlfn.NUMBERVALUE(MID(AB1626,6,3))&gt;103),"s","probe")</f>
        <v>s</v>
      </c>
      <c r="AE1626" s="5" t="n">
        <f aca="false">IF(AND(AC1626="Minus",AD1626="probe"),3,IF(AND(AC1626="Plus",AD1626="probe"),1,IF(AND(AC1626="Minus",AD1626="s"),12,IF(AND(AC1626="Plus",AD1626="s"),4,0))))</f>
        <v>4</v>
      </c>
      <c r="AF1626" s="6" t="s">
        <v>16</v>
      </c>
      <c r="AG1626" s="5" t="str">
        <f aca="false">AF1626&amp;AE1626&amp;","</f>
        <v>                            4,</v>
      </c>
    </row>
    <row r="1627" customFormat="false" ht="12.8" hidden="true" customHeight="false" outlineLevel="0" collapsed="false">
      <c r="A1627" s="0" t="str">
        <f aca="false">LEFT(J1627,4)</f>
        <v>b3s2</v>
      </c>
      <c r="B1627" s="0" t="n">
        <f aca="false">IF(AND(C1627&gt;97,C1627&lt;103),100,IF(AND(C1627&gt;110,C1627&lt;116),113,IF(AND(C1627&gt;122,C1627&lt;128),125,IF(AND(C1627&gt;135,C1627&lt;141),138,150))))</f>
        <v>138</v>
      </c>
      <c r="C1627" s="0" t="n">
        <f aca="false">_xlfn.NUMBERVALUE(MID(J1627,6,3))</f>
        <v>140</v>
      </c>
      <c r="D1627" s="0" t="str">
        <f aca="false">MID(J1627,10,3)</f>
        <v>reg</v>
      </c>
      <c r="E1627" s="0" t="s">
        <v>9</v>
      </c>
      <c r="F1627" s="0" t="n">
        <v>1475</v>
      </c>
      <c r="G1627" s="0" t="s">
        <v>10</v>
      </c>
      <c r="H1627" s="0" t="s">
        <v>11</v>
      </c>
      <c r="I1627" s="0" t="s">
        <v>9</v>
      </c>
      <c r="J1627" s="0" t="s">
        <v>1642</v>
      </c>
      <c r="K1627" s="0" t="s">
        <v>9</v>
      </c>
      <c r="L1627" s="0" t="str">
        <f aca="false">IF(ISBLANK(J1628),"",",")</f>
        <v>,</v>
      </c>
      <c r="M1627" s="0" t="str">
        <f aca="false">E1627&amp;F1627&amp;G1627&amp;H1627&amp;I1627&amp;J1627&amp;K1627&amp;L1627</f>
        <v>"1475": "b3s2_140_reg.wav",</v>
      </c>
      <c r="N1627" s="0" t="str">
        <f aca="false">IF(OR(B1627=113,B1627=138),"probe","s")</f>
        <v>probe</v>
      </c>
      <c r="O1627" s="0" t="str">
        <f aca="false">IF(MID(J1627,10,2)="ir","Minus","Plus")</f>
        <v>Plus</v>
      </c>
      <c r="P1627" s="0" t="s">
        <v>13</v>
      </c>
      <c r="Q1627" s="5" t="s">
        <v>14</v>
      </c>
      <c r="R1627" s="0" t="s">
        <v>15</v>
      </c>
      <c r="S1627" s="0" t="str">
        <f aca="false">P1627&amp;N1627&amp;O1627&amp;Q1627&amp;F1627&amp;R1627&amp;L1627</f>
        <v>          {%            "class": "probePlus",%            "stim_name": "1475"%          },</v>
      </c>
      <c r="AA1627" s="5" t="n">
        <f aca="false">F1627</f>
        <v>1475</v>
      </c>
      <c r="AB1627" s="5" t="s">
        <v>1642</v>
      </c>
      <c r="AC1627" s="5" t="str">
        <f aca="false">IF(MID(AB1627,10,2)="ir","Minus","Plus")</f>
        <v>Plus</v>
      </c>
      <c r="AD1627" s="5" t="str">
        <f aca="false">IF(AND(_xlfn.NUMBERVALUE(MID(AB1627,6,3))&lt;141,_xlfn.NUMBERVALUE(MID(AB1627,6,3))&gt;103),"s","probe")</f>
        <v>s</v>
      </c>
      <c r="AE1627" s="5" t="n">
        <f aca="false">IF(AND(AC1627="Minus",AD1627="probe"),3,IF(AND(AC1627="Plus",AD1627="probe"),1,IF(AND(AC1627="Minus",AD1627="s"),12,IF(AND(AC1627="Plus",AD1627="s"),4,0))))</f>
        <v>4</v>
      </c>
      <c r="AF1627" s="6" t="s">
        <v>16</v>
      </c>
      <c r="AG1627" s="5" t="str">
        <f aca="false">AF1627&amp;AE1627&amp;","</f>
        <v>                            4,</v>
      </c>
    </row>
    <row r="1628" customFormat="false" ht="12.8" hidden="true" customHeight="false" outlineLevel="0" collapsed="false">
      <c r="A1628" s="0" t="str">
        <f aca="false">LEFT(J1628,4)</f>
        <v>b4i1</v>
      </c>
      <c r="B1628" s="0" t="n">
        <f aca="false">IF(AND(C1628&gt;97,C1628&lt;103),100,IF(AND(C1628&gt;110,C1628&lt;116),113,IF(AND(C1628&gt;122,C1628&lt;128),125,IF(AND(C1628&gt;135,C1628&lt;141),138,150))))</f>
        <v>138</v>
      </c>
      <c r="C1628" s="0" t="n">
        <f aca="false">_xlfn.NUMBERVALUE(MID(J1628,6,3))</f>
        <v>140</v>
      </c>
      <c r="D1628" s="0" t="str">
        <f aca="false">MID(J1628,10,3)</f>
        <v>reg</v>
      </c>
      <c r="E1628" s="0" t="s">
        <v>9</v>
      </c>
      <c r="F1628" s="0" t="n">
        <v>1600</v>
      </c>
      <c r="G1628" s="0" t="s">
        <v>10</v>
      </c>
      <c r="H1628" s="0" t="s">
        <v>11</v>
      </c>
      <c r="I1628" s="0" t="s">
        <v>9</v>
      </c>
      <c r="J1628" s="0" t="s">
        <v>1643</v>
      </c>
      <c r="K1628" s="0" t="s">
        <v>9</v>
      </c>
      <c r="L1628" s="0" t="str">
        <f aca="false">IF(ISBLANK(J1629),"",",")</f>
        <v>,</v>
      </c>
      <c r="M1628" s="0" t="str">
        <f aca="false">E1628&amp;F1628&amp;G1628&amp;H1628&amp;I1628&amp;J1628&amp;K1628&amp;L1628</f>
        <v>"1600": "b4i1_140_reg.wav",</v>
      </c>
      <c r="N1628" s="0" t="str">
        <f aca="false">IF(OR(B1628=113,B1628=138),"probe","s")</f>
        <v>probe</v>
      </c>
      <c r="O1628" s="0" t="str">
        <f aca="false">IF(MID(J1628,10,2)="ir","Minus","Plus")</f>
        <v>Plus</v>
      </c>
      <c r="P1628" s="0" t="s">
        <v>13</v>
      </c>
      <c r="Q1628" s="5" t="s">
        <v>14</v>
      </c>
      <c r="R1628" s="0" t="s">
        <v>15</v>
      </c>
      <c r="S1628" s="0" t="str">
        <f aca="false">P1628&amp;N1628&amp;O1628&amp;Q1628&amp;F1628&amp;R1628&amp;L1628</f>
        <v>          {%            "class": "probePlus",%            "stim_name": "1600"%          },</v>
      </c>
      <c r="AA1628" s="5" t="n">
        <f aca="false">F1628</f>
        <v>1600</v>
      </c>
      <c r="AB1628" s="5" t="s">
        <v>1643</v>
      </c>
      <c r="AC1628" s="5" t="str">
        <f aca="false">IF(MID(AB1628,10,2)="ir","Minus","Plus")</f>
        <v>Plus</v>
      </c>
      <c r="AD1628" s="5" t="str">
        <f aca="false">IF(AND(_xlfn.NUMBERVALUE(MID(AB1628,6,3))&lt;141,_xlfn.NUMBERVALUE(MID(AB1628,6,3))&gt;103),"s","probe")</f>
        <v>s</v>
      </c>
      <c r="AE1628" s="5" t="n">
        <f aca="false">IF(AND(AC1628="Minus",AD1628="probe"),3,IF(AND(AC1628="Plus",AD1628="probe"),1,IF(AND(AC1628="Minus",AD1628="s"),12,IF(AND(AC1628="Plus",AD1628="s"),4,0))))</f>
        <v>4</v>
      </c>
      <c r="AF1628" s="6" t="s">
        <v>16</v>
      </c>
      <c r="AG1628" s="5" t="str">
        <f aca="false">AF1628&amp;AE1628&amp;","</f>
        <v>                            4,</v>
      </c>
    </row>
    <row r="1629" customFormat="false" ht="12.8" hidden="true" customHeight="false" outlineLevel="0" collapsed="false">
      <c r="A1629" s="0" t="str">
        <f aca="false">LEFT(J1629,4)</f>
        <v>b4i2</v>
      </c>
      <c r="B1629" s="0" t="n">
        <f aca="false">IF(AND(C1629&gt;97,C1629&lt;103),100,IF(AND(C1629&gt;110,C1629&lt;116),113,IF(AND(C1629&gt;122,C1629&lt;128),125,IF(AND(C1629&gt;135,C1629&lt;141),138,150))))</f>
        <v>138</v>
      </c>
      <c r="C1629" s="0" t="n">
        <f aca="false">_xlfn.NUMBERVALUE(MID(J1629,6,3))</f>
        <v>140</v>
      </c>
      <c r="D1629" s="0" t="str">
        <f aca="false">MID(J1629,10,3)</f>
        <v>reg</v>
      </c>
      <c r="E1629" s="0" t="s">
        <v>9</v>
      </c>
      <c r="F1629" s="0" t="n">
        <v>1725</v>
      </c>
      <c r="G1629" s="0" t="s">
        <v>10</v>
      </c>
      <c r="H1629" s="0" t="s">
        <v>11</v>
      </c>
      <c r="I1629" s="0" t="s">
        <v>9</v>
      </c>
      <c r="J1629" s="0" t="s">
        <v>1644</v>
      </c>
      <c r="K1629" s="0" t="s">
        <v>9</v>
      </c>
      <c r="L1629" s="0" t="str">
        <f aca="false">IF(ISBLANK(J1630),"",",")</f>
        <v>,</v>
      </c>
      <c r="M1629" s="0" t="str">
        <f aca="false">E1629&amp;F1629&amp;G1629&amp;H1629&amp;I1629&amp;J1629&amp;K1629&amp;L1629</f>
        <v>"1725": "b4i2_140_reg.wav",</v>
      </c>
      <c r="N1629" s="0" t="str">
        <f aca="false">IF(OR(B1629=113,B1629=138),"probe","s")</f>
        <v>probe</v>
      </c>
      <c r="O1629" s="0" t="str">
        <f aca="false">IF(MID(J1629,10,2)="ir","Minus","Plus")</f>
        <v>Plus</v>
      </c>
      <c r="P1629" s="0" t="s">
        <v>13</v>
      </c>
      <c r="Q1629" s="5" t="s">
        <v>14</v>
      </c>
      <c r="R1629" s="0" t="s">
        <v>15</v>
      </c>
      <c r="S1629" s="0" t="str">
        <f aca="false">P1629&amp;N1629&amp;O1629&amp;Q1629&amp;F1629&amp;R1629&amp;L1629</f>
        <v>          {%            "class": "probePlus",%            "stim_name": "1725"%          },</v>
      </c>
      <c r="AA1629" s="5" t="n">
        <f aca="false">F1629</f>
        <v>1725</v>
      </c>
      <c r="AB1629" s="5" t="s">
        <v>1644</v>
      </c>
      <c r="AC1629" s="5" t="str">
        <f aca="false">IF(MID(AB1629,10,2)="ir","Minus","Plus")</f>
        <v>Plus</v>
      </c>
      <c r="AD1629" s="5" t="str">
        <f aca="false">IF(AND(_xlfn.NUMBERVALUE(MID(AB1629,6,3))&lt;141,_xlfn.NUMBERVALUE(MID(AB1629,6,3))&gt;103),"s","probe")</f>
        <v>s</v>
      </c>
      <c r="AE1629" s="5" t="n">
        <f aca="false">IF(AND(AC1629="Minus",AD1629="probe"),3,IF(AND(AC1629="Plus",AD1629="probe"),1,IF(AND(AC1629="Minus",AD1629="s"),12,IF(AND(AC1629="Plus",AD1629="s"),4,0))))</f>
        <v>4</v>
      </c>
      <c r="AF1629" s="6" t="s">
        <v>16</v>
      </c>
      <c r="AG1629" s="5" t="str">
        <f aca="false">AF1629&amp;AE1629&amp;","</f>
        <v>                            4,</v>
      </c>
    </row>
    <row r="1630" customFormat="false" ht="12.8" hidden="true" customHeight="false" outlineLevel="0" collapsed="false">
      <c r="A1630" s="0" t="str">
        <f aca="false">LEFT(J1630,4)</f>
        <v>b4s1</v>
      </c>
      <c r="B1630" s="0" t="n">
        <f aca="false">IF(AND(C1630&gt;97,C1630&lt;103),100,IF(AND(C1630&gt;110,C1630&lt;116),113,IF(AND(C1630&gt;122,C1630&lt;128),125,IF(AND(C1630&gt;135,C1630&lt;141),138,150))))</f>
        <v>138</v>
      </c>
      <c r="C1630" s="0" t="n">
        <f aca="false">_xlfn.NUMBERVALUE(MID(J1630,6,3))</f>
        <v>140</v>
      </c>
      <c r="D1630" s="0" t="str">
        <f aca="false">MID(J1630,10,3)</f>
        <v>reg</v>
      </c>
      <c r="E1630" s="0" t="s">
        <v>9</v>
      </c>
      <c r="F1630" s="0" t="n">
        <v>1850</v>
      </c>
      <c r="G1630" s="0" t="s">
        <v>10</v>
      </c>
      <c r="H1630" s="0" t="s">
        <v>11</v>
      </c>
      <c r="I1630" s="0" t="s">
        <v>9</v>
      </c>
      <c r="J1630" s="0" t="s">
        <v>1645</v>
      </c>
      <c r="K1630" s="0" t="s">
        <v>9</v>
      </c>
      <c r="L1630" s="0" t="str">
        <f aca="false">IF(ISBLANK(J1631),"",",")</f>
        <v>,</v>
      </c>
      <c r="M1630" s="0" t="str">
        <f aca="false">E1630&amp;F1630&amp;G1630&amp;H1630&amp;I1630&amp;J1630&amp;K1630&amp;L1630</f>
        <v>"1850": "b4s1_140_reg.wav",</v>
      </c>
      <c r="N1630" s="0" t="str">
        <f aca="false">IF(OR(B1630=113,B1630=138),"probe","s")</f>
        <v>probe</v>
      </c>
      <c r="O1630" s="0" t="str">
        <f aca="false">IF(MID(J1630,10,2)="ir","Minus","Plus")</f>
        <v>Plus</v>
      </c>
      <c r="P1630" s="0" t="s">
        <v>13</v>
      </c>
      <c r="Q1630" s="5" t="s">
        <v>14</v>
      </c>
      <c r="R1630" s="0" t="s">
        <v>15</v>
      </c>
      <c r="S1630" s="0" t="str">
        <f aca="false">P1630&amp;N1630&amp;O1630&amp;Q1630&amp;F1630&amp;R1630&amp;L1630</f>
        <v>          {%            "class": "probePlus",%            "stim_name": "1850"%          },</v>
      </c>
      <c r="AA1630" s="5" t="n">
        <f aca="false">F1630</f>
        <v>1850</v>
      </c>
      <c r="AB1630" s="5" t="s">
        <v>1645</v>
      </c>
      <c r="AC1630" s="5" t="str">
        <f aca="false">IF(MID(AB1630,10,2)="ir","Minus","Plus")</f>
        <v>Plus</v>
      </c>
      <c r="AD1630" s="5" t="str">
        <f aca="false">IF(AND(_xlfn.NUMBERVALUE(MID(AB1630,6,3))&lt;141,_xlfn.NUMBERVALUE(MID(AB1630,6,3))&gt;103),"s","probe")</f>
        <v>s</v>
      </c>
      <c r="AE1630" s="5" t="n">
        <f aca="false">IF(AND(AC1630="Minus",AD1630="probe"),3,IF(AND(AC1630="Plus",AD1630="probe"),1,IF(AND(AC1630="Minus",AD1630="s"),12,IF(AND(AC1630="Plus",AD1630="s"),4,0))))</f>
        <v>4</v>
      </c>
      <c r="AF1630" s="6" t="s">
        <v>16</v>
      </c>
      <c r="AG1630" s="5" t="str">
        <f aca="false">AF1630&amp;AE1630&amp;","</f>
        <v>                            4,</v>
      </c>
    </row>
    <row r="1631" customFormat="false" ht="12.8" hidden="true" customHeight="false" outlineLevel="0" collapsed="false">
      <c r="A1631" s="0" t="str">
        <f aca="false">LEFT(J1631,4)</f>
        <v>b4s2</v>
      </c>
      <c r="B1631" s="0" t="n">
        <f aca="false">IF(AND(C1631&gt;97,C1631&lt;103),100,IF(AND(C1631&gt;110,C1631&lt;116),113,IF(AND(C1631&gt;122,C1631&lt;128),125,IF(AND(C1631&gt;135,C1631&lt;141),138,150))))</f>
        <v>138</v>
      </c>
      <c r="C1631" s="0" t="n">
        <f aca="false">_xlfn.NUMBERVALUE(MID(J1631,6,3))</f>
        <v>140</v>
      </c>
      <c r="D1631" s="0" t="str">
        <f aca="false">MID(J1631,10,3)</f>
        <v>reg</v>
      </c>
      <c r="E1631" s="0" t="s">
        <v>9</v>
      </c>
      <c r="F1631" s="0" t="n">
        <v>1975</v>
      </c>
      <c r="G1631" s="0" t="s">
        <v>10</v>
      </c>
      <c r="H1631" s="0" t="s">
        <v>11</v>
      </c>
      <c r="I1631" s="0" t="s">
        <v>9</v>
      </c>
      <c r="J1631" s="0" t="s">
        <v>1646</v>
      </c>
      <c r="K1631" s="0" t="s">
        <v>9</v>
      </c>
      <c r="L1631" s="0" t="str">
        <f aca="false">IF(ISBLANK(J1632),"",",")</f>
        <v>,</v>
      </c>
      <c r="M1631" s="0" t="str">
        <f aca="false">E1631&amp;F1631&amp;G1631&amp;H1631&amp;I1631&amp;J1631&amp;K1631&amp;L1631</f>
        <v>"1975": "b4s2_140_reg.wav",</v>
      </c>
      <c r="N1631" s="0" t="str">
        <f aca="false">IF(OR(B1631=113,B1631=138),"probe","s")</f>
        <v>probe</v>
      </c>
      <c r="O1631" s="0" t="str">
        <f aca="false">IF(MID(J1631,10,2)="ir","Minus","Plus")</f>
        <v>Plus</v>
      </c>
      <c r="P1631" s="0" t="s">
        <v>13</v>
      </c>
      <c r="Q1631" s="5" t="s">
        <v>14</v>
      </c>
      <c r="R1631" s="0" t="s">
        <v>15</v>
      </c>
      <c r="S1631" s="0" t="str">
        <f aca="false">P1631&amp;N1631&amp;O1631&amp;Q1631&amp;F1631&amp;R1631&amp;L1631</f>
        <v>          {%            "class": "probePlus",%            "stim_name": "1975"%          },</v>
      </c>
      <c r="AA1631" s="5" t="n">
        <f aca="false">F1631</f>
        <v>1975</v>
      </c>
      <c r="AB1631" s="5" t="s">
        <v>1646</v>
      </c>
      <c r="AC1631" s="5" t="str">
        <f aca="false">IF(MID(AB1631,10,2)="ir","Minus","Plus")</f>
        <v>Plus</v>
      </c>
      <c r="AD1631" s="5" t="str">
        <f aca="false">IF(AND(_xlfn.NUMBERVALUE(MID(AB1631,6,3))&lt;141,_xlfn.NUMBERVALUE(MID(AB1631,6,3))&gt;103),"s","probe")</f>
        <v>s</v>
      </c>
      <c r="AE1631" s="5" t="n">
        <f aca="false">IF(AND(AC1631="Minus",AD1631="probe"),3,IF(AND(AC1631="Plus",AD1631="probe"),1,IF(AND(AC1631="Minus",AD1631="s"),12,IF(AND(AC1631="Plus",AD1631="s"),4,0))))</f>
        <v>4</v>
      </c>
      <c r="AF1631" s="6" t="s">
        <v>16</v>
      </c>
      <c r="AG1631" s="5" t="str">
        <f aca="false">AF1631&amp;AE1631&amp;","</f>
        <v>                            4,</v>
      </c>
    </row>
    <row r="1632" customFormat="false" ht="12.8" hidden="true" customHeight="false" outlineLevel="0" collapsed="false">
      <c r="A1632" s="0" t="str">
        <f aca="false">LEFT(J1632,4)</f>
        <v>b1i1</v>
      </c>
      <c r="B1632" s="0" t="n">
        <f aca="false">IF(AND(C1632&gt;97,C1632&lt;103),100,IF(AND(C1632&gt;110,C1632&lt;116),113,IF(AND(C1632&gt;122,C1632&lt;128),125,IF(AND(C1632&gt;135,C1632&lt;141),138,150))))</f>
        <v>150</v>
      </c>
      <c r="C1632" s="0" t="n">
        <f aca="false">_xlfn.NUMBERVALUE(MID(J1632,6,3))</f>
        <v>148</v>
      </c>
      <c r="D1632" s="0" t="str">
        <f aca="false">MID(J1632,10,3)</f>
        <v>ir1</v>
      </c>
      <c r="E1632" s="1" t="s">
        <v>9</v>
      </c>
      <c r="F1632" s="0" t="n">
        <v>101</v>
      </c>
      <c r="G1632" s="0" t="s">
        <v>10</v>
      </c>
      <c r="H1632" s="0" t="s">
        <v>11</v>
      </c>
      <c r="I1632" s="0" t="s">
        <v>9</v>
      </c>
      <c r="J1632" s="0" t="s">
        <v>1647</v>
      </c>
      <c r="K1632" s="0" t="s">
        <v>9</v>
      </c>
      <c r="L1632" s="0" t="str">
        <f aca="false">IF(ISBLANK(J1633),"",",")</f>
        <v>,</v>
      </c>
      <c r="M1632" s="0" t="str">
        <f aca="false">E1632&amp;F1632&amp;G1632&amp;H1632&amp;I1632&amp;J1632&amp;K1632&amp;L1632</f>
        <v>"101": "b1i1_148_ir1.wav",</v>
      </c>
      <c r="N1632" s="0" t="str">
        <f aca="false">IF(OR(B1632=113,B1632=138),"probe","s")</f>
        <v>s</v>
      </c>
      <c r="O1632" s="0" t="str">
        <f aca="false">IF(MID(J1632,10,2)="ir","Minus","Plus")</f>
        <v>Minus</v>
      </c>
      <c r="P1632" s="0" t="s">
        <v>13</v>
      </c>
      <c r="Q1632" s="5" t="s">
        <v>14</v>
      </c>
      <c r="R1632" s="0" t="s">
        <v>15</v>
      </c>
      <c r="S1632" s="0" t="str">
        <f aca="false">P1632&amp;N1632&amp;O1632&amp;Q1632&amp;F1632&amp;R1632&amp;L1632</f>
        <v>          {%            "class": "sMinus",%            "stim_name": "101"%          },</v>
      </c>
      <c r="AA1632" s="5" t="n">
        <f aca="false">F1632</f>
        <v>101</v>
      </c>
      <c r="AB1632" s="5" t="s">
        <v>1647</v>
      </c>
      <c r="AC1632" s="5" t="str">
        <f aca="false">IF(MID(AB1632,10,2)="ir","Minus","Plus")</f>
        <v>Minus</v>
      </c>
      <c r="AD1632" s="5" t="str">
        <f aca="false">IF(AND(_xlfn.NUMBERVALUE(MID(AB1632,6,3))&lt;141,_xlfn.NUMBERVALUE(MID(AB1632,6,3))&gt;103),"s","s")</f>
        <v>s</v>
      </c>
      <c r="AE1632" s="5" t="n">
        <f aca="false">IF(AND(AC1632="Minus",AD1632="probe"),3,IF(AND(AC1632="Plus",AD1632="probe"),1,IF(AND(AC1632="Minus",AD1632="s"),12,IF(AND(AC1632="Plus",AD1632="s"),4,0))))</f>
        <v>12</v>
      </c>
      <c r="AF1632" s="6" t="s">
        <v>16</v>
      </c>
      <c r="AG1632" s="5" t="str">
        <f aca="false">AF1632&amp;AE1632&amp;","</f>
        <v>                            12,</v>
      </c>
    </row>
    <row r="1633" customFormat="false" ht="12.8" hidden="true" customHeight="false" outlineLevel="0" collapsed="false">
      <c r="A1633" s="0" t="str">
        <f aca="false">LEFT(J1633,4)</f>
        <v>b1i2</v>
      </c>
      <c r="B1633" s="0" t="n">
        <f aca="false">IF(AND(C1633&gt;97,C1633&lt;103),100,IF(AND(C1633&gt;110,C1633&lt;116),113,IF(AND(C1633&gt;122,C1633&lt;128),125,IF(AND(C1633&gt;135,C1633&lt;141),138,150))))</f>
        <v>150</v>
      </c>
      <c r="C1633" s="0" t="n">
        <f aca="false">_xlfn.NUMBERVALUE(MID(J1633,6,3))</f>
        <v>148</v>
      </c>
      <c r="D1633" s="0" t="str">
        <f aca="false">MID(J1633,10,3)</f>
        <v>ir1</v>
      </c>
      <c r="E1633" s="1" t="s">
        <v>9</v>
      </c>
      <c r="F1633" s="0" t="n">
        <v>226</v>
      </c>
      <c r="G1633" s="0" t="s">
        <v>10</v>
      </c>
      <c r="H1633" s="0" t="s">
        <v>11</v>
      </c>
      <c r="I1633" s="0" t="s">
        <v>9</v>
      </c>
      <c r="J1633" s="0" t="s">
        <v>1648</v>
      </c>
      <c r="K1633" s="0" t="s">
        <v>9</v>
      </c>
      <c r="L1633" s="0" t="str">
        <f aca="false">IF(ISBLANK(J1634),"",",")</f>
        <v>,</v>
      </c>
      <c r="M1633" s="0" t="str">
        <f aca="false">E1633&amp;F1633&amp;G1633&amp;H1633&amp;I1633&amp;J1633&amp;K1633&amp;L1633</f>
        <v>"226": "b1i2_148_ir1.wav",</v>
      </c>
      <c r="N1633" s="0" t="str">
        <f aca="false">IF(OR(B1633=113,B1633=138),"probe","s")</f>
        <v>s</v>
      </c>
      <c r="O1633" s="0" t="str">
        <f aca="false">IF(MID(J1633,10,2)="ir","Minus","Plus")</f>
        <v>Minus</v>
      </c>
      <c r="P1633" s="0" t="s">
        <v>13</v>
      </c>
      <c r="Q1633" s="5" t="s">
        <v>14</v>
      </c>
      <c r="R1633" s="0" t="s">
        <v>15</v>
      </c>
      <c r="S1633" s="0" t="str">
        <f aca="false">P1633&amp;N1633&amp;O1633&amp;Q1633&amp;F1633&amp;R1633&amp;L1633</f>
        <v>          {%            "class": "sMinus",%            "stim_name": "226"%          },</v>
      </c>
      <c r="AA1633" s="5" t="n">
        <f aca="false">F1633</f>
        <v>226</v>
      </c>
      <c r="AB1633" s="5" t="s">
        <v>1648</v>
      </c>
      <c r="AC1633" s="5" t="str">
        <f aca="false">IF(MID(AB1633,10,2)="ir","Minus","Plus")</f>
        <v>Minus</v>
      </c>
      <c r="AD1633" s="5" t="str">
        <f aca="false">IF(AND(_xlfn.NUMBERVALUE(MID(AB1633,6,3))&lt;141,_xlfn.NUMBERVALUE(MID(AB1633,6,3))&gt;103),"s","probe")</f>
        <v>probe</v>
      </c>
      <c r="AE1633" s="5" t="n">
        <f aca="false">IF(AND(AC1633="Minus",AD1633="probe"),3,IF(AND(AC1633="Plus",AD1633="probe"),1,IF(AND(AC1633="Minus",AD1633="s"),12,IF(AND(AC1633="Plus",AD1633="s"),4,0))))</f>
        <v>3</v>
      </c>
      <c r="AF1633" s="6" t="s">
        <v>16</v>
      </c>
      <c r="AG1633" s="5" t="str">
        <f aca="false">AF1633&amp;AE1633&amp;","</f>
        <v>                            3,</v>
      </c>
    </row>
    <row r="1634" customFormat="false" ht="12.8" hidden="true" customHeight="false" outlineLevel="0" collapsed="false">
      <c r="A1634" s="0" t="str">
        <f aca="false">LEFT(J1634,4)</f>
        <v>b1s1</v>
      </c>
      <c r="B1634" s="0" t="n">
        <f aca="false">IF(AND(C1634&gt;97,C1634&lt;103),100,IF(AND(C1634&gt;110,C1634&lt;116),113,IF(AND(C1634&gt;122,C1634&lt;128),125,IF(AND(C1634&gt;135,C1634&lt;141),138,150))))</f>
        <v>150</v>
      </c>
      <c r="C1634" s="0" t="n">
        <f aca="false">_xlfn.NUMBERVALUE(MID(J1634,6,3))</f>
        <v>148</v>
      </c>
      <c r="D1634" s="0" t="str">
        <f aca="false">MID(J1634,10,3)</f>
        <v>ir1</v>
      </c>
      <c r="E1634" s="0" t="s">
        <v>9</v>
      </c>
      <c r="F1634" s="0" t="n">
        <v>351</v>
      </c>
      <c r="G1634" s="0" t="s">
        <v>10</v>
      </c>
      <c r="H1634" s="0" t="s">
        <v>11</v>
      </c>
      <c r="I1634" s="0" t="s">
        <v>9</v>
      </c>
      <c r="J1634" s="0" t="s">
        <v>1649</v>
      </c>
      <c r="K1634" s="0" t="s">
        <v>9</v>
      </c>
      <c r="L1634" s="0" t="str">
        <f aca="false">IF(ISBLANK(J1635),"",",")</f>
        <v>,</v>
      </c>
      <c r="M1634" s="0" t="str">
        <f aca="false">E1634&amp;F1634&amp;G1634&amp;H1634&amp;I1634&amp;J1634&amp;K1634&amp;L1634</f>
        <v>"351": "b1s1_148_ir1.wav",</v>
      </c>
      <c r="N1634" s="0" t="str">
        <f aca="false">IF(OR(B1634=113,B1634=138),"probe","s")</f>
        <v>s</v>
      </c>
      <c r="O1634" s="0" t="str">
        <f aca="false">IF(MID(J1634,10,2)="ir","Minus","Plus")</f>
        <v>Minus</v>
      </c>
      <c r="P1634" s="0" t="s">
        <v>13</v>
      </c>
      <c r="Q1634" s="5" t="s">
        <v>14</v>
      </c>
      <c r="R1634" s="0" t="s">
        <v>15</v>
      </c>
      <c r="S1634" s="0" t="str">
        <f aca="false">P1634&amp;N1634&amp;O1634&amp;Q1634&amp;F1634&amp;R1634&amp;L1634</f>
        <v>          {%            "class": "sMinus",%            "stim_name": "351"%          },</v>
      </c>
      <c r="AA1634" s="5" t="n">
        <f aca="false">F1634</f>
        <v>351</v>
      </c>
      <c r="AB1634" s="5" t="s">
        <v>1649</v>
      </c>
      <c r="AC1634" s="5" t="str">
        <f aca="false">IF(MID(AB1634,10,2)="ir","Minus","Plus")</f>
        <v>Minus</v>
      </c>
      <c r="AD1634" s="5" t="str">
        <f aca="false">IF(AND(_xlfn.NUMBERVALUE(MID(AB1634,6,3))&lt;141,_xlfn.NUMBERVALUE(MID(AB1634,6,3))&gt;103),"s","probe")</f>
        <v>probe</v>
      </c>
      <c r="AE1634" s="5" t="n">
        <f aca="false">IF(AND(AC1634="Minus",AD1634="probe"),3,IF(AND(AC1634="Plus",AD1634="probe"),1,IF(AND(AC1634="Minus",AD1634="s"),12,IF(AND(AC1634="Plus",AD1634="s"),4,0))))</f>
        <v>3</v>
      </c>
      <c r="AF1634" s="6" t="s">
        <v>16</v>
      </c>
      <c r="AG1634" s="5" t="str">
        <f aca="false">AF1634&amp;AE1634&amp;","</f>
        <v>                            3,</v>
      </c>
    </row>
    <row r="1635" customFormat="false" ht="12.8" hidden="true" customHeight="false" outlineLevel="0" collapsed="false">
      <c r="A1635" s="0" t="str">
        <f aca="false">LEFT(J1635,4)</f>
        <v>b1s2</v>
      </c>
      <c r="B1635" s="0" t="n">
        <f aca="false">IF(AND(C1635&gt;97,C1635&lt;103),100,IF(AND(C1635&gt;110,C1635&lt;116),113,IF(AND(C1635&gt;122,C1635&lt;128),125,IF(AND(C1635&gt;135,C1635&lt;141),138,150))))</f>
        <v>150</v>
      </c>
      <c r="C1635" s="0" t="n">
        <f aca="false">_xlfn.NUMBERVALUE(MID(J1635,6,3))</f>
        <v>148</v>
      </c>
      <c r="D1635" s="0" t="str">
        <f aca="false">MID(J1635,10,3)</f>
        <v>ir1</v>
      </c>
      <c r="E1635" s="0" t="s">
        <v>9</v>
      </c>
      <c r="F1635" s="0" t="n">
        <v>476</v>
      </c>
      <c r="G1635" s="0" t="s">
        <v>10</v>
      </c>
      <c r="H1635" s="0" t="s">
        <v>11</v>
      </c>
      <c r="I1635" s="0" t="s">
        <v>9</v>
      </c>
      <c r="J1635" s="0" t="s">
        <v>1650</v>
      </c>
      <c r="K1635" s="0" t="s">
        <v>9</v>
      </c>
      <c r="L1635" s="0" t="str">
        <f aca="false">IF(ISBLANK(J1636),"",",")</f>
        <v>,</v>
      </c>
      <c r="M1635" s="0" t="str">
        <f aca="false">E1635&amp;F1635&amp;G1635&amp;H1635&amp;I1635&amp;J1635&amp;K1635&amp;L1635</f>
        <v>"476": "b1s2_148_ir1.wav",</v>
      </c>
      <c r="N1635" s="0" t="str">
        <f aca="false">IF(OR(B1635=113,B1635=138),"probe","s")</f>
        <v>s</v>
      </c>
      <c r="O1635" s="0" t="str">
        <f aca="false">IF(MID(J1635,10,2)="ir","Minus","Plus")</f>
        <v>Minus</v>
      </c>
      <c r="P1635" s="0" t="s">
        <v>13</v>
      </c>
      <c r="Q1635" s="5" t="s">
        <v>14</v>
      </c>
      <c r="R1635" s="0" t="s">
        <v>15</v>
      </c>
      <c r="S1635" s="0" t="str">
        <f aca="false">P1635&amp;N1635&amp;O1635&amp;Q1635&amp;F1635&amp;R1635&amp;L1635</f>
        <v>          {%            "class": "sMinus",%            "stim_name": "476"%          },</v>
      </c>
      <c r="AA1635" s="5" t="n">
        <f aca="false">F1635</f>
        <v>476</v>
      </c>
      <c r="AB1635" s="5" t="s">
        <v>1650</v>
      </c>
      <c r="AC1635" s="5" t="str">
        <f aca="false">IF(MID(AB1635,10,2)="ir","Minus","Plus")</f>
        <v>Minus</v>
      </c>
      <c r="AD1635" s="5" t="str">
        <f aca="false">IF(AND(_xlfn.NUMBERVALUE(MID(AB1635,6,3))&lt;141,_xlfn.NUMBERVALUE(MID(AB1635,6,3))&gt;103),"s","probe")</f>
        <v>probe</v>
      </c>
      <c r="AE1635" s="5" t="n">
        <f aca="false">IF(AND(AC1635="Minus",AD1635="probe"),3,IF(AND(AC1635="Plus",AD1635="probe"),1,IF(AND(AC1635="Minus",AD1635="s"),12,IF(AND(AC1635="Plus",AD1635="s"),4,0))))</f>
        <v>3</v>
      </c>
      <c r="AF1635" s="6" t="s">
        <v>16</v>
      </c>
      <c r="AG1635" s="5" t="str">
        <f aca="false">AF1635&amp;AE1635&amp;","</f>
        <v>                            3,</v>
      </c>
    </row>
    <row r="1636" customFormat="false" ht="12.8" hidden="true" customHeight="false" outlineLevel="0" collapsed="false">
      <c r="A1636" s="0" t="str">
        <f aca="false">LEFT(J1636,4)</f>
        <v>b2i1</v>
      </c>
      <c r="B1636" s="0" t="n">
        <f aca="false">IF(AND(C1636&gt;97,C1636&lt;103),100,IF(AND(C1636&gt;110,C1636&lt;116),113,IF(AND(C1636&gt;122,C1636&lt;128),125,IF(AND(C1636&gt;135,C1636&lt;141),138,150))))</f>
        <v>150</v>
      </c>
      <c r="C1636" s="0" t="n">
        <f aca="false">_xlfn.NUMBERVALUE(MID(J1636,6,3))</f>
        <v>148</v>
      </c>
      <c r="D1636" s="0" t="str">
        <f aca="false">MID(J1636,10,3)</f>
        <v>ir1</v>
      </c>
      <c r="E1636" s="0" t="s">
        <v>9</v>
      </c>
      <c r="F1636" s="0" t="n">
        <v>601</v>
      </c>
      <c r="G1636" s="0" t="s">
        <v>10</v>
      </c>
      <c r="H1636" s="0" t="s">
        <v>11</v>
      </c>
      <c r="I1636" s="0" t="s">
        <v>9</v>
      </c>
      <c r="J1636" s="0" t="s">
        <v>1651</v>
      </c>
      <c r="K1636" s="0" t="s">
        <v>9</v>
      </c>
      <c r="L1636" s="0" t="str">
        <f aca="false">IF(ISBLANK(J1637),"",",")</f>
        <v>,</v>
      </c>
      <c r="M1636" s="0" t="str">
        <f aca="false">E1636&amp;F1636&amp;G1636&amp;H1636&amp;I1636&amp;J1636&amp;K1636&amp;L1636</f>
        <v>"601": "b2i1_148_ir1.wav",</v>
      </c>
      <c r="N1636" s="0" t="str">
        <f aca="false">IF(OR(B1636=113,B1636=138),"probe","s")</f>
        <v>s</v>
      </c>
      <c r="O1636" s="0" t="str">
        <f aca="false">IF(MID(J1636,10,2)="ir","Minus","Plus")</f>
        <v>Minus</v>
      </c>
      <c r="P1636" s="0" t="s">
        <v>13</v>
      </c>
      <c r="Q1636" s="5" t="s">
        <v>14</v>
      </c>
      <c r="R1636" s="0" t="s">
        <v>15</v>
      </c>
      <c r="S1636" s="0" t="str">
        <f aca="false">P1636&amp;N1636&amp;O1636&amp;Q1636&amp;F1636&amp;R1636&amp;L1636</f>
        <v>          {%            "class": "sMinus",%            "stim_name": "601"%          },</v>
      </c>
      <c r="AA1636" s="5" t="n">
        <f aca="false">F1636</f>
        <v>601</v>
      </c>
      <c r="AB1636" s="5" t="s">
        <v>1651</v>
      </c>
      <c r="AC1636" s="5" t="str">
        <f aca="false">IF(MID(AB1636,10,2)="ir","Minus","Plus")</f>
        <v>Minus</v>
      </c>
      <c r="AD1636" s="5" t="str">
        <f aca="false">IF(AND(_xlfn.NUMBERVALUE(MID(AB1636,6,3))&lt;141,_xlfn.NUMBERVALUE(MID(AB1636,6,3))&gt;103),"s","probe")</f>
        <v>probe</v>
      </c>
      <c r="AE1636" s="5" t="n">
        <f aca="false">IF(AND(AC1636="Minus",AD1636="probe"),3,IF(AND(AC1636="Plus",AD1636="probe"),1,IF(AND(AC1636="Minus",AD1636="s"),12,IF(AND(AC1636="Plus",AD1636="s"),4,0))))</f>
        <v>3</v>
      </c>
      <c r="AF1636" s="6" t="s">
        <v>16</v>
      </c>
      <c r="AG1636" s="5" t="str">
        <f aca="false">AF1636&amp;AE1636&amp;","</f>
        <v>                            3,</v>
      </c>
    </row>
    <row r="1637" customFormat="false" ht="12.8" hidden="true" customHeight="false" outlineLevel="0" collapsed="false">
      <c r="A1637" s="0" t="str">
        <f aca="false">LEFT(J1637,4)</f>
        <v>b2i2</v>
      </c>
      <c r="B1637" s="0" t="n">
        <f aca="false">IF(AND(C1637&gt;97,C1637&lt;103),100,IF(AND(C1637&gt;110,C1637&lt;116),113,IF(AND(C1637&gt;122,C1637&lt;128),125,IF(AND(C1637&gt;135,C1637&lt;141),138,150))))</f>
        <v>150</v>
      </c>
      <c r="C1637" s="0" t="n">
        <f aca="false">_xlfn.NUMBERVALUE(MID(J1637,6,3))</f>
        <v>148</v>
      </c>
      <c r="D1637" s="0" t="str">
        <f aca="false">MID(J1637,10,3)</f>
        <v>ir1</v>
      </c>
      <c r="E1637" s="0" t="s">
        <v>9</v>
      </c>
      <c r="F1637" s="0" t="n">
        <v>726</v>
      </c>
      <c r="G1637" s="0" t="s">
        <v>10</v>
      </c>
      <c r="H1637" s="0" t="s">
        <v>11</v>
      </c>
      <c r="I1637" s="0" t="s">
        <v>9</v>
      </c>
      <c r="J1637" s="0" t="s">
        <v>1652</v>
      </c>
      <c r="K1637" s="0" t="s">
        <v>9</v>
      </c>
      <c r="L1637" s="0" t="str">
        <f aca="false">IF(ISBLANK(J1638),"",",")</f>
        <v>,</v>
      </c>
      <c r="M1637" s="0" t="str">
        <f aca="false">E1637&amp;F1637&amp;G1637&amp;H1637&amp;I1637&amp;J1637&amp;K1637&amp;L1637</f>
        <v>"726": "b2i2_148_ir1.wav",</v>
      </c>
      <c r="N1637" s="0" t="str">
        <f aca="false">IF(OR(B1637=113,B1637=138),"probe","s")</f>
        <v>s</v>
      </c>
      <c r="O1637" s="0" t="str">
        <f aca="false">IF(MID(J1637,10,2)="ir","Minus","Plus")</f>
        <v>Minus</v>
      </c>
      <c r="P1637" s="0" t="s">
        <v>13</v>
      </c>
      <c r="Q1637" s="5" t="s">
        <v>14</v>
      </c>
      <c r="R1637" s="0" t="s">
        <v>15</v>
      </c>
      <c r="S1637" s="0" t="str">
        <f aca="false">P1637&amp;N1637&amp;O1637&amp;Q1637&amp;F1637&amp;R1637&amp;L1637</f>
        <v>          {%            "class": "sMinus",%            "stim_name": "726"%          },</v>
      </c>
      <c r="AA1637" s="5" t="n">
        <f aca="false">F1637</f>
        <v>726</v>
      </c>
      <c r="AB1637" s="5" t="s">
        <v>1652</v>
      </c>
      <c r="AC1637" s="5" t="str">
        <f aca="false">IF(MID(AB1637,10,2)="ir","Minus","Plus")</f>
        <v>Minus</v>
      </c>
      <c r="AD1637" s="5" t="str">
        <f aca="false">IF(AND(_xlfn.NUMBERVALUE(MID(AB1637,6,3))&lt;141,_xlfn.NUMBERVALUE(MID(AB1637,6,3))&gt;103),"s","probe")</f>
        <v>probe</v>
      </c>
      <c r="AE1637" s="5" t="n">
        <f aca="false">IF(AND(AC1637="Minus",AD1637="probe"),3,IF(AND(AC1637="Plus",AD1637="probe"),1,IF(AND(AC1637="Minus",AD1637="s"),12,IF(AND(AC1637="Plus",AD1637="s"),4,0))))</f>
        <v>3</v>
      </c>
      <c r="AF1637" s="6" t="s">
        <v>16</v>
      </c>
      <c r="AG1637" s="5" t="str">
        <f aca="false">AF1637&amp;AE1637&amp;","</f>
        <v>                            3,</v>
      </c>
    </row>
    <row r="1638" customFormat="false" ht="12.8" hidden="false" customHeight="false" outlineLevel="0" collapsed="false">
      <c r="A1638" s="0" t="str">
        <f aca="false">LEFT(J1638,4)</f>
        <v>b2s1</v>
      </c>
      <c r="B1638" s="0" t="n">
        <f aca="false">IF(AND(C1638&gt;97,C1638&lt;103),100,IF(AND(C1638&gt;110,C1638&lt;116),113,IF(AND(C1638&gt;122,C1638&lt;128),125,IF(AND(C1638&gt;135,C1638&lt;141),138,150))))</f>
        <v>150</v>
      </c>
      <c r="C1638" s="0" t="n">
        <f aca="false">_xlfn.NUMBERVALUE(MID(J1638,6,3))</f>
        <v>148</v>
      </c>
      <c r="D1638" s="0" t="str">
        <f aca="false">MID(J1638,10,3)</f>
        <v>ir1</v>
      </c>
      <c r="E1638" s="1" t="s">
        <v>9</v>
      </c>
      <c r="F1638" s="0" t="n">
        <v>851</v>
      </c>
      <c r="G1638" s="0" t="s">
        <v>10</v>
      </c>
      <c r="H1638" s="0" t="s">
        <v>11</v>
      </c>
      <c r="I1638" s="0" t="s">
        <v>9</v>
      </c>
      <c r="J1638" s="0" t="s">
        <v>1653</v>
      </c>
      <c r="K1638" s="0" t="s">
        <v>9</v>
      </c>
      <c r="L1638" s="0" t="str">
        <f aca="false">IF(ISBLANK(J1639),"",",")</f>
        <v>,</v>
      </c>
      <c r="M1638" s="0" t="str">
        <f aca="false">E1638&amp;J1638&amp;G1638&amp;E1638&amp;J1638&amp;E1638&amp;L1638</f>
        <v>"b2s1_148_ir1.wav":"b2s1_148_ir1.wav",</v>
      </c>
      <c r="N1638" s="0" t="str">
        <f aca="false">IF(OR(B1638=113,B1638=138),"probe","s")</f>
        <v>s</v>
      </c>
      <c r="O1638" s="0" t="str">
        <f aca="false">IF(MID(J1638,10,2)="ir","Minus","Plus")</f>
        <v>Minus</v>
      </c>
      <c r="P1638" s="0" t="s">
        <v>13</v>
      </c>
      <c r="Q1638" s="5" t="s">
        <v>14</v>
      </c>
      <c r="R1638" s="0" t="s">
        <v>15</v>
      </c>
      <c r="S1638" s="0" t="str">
        <f aca="false">P1638&amp;N1638&amp;O1638&amp;Q1638&amp;J1638&amp;R1638&amp;L1638</f>
        <v>          {%            "class": "sMinus",%            "stim_name": "b2s1_148_ir1.wav"%          },</v>
      </c>
      <c r="AA1638" s="5" t="n">
        <f aca="false">F1638</f>
        <v>851</v>
      </c>
      <c r="AB1638" s="5" t="s">
        <v>1653</v>
      </c>
      <c r="AC1638" s="5" t="str">
        <f aca="false">IF(MID(AB1638,10,2)="ir","Minus","Plus")</f>
        <v>Minus</v>
      </c>
      <c r="AD1638" s="5" t="str">
        <f aca="false">IF(AND(_xlfn.NUMBERVALUE(MID(AB1638,6,3))&lt;141,_xlfn.NUMBERVALUE(MID(AB1638,6,3))&gt;103),"s","probe")</f>
        <v>probe</v>
      </c>
      <c r="AE1638" s="5" t="n">
        <f aca="false">IF(AND(AC1638="Minus",AD1638="probe"),3,IF(AND(AC1638="Plus",AD1638="probe"),1,IF(AND(AC1638="Minus",AD1638="s"),12,IF(AND(AC1638="Plus",AD1638="s"),4,0))))</f>
        <v>3</v>
      </c>
      <c r="AF1638" s="6" t="s">
        <v>16</v>
      </c>
      <c r="AG1638" s="5" t="str">
        <f aca="false">AF1638&amp;AE1638&amp;","</f>
        <v>                            3,</v>
      </c>
    </row>
    <row r="1639" customFormat="false" ht="12.8" hidden="true" customHeight="false" outlineLevel="0" collapsed="false">
      <c r="A1639" s="0" t="str">
        <f aca="false">LEFT(J1639,4)</f>
        <v>b2s2</v>
      </c>
      <c r="B1639" s="0" t="n">
        <f aca="false">IF(AND(C1639&gt;97,C1639&lt;103),100,IF(AND(C1639&gt;110,C1639&lt;116),113,IF(AND(C1639&gt;122,C1639&lt;128),125,IF(AND(C1639&gt;135,C1639&lt;141),138,150))))</f>
        <v>150</v>
      </c>
      <c r="C1639" s="0" t="n">
        <f aca="false">_xlfn.NUMBERVALUE(MID(J1639,6,3))</f>
        <v>148</v>
      </c>
      <c r="D1639" s="0" t="str">
        <f aca="false">MID(J1639,10,3)</f>
        <v>ir1</v>
      </c>
      <c r="E1639" s="1" t="s">
        <v>9</v>
      </c>
      <c r="F1639" s="0" t="n">
        <v>976</v>
      </c>
      <c r="G1639" s="0" t="s">
        <v>10</v>
      </c>
      <c r="H1639" s="0" t="s">
        <v>11</v>
      </c>
      <c r="I1639" s="0" t="s">
        <v>9</v>
      </c>
      <c r="J1639" s="0" t="s">
        <v>1654</v>
      </c>
      <c r="K1639" s="0" t="s">
        <v>9</v>
      </c>
      <c r="L1639" s="0" t="str">
        <f aca="false">IF(ISBLANK(J1640),"",",")</f>
        <v>,</v>
      </c>
      <c r="M1639" s="0" t="str">
        <f aca="false">E1639&amp;F1639&amp;G1639&amp;H1639&amp;I1639&amp;J1639&amp;K1639&amp;L1639</f>
        <v>"976": "b2s2_148_ir1.wav",</v>
      </c>
      <c r="N1639" s="0" t="str">
        <f aca="false">IF(OR(B1639=113,B1639=138),"probe","s")</f>
        <v>s</v>
      </c>
      <c r="O1639" s="0" t="str">
        <f aca="false">IF(MID(J1639,10,2)="ir","Minus","Plus")</f>
        <v>Minus</v>
      </c>
      <c r="P1639" s="0" t="s">
        <v>13</v>
      </c>
      <c r="Q1639" s="5" t="s">
        <v>14</v>
      </c>
      <c r="R1639" s="0" t="s">
        <v>15</v>
      </c>
      <c r="S1639" s="0" t="str">
        <f aca="false">P1639&amp;N1639&amp;O1639&amp;Q1639&amp;F1639&amp;R1639&amp;L1639</f>
        <v>          {%            "class": "sMinus",%            "stim_name": "976"%          },</v>
      </c>
      <c r="AA1639" s="5" t="n">
        <f aca="false">F1639</f>
        <v>976</v>
      </c>
      <c r="AB1639" s="5" t="s">
        <v>1654</v>
      </c>
      <c r="AC1639" s="5" t="str">
        <f aca="false">IF(MID(AB1639,10,2)="ir","Minus","Plus")</f>
        <v>Minus</v>
      </c>
      <c r="AD1639" s="5" t="str">
        <f aca="false">IF(AND(_xlfn.NUMBERVALUE(MID(AB1639,6,3))&lt;141,_xlfn.NUMBERVALUE(MID(AB1639,6,3))&gt;103),"s","probe")</f>
        <v>probe</v>
      </c>
      <c r="AE1639" s="5" t="n">
        <f aca="false">IF(AND(AC1639="Minus",AD1639="probe"),3,IF(AND(AC1639="Plus",AD1639="probe"),1,IF(AND(AC1639="Minus",AD1639="s"),12,IF(AND(AC1639="Plus",AD1639="s"),4,0))))</f>
        <v>3</v>
      </c>
      <c r="AF1639" s="6" t="s">
        <v>16</v>
      </c>
      <c r="AG1639" s="5" t="str">
        <f aca="false">AF1639&amp;AE1639&amp;","</f>
        <v>                            3,</v>
      </c>
    </row>
    <row r="1640" customFormat="false" ht="12.8" hidden="true" customHeight="false" outlineLevel="0" collapsed="false">
      <c r="A1640" s="0" t="str">
        <f aca="false">LEFT(J1640,4)</f>
        <v>b3i1</v>
      </c>
      <c r="B1640" s="0" t="n">
        <f aca="false">IF(AND(C1640&gt;97,C1640&lt;103),100,IF(AND(C1640&gt;110,C1640&lt;116),113,IF(AND(C1640&gt;122,C1640&lt;128),125,IF(AND(C1640&gt;135,C1640&lt;141),138,150))))</f>
        <v>150</v>
      </c>
      <c r="C1640" s="0" t="n">
        <f aca="false">_xlfn.NUMBERVALUE(MID(J1640,6,3))</f>
        <v>148</v>
      </c>
      <c r="D1640" s="0" t="str">
        <f aca="false">MID(J1640,10,3)</f>
        <v>ir1</v>
      </c>
      <c r="E1640" s="0" t="s">
        <v>9</v>
      </c>
      <c r="F1640" s="0" t="n">
        <v>1101</v>
      </c>
      <c r="G1640" s="0" t="s">
        <v>10</v>
      </c>
      <c r="H1640" s="0" t="s">
        <v>11</v>
      </c>
      <c r="I1640" s="0" t="s">
        <v>9</v>
      </c>
      <c r="J1640" s="0" t="s">
        <v>1655</v>
      </c>
      <c r="K1640" s="0" t="s">
        <v>9</v>
      </c>
      <c r="L1640" s="0" t="str">
        <f aca="false">IF(ISBLANK(J1641),"",",")</f>
        <v>,</v>
      </c>
      <c r="M1640" s="0" t="str">
        <f aca="false">E1640&amp;F1640&amp;G1640&amp;H1640&amp;I1640&amp;J1640&amp;K1640&amp;L1640</f>
        <v>"1101": "b3i1_148_ir1.wav",</v>
      </c>
      <c r="N1640" s="0" t="str">
        <f aca="false">IF(OR(B1640=113,B1640=138),"probe","s")</f>
        <v>s</v>
      </c>
      <c r="O1640" s="0" t="str">
        <f aca="false">IF(MID(J1640,10,2)="ir","Minus","Plus")</f>
        <v>Minus</v>
      </c>
      <c r="P1640" s="0" t="s">
        <v>13</v>
      </c>
      <c r="Q1640" s="5" t="s">
        <v>14</v>
      </c>
      <c r="R1640" s="0" t="s">
        <v>15</v>
      </c>
      <c r="S1640" s="0" t="str">
        <f aca="false">P1640&amp;N1640&amp;O1640&amp;Q1640&amp;F1640&amp;R1640&amp;L1640</f>
        <v>          {%            "class": "sMinus",%            "stim_name": "1101"%          },</v>
      </c>
      <c r="AA1640" s="5" t="n">
        <f aca="false">F1640</f>
        <v>1101</v>
      </c>
      <c r="AB1640" s="5" t="s">
        <v>1655</v>
      </c>
      <c r="AC1640" s="5" t="str">
        <f aca="false">IF(MID(AB1640,10,2)="ir","Minus","Plus")</f>
        <v>Minus</v>
      </c>
      <c r="AD1640" s="5" t="str">
        <f aca="false">IF(AND(_xlfn.NUMBERVALUE(MID(AB1640,6,3))&lt;141,_xlfn.NUMBERVALUE(MID(AB1640,6,3))&gt;103),"s","probe")</f>
        <v>probe</v>
      </c>
      <c r="AE1640" s="5" t="n">
        <f aca="false">IF(AND(AC1640="Minus",AD1640="probe"),3,IF(AND(AC1640="Plus",AD1640="probe"),1,IF(AND(AC1640="Minus",AD1640="s"),12,IF(AND(AC1640="Plus",AD1640="s"),4,0))))</f>
        <v>3</v>
      </c>
      <c r="AF1640" s="6" t="s">
        <v>16</v>
      </c>
      <c r="AG1640" s="5" t="str">
        <f aca="false">AF1640&amp;AE1640&amp;","</f>
        <v>                            3,</v>
      </c>
    </row>
    <row r="1641" customFormat="false" ht="12.8" hidden="true" customHeight="false" outlineLevel="0" collapsed="false">
      <c r="A1641" s="0" t="str">
        <f aca="false">LEFT(J1641,4)</f>
        <v>b3i2</v>
      </c>
      <c r="B1641" s="0" t="n">
        <f aca="false">IF(AND(C1641&gt;97,C1641&lt;103),100,IF(AND(C1641&gt;110,C1641&lt;116),113,IF(AND(C1641&gt;122,C1641&lt;128),125,IF(AND(C1641&gt;135,C1641&lt;141),138,150))))</f>
        <v>150</v>
      </c>
      <c r="C1641" s="0" t="n">
        <f aca="false">_xlfn.NUMBERVALUE(MID(J1641,6,3))</f>
        <v>148</v>
      </c>
      <c r="D1641" s="0" t="str">
        <f aca="false">MID(J1641,10,3)</f>
        <v>ir1</v>
      </c>
      <c r="E1641" s="0" t="s">
        <v>9</v>
      </c>
      <c r="F1641" s="0" t="n">
        <v>1226</v>
      </c>
      <c r="G1641" s="0" t="s">
        <v>10</v>
      </c>
      <c r="H1641" s="0" t="s">
        <v>11</v>
      </c>
      <c r="I1641" s="0" t="s">
        <v>9</v>
      </c>
      <c r="J1641" s="0" t="s">
        <v>1656</v>
      </c>
      <c r="K1641" s="0" t="s">
        <v>9</v>
      </c>
      <c r="L1641" s="0" t="str">
        <f aca="false">IF(ISBLANK(J1642),"",",")</f>
        <v>,</v>
      </c>
      <c r="M1641" s="0" t="str">
        <f aca="false">E1641&amp;F1641&amp;G1641&amp;H1641&amp;I1641&amp;J1641&amp;K1641&amp;L1641</f>
        <v>"1226": "b3i2_148_ir1.wav",</v>
      </c>
      <c r="N1641" s="0" t="str">
        <f aca="false">IF(OR(B1641=113,B1641=138),"probe","s")</f>
        <v>s</v>
      </c>
      <c r="O1641" s="0" t="str">
        <f aca="false">IF(MID(J1641,10,2)="ir","Minus","Plus")</f>
        <v>Minus</v>
      </c>
      <c r="P1641" s="0" t="s">
        <v>13</v>
      </c>
      <c r="Q1641" s="5" t="s">
        <v>14</v>
      </c>
      <c r="R1641" s="0" t="s">
        <v>15</v>
      </c>
      <c r="S1641" s="0" t="str">
        <f aca="false">P1641&amp;N1641&amp;O1641&amp;Q1641&amp;F1641&amp;R1641&amp;L1641</f>
        <v>          {%            "class": "sMinus",%            "stim_name": "1226"%          },</v>
      </c>
      <c r="AA1641" s="5" t="n">
        <f aca="false">F1641</f>
        <v>1226</v>
      </c>
      <c r="AB1641" s="5" t="s">
        <v>1656</v>
      </c>
      <c r="AC1641" s="5" t="str">
        <f aca="false">IF(MID(AB1641,10,2)="ir","Minus","Plus")</f>
        <v>Minus</v>
      </c>
      <c r="AD1641" s="5" t="str">
        <f aca="false">IF(AND(_xlfn.NUMBERVALUE(MID(AB1641,6,3))&lt;141,_xlfn.NUMBERVALUE(MID(AB1641,6,3))&gt;103),"s","probe")</f>
        <v>probe</v>
      </c>
      <c r="AE1641" s="5" t="n">
        <f aca="false">IF(AND(AC1641="Minus",AD1641="probe"),3,IF(AND(AC1641="Plus",AD1641="probe"),1,IF(AND(AC1641="Minus",AD1641="s"),12,IF(AND(AC1641="Plus",AD1641="s"),4,0))))</f>
        <v>3</v>
      </c>
      <c r="AF1641" s="6" t="s">
        <v>16</v>
      </c>
      <c r="AG1641" s="5" t="str">
        <f aca="false">AF1641&amp;AE1641&amp;","</f>
        <v>                            3,</v>
      </c>
    </row>
    <row r="1642" customFormat="false" ht="12.8" hidden="true" customHeight="false" outlineLevel="0" collapsed="false">
      <c r="A1642" s="0" t="str">
        <f aca="false">LEFT(J1642,4)</f>
        <v>b3s1</v>
      </c>
      <c r="B1642" s="0" t="n">
        <f aca="false">IF(AND(C1642&gt;97,C1642&lt;103),100,IF(AND(C1642&gt;110,C1642&lt;116),113,IF(AND(C1642&gt;122,C1642&lt;128),125,IF(AND(C1642&gt;135,C1642&lt;141),138,150))))</f>
        <v>150</v>
      </c>
      <c r="C1642" s="0" t="n">
        <f aca="false">_xlfn.NUMBERVALUE(MID(J1642,6,3))</f>
        <v>148</v>
      </c>
      <c r="D1642" s="0" t="str">
        <f aca="false">MID(J1642,10,3)</f>
        <v>ir1</v>
      </c>
      <c r="E1642" s="0" t="s">
        <v>9</v>
      </c>
      <c r="F1642" s="0" t="n">
        <v>1351</v>
      </c>
      <c r="G1642" s="0" t="s">
        <v>10</v>
      </c>
      <c r="H1642" s="0" t="s">
        <v>11</v>
      </c>
      <c r="I1642" s="0" t="s">
        <v>9</v>
      </c>
      <c r="J1642" s="0" t="s">
        <v>1657</v>
      </c>
      <c r="K1642" s="0" t="s">
        <v>9</v>
      </c>
      <c r="L1642" s="0" t="str">
        <f aca="false">IF(ISBLANK(J1643),"",",")</f>
        <v>,</v>
      </c>
      <c r="M1642" s="0" t="str">
        <f aca="false">E1642&amp;F1642&amp;G1642&amp;H1642&amp;I1642&amp;J1642&amp;K1642&amp;L1642</f>
        <v>"1351": "b3s1_148_ir1.wav",</v>
      </c>
      <c r="N1642" s="0" t="str">
        <f aca="false">IF(OR(B1642=113,B1642=138),"probe","s")</f>
        <v>s</v>
      </c>
      <c r="O1642" s="0" t="str">
        <f aca="false">IF(MID(J1642,10,2)="ir","Minus","Plus")</f>
        <v>Minus</v>
      </c>
      <c r="P1642" s="0" t="s">
        <v>13</v>
      </c>
      <c r="Q1642" s="5" t="s">
        <v>14</v>
      </c>
      <c r="R1642" s="0" t="s">
        <v>15</v>
      </c>
      <c r="S1642" s="0" t="str">
        <f aca="false">P1642&amp;N1642&amp;O1642&amp;Q1642&amp;F1642&amp;R1642&amp;L1642</f>
        <v>          {%            "class": "sMinus",%            "stim_name": "1351"%          },</v>
      </c>
      <c r="AA1642" s="5" t="n">
        <f aca="false">F1642</f>
        <v>1351</v>
      </c>
      <c r="AB1642" s="5" t="s">
        <v>1657</v>
      </c>
      <c r="AC1642" s="5" t="str">
        <f aca="false">IF(MID(AB1642,10,2)="ir","Minus","Plus")</f>
        <v>Minus</v>
      </c>
      <c r="AD1642" s="5" t="str">
        <f aca="false">IF(AND(_xlfn.NUMBERVALUE(MID(AB1642,6,3))&lt;141,_xlfn.NUMBERVALUE(MID(AB1642,6,3))&gt;103),"s","probe")</f>
        <v>probe</v>
      </c>
      <c r="AE1642" s="5" t="n">
        <f aca="false">IF(AND(AC1642="Minus",AD1642="probe"),3,IF(AND(AC1642="Plus",AD1642="probe"),1,IF(AND(AC1642="Minus",AD1642="s"),12,IF(AND(AC1642="Plus",AD1642="s"),4,0))))</f>
        <v>3</v>
      </c>
      <c r="AF1642" s="6" t="s">
        <v>16</v>
      </c>
      <c r="AG1642" s="5" t="str">
        <f aca="false">AF1642&amp;AE1642&amp;","</f>
        <v>                            3,</v>
      </c>
    </row>
    <row r="1643" customFormat="false" ht="12.8" hidden="true" customHeight="false" outlineLevel="0" collapsed="false">
      <c r="A1643" s="0" t="str">
        <f aca="false">LEFT(J1643,4)</f>
        <v>b3s2</v>
      </c>
      <c r="B1643" s="0" t="n">
        <f aca="false">IF(AND(C1643&gt;97,C1643&lt;103),100,IF(AND(C1643&gt;110,C1643&lt;116),113,IF(AND(C1643&gt;122,C1643&lt;128),125,IF(AND(C1643&gt;135,C1643&lt;141),138,150))))</f>
        <v>150</v>
      </c>
      <c r="C1643" s="0" t="n">
        <f aca="false">_xlfn.NUMBERVALUE(MID(J1643,6,3))</f>
        <v>148</v>
      </c>
      <c r="D1643" s="0" t="str">
        <f aca="false">MID(J1643,10,3)</f>
        <v>ir1</v>
      </c>
      <c r="E1643" s="0" t="s">
        <v>9</v>
      </c>
      <c r="F1643" s="0" t="n">
        <v>1476</v>
      </c>
      <c r="G1643" s="0" t="s">
        <v>10</v>
      </c>
      <c r="H1643" s="0" t="s">
        <v>11</v>
      </c>
      <c r="I1643" s="0" t="s">
        <v>9</v>
      </c>
      <c r="J1643" s="0" t="s">
        <v>1658</v>
      </c>
      <c r="K1643" s="0" t="s">
        <v>9</v>
      </c>
      <c r="L1643" s="0" t="str">
        <f aca="false">IF(ISBLANK(J1644),"",",")</f>
        <v>,</v>
      </c>
      <c r="M1643" s="0" t="str">
        <f aca="false">E1643&amp;F1643&amp;G1643&amp;H1643&amp;I1643&amp;J1643&amp;K1643&amp;L1643</f>
        <v>"1476": "b3s2_148_ir1.wav",</v>
      </c>
      <c r="N1643" s="0" t="str">
        <f aca="false">IF(OR(B1643=113,B1643=138),"probe","s")</f>
        <v>s</v>
      </c>
      <c r="O1643" s="0" t="str">
        <f aca="false">IF(MID(J1643,10,2)="ir","Minus","Plus")</f>
        <v>Minus</v>
      </c>
      <c r="P1643" s="0" t="s">
        <v>13</v>
      </c>
      <c r="Q1643" s="5" t="s">
        <v>14</v>
      </c>
      <c r="R1643" s="0" t="s">
        <v>15</v>
      </c>
      <c r="S1643" s="0" t="str">
        <f aca="false">P1643&amp;N1643&amp;O1643&amp;Q1643&amp;F1643&amp;R1643&amp;L1643</f>
        <v>          {%            "class": "sMinus",%            "stim_name": "1476"%          },</v>
      </c>
      <c r="AA1643" s="5" t="n">
        <f aca="false">F1643</f>
        <v>1476</v>
      </c>
      <c r="AB1643" s="5" t="s">
        <v>1658</v>
      </c>
      <c r="AC1643" s="5" t="str">
        <f aca="false">IF(MID(AB1643,10,2)="ir","Minus","Plus")</f>
        <v>Minus</v>
      </c>
      <c r="AD1643" s="5" t="str">
        <f aca="false">IF(AND(_xlfn.NUMBERVALUE(MID(AB1643,6,3))&lt;141,_xlfn.NUMBERVALUE(MID(AB1643,6,3))&gt;103),"s","probe")</f>
        <v>probe</v>
      </c>
      <c r="AE1643" s="5" t="n">
        <f aca="false">IF(AND(AC1643="Minus",AD1643="probe"),3,IF(AND(AC1643="Plus",AD1643="probe"),1,IF(AND(AC1643="Minus",AD1643="s"),12,IF(AND(AC1643="Plus",AD1643="s"),4,0))))</f>
        <v>3</v>
      </c>
      <c r="AF1643" s="6" t="s">
        <v>16</v>
      </c>
      <c r="AG1643" s="5" t="str">
        <f aca="false">AF1643&amp;AE1643&amp;","</f>
        <v>                            3,</v>
      </c>
    </row>
    <row r="1644" customFormat="false" ht="12.8" hidden="true" customHeight="false" outlineLevel="0" collapsed="false">
      <c r="A1644" s="0" t="str">
        <f aca="false">LEFT(J1644,4)</f>
        <v>b4i1</v>
      </c>
      <c r="B1644" s="0" t="n">
        <f aca="false">IF(AND(C1644&gt;97,C1644&lt;103),100,IF(AND(C1644&gt;110,C1644&lt;116),113,IF(AND(C1644&gt;122,C1644&lt;128),125,IF(AND(C1644&gt;135,C1644&lt;141),138,150))))</f>
        <v>150</v>
      </c>
      <c r="C1644" s="0" t="n">
        <f aca="false">_xlfn.NUMBERVALUE(MID(J1644,6,3))</f>
        <v>148</v>
      </c>
      <c r="D1644" s="0" t="str">
        <f aca="false">MID(J1644,10,3)</f>
        <v>ir1</v>
      </c>
      <c r="E1644" s="0" t="s">
        <v>9</v>
      </c>
      <c r="F1644" s="0" t="n">
        <v>1601</v>
      </c>
      <c r="G1644" s="0" t="s">
        <v>10</v>
      </c>
      <c r="H1644" s="0" t="s">
        <v>11</v>
      </c>
      <c r="I1644" s="0" t="s">
        <v>9</v>
      </c>
      <c r="J1644" s="0" t="s">
        <v>1659</v>
      </c>
      <c r="K1644" s="0" t="s">
        <v>9</v>
      </c>
      <c r="L1644" s="0" t="str">
        <f aca="false">IF(ISBLANK(J1645),"",",")</f>
        <v>,</v>
      </c>
      <c r="M1644" s="0" t="str">
        <f aca="false">E1644&amp;F1644&amp;G1644&amp;H1644&amp;I1644&amp;J1644&amp;K1644&amp;L1644</f>
        <v>"1601": "b4i1_148_ir1.wav",</v>
      </c>
      <c r="N1644" s="0" t="str">
        <f aca="false">IF(OR(B1644=113,B1644=138),"probe","s")</f>
        <v>s</v>
      </c>
      <c r="O1644" s="0" t="str">
        <f aca="false">IF(MID(J1644,10,2)="ir","Minus","Plus")</f>
        <v>Minus</v>
      </c>
      <c r="P1644" s="0" t="s">
        <v>13</v>
      </c>
      <c r="Q1644" s="5" t="s">
        <v>14</v>
      </c>
      <c r="R1644" s="0" t="s">
        <v>15</v>
      </c>
      <c r="S1644" s="0" t="str">
        <f aca="false">P1644&amp;N1644&amp;O1644&amp;Q1644&amp;F1644&amp;R1644&amp;L1644</f>
        <v>          {%            "class": "sMinus",%            "stim_name": "1601"%          },</v>
      </c>
      <c r="AA1644" s="5" t="n">
        <f aca="false">F1644</f>
        <v>1601</v>
      </c>
      <c r="AB1644" s="5" t="s">
        <v>1659</v>
      </c>
      <c r="AC1644" s="5" t="str">
        <f aca="false">IF(MID(AB1644,10,2)="ir","Minus","Plus")</f>
        <v>Minus</v>
      </c>
      <c r="AD1644" s="5" t="str">
        <f aca="false">IF(AND(_xlfn.NUMBERVALUE(MID(AB1644,6,3))&lt;141,_xlfn.NUMBERVALUE(MID(AB1644,6,3))&gt;103),"s","probe")</f>
        <v>probe</v>
      </c>
      <c r="AE1644" s="5" t="n">
        <f aca="false">IF(AND(AC1644="Minus",AD1644="probe"),3,IF(AND(AC1644="Plus",AD1644="probe"),1,IF(AND(AC1644="Minus",AD1644="s"),12,IF(AND(AC1644="Plus",AD1644="s"),4,0))))</f>
        <v>3</v>
      </c>
      <c r="AF1644" s="6" t="s">
        <v>16</v>
      </c>
      <c r="AG1644" s="5" t="str">
        <f aca="false">AF1644&amp;AE1644&amp;","</f>
        <v>                            3,</v>
      </c>
    </row>
    <row r="1645" customFormat="false" ht="12.8" hidden="true" customHeight="false" outlineLevel="0" collapsed="false">
      <c r="A1645" s="0" t="str">
        <f aca="false">LEFT(J1645,4)</f>
        <v>b4i2</v>
      </c>
      <c r="B1645" s="0" t="n">
        <f aca="false">IF(AND(C1645&gt;97,C1645&lt;103),100,IF(AND(C1645&gt;110,C1645&lt;116),113,IF(AND(C1645&gt;122,C1645&lt;128),125,IF(AND(C1645&gt;135,C1645&lt;141),138,150))))</f>
        <v>150</v>
      </c>
      <c r="C1645" s="0" t="n">
        <f aca="false">_xlfn.NUMBERVALUE(MID(J1645,6,3))</f>
        <v>148</v>
      </c>
      <c r="D1645" s="0" t="str">
        <f aca="false">MID(J1645,10,3)</f>
        <v>ir1</v>
      </c>
      <c r="E1645" s="0" t="s">
        <v>9</v>
      </c>
      <c r="F1645" s="0" t="n">
        <v>1726</v>
      </c>
      <c r="G1645" s="0" t="s">
        <v>10</v>
      </c>
      <c r="H1645" s="0" t="s">
        <v>11</v>
      </c>
      <c r="I1645" s="0" t="s">
        <v>9</v>
      </c>
      <c r="J1645" s="0" t="s">
        <v>1660</v>
      </c>
      <c r="K1645" s="0" t="s">
        <v>9</v>
      </c>
      <c r="L1645" s="0" t="str">
        <f aca="false">IF(ISBLANK(J1646),"",",")</f>
        <v>,</v>
      </c>
      <c r="M1645" s="0" t="str">
        <f aca="false">E1645&amp;F1645&amp;G1645&amp;H1645&amp;I1645&amp;J1645&amp;K1645&amp;L1645</f>
        <v>"1726": "b4i2_148_ir1.wav",</v>
      </c>
      <c r="N1645" s="0" t="str">
        <f aca="false">IF(OR(B1645=113,B1645=138),"probe","s")</f>
        <v>s</v>
      </c>
      <c r="O1645" s="0" t="str">
        <f aca="false">IF(MID(J1645,10,2)="ir","Minus","Plus")</f>
        <v>Minus</v>
      </c>
      <c r="P1645" s="0" t="s">
        <v>13</v>
      </c>
      <c r="Q1645" s="5" t="s">
        <v>14</v>
      </c>
      <c r="R1645" s="0" t="s">
        <v>15</v>
      </c>
      <c r="S1645" s="0" t="str">
        <f aca="false">P1645&amp;N1645&amp;O1645&amp;Q1645&amp;F1645&amp;R1645&amp;L1645</f>
        <v>          {%            "class": "sMinus",%            "stim_name": "1726"%          },</v>
      </c>
      <c r="AA1645" s="5" t="n">
        <f aca="false">F1645</f>
        <v>1726</v>
      </c>
      <c r="AB1645" s="5" t="s">
        <v>1660</v>
      </c>
      <c r="AC1645" s="5" t="str">
        <f aca="false">IF(MID(AB1645,10,2)="ir","Minus","Plus")</f>
        <v>Minus</v>
      </c>
      <c r="AD1645" s="5" t="str">
        <f aca="false">IF(AND(_xlfn.NUMBERVALUE(MID(AB1645,6,3))&lt;141,_xlfn.NUMBERVALUE(MID(AB1645,6,3))&gt;103),"s","probe")</f>
        <v>probe</v>
      </c>
      <c r="AE1645" s="5" t="n">
        <f aca="false">IF(AND(AC1645="Minus",AD1645="probe"),3,IF(AND(AC1645="Plus",AD1645="probe"),1,IF(AND(AC1645="Minus",AD1645="s"),12,IF(AND(AC1645="Plus",AD1645="s"),4,0))))</f>
        <v>3</v>
      </c>
      <c r="AF1645" s="6" t="s">
        <v>16</v>
      </c>
      <c r="AG1645" s="5" t="str">
        <f aca="false">AF1645&amp;AE1645&amp;","</f>
        <v>                            3,</v>
      </c>
    </row>
    <row r="1646" customFormat="false" ht="12.8" hidden="true" customHeight="false" outlineLevel="0" collapsed="false">
      <c r="A1646" s="0" t="str">
        <f aca="false">LEFT(J1646,4)</f>
        <v>b4s1</v>
      </c>
      <c r="B1646" s="0" t="n">
        <f aca="false">IF(AND(C1646&gt;97,C1646&lt;103),100,IF(AND(C1646&gt;110,C1646&lt;116),113,IF(AND(C1646&gt;122,C1646&lt;128),125,IF(AND(C1646&gt;135,C1646&lt;141),138,150))))</f>
        <v>150</v>
      </c>
      <c r="C1646" s="0" t="n">
        <f aca="false">_xlfn.NUMBERVALUE(MID(J1646,6,3))</f>
        <v>148</v>
      </c>
      <c r="D1646" s="0" t="str">
        <f aca="false">MID(J1646,10,3)</f>
        <v>ir1</v>
      </c>
      <c r="E1646" s="0" t="s">
        <v>9</v>
      </c>
      <c r="F1646" s="0" t="n">
        <v>1851</v>
      </c>
      <c r="G1646" s="0" t="s">
        <v>10</v>
      </c>
      <c r="H1646" s="0" t="s">
        <v>11</v>
      </c>
      <c r="I1646" s="0" t="s">
        <v>9</v>
      </c>
      <c r="J1646" s="0" t="s">
        <v>1661</v>
      </c>
      <c r="K1646" s="0" t="s">
        <v>9</v>
      </c>
      <c r="L1646" s="0" t="str">
        <f aca="false">IF(ISBLANK(J1647),"",",")</f>
        <v>,</v>
      </c>
      <c r="M1646" s="0" t="str">
        <f aca="false">E1646&amp;F1646&amp;G1646&amp;H1646&amp;I1646&amp;J1646&amp;K1646&amp;L1646</f>
        <v>"1851": "b4s1_148_ir1.wav",</v>
      </c>
      <c r="N1646" s="0" t="str">
        <f aca="false">IF(OR(B1646=113,B1646=138),"probe","s")</f>
        <v>s</v>
      </c>
      <c r="O1646" s="0" t="str">
        <f aca="false">IF(MID(J1646,10,2)="ir","Minus","Plus")</f>
        <v>Minus</v>
      </c>
      <c r="P1646" s="0" t="s">
        <v>13</v>
      </c>
      <c r="Q1646" s="5" t="s">
        <v>14</v>
      </c>
      <c r="R1646" s="0" t="s">
        <v>15</v>
      </c>
      <c r="S1646" s="0" t="str">
        <f aca="false">P1646&amp;N1646&amp;O1646&amp;Q1646&amp;F1646&amp;R1646&amp;L1646</f>
        <v>          {%            "class": "sMinus",%            "stim_name": "1851"%          },</v>
      </c>
      <c r="AA1646" s="5" t="n">
        <f aca="false">F1646</f>
        <v>1851</v>
      </c>
      <c r="AB1646" s="5" t="s">
        <v>1661</v>
      </c>
      <c r="AC1646" s="5" t="str">
        <f aca="false">IF(MID(AB1646,10,2)="ir","Minus","Plus")</f>
        <v>Minus</v>
      </c>
      <c r="AD1646" s="5" t="str">
        <f aca="false">IF(AND(_xlfn.NUMBERVALUE(MID(AB1646,6,3))&lt;141,_xlfn.NUMBERVALUE(MID(AB1646,6,3))&gt;103),"s","probe")</f>
        <v>probe</v>
      </c>
      <c r="AE1646" s="5" t="n">
        <f aca="false">IF(AND(AC1646="Minus",AD1646="probe"),3,IF(AND(AC1646="Plus",AD1646="probe"),1,IF(AND(AC1646="Minus",AD1646="s"),12,IF(AND(AC1646="Plus",AD1646="s"),4,0))))</f>
        <v>3</v>
      </c>
      <c r="AF1646" s="6" t="s">
        <v>16</v>
      </c>
      <c r="AG1646" s="5" t="str">
        <f aca="false">AF1646&amp;AE1646&amp;","</f>
        <v>                            3,</v>
      </c>
    </row>
    <row r="1647" customFormat="false" ht="12.8" hidden="true" customHeight="false" outlineLevel="0" collapsed="false">
      <c r="A1647" s="0" t="str">
        <f aca="false">LEFT(J1647,4)</f>
        <v>b4s2</v>
      </c>
      <c r="B1647" s="0" t="n">
        <f aca="false">IF(AND(C1647&gt;97,C1647&lt;103),100,IF(AND(C1647&gt;110,C1647&lt;116),113,IF(AND(C1647&gt;122,C1647&lt;128),125,IF(AND(C1647&gt;135,C1647&lt;141),138,150))))</f>
        <v>150</v>
      </c>
      <c r="C1647" s="0" t="n">
        <f aca="false">_xlfn.NUMBERVALUE(MID(J1647,6,3))</f>
        <v>148</v>
      </c>
      <c r="D1647" s="0" t="str">
        <f aca="false">MID(J1647,10,3)</f>
        <v>ir1</v>
      </c>
      <c r="E1647" s="0" t="s">
        <v>9</v>
      </c>
      <c r="F1647" s="0" t="n">
        <v>1976</v>
      </c>
      <c r="G1647" s="0" t="s">
        <v>10</v>
      </c>
      <c r="H1647" s="0" t="s">
        <v>11</v>
      </c>
      <c r="I1647" s="0" t="s">
        <v>9</v>
      </c>
      <c r="J1647" s="0" t="s">
        <v>1662</v>
      </c>
      <c r="K1647" s="0" t="s">
        <v>9</v>
      </c>
      <c r="L1647" s="0" t="str">
        <f aca="false">IF(ISBLANK(J1648),"",",")</f>
        <v>,</v>
      </c>
      <c r="M1647" s="0" t="str">
        <f aca="false">E1647&amp;F1647&amp;G1647&amp;H1647&amp;I1647&amp;J1647&amp;K1647&amp;L1647</f>
        <v>"1976": "b4s2_148_ir1.wav",</v>
      </c>
      <c r="N1647" s="0" t="str">
        <f aca="false">IF(OR(B1647=113,B1647=138),"probe","s")</f>
        <v>s</v>
      </c>
      <c r="O1647" s="0" t="str">
        <f aca="false">IF(MID(J1647,10,2)="ir","Minus","Plus")</f>
        <v>Minus</v>
      </c>
      <c r="P1647" s="0" t="s">
        <v>13</v>
      </c>
      <c r="Q1647" s="5" t="s">
        <v>14</v>
      </c>
      <c r="R1647" s="0" t="s">
        <v>15</v>
      </c>
      <c r="S1647" s="0" t="str">
        <f aca="false">P1647&amp;N1647&amp;O1647&amp;Q1647&amp;F1647&amp;R1647&amp;L1647</f>
        <v>          {%            "class": "sMinus",%            "stim_name": "1976"%          },</v>
      </c>
      <c r="AA1647" s="5" t="n">
        <f aca="false">F1647</f>
        <v>1976</v>
      </c>
      <c r="AB1647" s="5" t="s">
        <v>1662</v>
      </c>
      <c r="AC1647" s="5" t="str">
        <f aca="false">IF(MID(AB1647,10,2)="ir","Minus","Plus")</f>
        <v>Minus</v>
      </c>
      <c r="AD1647" s="5" t="str">
        <f aca="false">IF(AND(_xlfn.NUMBERVALUE(MID(AB1647,6,3))&lt;141,_xlfn.NUMBERVALUE(MID(AB1647,6,3))&gt;103),"s","probe")</f>
        <v>probe</v>
      </c>
      <c r="AE1647" s="5" t="n">
        <f aca="false">IF(AND(AC1647="Minus",AD1647="probe"),3,IF(AND(AC1647="Plus",AD1647="probe"),1,IF(AND(AC1647="Minus",AD1647="s"),12,IF(AND(AC1647="Plus",AD1647="s"),4,0))))</f>
        <v>3</v>
      </c>
      <c r="AF1647" s="6" t="s">
        <v>16</v>
      </c>
      <c r="AG1647" s="5" t="str">
        <f aca="false">AF1647&amp;AE1647&amp;","</f>
        <v>                            3,</v>
      </c>
    </row>
    <row r="1648" customFormat="false" ht="12.8" hidden="true" customHeight="false" outlineLevel="0" collapsed="false">
      <c r="A1648" s="0" t="str">
        <f aca="false">LEFT(J1648,4)</f>
        <v>b1i1</v>
      </c>
      <c r="B1648" s="0" t="n">
        <f aca="false">IF(AND(C1648&gt;97,C1648&lt;103),100,IF(AND(C1648&gt;110,C1648&lt;116),113,IF(AND(C1648&gt;122,C1648&lt;128),125,IF(AND(C1648&gt;135,C1648&lt;141),138,150))))</f>
        <v>150</v>
      </c>
      <c r="C1648" s="0" t="n">
        <f aca="false">_xlfn.NUMBERVALUE(MID(J1648,6,3))</f>
        <v>148</v>
      </c>
      <c r="D1648" s="0" t="str">
        <f aca="false">MID(J1648,10,3)</f>
        <v>ir2</v>
      </c>
      <c r="E1648" s="1" t="s">
        <v>9</v>
      </c>
      <c r="F1648" s="0" t="n">
        <v>102</v>
      </c>
      <c r="G1648" s="0" t="s">
        <v>10</v>
      </c>
      <c r="H1648" s="0" t="s">
        <v>11</v>
      </c>
      <c r="I1648" s="0" t="s">
        <v>9</v>
      </c>
      <c r="J1648" s="0" t="s">
        <v>1663</v>
      </c>
      <c r="K1648" s="0" t="s">
        <v>9</v>
      </c>
      <c r="L1648" s="0" t="str">
        <f aca="false">IF(ISBLANK(J1649),"",",")</f>
        <v>,</v>
      </c>
      <c r="M1648" s="0" t="str">
        <f aca="false">E1648&amp;F1648&amp;G1648&amp;H1648&amp;I1648&amp;J1648&amp;K1648&amp;L1648</f>
        <v>"102": "b1i1_148_ir2.wav",</v>
      </c>
      <c r="N1648" s="0" t="str">
        <f aca="false">IF(OR(B1648=113,B1648=138),"probe","s")</f>
        <v>s</v>
      </c>
      <c r="O1648" s="0" t="str">
        <f aca="false">IF(MID(J1648,10,2)="ir","Minus","Plus")</f>
        <v>Minus</v>
      </c>
      <c r="P1648" s="0" t="s">
        <v>13</v>
      </c>
      <c r="Q1648" s="5" t="s">
        <v>14</v>
      </c>
      <c r="R1648" s="0" t="s">
        <v>15</v>
      </c>
      <c r="S1648" s="0" t="str">
        <f aca="false">P1648&amp;N1648&amp;O1648&amp;Q1648&amp;F1648&amp;R1648&amp;L1648</f>
        <v>          {%            "class": "sMinus",%            "stim_name": "102"%          },</v>
      </c>
      <c r="AA1648" s="5" t="n">
        <f aca="false">F1648</f>
        <v>102</v>
      </c>
      <c r="AB1648" s="5" t="s">
        <v>1663</v>
      </c>
      <c r="AC1648" s="5" t="str">
        <f aca="false">IF(MID(AB1648,10,2)="ir","Minus","Plus")</f>
        <v>Minus</v>
      </c>
      <c r="AD1648" s="5" t="str">
        <f aca="false">IF(AND(_xlfn.NUMBERVALUE(MID(AB1648,6,3))&lt;141,_xlfn.NUMBERVALUE(MID(AB1648,6,3))&gt;103),"s","s")</f>
        <v>s</v>
      </c>
      <c r="AE1648" s="5" t="n">
        <f aca="false">IF(AND(AC1648="Minus",AD1648="probe"),3,IF(AND(AC1648="Plus",AD1648="probe"),1,IF(AND(AC1648="Minus",AD1648="s"),12,IF(AND(AC1648="Plus",AD1648="s"),4,0))))</f>
        <v>12</v>
      </c>
      <c r="AF1648" s="6" t="s">
        <v>16</v>
      </c>
      <c r="AG1648" s="5" t="str">
        <f aca="false">AF1648&amp;AE1648&amp;","</f>
        <v>                            12,</v>
      </c>
    </row>
    <row r="1649" customFormat="false" ht="12.8" hidden="true" customHeight="false" outlineLevel="0" collapsed="false">
      <c r="A1649" s="0" t="str">
        <f aca="false">LEFT(J1649,4)</f>
        <v>b1i2</v>
      </c>
      <c r="B1649" s="0" t="n">
        <f aca="false">IF(AND(C1649&gt;97,C1649&lt;103),100,IF(AND(C1649&gt;110,C1649&lt;116),113,IF(AND(C1649&gt;122,C1649&lt;128),125,IF(AND(C1649&gt;135,C1649&lt;141),138,150))))</f>
        <v>150</v>
      </c>
      <c r="C1649" s="0" t="n">
        <f aca="false">_xlfn.NUMBERVALUE(MID(J1649,6,3))</f>
        <v>148</v>
      </c>
      <c r="D1649" s="0" t="str">
        <f aca="false">MID(J1649,10,3)</f>
        <v>ir2</v>
      </c>
      <c r="E1649" s="1" t="s">
        <v>9</v>
      </c>
      <c r="F1649" s="0" t="n">
        <v>227</v>
      </c>
      <c r="G1649" s="0" t="s">
        <v>10</v>
      </c>
      <c r="H1649" s="0" t="s">
        <v>11</v>
      </c>
      <c r="I1649" s="0" t="s">
        <v>9</v>
      </c>
      <c r="J1649" s="0" t="s">
        <v>1664</v>
      </c>
      <c r="K1649" s="0" t="s">
        <v>9</v>
      </c>
      <c r="L1649" s="0" t="str">
        <f aca="false">IF(ISBLANK(J1650),"",",")</f>
        <v>,</v>
      </c>
      <c r="M1649" s="0" t="str">
        <f aca="false">E1649&amp;F1649&amp;G1649&amp;H1649&amp;I1649&amp;J1649&amp;K1649&amp;L1649</f>
        <v>"227": "b1i2_148_ir2.wav",</v>
      </c>
      <c r="N1649" s="0" t="str">
        <f aca="false">IF(OR(B1649=113,B1649=138),"probe","s")</f>
        <v>s</v>
      </c>
      <c r="O1649" s="0" t="str">
        <f aca="false">IF(MID(J1649,10,2)="ir","Minus","Plus")</f>
        <v>Minus</v>
      </c>
      <c r="P1649" s="0" t="s">
        <v>13</v>
      </c>
      <c r="Q1649" s="5" t="s">
        <v>14</v>
      </c>
      <c r="R1649" s="0" t="s">
        <v>15</v>
      </c>
      <c r="S1649" s="0" t="str">
        <f aca="false">P1649&amp;N1649&amp;O1649&amp;Q1649&amp;F1649&amp;R1649&amp;L1649</f>
        <v>          {%            "class": "sMinus",%            "stim_name": "227"%          },</v>
      </c>
      <c r="AA1649" s="5" t="n">
        <f aca="false">F1649</f>
        <v>227</v>
      </c>
      <c r="AB1649" s="5" t="s">
        <v>1664</v>
      </c>
      <c r="AC1649" s="5" t="str">
        <f aca="false">IF(MID(AB1649,10,2)="ir","Minus","Plus")</f>
        <v>Minus</v>
      </c>
      <c r="AD1649" s="5" t="str">
        <f aca="false">IF(AND(_xlfn.NUMBERVALUE(MID(AB1649,6,3))&lt;141,_xlfn.NUMBERVALUE(MID(AB1649,6,3))&gt;103),"s","probe")</f>
        <v>probe</v>
      </c>
      <c r="AE1649" s="5" t="n">
        <f aca="false">IF(AND(AC1649="Minus",AD1649="probe"),3,IF(AND(AC1649="Plus",AD1649="probe"),1,IF(AND(AC1649="Minus",AD1649="s"),12,IF(AND(AC1649="Plus",AD1649="s"),4,0))))</f>
        <v>3</v>
      </c>
      <c r="AF1649" s="6" t="s">
        <v>16</v>
      </c>
      <c r="AG1649" s="5" t="str">
        <f aca="false">AF1649&amp;AE1649&amp;","</f>
        <v>                            3,</v>
      </c>
    </row>
    <row r="1650" customFormat="false" ht="12.8" hidden="true" customHeight="false" outlineLevel="0" collapsed="false">
      <c r="A1650" s="0" t="str">
        <f aca="false">LEFT(J1650,4)</f>
        <v>b1s1</v>
      </c>
      <c r="B1650" s="0" t="n">
        <f aca="false">IF(AND(C1650&gt;97,C1650&lt;103),100,IF(AND(C1650&gt;110,C1650&lt;116),113,IF(AND(C1650&gt;122,C1650&lt;128),125,IF(AND(C1650&gt;135,C1650&lt;141),138,150))))</f>
        <v>150</v>
      </c>
      <c r="C1650" s="0" t="n">
        <f aca="false">_xlfn.NUMBERVALUE(MID(J1650,6,3))</f>
        <v>148</v>
      </c>
      <c r="D1650" s="0" t="str">
        <f aca="false">MID(J1650,10,3)</f>
        <v>ir2</v>
      </c>
      <c r="E1650" s="0" t="s">
        <v>9</v>
      </c>
      <c r="F1650" s="0" t="n">
        <v>352</v>
      </c>
      <c r="G1650" s="0" t="s">
        <v>10</v>
      </c>
      <c r="H1650" s="0" t="s">
        <v>11</v>
      </c>
      <c r="I1650" s="0" t="s">
        <v>9</v>
      </c>
      <c r="J1650" s="0" t="s">
        <v>1665</v>
      </c>
      <c r="K1650" s="0" t="s">
        <v>9</v>
      </c>
      <c r="L1650" s="0" t="str">
        <f aca="false">IF(ISBLANK(J1651),"",",")</f>
        <v>,</v>
      </c>
      <c r="M1650" s="0" t="str">
        <f aca="false">E1650&amp;F1650&amp;G1650&amp;H1650&amp;I1650&amp;J1650&amp;K1650&amp;L1650</f>
        <v>"352": "b1s1_148_ir2.wav",</v>
      </c>
      <c r="N1650" s="0" t="str">
        <f aca="false">IF(OR(B1650=113,B1650=138),"probe","s")</f>
        <v>s</v>
      </c>
      <c r="O1650" s="0" t="str">
        <f aca="false">IF(MID(J1650,10,2)="ir","Minus","Plus")</f>
        <v>Minus</v>
      </c>
      <c r="P1650" s="0" t="s">
        <v>13</v>
      </c>
      <c r="Q1650" s="5" t="s">
        <v>14</v>
      </c>
      <c r="R1650" s="0" t="s">
        <v>15</v>
      </c>
      <c r="S1650" s="0" t="str">
        <f aca="false">P1650&amp;N1650&amp;O1650&amp;Q1650&amp;F1650&amp;R1650&amp;L1650</f>
        <v>          {%            "class": "sMinus",%            "stim_name": "352"%          },</v>
      </c>
      <c r="AA1650" s="5" t="n">
        <f aca="false">F1650</f>
        <v>352</v>
      </c>
      <c r="AB1650" s="5" t="s">
        <v>1665</v>
      </c>
      <c r="AC1650" s="5" t="str">
        <f aca="false">IF(MID(AB1650,10,2)="ir","Minus","Plus")</f>
        <v>Minus</v>
      </c>
      <c r="AD1650" s="5" t="str">
        <f aca="false">IF(AND(_xlfn.NUMBERVALUE(MID(AB1650,6,3))&lt;141,_xlfn.NUMBERVALUE(MID(AB1650,6,3))&gt;103),"s","probe")</f>
        <v>probe</v>
      </c>
      <c r="AE1650" s="5" t="n">
        <f aca="false">IF(AND(AC1650="Minus",AD1650="probe"),3,IF(AND(AC1650="Plus",AD1650="probe"),1,IF(AND(AC1650="Minus",AD1650="s"),12,IF(AND(AC1650="Plus",AD1650="s"),4,0))))</f>
        <v>3</v>
      </c>
      <c r="AF1650" s="6" t="s">
        <v>16</v>
      </c>
      <c r="AG1650" s="5" t="str">
        <f aca="false">AF1650&amp;AE1650&amp;","</f>
        <v>                            3,</v>
      </c>
    </row>
    <row r="1651" customFormat="false" ht="12.8" hidden="true" customHeight="false" outlineLevel="0" collapsed="false">
      <c r="A1651" s="0" t="str">
        <f aca="false">LEFT(J1651,4)</f>
        <v>b1s2</v>
      </c>
      <c r="B1651" s="0" t="n">
        <f aca="false">IF(AND(C1651&gt;97,C1651&lt;103),100,IF(AND(C1651&gt;110,C1651&lt;116),113,IF(AND(C1651&gt;122,C1651&lt;128),125,IF(AND(C1651&gt;135,C1651&lt;141),138,150))))</f>
        <v>150</v>
      </c>
      <c r="C1651" s="0" t="n">
        <f aca="false">_xlfn.NUMBERVALUE(MID(J1651,6,3))</f>
        <v>148</v>
      </c>
      <c r="D1651" s="0" t="str">
        <f aca="false">MID(J1651,10,3)</f>
        <v>ir2</v>
      </c>
      <c r="E1651" s="0" t="s">
        <v>9</v>
      </c>
      <c r="F1651" s="0" t="n">
        <v>477</v>
      </c>
      <c r="G1651" s="0" t="s">
        <v>10</v>
      </c>
      <c r="H1651" s="0" t="s">
        <v>11</v>
      </c>
      <c r="I1651" s="0" t="s">
        <v>9</v>
      </c>
      <c r="J1651" s="0" t="s">
        <v>1666</v>
      </c>
      <c r="K1651" s="0" t="s">
        <v>9</v>
      </c>
      <c r="L1651" s="0" t="str">
        <f aca="false">IF(ISBLANK(J1652),"",",")</f>
        <v>,</v>
      </c>
      <c r="M1651" s="0" t="str">
        <f aca="false">E1651&amp;F1651&amp;G1651&amp;H1651&amp;I1651&amp;J1651&amp;K1651&amp;L1651</f>
        <v>"477": "b1s2_148_ir2.wav",</v>
      </c>
      <c r="N1651" s="0" t="str">
        <f aca="false">IF(OR(B1651=113,B1651=138),"probe","s")</f>
        <v>s</v>
      </c>
      <c r="O1651" s="0" t="str">
        <f aca="false">IF(MID(J1651,10,2)="ir","Minus","Plus")</f>
        <v>Minus</v>
      </c>
      <c r="P1651" s="0" t="s">
        <v>13</v>
      </c>
      <c r="Q1651" s="5" t="s">
        <v>14</v>
      </c>
      <c r="R1651" s="0" t="s">
        <v>15</v>
      </c>
      <c r="S1651" s="0" t="str">
        <f aca="false">P1651&amp;N1651&amp;O1651&amp;Q1651&amp;F1651&amp;R1651&amp;L1651</f>
        <v>          {%            "class": "sMinus",%            "stim_name": "477"%          },</v>
      </c>
      <c r="AA1651" s="5" t="n">
        <f aca="false">F1651</f>
        <v>477</v>
      </c>
      <c r="AB1651" s="5" t="s">
        <v>1666</v>
      </c>
      <c r="AC1651" s="5" t="str">
        <f aca="false">IF(MID(AB1651,10,2)="ir","Minus","Plus")</f>
        <v>Minus</v>
      </c>
      <c r="AD1651" s="5" t="str">
        <f aca="false">IF(AND(_xlfn.NUMBERVALUE(MID(AB1651,6,3))&lt;141,_xlfn.NUMBERVALUE(MID(AB1651,6,3))&gt;103),"s","probe")</f>
        <v>probe</v>
      </c>
      <c r="AE1651" s="5" t="n">
        <f aca="false">IF(AND(AC1651="Minus",AD1651="probe"),3,IF(AND(AC1651="Plus",AD1651="probe"),1,IF(AND(AC1651="Minus",AD1651="s"),12,IF(AND(AC1651="Plus",AD1651="s"),4,0))))</f>
        <v>3</v>
      </c>
      <c r="AF1651" s="6" t="s">
        <v>16</v>
      </c>
      <c r="AG1651" s="5" t="str">
        <f aca="false">AF1651&amp;AE1651&amp;","</f>
        <v>                            3,</v>
      </c>
    </row>
    <row r="1652" customFormat="false" ht="12.8" hidden="true" customHeight="false" outlineLevel="0" collapsed="false">
      <c r="A1652" s="0" t="str">
        <f aca="false">LEFT(J1652,4)</f>
        <v>b2i1</v>
      </c>
      <c r="B1652" s="0" t="n">
        <f aca="false">IF(AND(C1652&gt;97,C1652&lt;103),100,IF(AND(C1652&gt;110,C1652&lt;116),113,IF(AND(C1652&gt;122,C1652&lt;128),125,IF(AND(C1652&gt;135,C1652&lt;141),138,150))))</f>
        <v>150</v>
      </c>
      <c r="C1652" s="0" t="n">
        <f aca="false">_xlfn.NUMBERVALUE(MID(J1652,6,3))</f>
        <v>148</v>
      </c>
      <c r="D1652" s="0" t="str">
        <f aca="false">MID(J1652,10,3)</f>
        <v>ir2</v>
      </c>
      <c r="E1652" s="0" t="s">
        <v>9</v>
      </c>
      <c r="F1652" s="0" t="n">
        <v>602</v>
      </c>
      <c r="G1652" s="0" t="s">
        <v>10</v>
      </c>
      <c r="H1652" s="0" t="s">
        <v>11</v>
      </c>
      <c r="I1652" s="0" t="s">
        <v>9</v>
      </c>
      <c r="J1652" s="0" t="s">
        <v>1667</v>
      </c>
      <c r="K1652" s="0" t="s">
        <v>9</v>
      </c>
      <c r="L1652" s="0" t="str">
        <f aca="false">IF(ISBLANK(J1653),"",",")</f>
        <v>,</v>
      </c>
      <c r="M1652" s="0" t="str">
        <f aca="false">E1652&amp;F1652&amp;G1652&amp;H1652&amp;I1652&amp;J1652&amp;K1652&amp;L1652</f>
        <v>"602": "b2i1_148_ir2.wav",</v>
      </c>
      <c r="N1652" s="0" t="str">
        <f aca="false">IF(OR(B1652=113,B1652=138),"probe","s")</f>
        <v>s</v>
      </c>
      <c r="O1652" s="0" t="str">
        <f aca="false">IF(MID(J1652,10,2)="ir","Minus","Plus")</f>
        <v>Minus</v>
      </c>
      <c r="P1652" s="0" t="s">
        <v>13</v>
      </c>
      <c r="Q1652" s="5" t="s">
        <v>14</v>
      </c>
      <c r="R1652" s="0" t="s">
        <v>15</v>
      </c>
      <c r="S1652" s="0" t="str">
        <f aca="false">P1652&amp;N1652&amp;O1652&amp;Q1652&amp;F1652&amp;R1652&amp;L1652</f>
        <v>          {%            "class": "sMinus",%            "stim_name": "602"%          },</v>
      </c>
      <c r="AA1652" s="5" t="n">
        <f aca="false">F1652</f>
        <v>602</v>
      </c>
      <c r="AB1652" s="5" t="s">
        <v>1667</v>
      </c>
      <c r="AC1652" s="5" t="str">
        <f aca="false">IF(MID(AB1652,10,2)="ir","Minus","Plus")</f>
        <v>Minus</v>
      </c>
      <c r="AD1652" s="5" t="str">
        <f aca="false">IF(AND(_xlfn.NUMBERVALUE(MID(AB1652,6,3))&lt;141,_xlfn.NUMBERVALUE(MID(AB1652,6,3))&gt;103),"s","probe")</f>
        <v>probe</v>
      </c>
      <c r="AE1652" s="5" t="n">
        <f aca="false">IF(AND(AC1652="Minus",AD1652="probe"),3,IF(AND(AC1652="Plus",AD1652="probe"),1,IF(AND(AC1652="Minus",AD1652="s"),12,IF(AND(AC1652="Plus",AD1652="s"),4,0))))</f>
        <v>3</v>
      </c>
      <c r="AF1652" s="6" t="s">
        <v>16</v>
      </c>
      <c r="AG1652" s="5" t="str">
        <f aca="false">AF1652&amp;AE1652&amp;","</f>
        <v>                            3,</v>
      </c>
    </row>
    <row r="1653" customFormat="false" ht="12.8" hidden="true" customHeight="false" outlineLevel="0" collapsed="false">
      <c r="A1653" s="0" t="str">
        <f aca="false">LEFT(J1653,4)</f>
        <v>b2i2</v>
      </c>
      <c r="B1653" s="0" t="n">
        <f aca="false">IF(AND(C1653&gt;97,C1653&lt;103),100,IF(AND(C1653&gt;110,C1653&lt;116),113,IF(AND(C1653&gt;122,C1653&lt;128),125,IF(AND(C1653&gt;135,C1653&lt;141),138,150))))</f>
        <v>150</v>
      </c>
      <c r="C1653" s="0" t="n">
        <f aca="false">_xlfn.NUMBERVALUE(MID(J1653,6,3))</f>
        <v>148</v>
      </c>
      <c r="D1653" s="0" t="str">
        <f aca="false">MID(J1653,10,3)</f>
        <v>ir2</v>
      </c>
      <c r="E1653" s="0" t="s">
        <v>9</v>
      </c>
      <c r="F1653" s="0" t="n">
        <v>727</v>
      </c>
      <c r="G1653" s="0" t="s">
        <v>10</v>
      </c>
      <c r="H1653" s="0" t="s">
        <v>11</v>
      </c>
      <c r="I1653" s="0" t="s">
        <v>9</v>
      </c>
      <c r="J1653" s="0" t="s">
        <v>1668</v>
      </c>
      <c r="K1653" s="0" t="s">
        <v>9</v>
      </c>
      <c r="L1653" s="0" t="str">
        <f aca="false">IF(ISBLANK(J1654),"",",")</f>
        <v>,</v>
      </c>
      <c r="M1653" s="0" t="str">
        <f aca="false">E1653&amp;F1653&amp;G1653&amp;H1653&amp;I1653&amp;J1653&amp;K1653&amp;L1653</f>
        <v>"727": "b2i2_148_ir2.wav",</v>
      </c>
      <c r="N1653" s="0" t="str">
        <f aca="false">IF(OR(B1653=113,B1653=138),"probe","s")</f>
        <v>s</v>
      </c>
      <c r="O1653" s="0" t="str">
        <f aca="false">IF(MID(J1653,10,2)="ir","Minus","Plus")</f>
        <v>Minus</v>
      </c>
      <c r="P1653" s="0" t="s">
        <v>13</v>
      </c>
      <c r="Q1653" s="5" t="s">
        <v>14</v>
      </c>
      <c r="R1653" s="0" t="s">
        <v>15</v>
      </c>
      <c r="S1653" s="0" t="str">
        <f aca="false">P1653&amp;N1653&amp;O1653&amp;Q1653&amp;F1653&amp;R1653&amp;L1653</f>
        <v>          {%            "class": "sMinus",%            "stim_name": "727"%          },</v>
      </c>
      <c r="AA1653" s="5" t="n">
        <f aca="false">F1653</f>
        <v>727</v>
      </c>
      <c r="AB1653" s="5" t="s">
        <v>1668</v>
      </c>
      <c r="AC1653" s="5" t="str">
        <f aca="false">IF(MID(AB1653,10,2)="ir","Minus","Plus")</f>
        <v>Minus</v>
      </c>
      <c r="AD1653" s="5" t="str">
        <f aca="false">IF(AND(_xlfn.NUMBERVALUE(MID(AB1653,6,3))&lt;141,_xlfn.NUMBERVALUE(MID(AB1653,6,3))&gt;103),"s","probe")</f>
        <v>probe</v>
      </c>
      <c r="AE1653" s="5" t="n">
        <f aca="false">IF(AND(AC1653="Minus",AD1653="probe"),3,IF(AND(AC1653="Plus",AD1653="probe"),1,IF(AND(AC1653="Minus",AD1653="s"),12,IF(AND(AC1653="Plus",AD1653="s"),4,0))))</f>
        <v>3</v>
      </c>
      <c r="AF1653" s="6" t="s">
        <v>16</v>
      </c>
      <c r="AG1653" s="5" t="str">
        <f aca="false">AF1653&amp;AE1653&amp;","</f>
        <v>                            3,</v>
      </c>
    </row>
    <row r="1654" customFormat="false" ht="12.8" hidden="false" customHeight="false" outlineLevel="0" collapsed="false">
      <c r="A1654" s="0" t="str">
        <f aca="false">LEFT(J1654,4)</f>
        <v>b2s1</v>
      </c>
      <c r="B1654" s="0" t="n">
        <f aca="false">IF(AND(C1654&gt;97,C1654&lt;103),100,IF(AND(C1654&gt;110,C1654&lt;116),113,IF(AND(C1654&gt;122,C1654&lt;128),125,IF(AND(C1654&gt;135,C1654&lt;141),138,150))))</f>
        <v>150</v>
      </c>
      <c r="C1654" s="0" t="n">
        <f aca="false">_xlfn.NUMBERVALUE(MID(J1654,6,3))</f>
        <v>148</v>
      </c>
      <c r="D1654" s="0" t="str">
        <f aca="false">MID(J1654,10,3)</f>
        <v>ir2</v>
      </c>
      <c r="E1654" s="1" t="s">
        <v>9</v>
      </c>
      <c r="F1654" s="0" t="n">
        <v>852</v>
      </c>
      <c r="G1654" s="0" t="s">
        <v>10</v>
      </c>
      <c r="H1654" s="0" t="s">
        <v>11</v>
      </c>
      <c r="I1654" s="0" t="s">
        <v>9</v>
      </c>
      <c r="J1654" s="0" t="s">
        <v>1669</v>
      </c>
      <c r="K1654" s="0" t="s">
        <v>9</v>
      </c>
      <c r="L1654" s="0" t="str">
        <f aca="false">IF(ISBLANK(J1655),"",",")</f>
        <v>,</v>
      </c>
      <c r="M1654" s="0" t="str">
        <f aca="false">E1654&amp;J1654&amp;G1654&amp;E1654&amp;J1654&amp;E1654&amp;L1654</f>
        <v>"b2s1_148_ir2.wav":"b2s1_148_ir2.wav",</v>
      </c>
      <c r="N1654" s="0" t="str">
        <f aca="false">IF(OR(B1654=113,B1654=138),"probe","s")</f>
        <v>s</v>
      </c>
      <c r="O1654" s="0" t="str">
        <f aca="false">IF(MID(J1654,10,2)="ir","Minus","Plus")</f>
        <v>Minus</v>
      </c>
      <c r="P1654" s="0" t="s">
        <v>13</v>
      </c>
      <c r="Q1654" s="5" t="s">
        <v>14</v>
      </c>
      <c r="R1654" s="0" t="s">
        <v>15</v>
      </c>
      <c r="S1654" s="0" t="str">
        <f aca="false">P1654&amp;N1654&amp;O1654&amp;Q1654&amp;J1654&amp;R1654&amp;L1654</f>
        <v>          {%            "class": "sMinus",%            "stim_name": "b2s1_148_ir2.wav"%          },</v>
      </c>
      <c r="AA1654" s="5" t="n">
        <f aca="false">F1654</f>
        <v>852</v>
      </c>
      <c r="AB1654" s="5" t="s">
        <v>1669</v>
      </c>
      <c r="AC1654" s="5" t="str">
        <f aca="false">IF(MID(AB1654,10,2)="ir","Minus","Plus")</f>
        <v>Minus</v>
      </c>
      <c r="AD1654" s="5" t="str">
        <f aca="false">IF(AND(_xlfn.NUMBERVALUE(MID(AB1654,6,3))&lt;141,_xlfn.NUMBERVALUE(MID(AB1654,6,3))&gt;103),"s","probe")</f>
        <v>probe</v>
      </c>
      <c r="AE1654" s="5" t="n">
        <f aca="false">IF(AND(AC1654="Minus",AD1654="probe"),3,IF(AND(AC1654="Plus",AD1654="probe"),1,IF(AND(AC1654="Minus",AD1654="s"),12,IF(AND(AC1654="Plus",AD1654="s"),4,0))))</f>
        <v>3</v>
      </c>
      <c r="AF1654" s="6" t="s">
        <v>16</v>
      </c>
      <c r="AG1654" s="5" t="str">
        <f aca="false">AF1654&amp;AE1654&amp;","</f>
        <v>                            3,</v>
      </c>
    </row>
    <row r="1655" customFormat="false" ht="12.8" hidden="true" customHeight="false" outlineLevel="0" collapsed="false">
      <c r="A1655" s="0" t="str">
        <f aca="false">LEFT(J1655,4)</f>
        <v>b2s2</v>
      </c>
      <c r="B1655" s="0" t="n">
        <f aca="false">IF(AND(C1655&gt;97,C1655&lt;103),100,IF(AND(C1655&gt;110,C1655&lt;116),113,IF(AND(C1655&gt;122,C1655&lt;128),125,IF(AND(C1655&gt;135,C1655&lt;141),138,150))))</f>
        <v>150</v>
      </c>
      <c r="C1655" s="0" t="n">
        <f aca="false">_xlfn.NUMBERVALUE(MID(J1655,6,3))</f>
        <v>148</v>
      </c>
      <c r="D1655" s="0" t="str">
        <f aca="false">MID(J1655,10,3)</f>
        <v>ir2</v>
      </c>
      <c r="E1655" s="1" t="s">
        <v>9</v>
      </c>
      <c r="F1655" s="0" t="n">
        <v>977</v>
      </c>
      <c r="G1655" s="0" t="s">
        <v>10</v>
      </c>
      <c r="H1655" s="0" t="s">
        <v>11</v>
      </c>
      <c r="I1655" s="0" t="s">
        <v>9</v>
      </c>
      <c r="J1655" s="0" t="s">
        <v>1670</v>
      </c>
      <c r="K1655" s="0" t="s">
        <v>9</v>
      </c>
      <c r="L1655" s="0" t="str">
        <f aca="false">IF(ISBLANK(J1656),"",",")</f>
        <v>,</v>
      </c>
      <c r="M1655" s="0" t="str">
        <f aca="false">E1655&amp;F1655&amp;G1655&amp;H1655&amp;I1655&amp;J1655&amp;K1655&amp;L1655</f>
        <v>"977": "b2s2_148_ir2.wav",</v>
      </c>
      <c r="N1655" s="0" t="str">
        <f aca="false">IF(OR(B1655=113,B1655=138),"probe","s")</f>
        <v>s</v>
      </c>
      <c r="O1655" s="0" t="str">
        <f aca="false">IF(MID(J1655,10,2)="ir","Minus","Plus")</f>
        <v>Minus</v>
      </c>
      <c r="P1655" s="0" t="s">
        <v>13</v>
      </c>
      <c r="Q1655" s="5" t="s">
        <v>14</v>
      </c>
      <c r="R1655" s="0" t="s">
        <v>15</v>
      </c>
      <c r="S1655" s="0" t="str">
        <f aca="false">P1655&amp;N1655&amp;O1655&amp;Q1655&amp;F1655&amp;R1655&amp;L1655</f>
        <v>          {%            "class": "sMinus",%            "stim_name": "977"%          },</v>
      </c>
      <c r="AA1655" s="5" t="n">
        <f aca="false">F1655</f>
        <v>977</v>
      </c>
      <c r="AB1655" s="5" t="s">
        <v>1670</v>
      </c>
      <c r="AC1655" s="5" t="str">
        <f aca="false">IF(MID(AB1655,10,2)="ir","Minus","Plus")</f>
        <v>Minus</v>
      </c>
      <c r="AD1655" s="5" t="str">
        <f aca="false">IF(AND(_xlfn.NUMBERVALUE(MID(AB1655,6,3))&lt;141,_xlfn.NUMBERVALUE(MID(AB1655,6,3))&gt;103),"s","probe")</f>
        <v>probe</v>
      </c>
      <c r="AE1655" s="5" t="n">
        <f aca="false">IF(AND(AC1655="Minus",AD1655="probe"),3,IF(AND(AC1655="Plus",AD1655="probe"),1,IF(AND(AC1655="Minus",AD1655="s"),12,IF(AND(AC1655="Plus",AD1655="s"),4,0))))</f>
        <v>3</v>
      </c>
      <c r="AF1655" s="6" t="s">
        <v>16</v>
      </c>
      <c r="AG1655" s="5" t="str">
        <f aca="false">AF1655&amp;AE1655&amp;","</f>
        <v>                            3,</v>
      </c>
    </row>
    <row r="1656" customFormat="false" ht="12.8" hidden="true" customHeight="false" outlineLevel="0" collapsed="false">
      <c r="A1656" s="0" t="str">
        <f aca="false">LEFT(J1656,4)</f>
        <v>b3i1</v>
      </c>
      <c r="B1656" s="0" t="n">
        <f aca="false">IF(AND(C1656&gt;97,C1656&lt;103),100,IF(AND(C1656&gt;110,C1656&lt;116),113,IF(AND(C1656&gt;122,C1656&lt;128),125,IF(AND(C1656&gt;135,C1656&lt;141),138,150))))</f>
        <v>150</v>
      </c>
      <c r="C1656" s="0" t="n">
        <f aca="false">_xlfn.NUMBERVALUE(MID(J1656,6,3))</f>
        <v>148</v>
      </c>
      <c r="D1656" s="0" t="str">
        <f aca="false">MID(J1656,10,3)</f>
        <v>ir2</v>
      </c>
      <c r="E1656" s="0" t="s">
        <v>9</v>
      </c>
      <c r="F1656" s="0" t="n">
        <v>1102</v>
      </c>
      <c r="G1656" s="0" t="s">
        <v>10</v>
      </c>
      <c r="H1656" s="0" t="s">
        <v>11</v>
      </c>
      <c r="I1656" s="0" t="s">
        <v>9</v>
      </c>
      <c r="J1656" s="0" t="s">
        <v>1671</v>
      </c>
      <c r="K1656" s="0" t="s">
        <v>9</v>
      </c>
      <c r="L1656" s="0" t="str">
        <f aca="false">IF(ISBLANK(J1657),"",",")</f>
        <v>,</v>
      </c>
      <c r="M1656" s="0" t="str">
        <f aca="false">E1656&amp;F1656&amp;G1656&amp;H1656&amp;I1656&amp;J1656&amp;K1656&amp;L1656</f>
        <v>"1102": "b3i1_148_ir2.wav",</v>
      </c>
      <c r="N1656" s="0" t="str">
        <f aca="false">IF(OR(B1656=113,B1656=138),"probe","s")</f>
        <v>s</v>
      </c>
      <c r="O1656" s="0" t="str">
        <f aca="false">IF(MID(J1656,10,2)="ir","Minus","Plus")</f>
        <v>Minus</v>
      </c>
      <c r="P1656" s="0" t="s">
        <v>13</v>
      </c>
      <c r="Q1656" s="5" t="s">
        <v>14</v>
      </c>
      <c r="R1656" s="0" t="s">
        <v>15</v>
      </c>
      <c r="S1656" s="0" t="str">
        <f aca="false">P1656&amp;N1656&amp;O1656&amp;Q1656&amp;F1656&amp;R1656&amp;L1656</f>
        <v>          {%            "class": "sMinus",%            "stim_name": "1102"%          },</v>
      </c>
      <c r="AA1656" s="5" t="n">
        <f aca="false">F1656</f>
        <v>1102</v>
      </c>
      <c r="AB1656" s="5" t="s">
        <v>1671</v>
      </c>
      <c r="AC1656" s="5" t="str">
        <f aca="false">IF(MID(AB1656,10,2)="ir","Minus","Plus")</f>
        <v>Minus</v>
      </c>
      <c r="AD1656" s="5" t="str">
        <f aca="false">IF(AND(_xlfn.NUMBERVALUE(MID(AB1656,6,3))&lt;141,_xlfn.NUMBERVALUE(MID(AB1656,6,3))&gt;103),"s","probe")</f>
        <v>probe</v>
      </c>
      <c r="AE1656" s="5" t="n">
        <f aca="false">IF(AND(AC1656="Minus",AD1656="probe"),3,IF(AND(AC1656="Plus",AD1656="probe"),1,IF(AND(AC1656="Minus",AD1656="s"),12,IF(AND(AC1656="Plus",AD1656="s"),4,0))))</f>
        <v>3</v>
      </c>
      <c r="AF1656" s="6" t="s">
        <v>16</v>
      </c>
      <c r="AG1656" s="5" t="str">
        <f aca="false">AF1656&amp;AE1656&amp;","</f>
        <v>                            3,</v>
      </c>
    </row>
    <row r="1657" customFormat="false" ht="12.8" hidden="true" customHeight="false" outlineLevel="0" collapsed="false">
      <c r="A1657" s="0" t="str">
        <f aca="false">LEFT(J1657,4)</f>
        <v>b3i2</v>
      </c>
      <c r="B1657" s="0" t="n">
        <f aca="false">IF(AND(C1657&gt;97,C1657&lt;103),100,IF(AND(C1657&gt;110,C1657&lt;116),113,IF(AND(C1657&gt;122,C1657&lt;128),125,IF(AND(C1657&gt;135,C1657&lt;141),138,150))))</f>
        <v>150</v>
      </c>
      <c r="C1657" s="0" t="n">
        <f aca="false">_xlfn.NUMBERVALUE(MID(J1657,6,3))</f>
        <v>148</v>
      </c>
      <c r="D1657" s="0" t="str">
        <f aca="false">MID(J1657,10,3)</f>
        <v>ir2</v>
      </c>
      <c r="E1657" s="0" t="s">
        <v>9</v>
      </c>
      <c r="F1657" s="0" t="n">
        <v>1227</v>
      </c>
      <c r="G1657" s="0" t="s">
        <v>10</v>
      </c>
      <c r="H1657" s="0" t="s">
        <v>11</v>
      </c>
      <c r="I1657" s="0" t="s">
        <v>9</v>
      </c>
      <c r="J1657" s="0" t="s">
        <v>1672</v>
      </c>
      <c r="K1657" s="0" t="s">
        <v>9</v>
      </c>
      <c r="L1657" s="0" t="str">
        <f aca="false">IF(ISBLANK(J1658),"",",")</f>
        <v>,</v>
      </c>
      <c r="M1657" s="0" t="str">
        <f aca="false">E1657&amp;F1657&amp;G1657&amp;H1657&amp;I1657&amp;J1657&amp;K1657&amp;L1657</f>
        <v>"1227": "b3i2_148_ir2.wav",</v>
      </c>
      <c r="N1657" s="0" t="str">
        <f aca="false">IF(OR(B1657=113,B1657=138),"probe","s")</f>
        <v>s</v>
      </c>
      <c r="O1657" s="0" t="str">
        <f aca="false">IF(MID(J1657,10,2)="ir","Minus","Plus")</f>
        <v>Minus</v>
      </c>
      <c r="P1657" s="0" t="s">
        <v>13</v>
      </c>
      <c r="Q1657" s="5" t="s">
        <v>14</v>
      </c>
      <c r="R1657" s="0" t="s">
        <v>15</v>
      </c>
      <c r="S1657" s="0" t="str">
        <f aca="false">P1657&amp;N1657&amp;O1657&amp;Q1657&amp;F1657&amp;R1657&amp;L1657</f>
        <v>          {%            "class": "sMinus",%            "stim_name": "1227"%          },</v>
      </c>
      <c r="AA1657" s="5" t="n">
        <f aca="false">F1657</f>
        <v>1227</v>
      </c>
      <c r="AB1657" s="5" t="s">
        <v>1672</v>
      </c>
      <c r="AC1657" s="5" t="str">
        <f aca="false">IF(MID(AB1657,10,2)="ir","Minus","Plus")</f>
        <v>Minus</v>
      </c>
      <c r="AD1657" s="5" t="str">
        <f aca="false">IF(AND(_xlfn.NUMBERVALUE(MID(AB1657,6,3))&lt;141,_xlfn.NUMBERVALUE(MID(AB1657,6,3))&gt;103),"s","probe")</f>
        <v>probe</v>
      </c>
      <c r="AE1657" s="5" t="n">
        <f aca="false">IF(AND(AC1657="Minus",AD1657="probe"),3,IF(AND(AC1657="Plus",AD1657="probe"),1,IF(AND(AC1657="Minus",AD1657="s"),12,IF(AND(AC1657="Plus",AD1657="s"),4,0))))</f>
        <v>3</v>
      </c>
      <c r="AF1657" s="6" t="s">
        <v>16</v>
      </c>
      <c r="AG1657" s="5" t="str">
        <f aca="false">AF1657&amp;AE1657&amp;","</f>
        <v>                            3,</v>
      </c>
    </row>
    <row r="1658" customFormat="false" ht="12.8" hidden="true" customHeight="false" outlineLevel="0" collapsed="false">
      <c r="A1658" s="0" t="str">
        <f aca="false">LEFT(J1658,4)</f>
        <v>b3s1</v>
      </c>
      <c r="B1658" s="0" t="n">
        <f aca="false">IF(AND(C1658&gt;97,C1658&lt;103),100,IF(AND(C1658&gt;110,C1658&lt;116),113,IF(AND(C1658&gt;122,C1658&lt;128),125,IF(AND(C1658&gt;135,C1658&lt;141),138,150))))</f>
        <v>150</v>
      </c>
      <c r="C1658" s="0" t="n">
        <f aca="false">_xlfn.NUMBERVALUE(MID(J1658,6,3))</f>
        <v>148</v>
      </c>
      <c r="D1658" s="0" t="str">
        <f aca="false">MID(J1658,10,3)</f>
        <v>ir2</v>
      </c>
      <c r="E1658" s="0" t="s">
        <v>9</v>
      </c>
      <c r="F1658" s="0" t="n">
        <v>1352</v>
      </c>
      <c r="G1658" s="0" t="s">
        <v>10</v>
      </c>
      <c r="H1658" s="0" t="s">
        <v>11</v>
      </c>
      <c r="I1658" s="0" t="s">
        <v>9</v>
      </c>
      <c r="J1658" s="0" t="s">
        <v>1673</v>
      </c>
      <c r="K1658" s="0" t="s">
        <v>9</v>
      </c>
      <c r="L1658" s="0" t="str">
        <f aca="false">IF(ISBLANK(J1659),"",",")</f>
        <v>,</v>
      </c>
      <c r="M1658" s="0" t="str">
        <f aca="false">E1658&amp;F1658&amp;G1658&amp;H1658&amp;I1658&amp;J1658&amp;K1658&amp;L1658</f>
        <v>"1352": "b3s1_148_ir2.wav",</v>
      </c>
      <c r="N1658" s="0" t="str">
        <f aca="false">IF(OR(B1658=113,B1658=138),"probe","s")</f>
        <v>s</v>
      </c>
      <c r="O1658" s="0" t="str">
        <f aca="false">IF(MID(J1658,10,2)="ir","Minus","Plus")</f>
        <v>Minus</v>
      </c>
      <c r="P1658" s="0" t="s">
        <v>13</v>
      </c>
      <c r="Q1658" s="5" t="s">
        <v>14</v>
      </c>
      <c r="R1658" s="0" t="s">
        <v>15</v>
      </c>
      <c r="S1658" s="0" t="str">
        <f aca="false">P1658&amp;N1658&amp;O1658&amp;Q1658&amp;F1658&amp;R1658&amp;L1658</f>
        <v>          {%            "class": "sMinus",%            "stim_name": "1352"%          },</v>
      </c>
      <c r="AA1658" s="5" t="n">
        <f aca="false">F1658</f>
        <v>1352</v>
      </c>
      <c r="AB1658" s="5" t="s">
        <v>1673</v>
      </c>
      <c r="AC1658" s="5" t="str">
        <f aca="false">IF(MID(AB1658,10,2)="ir","Minus","Plus")</f>
        <v>Minus</v>
      </c>
      <c r="AD1658" s="5" t="str">
        <f aca="false">IF(AND(_xlfn.NUMBERVALUE(MID(AB1658,6,3))&lt;141,_xlfn.NUMBERVALUE(MID(AB1658,6,3))&gt;103),"s","probe")</f>
        <v>probe</v>
      </c>
      <c r="AE1658" s="5" t="n">
        <f aca="false">IF(AND(AC1658="Minus",AD1658="probe"),3,IF(AND(AC1658="Plus",AD1658="probe"),1,IF(AND(AC1658="Minus",AD1658="s"),12,IF(AND(AC1658="Plus",AD1658="s"),4,0))))</f>
        <v>3</v>
      </c>
      <c r="AF1658" s="6" t="s">
        <v>16</v>
      </c>
      <c r="AG1658" s="5" t="str">
        <f aca="false">AF1658&amp;AE1658&amp;","</f>
        <v>                            3,</v>
      </c>
    </row>
    <row r="1659" customFormat="false" ht="12.8" hidden="true" customHeight="false" outlineLevel="0" collapsed="false">
      <c r="A1659" s="0" t="str">
        <f aca="false">LEFT(J1659,4)</f>
        <v>b3s2</v>
      </c>
      <c r="B1659" s="0" t="n">
        <f aca="false">IF(AND(C1659&gt;97,C1659&lt;103),100,IF(AND(C1659&gt;110,C1659&lt;116),113,IF(AND(C1659&gt;122,C1659&lt;128),125,IF(AND(C1659&gt;135,C1659&lt;141),138,150))))</f>
        <v>150</v>
      </c>
      <c r="C1659" s="0" t="n">
        <f aca="false">_xlfn.NUMBERVALUE(MID(J1659,6,3))</f>
        <v>148</v>
      </c>
      <c r="D1659" s="0" t="str">
        <f aca="false">MID(J1659,10,3)</f>
        <v>ir2</v>
      </c>
      <c r="E1659" s="0" t="s">
        <v>9</v>
      </c>
      <c r="F1659" s="0" t="n">
        <v>1477</v>
      </c>
      <c r="G1659" s="0" t="s">
        <v>10</v>
      </c>
      <c r="H1659" s="0" t="s">
        <v>11</v>
      </c>
      <c r="I1659" s="0" t="s">
        <v>9</v>
      </c>
      <c r="J1659" s="0" t="s">
        <v>1674</v>
      </c>
      <c r="K1659" s="0" t="s">
        <v>9</v>
      </c>
      <c r="L1659" s="0" t="str">
        <f aca="false">IF(ISBLANK(J1660),"",",")</f>
        <v>,</v>
      </c>
      <c r="M1659" s="0" t="str">
        <f aca="false">E1659&amp;F1659&amp;G1659&amp;H1659&amp;I1659&amp;J1659&amp;K1659&amp;L1659</f>
        <v>"1477": "b3s2_148_ir2.wav",</v>
      </c>
      <c r="N1659" s="0" t="str">
        <f aca="false">IF(OR(B1659=113,B1659=138),"probe","s")</f>
        <v>s</v>
      </c>
      <c r="O1659" s="0" t="str">
        <f aca="false">IF(MID(J1659,10,2)="ir","Minus","Plus")</f>
        <v>Minus</v>
      </c>
      <c r="P1659" s="0" t="s">
        <v>13</v>
      </c>
      <c r="Q1659" s="5" t="s">
        <v>14</v>
      </c>
      <c r="R1659" s="0" t="s">
        <v>15</v>
      </c>
      <c r="S1659" s="0" t="str">
        <f aca="false">P1659&amp;N1659&amp;O1659&amp;Q1659&amp;F1659&amp;R1659&amp;L1659</f>
        <v>          {%            "class": "sMinus",%            "stim_name": "1477"%          },</v>
      </c>
      <c r="AA1659" s="5" t="n">
        <f aca="false">F1659</f>
        <v>1477</v>
      </c>
      <c r="AB1659" s="5" t="s">
        <v>1674</v>
      </c>
      <c r="AC1659" s="5" t="str">
        <f aca="false">IF(MID(AB1659,10,2)="ir","Minus","Plus")</f>
        <v>Minus</v>
      </c>
      <c r="AD1659" s="5" t="str">
        <f aca="false">IF(AND(_xlfn.NUMBERVALUE(MID(AB1659,6,3))&lt;141,_xlfn.NUMBERVALUE(MID(AB1659,6,3))&gt;103),"s","probe")</f>
        <v>probe</v>
      </c>
      <c r="AE1659" s="5" t="n">
        <f aca="false">IF(AND(AC1659="Minus",AD1659="probe"),3,IF(AND(AC1659="Plus",AD1659="probe"),1,IF(AND(AC1659="Minus",AD1659="s"),12,IF(AND(AC1659="Plus",AD1659="s"),4,0))))</f>
        <v>3</v>
      </c>
      <c r="AF1659" s="6" t="s">
        <v>16</v>
      </c>
      <c r="AG1659" s="5" t="str">
        <f aca="false">AF1659&amp;AE1659&amp;","</f>
        <v>                            3,</v>
      </c>
    </row>
    <row r="1660" customFormat="false" ht="12.8" hidden="true" customHeight="false" outlineLevel="0" collapsed="false">
      <c r="A1660" s="0" t="str">
        <f aca="false">LEFT(J1660,4)</f>
        <v>b4i1</v>
      </c>
      <c r="B1660" s="0" t="n">
        <f aca="false">IF(AND(C1660&gt;97,C1660&lt;103),100,IF(AND(C1660&gt;110,C1660&lt;116),113,IF(AND(C1660&gt;122,C1660&lt;128),125,IF(AND(C1660&gt;135,C1660&lt;141),138,150))))</f>
        <v>150</v>
      </c>
      <c r="C1660" s="0" t="n">
        <f aca="false">_xlfn.NUMBERVALUE(MID(J1660,6,3))</f>
        <v>148</v>
      </c>
      <c r="D1660" s="0" t="str">
        <f aca="false">MID(J1660,10,3)</f>
        <v>ir2</v>
      </c>
      <c r="E1660" s="0" t="s">
        <v>9</v>
      </c>
      <c r="F1660" s="0" t="n">
        <v>1602</v>
      </c>
      <c r="G1660" s="0" t="s">
        <v>10</v>
      </c>
      <c r="H1660" s="0" t="s">
        <v>11</v>
      </c>
      <c r="I1660" s="0" t="s">
        <v>9</v>
      </c>
      <c r="J1660" s="0" t="s">
        <v>1675</v>
      </c>
      <c r="K1660" s="0" t="s">
        <v>9</v>
      </c>
      <c r="L1660" s="0" t="str">
        <f aca="false">IF(ISBLANK(J1661),"",",")</f>
        <v>,</v>
      </c>
      <c r="M1660" s="0" t="str">
        <f aca="false">E1660&amp;F1660&amp;G1660&amp;H1660&amp;I1660&amp;J1660&amp;K1660&amp;L1660</f>
        <v>"1602": "b4i1_148_ir2.wav",</v>
      </c>
      <c r="N1660" s="0" t="str">
        <f aca="false">IF(OR(B1660=113,B1660=138),"probe","s")</f>
        <v>s</v>
      </c>
      <c r="O1660" s="0" t="str">
        <f aca="false">IF(MID(J1660,10,2)="ir","Minus","Plus")</f>
        <v>Minus</v>
      </c>
      <c r="P1660" s="0" t="s">
        <v>13</v>
      </c>
      <c r="Q1660" s="5" t="s">
        <v>14</v>
      </c>
      <c r="R1660" s="0" t="s">
        <v>15</v>
      </c>
      <c r="S1660" s="0" t="str">
        <f aca="false">P1660&amp;N1660&amp;O1660&amp;Q1660&amp;F1660&amp;R1660&amp;L1660</f>
        <v>          {%            "class": "sMinus",%            "stim_name": "1602"%          },</v>
      </c>
      <c r="AA1660" s="5" t="n">
        <f aca="false">F1660</f>
        <v>1602</v>
      </c>
      <c r="AB1660" s="5" t="s">
        <v>1675</v>
      </c>
      <c r="AC1660" s="5" t="str">
        <f aca="false">IF(MID(AB1660,10,2)="ir","Minus","Plus")</f>
        <v>Minus</v>
      </c>
      <c r="AD1660" s="5" t="str">
        <f aca="false">IF(AND(_xlfn.NUMBERVALUE(MID(AB1660,6,3))&lt;141,_xlfn.NUMBERVALUE(MID(AB1660,6,3))&gt;103),"s","probe")</f>
        <v>probe</v>
      </c>
      <c r="AE1660" s="5" t="n">
        <f aca="false">IF(AND(AC1660="Minus",AD1660="probe"),3,IF(AND(AC1660="Plus",AD1660="probe"),1,IF(AND(AC1660="Minus",AD1660="s"),12,IF(AND(AC1660="Plus",AD1660="s"),4,0))))</f>
        <v>3</v>
      </c>
      <c r="AF1660" s="6" t="s">
        <v>16</v>
      </c>
      <c r="AG1660" s="5" t="str">
        <f aca="false">AF1660&amp;AE1660&amp;","</f>
        <v>                            3,</v>
      </c>
    </row>
    <row r="1661" customFormat="false" ht="12.8" hidden="true" customHeight="false" outlineLevel="0" collapsed="false">
      <c r="A1661" s="0" t="str">
        <f aca="false">LEFT(J1661,4)</f>
        <v>b4i2</v>
      </c>
      <c r="B1661" s="0" t="n">
        <f aca="false">IF(AND(C1661&gt;97,C1661&lt;103),100,IF(AND(C1661&gt;110,C1661&lt;116),113,IF(AND(C1661&gt;122,C1661&lt;128),125,IF(AND(C1661&gt;135,C1661&lt;141),138,150))))</f>
        <v>150</v>
      </c>
      <c r="C1661" s="0" t="n">
        <f aca="false">_xlfn.NUMBERVALUE(MID(J1661,6,3))</f>
        <v>148</v>
      </c>
      <c r="D1661" s="0" t="str">
        <f aca="false">MID(J1661,10,3)</f>
        <v>ir2</v>
      </c>
      <c r="E1661" s="0" t="s">
        <v>9</v>
      </c>
      <c r="F1661" s="0" t="n">
        <v>1727</v>
      </c>
      <c r="G1661" s="0" t="s">
        <v>10</v>
      </c>
      <c r="H1661" s="0" t="s">
        <v>11</v>
      </c>
      <c r="I1661" s="0" t="s">
        <v>9</v>
      </c>
      <c r="J1661" s="0" t="s">
        <v>1676</v>
      </c>
      <c r="K1661" s="0" t="s">
        <v>9</v>
      </c>
      <c r="L1661" s="0" t="str">
        <f aca="false">IF(ISBLANK(J1662),"",",")</f>
        <v>,</v>
      </c>
      <c r="M1661" s="0" t="str">
        <f aca="false">E1661&amp;F1661&amp;G1661&amp;H1661&amp;I1661&amp;J1661&amp;K1661&amp;L1661</f>
        <v>"1727": "b4i2_148_ir2.wav",</v>
      </c>
      <c r="N1661" s="0" t="str">
        <f aca="false">IF(OR(B1661=113,B1661=138),"probe","s")</f>
        <v>s</v>
      </c>
      <c r="O1661" s="0" t="str">
        <f aca="false">IF(MID(J1661,10,2)="ir","Minus","Plus")</f>
        <v>Minus</v>
      </c>
      <c r="P1661" s="0" t="s">
        <v>13</v>
      </c>
      <c r="Q1661" s="5" t="s">
        <v>14</v>
      </c>
      <c r="R1661" s="0" t="s">
        <v>15</v>
      </c>
      <c r="S1661" s="0" t="str">
        <f aca="false">P1661&amp;N1661&amp;O1661&amp;Q1661&amp;F1661&amp;R1661&amp;L1661</f>
        <v>          {%            "class": "sMinus",%            "stim_name": "1727"%          },</v>
      </c>
      <c r="AA1661" s="5" t="n">
        <f aca="false">F1661</f>
        <v>1727</v>
      </c>
      <c r="AB1661" s="5" t="s">
        <v>1676</v>
      </c>
      <c r="AC1661" s="5" t="str">
        <f aca="false">IF(MID(AB1661,10,2)="ir","Minus","Plus")</f>
        <v>Minus</v>
      </c>
      <c r="AD1661" s="5" t="str">
        <f aca="false">IF(AND(_xlfn.NUMBERVALUE(MID(AB1661,6,3))&lt;141,_xlfn.NUMBERVALUE(MID(AB1661,6,3))&gt;103),"s","probe")</f>
        <v>probe</v>
      </c>
      <c r="AE1661" s="5" t="n">
        <f aca="false">IF(AND(AC1661="Minus",AD1661="probe"),3,IF(AND(AC1661="Plus",AD1661="probe"),1,IF(AND(AC1661="Minus",AD1661="s"),12,IF(AND(AC1661="Plus",AD1661="s"),4,0))))</f>
        <v>3</v>
      </c>
      <c r="AF1661" s="6" t="s">
        <v>16</v>
      </c>
      <c r="AG1661" s="5" t="str">
        <f aca="false">AF1661&amp;AE1661&amp;","</f>
        <v>                            3,</v>
      </c>
    </row>
    <row r="1662" customFormat="false" ht="12.8" hidden="true" customHeight="false" outlineLevel="0" collapsed="false">
      <c r="A1662" s="0" t="str">
        <f aca="false">LEFT(J1662,4)</f>
        <v>b4s1</v>
      </c>
      <c r="B1662" s="0" t="n">
        <f aca="false">IF(AND(C1662&gt;97,C1662&lt;103),100,IF(AND(C1662&gt;110,C1662&lt;116),113,IF(AND(C1662&gt;122,C1662&lt;128),125,IF(AND(C1662&gt;135,C1662&lt;141),138,150))))</f>
        <v>150</v>
      </c>
      <c r="C1662" s="0" t="n">
        <f aca="false">_xlfn.NUMBERVALUE(MID(J1662,6,3))</f>
        <v>148</v>
      </c>
      <c r="D1662" s="0" t="str">
        <f aca="false">MID(J1662,10,3)</f>
        <v>ir2</v>
      </c>
      <c r="E1662" s="0" t="s">
        <v>9</v>
      </c>
      <c r="F1662" s="0" t="n">
        <v>1852</v>
      </c>
      <c r="G1662" s="0" t="s">
        <v>10</v>
      </c>
      <c r="H1662" s="0" t="s">
        <v>11</v>
      </c>
      <c r="I1662" s="0" t="s">
        <v>9</v>
      </c>
      <c r="J1662" s="0" t="s">
        <v>1677</v>
      </c>
      <c r="K1662" s="0" t="s">
        <v>9</v>
      </c>
      <c r="L1662" s="0" t="str">
        <f aca="false">IF(ISBLANK(J1663),"",",")</f>
        <v>,</v>
      </c>
      <c r="M1662" s="0" t="str">
        <f aca="false">E1662&amp;F1662&amp;G1662&amp;H1662&amp;I1662&amp;J1662&amp;K1662&amp;L1662</f>
        <v>"1852": "b4s1_148_ir2.wav",</v>
      </c>
      <c r="N1662" s="0" t="str">
        <f aca="false">IF(OR(B1662=113,B1662=138),"probe","s")</f>
        <v>s</v>
      </c>
      <c r="O1662" s="0" t="str">
        <f aca="false">IF(MID(J1662,10,2)="ir","Minus","Plus")</f>
        <v>Minus</v>
      </c>
      <c r="P1662" s="0" t="s">
        <v>13</v>
      </c>
      <c r="Q1662" s="5" t="s">
        <v>14</v>
      </c>
      <c r="R1662" s="0" t="s">
        <v>15</v>
      </c>
      <c r="S1662" s="0" t="str">
        <f aca="false">P1662&amp;N1662&amp;O1662&amp;Q1662&amp;F1662&amp;R1662&amp;L1662</f>
        <v>          {%            "class": "sMinus",%            "stim_name": "1852"%          },</v>
      </c>
      <c r="AA1662" s="5" t="n">
        <f aca="false">F1662</f>
        <v>1852</v>
      </c>
      <c r="AB1662" s="5" t="s">
        <v>1677</v>
      </c>
      <c r="AC1662" s="5" t="str">
        <f aca="false">IF(MID(AB1662,10,2)="ir","Minus","Plus")</f>
        <v>Minus</v>
      </c>
      <c r="AD1662" s="5" t="str">
        <f aca="false">IF(AND(_xlfn.NUMBERVALUE(MID(AB1662,6,3))&lt;141,_xlfn.NUMBERVALUE(MID(AB1662,6,3))&gt;103),"s","probe")</f>
        <v>probe</v>
      </c>
      <c r="AE1662" s="5" t="n">
        <f aca="false">IF(AND(AC1662="Minus",AD1662="probe"),3,IF(AND(AC1662="Plus",AD1662="probe"),1,IF(AND(AC1662="Minus",AD1662="s"),12,IF(AND(AC1662="Plus",AD1662="s"),4,0))))</f>
        <v>3</v>
      </c>
      <c r="AF1662" s="6" t="s">
        <v>16</v>
      </c>
      <c r="AG1662" s="5" t="str">
        <f aca="false">AF1662&amp;AE1662&amp;","</f>
        <v>                            3,</v>
      </c>
    </row>
    <row r="1663" customFormat="false" ht="12.8" hidden="true" customHeight="false" outlineLevel="0" collapsed="false">
      <c r="A1663" s="0" t="str">
        <f aca="false">LEFT(J1663,4)</f>
        <v>b4s2</v>
      </c>
      <c r="B1663" s="0" t="n">
        <f aca="false">IF(AND(C1663&gt;97,C1663&lt;103),100,IF(AND(C1663&gt;110,C1663&lt;116),113,IF(AND(C1663&gt;122,C1663&lt;128),125,IF(AND(C1663&gt;135,C1663&lt;141),138,150))))</f>
        <v>150</v>
      </c>
      <c r="C1663" s="0" t="n">
        <f aca="false">_xlfn.NUMBERVALUE(MID(J1663,6,3))</f>
        <v>148</v>
      </c>
      <c r="D1663" s="0" t="str">
        <f aca="false">MID(J1663,10,3)</f>
        <v>ir2</v>
      </c>
      <c r="E1663" s="0" t="s">
        <v>9</v>
      </c>
      <c r="F1663" s="0" t="n">
        <v>1977</v>
      </c>
      <c r="G1663" s="0" t="s">
        <v>10</v>
      </c>
      <c r="H1663" s="0" t="s">
        <v>11</v>
      </c>
      <c r="I1663" s="0" t="s">
        <v>9</v>
      </c>
      <c r="J1663" s="0" t="s">
        <v>1678</v>
      </c>
      <c r="K1663" s="0" t="s">
        <v>9</v>
      </c>
      <c r="L1663" s="0" t="str">
        <f aca="false">IF(ISBLANK(J1664),"",",")</f>
        <v>,</v>
      </c>
      <c r="M1663" s="0" t="str">
        <f aca="false">E1663&amp;F1663&amp;G1663&amp;H1663&amp;I1663&amp;J1663&amp;K1663&amp;L1663</f>
        <v>"1977": "b4s2_148_ir2.wav",</v>
      </c>
      <c r="N1663" s="0" t="str">
        <f aca="false">IF(OR(B1663=113,B1663=138),"probe","s")</f>
        <v>s</v>
      </c>
      <c r="O1663" s="0" t="str">
        <f aca="false">IF(MID(J1663,10,2)="ir","Minus","Plus")</f>
        <v>Minus</v>
      </c>
      <c r="P1663" s="0" t="s">
        <v>13</v>
      </c>
      <c r="Q1663" s="5" t="s">
        <v>14</v>
      </c>
      <c r="R1663" s="0" t="s">
        <v>15</v>
      </c>
      <c r="S1663" s="0" t="str">
        <f aca="false">P1663&amp;N1663&amp;O1663&amp;Q1663&amp;F1663&amp;R1663&amp;L1663</f>
        <v>          {%            "class": "sMinus",%            "stim_name": "1977"%          },</v>
      </c>
      <c r="AA1663" s="5" t="n">
        <f aca="false">F1663</f>
        <v>1977</v>
      </c>
      <c r="AB1663" s="5" t="s">
        <v>1678</v>
      </c>
      <c r="AC1663" s="5" t="str">
        <f aca="false">IF(MID(AB1663,10,2)="ir","Minus","Plus")</f>
        <v>Minus</v>
      </c>
      <c r="AD1663" s="5" t="str">
        <f aca="false">IF(AND(_xlfn.NUMBERVALUE(MID(AB1663,6,3))&lt;141,_xlfn.NUMBERVALUE(MID(AB1663,6,3))&gt;103),"s","probe")</f>
        <v>probe</v>
      </c>
      <c r="AE1663" s="5" t="n">
        <f aca="false">IF(AND(AC1663="Minus",AD1663="probe"),3,IF(AND(AC1663="Plus",AD1663="probe"),1,IF(AND(AC1663="Minus",AD1663="s"),12,IF(AND(AC1663="Plus",AD1663="s"),4,0))))</f>
        <v>3</v>
      </c>
      <c r="AF1663" s="6" t="s">
        <v>16</v>
      </c>
      <c r="AG1663" s="5" t="str">
        <f aca="false">AF1663&amp;AE1663&amp;","</f>
        <v>                            3,</v>
      </c>
    </row>
    <row r="1664" customFormat="false" ht="12.8" hidden="true" customHeight="false" outlineLevel="0" collapsed="false">
      <c r="A1664" s="0" t="str">
        <f aca="false">LEFT(J1664,4)</f>
        <v>b1i1</v>
      </c>
      <c r="B1664" s="0" t="n">
        <f aca="false">IF(AND(C1664&gt;97,C1664&lt;103),100,IF(AND(C1664&gt;110,C1664&lt;116),113,IF(AND(C1664&gt;122,C1664&lt;128),125,IF(AND(C1664&gt;135,C1664&lt;141),138,150))))</f>
        <v>150</v>
      </c>
      <c r="C1664" s="0" t="n">
        <f aca="false">_xlfn.NUMBERVALUE(MID(J1664,6,3))</f>
        <v>148</v>
      </c>
      <c r="D1664" s="0" t="str">
        <f aca="false">MID(J1664,10,3)</f>
        <v>ir3</v>
      </c>
      <c r="E1664" s="1" t="s">
        <v>9</v>
      </c>
      <c r="F1664" s="0" t="n">
        <v>103</v>
      </c>
      <c r="G1664" s="0" t="s">
        <v>10</v>
      </c>
      <c r="H1664" s="0" t="s">
        <v>11</v>
      </c>
      <c r="I1664" s="0" t="s">
        <v>9</v>
      </c>
      <c r="J1664" s="0" t="s">
        <v>1679</v>
      </c>
      <c r="K1664" s="0" t="s">
        <v>9</v>
      </c>
      <c r="L1664" s="0" t="str">
        <f aca="false">IF(ISBLANK(J1665),"",",")</f>
        <v>,</v>
      </c>
      <c r="M1664" s="0" t="str">
        <f aca="false">E1664&amp;F1664&amp;G1664&amp;H1664&amp;I1664&amp;J1664&amp;K1664&amp;L1664</f>
        <v>"103": "b1i1_148_ir3.wav",</v>
      </c>
      <c r="N1664" s="0" t="str">
        <f aca="false">IF(OR(B1664=113,B1664=138),"probe","s")</f>
        <v>s</v>
      </c>
      <c r="O1664" s="0" t="str">
        <f aca="false">IF(MID(J1664,10,2)="ir","Minus","Plus")</f>
        <v>Minus</v>
      </c>
      <c r="P1664" s="0" t="s">
        <v>13</v>
      </c>
      <c r="Q1664" s="5" t="s">
        <v>14</v>
      </c>
      <c r="R1664" s="0" t="s">
        <v>15</v>
      </c>
      <c r="S1664" s="0" t="str">
        <f aca="false">P1664&amp;N1664&amp;O1664&amp;Q1664&amp;F1664&amp;R1664&amp;L1664</f>
        <v>          {%            "class": "sMinus",%            "stim_name": "103"%          },</v>
      </c>
      <c r="AA1664" s="5" t="n">
        <f aca="false">F1664</f>
        <v>103</v>
      </c>
      <c r="AB1664" s="5" t="s">
        <v>1679</v>
      </c>
      <c r="AC1664" s="5" t="str">
        <f aca="false">IF(MID(AB1664,10,2)="ir","Minus","Plus")</f>
        <v>Minus</v>
      </c>
      <c r="AD1664" s="5" t="str">
        <f aca="false">IF(AND(_xlfn.NUMBERVALUE(MID(AB1664,6,3))&lt;141,_xlfn.NUMBERVALUE(MID(AB1664,6,3))&gt;103),"s","s")</f>
        <v>s</v>
      </c>
      <c r="AE1664" s="5" t="n">
        <f aca="false">IF(AND(AC1664="Minus",AD1664="probe"),3,IF(AND(AC1664="Plus",AD1664="probe"),1,IF(AND(AC1664="Minus",AD1664="s"),12,IF(AND(AC1664="Plus",AD1664="s"),4,0))))</f>
        <v>12</v>
      </c>
      <c r="AF1664" s="6" t="s">
        <v>16</v>
      </c>
      <c r="AG1664" s="5" t="str">
        <f aca="false">AF1664&amp;AE1664&amp;","</f>
        <v>                            12,</v>
      </c>
    </row>
    <row r="1665" customFormat="false" ht="12.8" hidden="true" customHeight="false" outlineLevel="0" collapsed="false">
      <c r="A1665" s="0" t="str">
        <f aca="false">LEFT(J1665,4)</f>
        <v>b1i2</v>
      </c>
      <c r="B1665" s="0" t="n">
        <f aca="false">IF(AND(C1665&gt;97,C1665&lt;103),100,IF(AND(C1665&gt;110,C1665&lt;116),113,IF(AND(C1665&gt;122,C1665&lt;128),125,IF(AND(C1665&gt;135,C1665&lt;141),138,150))))</f>
        <v>150</v>
      </c>
      <c r="C1665" s="0" t="n">
        <f aca="false">_xlfn.NUMBERVALUE(MID(J1665,6,3))</f>
        <v>148</v>
      </c>
      <c r="D1665" s="0" t="str">
        <f aca="false">MID(J1665,10,3)</f>
        <v>ir3</v>
      </c>
      <c r="E1665" s="1" t="s">
        <v>9</v>
      </c>
      <c r="F1665" s="0" t="n">
        <v>228</v>
      </c>
      <c r="G1665" s="0" t="s">
        <v>10</v>
      </c>
      <c r="H1665" s="0" t="s">
        <v>11</v>
      </c>
      <c r="I1665" s="0" t="s">
        <v>9</v>
      </c>
      <c r="J1665" s="0" t="s">
        <v>1680</v>
      </c>
      <c r="K1665" s="0" t="s">
        <v>9</v>
      </c>
      <c r="L1665" s="0" t="str">
        <f aca="false">IF(ISBLANK(J1666),"",",")</f>
        <v>,</v>
      </c>
      <c r="M1665" s="0" t="str">
        <f aca="false">E1665&amp;F1665&amp;G1665&amp;H1665&amp;I1665&amp;J1665&amp;K1665&amp;L1665</f>
        <v>"228": "b1i2_148_ir3.wav",</v>
      </c>
      <c r="N1665" s="0" t="str">
        <f aca="false">IF(OR(B1665=113,B1665=138),"probe","s")</f>
        <v>s</v>
      </c>
      <c r="O1665" s="0" t="str">
        <f aca="false">IF(MID(J1665,10,2)="ir","Minus","Plus")</f>
        <v>Minus</v>
      </c>
      <c r="P1665" s="0" t="s">
        <v>13</v>
      </c>
      <c r="Q1665" s="5" t="s">
        <v>14</v>
      </c>
      <c r="R1665" s="0" t="s">
        <v>15</v>
      </c>
      <c r="S1665" s="0" t="str">
        <f aca="false">P1665&amp;N1665&amp;O1665&amp;Q1665&amp;F1665&amp;R1665&amp;L1665</f>
        <v>          {%            "class": "sMinus",%            "stim_name": "228"%          },</v>
      </c>
      <c r="AA1665" s="5" t="n">
        <f aca="false">F1665</f>
        <v>228</v>
      </c>
      <c r="AB1665" s="5" t="s">
        <v>1680</v>
      </c>
      <c r="AC1665" s="5" t="str">
        <f aca="false">IF(MID(AB1665,10,2)="ir","Minus","Plus")</f>
        <v>Minus</v>
      </c>
      <c r="AD1665" s="5" t="str">
        <f aca="false">IF(AND(_xlfn.NUMBERVALUE(MID(AB1665,6,3))&lt;141,_xlfn.NUMBERVALUE(MID(AB1665,6,3))&gt;103),"s","probe")</f>
        <v>probe</v>
      </c>
      <c r="AE1665" s="5" t="n">
        <f aca="false">IF(AND(AC1665="Minus",AD1665="probe"),3,IF(AND(AC1665="Plus",AD1665="probe"),1,IF(AND(AC1665="Minus",AD1665="s"),12,IF(AND(AC1665="Plus",AD1665="s"),4,0))))</f>
        <v>3</v>
      </c>
      <c r="AF1665" s="6" t="s">
        <v>16</v>
      </c>
      <c r="AG1665" s="5" t="str">
        <f aca="false">AF1665&amp;AE1665&amp;","</f>
        <v>                            3,</v>
      </c>
    </row>
    <row r="1666" customFormat="false" ht="12.8" hidden="true" customHeight="false" outlineLevel="0" collapsed="false">
      <c r="A1666" s="0" t="str">
        <f aca="false">LEFT(J1666,4)</f>
        <v>b1s1</v>
      </c>
      <c r="B1666" s="0" t="n">
        <f aca="false">IF(AND(C1666&gt;97,C1666&lt;103),100,IF(AND(C1666&gt;110,C1666&lt;116),113,IF(AND(C1666&gt;122,C1666&lt;128),125,IF(AND(C1666&gt;135,C1666&lt;141),138,150))))</f>
        <v>150</v>
      </c>
      <c r="C1666" s="0" t="n">
        <f aca="false">_xlfn.NUMBERVALUE(MID(J1666,6,3))</f>
        <v>148</v>
      </c>
      <c r="D1666" s="0" t="str">
        <f aca="false">MID(J1666,10,3)</f>
        <v>ir3</v>
      </c>
      <c r="E1666" s="0" t="s">
        <v>9</v>
      </c>
      <c r="F1666" s="0" t="n">
        <v>353</v>
      </c>
      <c r="G1666" s="0" t="s">
        <v>10</v>
      </c>
      <c r="H1666" s="0" t="s">
        <v>11</v>
      </c>
      <c r="I1666" s="0" t="s">
        <v>9</v>
      </c>
      <c r="J1666" s="0" t="s">
        <v>1681</v>
      </c>
      <c r="K1666" s="0" t="s">
        <v>9</v>
      </c>
      <c r="L1666" s="0" t="str">
        <f aca="false">IF(ISBLANK(J1667),"",",")</f>
        <v>,</v>
      </c>
      <c r="M1666" s="0" t="str">
        <f aca="false">E1666&amp;F1666&amp;G1666&amp;H1666&amp;I1666&amp;J1666&amp;K1666&amp;L1666</f>
        <v>"353": "b1s1_148_ir3.wav",</v>
      </c>
      <c r="N1666" s="0" t="str">
        <f aca="false">IF(OR(B1666=113,B1666=138),"probe","s")</f>
        <v>s</v>
      </c>
      <c r="O1666" s="0" t="str">
        <f aca="false">IF(MID(J1666,10,2)="ir","Minus","Plus")</f>
        <v>Minus</v>
      </c>
      <c r="P1666" s="0" t="s">
        <v>13</v>
      </c>
      <c r="Q1666" s="5" t="s">
        <v>14</v>
      </c>
      <c r="R1666" s="0" t="s">
        <v>15</v>
      </c>
      <c r="S1666" s="0" t="str">
        <f aca="false">P1666&amp;N1666&amp;O1666&amp;Q1666&amp;F1666&amp;R1666&amp;L1666</f>
        <v>          {%            "class": "sMinus",%            "stim_name": "353"%          },</v>
      </c>
      <c r="AA1666" s="5" t="n">
        <f aca="false">F1666</f>
        <v>353</v>
      </c>
      <c r="AB1666" s="5" t="s">
        <v>1681</v>
      </c>
      <c r="AC1666" s="5" t="str">
        <f aca="false">IF(MID(AB1666,10,2)="ir","Minus","Plus")</f>
        <v>Minus</v>
      </c>
      <c r="AD1666" s="5" t="str">
        <f aca="false">IF(AND(_xlfn.NUMBERVALUE(MID(AB1666,6,3))&lt;141,_xlfn.NUMBERVALUE(MID(AB1666,6,3))&gt;103),"s","probe")</f>
        <v>probe</v>
      </c>
      <c r="AE1666" s="5" t="n">
        <f aca="false">IF(AND(AC1666="Minus",AD1666="probe"),3,IF(AND(AC1666="Plus",AD1666="probe"),1,IF(AND(AC1666="Minus",AD1666="s"),12,IF(AND(AC1666="Plus",AD1666="s"),4,0))))</f>
        <v>3</v>
      </c>
      <c r="AF1666" s="6" t="s">
        <v>16</v>
      </c>
      <c r="AG1666" s="5" t="str">
        <f aca="false">AF1666&amp;AE1666&amp;","</f>
        <v>                            3,</v>
      </c>
    </row>
    <row r="1667" customFormat="false" ht="12.8" hidden="true" customHeight="false" outlineLevel="0" collapsed="false">
      <c r="A1667" s="0" t="str">
        <f aca="false">LEFT(J1667,4)</f>
        <v>b1s2</v>
      </c>
      <c r="B1667" s="0" t="n">
        <f aca="false">IF(AND(C1667&gt;97,C1667&lt;103),100,IF(AND(C1667&gt;110,C1667&lt;116),113,IF(AND(C1667&gt;122,C1667&lt;128),125,IF(AND(C1667&gt;135,C1667&lt;141),138,150))))</f>
        <v>150</v>
      </c>
      <c r="C1667" s="0" t="n">
        <f aca="false">_xlfn.NUMBERVALUE(MID(J1667,6,3))</f>
        <v>148</v>
      </c>
      <c r="D1667" s="0" t="str">
        <f aca="false">MID(J1667,10,3)</f>
        <v>ir3</v>
      </c>
      <c r="E1667" s="0" t="s">
        <v>9</v>
      </c>
      <c r="F1667" s="0" t="n">
        <v>478</v>
      </c>
      <c r="G1667" s="0" t="s">
        <v>10</v>
      </c>
      <c r="H1667" s="0" t="s">
        <v>11</v>
      </c>
      <c r="I1667" s="0" t="s">
        <v>9</v>
      </c>
      <c r="J1667" s="0" t="s">
        <v>1682</v>
      </c>
      <c r="K1667" s="0" t="s">
        <v>9</v>
      </c>
      <c r="L1667" s="0" t="str">
        <f aca="false">IF(ISBLANK(J1668),"",",")</f>
        <v>,</v>
      </c>
      <c r="M1667" s="0" t="str">
        <f aca="false">E1667&amp;F1667&amp;G1667&amp;H1667&amp;I1667&amp;J1667&amp;K1667&amp;L1667</f>
        <v>"478": "b1s2_148_ir3.wav",</v>
      </c>
      <c r="N1667" s="0" t="str">
        <f aca="false">IF(OR(B1667=113,B1667=138),"probe","s")</f>
        <v>s</v>
      </c>
      <c r="O1667" s="0" t="str">
        <f aca="false">IF(MID(J1667,10,2)="ir","Minus","Plus")</f>
        <v>Minus</v>
      </c>
      <c r="P1667" s="0" t="s">
        <v>13</v>
      </c>
      <c r="Q1667" s="5" t="s">
        <v>14</v>
      </c>
      <c r="R1667" s="0" t="s">
        <v>15</v>
      </c>
      <c r="S1667" s="0" t="str">
        <f aca="false">P1667&amp;N1667&amp;O1667&amp;Q1667&amp;F1667&amp;R1667&amp;L1667</f>
        <v>          {%            "class": "sMinus",%            "stim_name": "478"%          },</v>
      </c>
      <c r="AA1667" s="5" t="n">
        <f aca="false">F1667</f>
        <v>478</v>
      </c>
      <c r="AB1667" s="5" t="s">
        <v>1682</v>
      </c>
      <c r="AC1667" s="5" t="str">
        <f aca="false">IF(MID(AB1667,10,2)="ir","Minus","Plus")</f>
        <v>Minus</v>
      </c>
      <c r="AD1667" s="5" t="str">
        <f aca="false">IF(AND(_xlfn.NUMBERVALUE(MID(AB1667,6,3))&lt;141,_xlfn.NUMBERVALUE(MID(AB1667,6,3))&gt;103),"s","probe")</f>
        <v>probe</v>
      </c>
      <c r="AE1667" s="5" t="n">
        <f aca="false">IF(AND(AC1667="Minus",AD1667="probe"),3,IF(AND(AC1667="Plus",AD1667="probe"),1,IF(AND(AC1667="Minus",AD1667="s"),12,IF(AND(AC1667="Plus",AD1667="s"),4,0))))</f>
        <v>3</v>
      </c>
      <c r="AF1667" s="6" t="s">
        <v>16</v>
      </c>
      <c r="AG1667" s="5" t="str">
        <f aca="false">AF1667&amp;AE1667&amp;","</f>
        <v>                            3,</v>
      </c>
    </row>
    <row r="1668" customFormat="false" ht="12.8" hidden="true" customHeight="false" outlineLevel="0" collapsed="false">
      <c r="A1668" s="0" t="str">
        <f aca="false">LEFT(J1668,4)</f>
        <v>b2i1</v>
      </c>
      <c r="B1668" s="0" t="n">
        <f aca="false">IF(AND(C1668&gt;97,C1668&lt;103),100,IF(AND(C1668&gt;110,C1668&lt;116),113,IF(AND(C1668&gt;122,C1668&lt;128),125,IF(AND(C1668&gt;135,C1668&lt;141),138,150))))</f>
        <v>150</v>
      </c>
      <c r="C1668" s="0" t="n">
        <f aca="false">_xlfn.NUMBERVALUE(MID(J1668,6,3))</f>
        <v>148</v>
      </c>
      <c r="D1668" s="0" t="str">
        <f aca="false">MID(J1668,10,3)</f>
        <v>ir3</v>
      </c>
      <c r="E1668" s="0" t="s">
        <v>9</v>
      </c>
      <c r="F1668" s="0" t="n">
        <v>603</v>
      </c>
      <c r="G1668" s="0" t="s">
        <v>10</v>
      </c>
      <c r="H1668" s="0" t="s">
        <v>11</v>
      </c>
      <c r="I1668" s="0" t="s">
        <v>9</v>
      </c>
      <c r="J1668" s="0" t="s">
        <v>1683</v>
      </c>
      <c r="K1668" s="0" t="s">
        <v>9</v>
      </c>
      <c r="L1668" s="0" t="str">
        <f aca="false">IF(ISBLANK(J1669),"",",")</f>
        <v>,</v>
      </c>
      <c r="M1668" s="0" t="str">
        <f aca="false">E1668&amp;F1668&amp;G1668&amp;H1668&amp;I1668&amp;J1668&amp;K1668&amp;L1668</f>
        <v>"603": "b2i1_148_ir3.wav",</v>
      </c>
      <c r="N1668" s="0" t="str">
        <f aca="false">IF(OR(B1668=113,B1668=138),"probe","s")</f>
        <v>s</v>
      </c>
      <c r="O1668" s="0" t="str">
        <f aca="false">IF(MID(J1668,10,2)="ir","Minus","Plus")</f>
        <v>Minus</v>
      </c>
      <c r="P1668" s="0" t="s">
        <v>13</v>
      </c>
      <c r="Q1668" s="5" t="s">
        <v>14</v>
      </c>
      <c r="R1668" s="0" t="s">
        <v>15</v>
      </c>
      <c r="S1668" s="0" t="str">
        <f aca="false">P1668&amp;N1668&amp;O1668&amp;Q1668&amp;F1668&amp;R1668&amp;L1668</f>
        <v>          {%            "class": "sMinus",%            "stim_name": "603"%          },</v>
      </c>
      <c r="AA1668" s="5" t="n">
        <f aca="false">F1668</f>
        <v>603</v>
      </c>
      <c r="AB1668" s="5" t="s">
        <v>1683</v>
      </c>
      <c r="AC1668" s="5" t="str">
        <f aca="false">IF(MID(AB1668,10,2)="ir","Minus","Plus")</f>
        <v>Minus</v>
      </c>
      <c r="AD1668" s="5" t="str">
        <f aca="false">IF(AND(_xlfn.NUMBERVALUE(MID(AB1668,6,3))&lt;141,_xlfn.NUMBERVALUE(MID(AB1668,6,3))&gt;103),"s","probe")</f>
        <v>probe</v>
      </c>
      <c r="AE1668" s="5" t="n">
        <f aca="false">IF(AND(AC1668="Minus",AD1668="probe"),3,IF(AND(AC1668="Plus",AD1668="probe"),1,IF(AND(AC1668="Minus",AD1668="s"),12,IF(AND(AC1668="Plus",AD1668="s"),4,0))))</f>
        <v>3</v>
      </c>
      <c r="AF1668" s="6" t="s">
        <v>16</v>
      </c>
      <c r="AG1668" s="5" t="str">
        <f aca="false">AF1668&amp;AE1668&amp;","</f>
        <v>                            3,</v>
      </c>
    </row>
    <row r="1669" customFormat="false" ht="12.8" hidden="true" customHeight="false" outlineLevel="0" collapsed="false">
      <c r="A1669" s="0" t="str">
        <f aca="false">LEFT(J1669,4)</f>
        <v>b2i2</v>
      </c>
      <c r="B1669" s="0" t="n">
        <f aca="false">IF(AND(C1669&gt;97,C1669&lt;103),100,IF(AND(C1669&gt;110,C1669&lt;116),113,IF(AND(C1669&gt;122,C1669&lt;128),125,IF(AND(C1669&gt;135,C1669&lt;141),138,150))))</f>
        <v>150</v>
      </c>
      <c r="C1669" s="0" t="n">
        <f aca="false">_xlfn.NUMBERVALUE(MID(J1669,6,3))</f>
        <v>148</v>
      </c>
      <c r="D1669" s="0" t="str">
        <f aca="false">MID(J1669,10,3)</f>
        <v>ir3</v>
      </c>
      <c r="E1669" s="0" t="s">
        <v>9</v>
      </c>
      <c r="F1669" s="0" t="n">
        <v>728</v>
      </c>
      <c r="G1669" s="0" t="s">
        <v>10</v>
      </c>
      <c r="H1669" s="0" t="s">
        <v>11</v>
      </c>
      <c r="I1669" s="0" t="s">
        <v>9</v>
      </c>
      <c r="J1669" s="0" t="s">
        <v>1684</v>
      </c>
      <c r="K1669" s="0" t="s">
        <v>9</v>
      </c>
      <c r="L1669" s="0" t="str">
        <f aca="false">IF(ISBLANK(J1670),"",",")</f>
        <v>,</v>
      </c>
      <c r="M1669" s="0" t="str">
        <f aca="false">E1669&amp;F1669&amp;G1669&amp;H1669&amp;I1669&amp;J1669&amp;K1669&amp;L1669</f>
        <v>"728": "b2i2_148_ir3.wav",</v>
      </c>
      <c r="N1669" s="0" t="str">
        <f aca="false">IF(OR(B1669=113,B1669=138),"probe","s")</f>
        <v>s</v>
      </c>
      <c r="O1669" s="0" t="str">
        <f aca="false">IF(MID(J1669,10,2)="ir","Minus","Plus")</f>
        <v>Minus</v>
      </c>
      <c r="P1669" s="0" t="s">
        <v>13</v>
      </c>
      <c r="Q1669" s="5" t="s">
        <v>14</v>
      </c>
      <c r="R1669" s="0" t="s">
        <v>15</v>
      </c>
      <c r="S1669" s="0" t="str">
        <f aca="false">P1669&amp;N1669&amp;O1669&amp;Q1669&amp;F1669&amp;R1669&amp;L1669</f>
        <v>          {%            "class": "sMinus",%            "stim_name": "728"%          },</v>
      </c>
      <c r="AA1669" s="5" t="n">
        <f aca="false">F1669</f>
        <v>728</v>
      </c>
      <c r="AB1669" s="5" t="s">
        <v>1684</v>
      </c>
      <c r="AC1669" s="5" t="str">
        <f aca="false">IF(MID(AB1669,10,2)="ir","Minus","Plus")</f>
        <v>Minus</v>
      </c>
      <c r="AD1669" s="5" t="str">
        <f aca="false">IF(AND(_xlfn.NUMBERVALUE(MID(AB1669,6,3))&lt;141,_xlfn.NUMBERVALUE(MID(AB1669,6,3))&gt;103),"s","probe")</f>
        <v>probe</v>
      </c>
      <c r="AE1669" s="5" t="n">
        <f aca="false">IF(AND(AC1669="Minus",AD1669="probe"),3,IF(AND(AC1669="Plus",AD1669="probe"),1,IF(AND(AC1669="Minus",AD1669="s"),12,IF(AND(AC1669="Plus",AD1669="s"),4,0))))</f>
        <v>3</v>
      </c>
      <c r="AF1669" s="6" t="s">
        <v>16</v>
      </c>
      <c r="AG1669" s="5" t="str">
        <f aca="false">AF1669&amp;AE1669&amp;","</f>
        <v>                            3,</v>
      </c>
    </row>
    <row r="1670" customFormat="false" ht="12.8" hidden="false" customHeight="false" outlineLevel="0" collapsed="false">
      <c r="A1670" s="0" t="str">
        <f aca="false">LEFT(J1670,4)</f>
        <v>b2s1</v>
      </c>
      <c r="B1670" s="0" t="n">
        <f aca="false">IF(AND(C1670&gt;97,C1670&lt;103),100,IF(AND(C1670&gt;110,C1670&lt;116),113,IF(AND(C1670&gt;122,C1670&lt;128),125,IF(AND(C1670&gt;135,C1670&lt;141),138,150))))</f>
        <v>150</v>
      </c>
      <c r="C1670" s="0" t="n">
        <f aca="false">_xlfn.NUMBERVALUE(MID(J1670,6,3))</f>
        <v>148</v>
      </c>
      <c r="D1670" s="0" t="str">
        <f aca="false">MID(J1670,10,3)</f>
        <v>ir3</v>
      </c>
      <c r="E1670" s="1" t="s">
        <v>9</v>
      </c>
      <c r="F1670" s="0" t="n">
        <v>853</v>
      </c>
      <c r="G1670" s="0" t="s">
        <v>10</v>
      </c>
      <c r="H1670" s="0" t="s">
        <v>11</v>
      </c>
      <c r="I1670" s="0" t="s">
        <v>9</v>
      </c>
      <c r="J1670" s="0" t="s">
        <v>1685</v>
      </c>
      <c r="K1670" s="0" t="s">
        <v>9</v>
      </c>
      <c r="L1670" s="0" t="str">
        <f aca="false">IF(ISBLANK(J1671),"",",")</f>
        <v>,</v>
      </c>
      <c r="M1670" s="0" t="str">
        <f aca="false">E1670&amp;J1670&amp;G1670&amp;E1670&amp;J1670&amp;E1670&amp;L1670</f>
        <v>"b2s1_148_ir3.wav":"b2s1_148_ir3.wav",</v>
      </c>
      <c r="N1670" s="0" t="str">
        <f aca="false">IF(OR(B1670=113,B1670=138),"probe","s")</f>
        <v>s</v>
      </c>
      <c r="O1670" s="0" t="str">
        <f aca="false">IF(MID(J1670,10,2)="ir","Minus","Plus")</f>
        <v>Minus</v>
      </c>
      <c r="P1670" s="0" t="s">
        <v>13</v>
      </c>
      <c r="Q1670" s="5" t="s">
        <v>14</v>
      </c>
      <c r="R1670" s="0" t="s">
        <v>15</v>
      </c>
      <c r="S1670" s="0" t="str">
        <f aca="false">P1670&amp;N1670&amp;O1670&amp;Q1670&amp;J1670&amp;R1670&amp;L1670</f>
        <v>          {%            "class": "sMinus",%            "stim_name": "b2s1_148_ir3.wav"%          },</v>
      </c>
      <c r="AA1670" s="5" t="n">
        <f aca="false">F1670</f>
        <v>853</v>
      </c>
      <c r="AB1670" s="5" t="s">
        <v>1685</v>
      </c>
      <c r="AC1670" s="5" t="str">
        <f aca="false">IF(MID(AB1670,10,2)="ir","Minus","Plus")</f>
        <v>Minus</v>
      </c>
      <c r="AD1670" s="5" t="str">
        <f aca="false">IF(AND(_xlfn.NUMBERVALUE(MID(AB1670,6,3))&lt;141,_xlfn.NUMBERVALUE(MID(AB1670,6,3))&gt;103),"s","probe")</f>
        <v>probe</v>
      </c>
      <c r="AE1670" s="5" t="n">
        <f aca="false">IF(AND(AC1670="Minus",AD1670="probe"),3,IF(AND(AC1670="Plus",AD1670="probe"),1,IF(AND(AC1670="Minus",AD1670="s"),12,IF(AND(AC1670="Plus",AD1670="s"),4,0))))</f>
        <v>3</v>
      </c>
      <c r="AF1670" s="6" t="s">
        <v>16</v>
      </c>
      <c r="AG1670" s="5" t="str">
        <f aca="false">AF1670&amp;AE1670&amp;","</f>
        <v>                            3,</v>
      </c>
    </row>
    <row r="1671" customFormat="false" ht="12.8" hidden="true" customHeight="false" outlineLevel="0" collapsed="false">
      <c r="A1671" s="0" t="str">
        <f aca="false">LEFT(J1671,4)</f>
        <v>b2s2</v>
      </c>
      <c r="B1671" s="0" t="n">
        <f aca="false">IF(AND(C1671&gt;97,C1671&lt;103),100,IF(AND(C1671&gt;110,C1671&lt;116),113,IF(AND(C1671&gt;122,C1671&lt;128),125,IF(AND(C1671&gt;135,C1671&lt;141),138,150))))</f>
        <v>150</v>
      </c>
      <c r="C1671" s="0" t="n">
        <f aca="false">_xlfn.NUMBERVALUE(MID(J1671,6,3))</f>
        <v>148</v>
      </c>
      <c r="D1671" s="0" t="str">
        <f aca="false">MID(J1671,10,3)</f>
        <v>ir3</v>
      </c>
      <c r="E1671" s="1" t="s">
        <v>9</v>
      </c>
      <c r="F1671" s="0" t="n">
        <v>978</v>
      </c>
      <c r="G1671" s="0" t="s">
        <v>10</v>
      </c>
      <c r="H1671" s="0" t="s">
        <v>11</v>
      </c>
      <c r="I1671" s="0" t="s">
        <v>9</v>
      </c>
      <c r="J1671" s="0" t="s">
        <v>1686</v>
      </c>
      <c r="K1671" s="0" t="s">
        <v>9</v>
      </c>
      <c r="L1671" s="0" t="str">
        <f aca="false">IF(ISBLANK(J1672),"",",")</f>
        <v>,</v>
      </c>
      <c r="M1671" s="0" t="str">
        <f aca="false">E1671&amp;F1671&amp;G1671&amp;H1671&amp;I1671&amp;J1671&amp;K1671&amp;L1671</f>
        <v>"978": "b2s2_148_ir3.wav",</v>
      </c>
      <c r="N1671" s="0" t="str">
        <f aca="false">IF(OR(B1671=113,B1671=138),"probe","s")</f>
        <v>s</v>
      </c>
      <c r="O1671" s="0" t="str">
        <f aca="false">IF(MID(J1671,10,2)="ir","Minus","Plus")</f>
        <v>Minus</v>
      </c>
      <c r="P1671" s="0" t="s">
        <v>13</v>
      </c>
      <c r="Q1671" s="5" t="s">
        <v>14</v>
      </c>
      <c r="R1671" s="0" t="s">
        <v>15</v>
      </c>
      <c r="S1671" s="0" t="str">
        <f aca="false">P1671&amp;N1671&amp;O1671&amp;Q1671&amp;F1671&amp;R1671&amp;L1671</f>
        <v>          {%            "class": "sMinus",%            "stim_name": "978"%          },</v>
      </c>
      <c r="AA1671" s="5" t="n">
        <f aca="false">F1671</f>
        <v>978</v>
      </c>
      <c r="AB1671" s="5" t="s">
        <v>1686</v>
      </c>
      <c r="AC1671" s="5" t="str">
        <f aca="false">IF(MID(AB1671,10,2)="ir","Minus","Plus")</f>
        <v>Minus</v>
      </c>
      <c r="AD1671" s="5" t="str">
        <f aca="false">IF(AND(_xlfn.NUMBERVALUE(MID(AB1671,6,3))&lt;141,_xlfn.NUMBERVALUE(MID(AB1671,6,3))&gt;103),"s","probe")</f>
        <v>probe</v>
      </c>
      <c r="AE1671" s="5" t="n">
        <f aca="false">IF(AND(AC1671="Minus",AD1671="probe"),3,IF(AND(AC1671="Plus",AD1671="probe"),1,IF(AND(AC1671="Minus",AD1671="s"),12,IF(AND(AC1671="Plus",AD1671="s"),4,0))))</f>
        <v>3</v>
      </c>
      <c r="AF1671" s="6" t="s">
        <v>16</v>
      </c>
      <c r="AG1671" s="5" t="str">
        <f aca="false">AF1671&amp;AE1671&amp;","</f>
        <v>                            3,</v>
      </c>
    </row>
    <row r="1672" customFormat="false" ht="12.8" hidden="true" customHeight="false" outlineLevel="0" collapsed="false">
      <c r="A1672" s="0" t="str">
        <f aca="false">LEFT(J1672,4)</f>
        <v>b3i1</v>
      </c>
      <c r="B1672" s="0" t="n">
        <f aca="false">IF(AND(C1672&gt;97,C1672&lt;103),100,IF(AND(C1672&gt;110,C1672&lt;116),113,IF(AND(C1672&gt;122,C1672&lt;128),125,IF(AND(C1672&gt;135,C1672&lt;141),138,150))))</f>
        <v>150</v>
      </c>
      <c r="C1672" s="0" t="n">
        <f aca="false">_xlfn.NUMBERVALUE(MID(J1672,6,3))</f>
        <v>148</v>
      </c>
      <c r="D1672" s="0" t="str">
        <f aca="false">MID(J1672,10,3)</f>
        <v>ir3</v>
      </c>
      <c r="E1672" s="0" t="s">
        <v>9</v>
      </c>
      <c r="F1672" s="0" t="n">
        <v>1103</v>
      </c>
      <c r="G1672" s="0" t="s">
        <v>10</v>
      </c>
      <c r="H1672" s="0" t="s">
        <v>11</v>
      </c>
      <c r="I1672" s="0" t="s">
        <v>9</v>
      </c>
      <c r="J1672" s="0" t="s">
        <v>1687</v>
      </c>
      <c r="K1672" s="0" t="s">
        <v>9</v>
      </c>
      <c r="L1672" s="0" t="str">
        <f aca="false">IF(ISBLANK(J1673),"",",")</f>
        <v>,</v>
      </c>
      <c r="M1672" s="0" t="str">
        <f aca="false">E1672&amp;F1672&amp;G1672&amp;H1672&amp;I1672&amp;J1672&amp;K1672&amp;L1672</f>
        <v>"1103": "b3i1_148_ir3.wav",</v>
      </c>
      <c r="N1672" s="0" t="str">
        <f aca="false">IF(OR(B1672=113,B1672=138),"probe","s")</f>
        <v>s</v>
      </c>
      <c r="O1672" s="0" t="str">
        <f aca="false">IF(MID(J1672,10,2)="ir","Minus","Plus")</f>
        <v>Minus</v>
      </c>
      <c r="P1672" s="0" t="s">
        <v>13</v>
      </c>
      <c r="Q1672" s="5" t="s">
        <v>14</v>
      </c>
      <c r="R1672" s="0" t="s">
        <v>15</v>
      </c>
      <c r="S1672" s="0" t="str">
        <f aca="false">P1672&amp;N1672&amp;O1672&amp;Q1672&amp;F1672&amp;R1672&amp;L1672</f>
        <v>          {%            "class": "sMinus",%            "stim_name": "1103"%          },</v>
      </c>
      <c r="AA1672" s="5" t="n">
        <f aca="false">F1672</f>
        <v>1103</v>
      </c>
      <c r="AB1672" s="5" t="s">
        <v>1687</v>
      </c>
      <c r="AC1672" s="5" t="str">
        <f aca="false">IF(MID(AB1672,10,2)="ir","Minus","Plus")</f>
        <v>Minus</v>
      </c>
      <c r="AD1672" s="5" t="str">
        <f aca="false">IF(AND(_xlfn.NUMBERVALUE(MID(AB1672,6,3))&lt;141,_xlfn.NUMBERVALUE(MID(AB1672,6,3))&gt;103),"s","probe")</f>
        <v>probe</v>
      </c>
      <c r="AE1672" s="5" t="n">
        <f aca="false">IF(AND(AC1672="Minus",AD1672="probe"),3,IF(AND(AC1672="Plus",AD1672="probe"),1,IF(AND(AC1672="Minus",AD1672="s"),12,IF(AND(AC1672="Plus",AD1672="s"),4,0))))</f>
        <v>3</v>
      </c>
      <c r="AF1672" s="6" t="s">
        <v>16</v>
      </c>
      <c r="AG1672" s="5" t="str">
        <f aca="false">AF1672&amp;AE1672&amp;","</f>
        <v>                            3,</v>
      </c>
    </row>
    <row r="1673" customFormat="false" ht="12.8" hidden="true" customHeight="false" outlineLevel="0" collapsed="false">
      <c r="A1673" s="0" t="str">
        <f aca="false">LEFT(J1673,4)</f>
        <v>b3i2</v>
      </c>
      <c r="B1673" s="0" t="n">
        <f aca="false">IF(AND(C1673&gt;97,C1673&lt;103),100,IF(AND(C1673&gt;110,C1673&lt;116),113,IF(AND(C1673&gt;122,C1673&lt;128),125,IF(AND(C1673&gt;135,C1673&lt;141),138,150))))</f>
        <v>150</v>
      </c>
      <c r="C1673" s="0" t="n">
        <f aca="false">_xlfn.NUMBERVALUE(MID(J1673,6,3))</f>
        <v>148</v>
      </c>
      <c r="D1673" s="0" t="str">
        <f aca="false">MID(J1673,10,3)</f>
        <v>ir3</v>
      </c>
      <c r="E1673" s="0" t="s">
        <v>9</v>
      </c>
      <c r="F1673" s="0" t="n">
        <v>1228</v>
      </c>
      <c r="G1673" s="0" t="s">
        <v>10</v>
      </c>
      <c r="H1673" s="0" t="s">
        <v>11</v>
      </c>
      <c r="I1673" s="0" t="s">
        <v>9</v>
      </c>
      <c r="J1673" s="0" t="s">
        <v>1688</v>
      </c>
      <c r="K1673" s="0" t="s">
        <v>9</v>
      </c>
      <c r="L1673" s="0" t="str">
        <f aca="false">IF(ISBLANK(J1674),"",",")</f>
        <v>,</v>
      </c>
      <c r="M1673" s="0" t="str">
        <f aca="false">E1673&amp;F1673&amp;G1673&amp;H1673&amp;I1673&amp;J1673&amp;K1673&amp;L1673</f>
        <v>"1228": "b3i2_148_ir3.wav",</v>
      </c>
      <c r="N1673" s="0" t="str">
        <f aca="false">IF(OR(B1673=113,B1673=138),"probe","s")</f>
        <v>s</v>
      </c>
      <c r="O1673" s="0" t="str">
        <f aca="false">IF(MID(J1673,10,2)="ir","Minus","Plus")</f>
        <v>Minus</v>
      </c>
      <c r="P1673" s="0" t="s">
        <v>13</v>
      </c>
      <c r="Q1673" s="5" t="s">
        <v>14</v>
      </c>
      <c r="R1673" s="0" t="s">
        <v>15</v>
      </c>
      <c r="S1673" s="0" t="str">
        <f aca="false">P1673&amp;N1673&amp;O1673&amp;Q1673&amp;F1673&amp;R1673&amp;L1673</f>
        <v>          {%            "class": "sMinus",%            "stim_name": "1228"%          },</v>
      </c>
      <c r="AA1673" s="5" t="n">
        <f aca="false">F1673</f>
        <v>1228</v>
      </c>
      <c r="AB1673" s="5" t="s">
        <v>1688</v>
      </c>
      <c r="AC1673" s="5" t="str">
        <f aca="false">IF(MID(AB1673,10,2)="ir","Minus","Plus")</f>
        <v>Minus</v>
      </c>
      <c r="AD1673" s="5" t="str">
        <f aca="false">IF(AND(_xlfn.NUMBERVALUE(MID(AB1673,6,3))&lt;141,_xlfn.NUMBERVALUE(MID(AB1673,6,3))&gt;103),"s","probe")</f>
        <v>probe</v>
      </c>
      <c r="AE1673" s="5" t="n">
        <f aca="false">IF(AND(AC1673="Minus",AD1673="probe"),3,IF(AND(AC1673="Plus",AD1673="probe"),1,IF(AND(AC1673="Minus",AD1673="s"),12,IF(AND(AC1673="Plus",AD1673="s"),4,0))))</f>
        <v>3</v>
      </c>
      <c r="AF1673" s="6" t="s">
        <v>16</v>
      </c>
      <c r="AG1673" s="5" t="str">
        <f aca="false">AF1673&amp;AE1673&amp;","</f>
        <v>                            3,</v>
      </c>
    </row>
    <row r="1674" customFormat="false" ht="12.8" hidden="true" customHeight="false" outlineLevel="0" collapsed="false">
      <c r="A1674" s="0" t="str">
        <f aca="false">LEFT(J1674,4)</f>
        <v>b3s1</v>
      </c>
      <c r="B1674" s="0" t="n">
        <f aca="false">IF(AND(C1674&gt;97,C1674&lt;103),100,IF(AND(C1674&gt;110,C1674&lt;116),113,IF(AND(C1674&gt;122,C1674&lt;128),125,IF(AND(C1674&gt;135,C1674&lt;141),138,150))))</f>
        <v>150</v>
      </c>
      <c r="C1674" s="0" t="n">
        <f aca="false">_xlfn.NUMBERVALUE(MID(J1674,6,3))</f>
        <v>148</v>
      </c>
      <c r="D1674" s="0" t="str">
        <f aca="false">MID(J1674,10,3)</f>
        <v>ir3</v>
      </c>
      <c r="E1674" s="0" t="s">
        <v>9</v>
      </c>
      <c r="F1674" s="0" t="n">
        <v>1353</v>
      </c>
      <c r="G1674" s="0" t="s">
        <v>10</v>
      </c>
      <c r="H1674" s="0" t="s">
        <v>11</v>
      </c>
      <c r="I1674" s="0" t="s">
        <v>9</v>
      </c>
      <c r="J1674" s="0" t="s">
        <v>1689</v>
      </c>
      <c r="K1674" s="0" t="s">
        <v>9</v>
      </c>
      <c r="L1674" s="0" t="str">
        <f aca="false">IF(ISBLANK(J1675),"",",")</f>
        <v>,</v>
      </c>
      <c r="M1674" s="0" t="str">
        <f aca="false">E1674&amp;F1674&amp;G1674&amp;H1674&amp;I1674&amp;J1674&amp;K1674&amp;L1674</f>
        <v>"1353": "b3s1_148_ir3.wav",</v>
      </c>
      <c r="N1674" s="0" t="str">
        <f aca="false">IF(OR(B1674=113,B1674=138),"probe","s")</f>
        <v>s</v>
      </c>
      <c r="O1674" s="0" t="str">
        <f aca="false">IF(MID(J1674,10,2)="ir","Minus","Plus")</f>
        <v>Minus</v>
      </c>
      <c r="P1674" s="0" t="s">
        <v>13</v>
      </c>
      <c r="Q1674" s="5" t="s">
        <v>14</v>
      </c>
      <c r="R1674" s="0" t="s">
        <v>15</v>
      </c>
      <c r="S1674" s="0" t="str">
        <f aca="false">P1674&amp;N1674&amp;O1674&amp;Q1674&amp;F1674&amp;R1674&amp;L1674</f>
        <v>          {%            "class": "sMinus",%            "stim_name": "1353"%          },</v>
      </c>
      <c r="AA1674" s="5" t="n">
        <f aca="false">F1674</f>
        <v>1353</v>
      </c>
      <c r="AB1674" s="5" t="s">
        <v>1689</v>
      </c>
      <c r="AC1674" s="5" t="str">
        <f aca="false">IF(MID(AB1674,10,2)="ir","Minus","Plus")</f>
        <v>Minus</v>
      </c>
      <c r="AD1674" s="5" t="str">
        <f aca="false">IF(AND(_xlfn.NUMBERVALUE(MID(AB1674,6,3))&lt;141,_xlfn.NUMBERVALUE(MID(AB1674,6,3))&gt;103),"s","probe")</f>
        <v>probe</v>
      </c>
      <c r="AE1674" s="5" t="n">
        <f aca="false">IF(AND(AC1674="Minus",AD1674="probe"),3,IF(AND(AC1674="Plus",AD1674="probe"),1,IF(AND(AC1674="Minus",AD1674="s"),12,IF(AND(AC1674="Plus",AD1674="s"),4,0))))</f>
        <v>3</v>
      </c>
      <c r="AF1674" s="6" t="s">
        <v>16</v>
      </c>
      <c r="AG1674" s="5" t="str">
        <f aca="false">AF1674&amp;AE1674&amp;","</f>
        <v>                            3,</v>
      </c>
    </row>
    <row r="1675" customFormat="false" ht="12.8" hidden="true" customHeight="false" outlineLevel="0" collapsed="false">
      <c r="A1675" s="0" t="str">
        <f aca="false">LEFT(J1675,4)</f>
        <v>b3s2</v>
      </c>
      <c r="B1675" s="0" t="n">
        <f aca="false">IF(AND(C1675&gt;97,C1675&lt;103),100,IF(AND(C1675&gt;110,C1675&lt;116),113,IF(AND(C1675&gt;122,C1675&lt;128),125,IF(AND(C1675&gt;135,C1675&lt;141),138,150))))</f>
        <v>150</v>
      </c>
      <c r="C1675" s="0" t="n">
        <f aca="false">_xlfn.NUMBERVALUE(MID(J1675,6,3))</f>
        <v>148</v>
      </c>
      <c r="D1675" s="0" t="str">
        <f aca="false">MID(J1675,10,3)</f>
        <v>ir3</v>
      </c>
      <c r="E1675" s="0" t="s">
        <v>9</v>
      </c>
      <c r="F1675" s="0" t="n">
        <v>1478</v>
      </c>
      <c r="G1675" s="0" t="s">
        <v>10</v>
      </c>
      <c r="H1675" s="0" t="s">
        <v>11</v>
      </c>
      <c r="I1675" s="0" t="s">
        <v>9</v>
      </c>
      <c r="J1675" s="0" t="s">
        <v>1690</v>
      </c>
      <c r="K1675" s="0" t="s">
        <v>9</v>
      </c>
      <c r="L1675" s="0" t="str">
        <f aca="false">IF(ISBLANK(J1676),"",",")</f>
        <v>,</v>
      </c>
      <c r="M1675" s="0" t="str">
        <f aca="false">E1675&amp;F1675&amp;G1675&amp;H1675&amp;I1675&amp;J1675&amp;K1675&amp;L1675</f>
        <v>"1478": "b3s2_148_ir3.wav",</v>
      </c>
      <c r="N1675" s="0" t="str">
        <f aca="false">IF(OR(B1675=113,B1675=138),"probe","s")</f>
        <v>s</v>
      </c>
      <c r="O1675" s="0" t="str">
        <f aca="false">IF(MID(J1675,10,2)="ir","Minus","Plus")</f>
        <v>Minus</v>
      </c>
      <c r="P1675" s="0" t="s">
        <v>13</v>
      </c>
      <c r="Q1675" s="5" t="s">
        <v>14</v>
      </c>
      <c r="R1675" s="0" t="s">
        <v>15</v>
      </c>
      <c r="S1675" s="0" t="str">
        <f aca="false">P1675&amp;N1675&amp;O1675&amp;Q1675&amp;F1675&amp;R1675&amp;L1675</f>
        <v>          {%            "class": "sMinus",%            "stim_name": "1478"%          },</v>
      </c>
      <c r="AA1675" s="5" t="n">
        <f aca="false">F1675</f>
        <v>1478</v>
      </c>
      <c r="AB1675" s="5" t="s">
        <v>1690</v>
      </c>
      <c r="AC1675" s="5" t="str">
        <f aca="false">IF(MID(AB1675,10,2)="ir","Minus","Plus")</f>
        <v>Minus</v>
      </c>
      <c r="AD1675" s="5" t="str">
        <f aca="false">IF(AND(_xlfn.NUMBERVALUE(MID(AB1675,6,3))&lt;141,_xlfn.NUMBERVALUE(MID(AB1675,6,3))&gt;103),"s","probe")</f>
        <v>probe</v>
      </c>
      <c r="AE1675" s="5" t="n">
        <f aca="false">IF(AND(AC1675="Minus",AD1675="probe"),3,IF(AND(AC1675="Plus",AD1675="probe"),1,IF(AND(AC1675="Minus",AD1675="s"),12,IF(AND(AC1675="Plus",AD1675="s"),4,0))))</f>
        <v>3</v>
      </c>
      <c r="AF1675" s="6" t="s">
        <v>16</v>
      </c>
      <c r="AG1675" s="5" t="str">
        <f aca="false">AF1675&amp;AE1675&amp;","</f>
        <v>                            3,</v>
      </c>
    </row>
    <row r="1676" customFormat="false" ht="12.8" hidden="true" customHeight="false" outlineLevel="0" collapsed="false">
      <c r="A1676" s="0" t="str">
        <f aca="false">LEFT(J1676,4)</f>
        <v>b4i1</v>
      </c>
      <c r="B1676" s="0" t="n">
        <f aca="false">IF(AND(C1676&gt;97,C1676&lt;103),100,IF(AND(C1676&gt;110,C1676&lt;116),113,IF(AND(C1676&gt;122,C1676&lt;128),125,IF(AND(C1676&gt;135,C1676&lt;141),138,150))))</f>
        <v>150</v>
      </c>
      <c r="C1676" s="0" t="n">
        <f aca="false">_xlfn.NUMBERVALUE(MID(J1676,6,3))</f>
        <v>148</v>
      </c>
      <c r="D1676" s="0" t="str">
        <f aca="false">MID(J1676,10,3)</f>
        <v>ir3</v>
      </c>
      <c r="E1676" s="0" t="s">
        <v>9</v>
      </c>
      <c r="F1676" s="0" t="n">
        <v>1603</v>
      </c>
      <c r="G1676" s="0" t="s">
        <v>10</v>
      </c>
      <c r="H1676" s="0" t="s">
        <v>11</v>
      </c>
      <c r="I1676" s="0" t="s">
        <v>9</v>
      </c>
      <c r="J1676" s="0" t="s">
        <v>1691</v>
      </c>
      <c r="K1676" s="0" t="s">
        <v>9</v>
      </c>
      <c r="L1676" s="0" t="str">
        <f aca="false">IF(ISBLANK(J1677),"",",")</f>
        <v>,</v>
      </c>
      <c r="M1676" s="0" t="str">
        <f aca="false">E1676&amp;F1676&amp;G1676&amp;H1676&amp;I1676&amp;J1676&amp;K1676&amp;L1676</f>
        <v>"1603": "b4i1_148_ir3.wav",</v>
      </c>
      <c r="N1676" s="0" t="str">
        <f aca="false">IF(OR(B1676=113,B1676=138),"probe","s")</f>
        <v>s</v>
      </c>
      <c r="O1676" s="0" t="str">
        <f aca="false">IF(MID(J1676,10,2)="ir","Minus","Plus")</f>
        <v>Minus</v>
      </c>
      <c r="P1676" s="0" t="s">
        <v>13</v>
      </c>
      <c r="Q1676" s="5" t="s">
        <v>14</v>
      </c>
      <c r="R1676" s="0" t="s">
        <v>15</v>
      </c>
      <c r="S1676" s="0" t="str">
        <f aca="false">P1676&amp;N1676&amp;O1676&amp;Q1676&amp;F1676&amp;R1676&amp;L1676</f>
        <v>          {%            "class": "sMinus",%            "stim_name": "1603"%          },</v>
      </c>
      <c r="AA1676" s="5" t="n">
        <f aca="false">F1676</f>
        <v>1603</v>
      </c>
      <c r="AB1676" s="5" t="s">
        <v>1691</v>
      </c>
      <c r="AC1676" s="5" t="str">
        <f aca="false">IF(MID(AB1676,10,2)="ir","Minus","Plus")</f>
        <v>Minus</v>
      </c>
      <c r="AD1676" s="5" t="str">
        <f aca="false">IF(AND(_xlfn.NUMBERVALUE(MID(AB1676,6,3))&lt;141,_xlfn.NUMBERVALUE(MID(AB1676,6,3))&gt;103),"s","probe")</f>
        <v>probe</v>
      </c>
      <c r="AE1676" s="5" t="n">
        <f aca="false">IF(AND(AC1676="Minus",AD1676="probe"),3,IF(AND(AC1676="Plus",AD1676="probe"),1,IF(AND(AC1676="Minus",AD1676="s"),12,IF(AND(AC1676="Plus",AD1676="s"),4,0))))</f>
        <v>3</v>
      </c>
      <c r="AF1676" s="6" t="s">
        <v>16</v>
      </c>
      <c r="AG1676" s="5" t="str">
        <f aca="false">AF1676&amp;AE1676&amp;","</f>
        <v>                            3,</v>
      </c>
    </row>
    <row r="1677" customFormat="false" ht="12.8" hidden="true" customHeight="false" outlineLevel="0" collapsed="false">
      <c r="A1677" s="0" t="str">
        <f aca="false">LEFT(J1677,4)</f>
        <v>b4i2</v>
      </c>
      <c r="B1677" s="0" t="n">
        <f aca="false">IF(AND(C1677&gt;97,C1677&lt;103),100,IF(AND(C1677&gt;110,C1677&lt;116),113,IF(AND(C1677&gt;122,C1677&lt;128),125,IF(AND(C1677&gt;135,C1677&lt;141),138,150))))</f>
        <v>150</v>
      </c>
      <c r="C1677" s="0" t="n">
        <f aca="false">_xlfn.NUMBERVALUE(MID(J1677,6,3))</f>
        <v>148</v>
      </c>
      <c r="D1677" s="0" t="str">
        <f aca="false">MID(J1677,10,3)</f>
        <v>ir3</v>
      </c>
      <c r="E1677" s="0" t="s">
        <v>9</v>
      </c>
      <c r="F1677" s="0" t="n">
        <v>1728</v>
      </c>
      <c r="G1677" s="0" t="s">
        <v>10</v>
      </c>
      <c r="H1677" s="0" t="s">
        <v>11</v>
      </c>
      <c r="I1677" s="0" t="s">
        <v>9</v>
      </c>
      <c r="J1677" s="0" t="s">
        <v>1692</v>
      </c>
      <c r="K1677" s="0" t="s">
        <v>9</v>
      </c>
      <c r="L1677" s="0" t="str">
        <f aca="false">IF(ISBLANK(J1678),"",",")</f>
        <v>,</v>
      </c>
      <c r="M1677" s="0" t="str">
        <f aca="false">E1677&amp;F1677&amp;G1677&amp;H1677&amp;I1677&amp;J1677&amp;K1677&amp;L1677</f>
        <v>"1728": "b4i2_148_ir3.wav",</v>
      </c>
      <c r="N1677" s="0" t="str">
        <f aca="false">IF(OR(B1677=113,B1677=138),"probe","s")</f>
        <v>s</v>
      </c>
      <c r="O1677" s="0" t="str">
        <f aca="false">IF(MID(J1677,10,2)="ir","Minus","Plus")</f>
        <v>Minus</v>
      </c>
      <c r="P1677" s="0" t="s">
        <v>13</v>
      </c>
      <c r="Q1677" s="5" t="s">
        <v>14</v>
      </c>
      <c r="R1677" s="0" t="s">
        <v>15</v>
      </c>
      <c r="S1677" s="0" t="str">
        <f aca="false">P1677&amp;N1677&amp;O1677&amp;Q1677&amp;F1677&amp;R1677&amp;L1677</f>
        <v>          {%            "class": "sMinus",%            "stim_name": "1728"%          },</v>
      </c>
      <c r="AA1677" s="5" t="n">
        <f aca="false">F1677</f>
        <v>1728</v>
      </c>
      <c r="AB1677" s="5" t="s">
        <v>1692</v>
      </c>
      <c r="AC1677" s="5" t="str">
        <f aca="false">IF(MID(AB1677,10,2)="ir","Minus","Plus")</f>
        <v>Minus</v>
      </c>
      <c r="AD1677" s="5" t="str">
        <f aca="false">IF(AND(_xlfn.NUMBERVALUE(MID(AB1677,6,3))&lt;141,_xlfn.NUMBERVALUE(MID(AB1677,6,3))&gt;103),"s","probe")</f>
        <v>probe</v>
      </c>
      <c r="AE1677" s="5" t="n">
        <f aca="false">IF(AND(AC1677="Minus",AD1677="probe"),3,IF(AND(AC1677="Plus",AD1677="probe"),1,IF(AND(AC1677="Minus",AD1677="s"),12,IF(AND(AC1677="Plus",AD1677="s"),4,0))))</f>
        <v>3</v>
      </c>
      <c r="AF1677" s="6" t="s">
        <v>16</v>
      </c>
      <c r="AG1677" s="5" t="str">
        <f aca="false">AF1677&amp;AE1677&amp;","</f>
        <v>                            3,</v>
      </c>
    </row>
    <row r="1678" customFormat="false" ht="12.8" hidden="true" customHeight="false" outlineLevel="0" collapsed="false">
      <c r="A1678" s="0" t="str">
        <f aca="false">LEFT(J1678,4)</f>
        <v>b4s1</v>
      </c>
      <c r="B1678" s="0" t="n">
        <f aca="false">IF(AND(C1678&gt;97,C1678&lt;103),100,IF(AND(C1678&gt;110,C1678&lt;116),113,IF(AND(C1678&gt;122,C1678&lt;128),125,IF(AND(C1678&gt;135,C1678&lt;141),138,150))))</f>
        <v>150</v>
      </c>
      <c r="C1678" s="0" t="n">
        <f aca="false">_xlfn.NUMBERVALUE(MID(J1678,6,3))</f>
        <v>148</v>
      </c>
      <c r="D1678" s="0" t="str">
        <f aca="false">MID(J1678,10,3)</f>
        <v>ir3</v>
      </c>
      <c r="E1678" s="0" t="s">
        <v>9</v>
      </c>
      <c r="F1678" s="0" t="n">
        <v>1853</v>
      </c>
      <c r="G1678" s="0" t="s">
        <v>10</v>
      </c>
      <c r="H1678" s="0" t="s">
        <v>11</v>
      </c>
      <c r="I1678" s="0" t="s">
        <v>9</v>
      </c>
      <c r="J1678" s="0" t="s">
        <v>1693</v>
      </c>
      <c r="K1678" s="0" t="s">
        <v>9</v>
      </c>
      <c r="L1678" s="0" t="str">
        <f aca="false">IF(ISBLANK(J1679),"",",")</f>
        <v>,</v>
      </c>
      <c r="M1678" s="0" t="str">
        <f aca="false">E1678&amp;F1678&amp;G1678&amp;H1678&amp;I1678&amp;J1678&amp;K1678&amp;L1678</f>
        <v>"1853": "b4s1_148_ir3.wav",</v>
      </c>
      <c r="N1678" s="0" t="str">
        <f aca="false">IF(OR(B1678=113,B1678=138),"probe","s")</f>
        <v>s</v>
      </c>
      <c r="O1678" s="0" t="str">
        <f aca="false">IF(MID(J1678,10,2)="ir","Minus","Plus")</f>
        <v>Minus</v>
      </c>
      <c r="P1678" s="0" t="s">
        <v>13</v>
      </c>
      <c r="Q1678" s="5" t="s">
        <v>14</v>
      </c>
      <c r="R1678" s="0" t="s">
        <v>15</v>
      </c>
      <c r="S1678" s="0" t="str">
        <f aca="false">P1678&amp;N1678&amp;O1678&amp;Q1678&amp;F1678&amp;R1678&amp;L1678</f>
        <v>          {%            "class": "sMinus",%            "stim_name": "1853"%          },</v>
      </c>
      <c r="AA1678" s="5" t="n">
        <f aca="false">F1678</f>
        <v>1853</v>
      </c>
      <c r="AB1678" s="5" t="s">
        <v>1693</v>
      </c>
      <c r="AC1678" s="5" t="str">
        <f aca="false">IF(MID(AB1678,10,2)="ir","Minus","Plus")</f>
        <v>Minus</v>
      </c>
      <c r="AD1678" s="5" t="str">
        <f aca="false">IF(AND(_xlfn.NUMBERVALUE(MID(AB1678,6,3))&lt;141,_xlfn.NUMBERVALUE(MID(AB1678,6,3))&gt;103),"s","probe")</f>
        <v>probe</v>
      </c>
      <c r="AE1678" s="5" t="n">
        <f aca="false">IF(AND(AC1678="Minus",AD1678="probe"),3,IF(AND(AC1678="Plus",AD1678="probe"),1,IF(AND(AC1678="Minus",AD1678="s"),12,IF(AND(AC1678="Plus",AD1678="s"),4,0))))</f>
        <v>3</v>
      </c>
      <c r="AF1678" s="6" t="s">
        <v>16</v>
      </c>
      <c r="AG1678" s="5" t="str">
        <f aca="false">AF1678&amp;AE1678&amp;","</f>
        <v>                            3,</v>
      </c>
    </row>
    <row r="1679" customFormat="false" ht="12.8" hidden="true" customHeight="false" outlineLevel="0" collapsed="false">
      <c r="A1679" s="0" t="str">
        <f aca="false">LEFT(J1679,4)</f>
        <v>b4s2</v>
      </c>
      <c r="B1679" s="0" t="n">
        <f aca="false">IF(AND(C1679&gt;97,C1679&lt;103),100,IF(AND(C1679&gt;110,C1679&lt;116),113,IF(AND(C1679&gt;122,C1679&lt;128),125,IF(AND(C1679&gt;135,C1679&lt;141),138,150))))</f>
        <v>150</v>
      </c>
      <c r="C1679" s="0" t="n">
        <f aca="false">_xlfn.NUMBERVALUE(MID(J1679,6,3))</f>
        <v>148</v>
      </c>
      <c r="D1679" s="0" t="str">
        <f aca="false">MID(J1679,10,3)</f>
        <v>ir3</v>
      </c>
      <c r="E1679" s="0" t="s">
        <v>9</v>
      </c>
      <c r="F1679" s="0" t="n">
        <v>1978</v>
      </c>
      <c r="G1679" s="0" t="s">
        <v>10</v>
      </c>
      <c r="H1679" s="0" t="s">
        <v>11</v>
      </c>
      <c r="I1679" s="0" t="s">
        <v>9</v>
      </c>
      <c r="J1679" s="0" t="s">
        <v>1694</v>
      </c>
      <c r="K1679" s="0" t="s">
        <v>9</v>
      </c>
      <c r="L1679" s="0" t="str">
        <f aca="false">IF(ISBLANK(J1680),"",",")</f>
        <v>,</v>
      </c>
      <c r="M1679" s="0" t="str">
        <f aca="false">E1679&amp;F1679&amp;G1679&amp;H1679&amp;I1679&amp;J1679&amp;K1679&amp;L1679</f>
        <v>"1978": "b4s2_148_ir3.wav",</v>
      </c>
      <c r="N1679" s="0" t="str">
        <f aca="false">IF(OR(B1679=113,B1679=138),"probe","s")</f>
        <v>s</v>
      </c>
      <c r="O1679" s="0" t="str">
        <f aca="false">IF(MID(J1679,10,2)="ir","Minus","Plus")</f>
        <v>Minus</v>
      </c>
      <c r="P1679" s="0" t="s">
        <v>13</v>
      </c>
      <c r="Q1679" s="5" t="s">
        <v>14</v>
      </c>
      <c r="R1679" s="0" t="s">
        <v>15</v>
      </c>
      <c r="S1679" s="0" t="str">
        <f aca="false">P1679&amp;N1679&amp;O1679&amp;Q1679&amp;F1679&amp;R1679&amp;L1679</f>
        <v>          {%            "class": "sMinus",%            "stim_name": "1978"%          },</v>
      </c>
      <c r="AA1679" s="5" t="n">
        <f aca="false">F1679</f>
        <v>1978</v>
      </c>
      <c r="AB1679" s="5" t="s">
        <v>1694</v>
      </c>
      <c r="AC1679" s="5" t="str">
        <f aca="false">IF(MID(AB1679,10,2)="ir","Minus","Plus")</f>
        <v>Minus</v>
      </c>
      <c r="AD1679" s="5" t="str">
        <f aca="false">IF(AND(_xlfn.NUMBERVALUE(MID(AB1679,6,3))&lt;141,_xlfn.NUMBERVALUE(MID(AB1679,6,3))&gt;103),"s","probe")</f>
        <v>probe</v>
      </c>
      <c r="AE1679" s="5" t="n">
        <f aca="false">IF(AND(AC1679="Minus",AD1679="probe"),3,IF(AND(AC1679="Plus",AD1679="probe"),1,IF(AND(AC1679="Minus",AD1679="s"),12,IF(AND(AC1679="Plus",AD1679="s"),4,0))))</f>
        <v>3</v>
      </c>
      <c r="AF1679" s="6" t="s">
        <v>16</v>
      </c>
      <c r="AG1679" s="5" t="str">
        <f aca="false">AF1679&amp;AE1679&amp;","</f>
        <v>                            3,</v>
      </c>
    </row>
    <row r="1680" customFormat="false" ht="12.8" hidden="true" customHeight="false" outlineLevel="0" collapsed="false">
      <c r="A1680" s="0" t="str">
        <f aca="false">LEFT(J1680,4)</f>
        <v>b1i1</v>
      </c>
      <c r="B1680" s="0" t="n">
        <f aca="false">IF(AND(C1680&gt;97,C1680&lt;103),100,IF(AND(C1680&gt;110,C1680&lt;116),113,IF(AND(C1680&gt;122,C1680&lt;128),125,IF(AND(C1680&gt;135,C1680&lt;141),138,150))))</f>
        <v>150</v>
      </c>
      <c r="C1680" s="0" t="n">
        <f aca="false">_xlfn.NUMBERVALUE(MID(J1680,6,3))</f>
        <v>148</v>
      </c>
      <c r="D1680" s="0" t="str">
        <f aca="false">MID(J1680,10,3)</f>
        <v>ir4</v>
      </c>
      <c r="E1680" s="1" t="s">
        <v>9</v>
      </c>
      <c r="F1680" s="0" t="n">
        <v>104</v>
      </c>
      <c r="G1680" s="0" t="s">
        <v>10</v>
      </c>
      <c r="H1680" s="0" t="s">
        <v>11</v>
      </c>
      <c r="I1680" s="0" t="s">
        <v>9</v>
      </c>
      <c r="J1680" s="0" t="s">
        <v>1695</v>
      </c>
      <c r="K1680" s="0" t="s">
        <v>9</v>
      </c>
      <c r="L1680" s="0" t="str">
        <f aca="false">IF(ISBLANK(J1681),"",",")</f>
        <v>,</v>
      </c>
      <c r="M1680" s="0" t="str">
        <f aca="false">E1680&amp;F1680&amp;G1680&amp;H1680&amp;I1680&amp;J1680&amp;K1680&amp;L1680</f>
        <v>"104": "b1i1_148_ir4.wav",</v>
      </c>
      <c r="N1680" s="0" t="str">
        <f aca="false">IF(OR(B1680=113,B1680=138),"probe","s")</f>
        <v>s</v>
      </c>
      <c r="O1680" s="0" t="str">
        <f aca="false">IF(MID(J1680,10,2)="ir","Minus","Plus")</f>
        <v>Minus</v>
      </c>
      <c r="P1680" s="0" t="s">
        <v>13</v>
      </c>
      <c r="Q1680" s="5" t="s">
        <v>14</v>
      </c>
      <c r="R1680" s="0" t="s">
        <v>15</v>
      </c>
      <c r="S1680" s="0" t="str">
        <f aca="false">P1680&amp;N1680&amp;O1680&amp;Q1680&amp;F1680&amp;R1680&amp;L1680</f>
        <v>          {%            "class": "sMinus",%            "stim_name": "104"%          },</v>
      </c>
      <c r="AA1680" s="5" t="n">
        <f aca="false">F1680</f>
        <v>104</v>
      </c>
      <c r="AB1680" s="5" t="s">
        <v>1695</v>
      </c>
      <c r="AC1680" s="5" t="str">
        <f aca="false">IF(MID(AB1680,10,2)="ir","Minus","Plus")</f>
        <v>Minus</v>
      </c>
      <c r="AD1680" s="5" t="str">
        <f aca="false">IF(AND(_xlfn.NUMBERVALUE(MID(AB1680,6,3))&lt;141,_xlfn.NUMBERVALUE(MID(AB1680,6,3))&gt;103),"s","s")</f>
        <v>s</v>
      </c>
      <c r="AE1680" s="5" t="n">
        <f aca="false">IF(AND(AC1680="Minus",AD1680="probe"),3,IF(AND(AC1680="Plus",AD1680="probe"),1,IF(AND(AC1680="Minus",AD1680="s"),12,IF(AND(AC1680="Plus",AD1680="s"),4,0))))</f>
        <v>12</v>
      </c>
      <c r="AF1680" s="6" t="s">
        <v>16</v>
      </c>
      <c r="AG1680" s="5" t="str">
        <f aca="false">AF1680&amp;AE1680&amp;","</f>
        <v>                            12,</v>
      </c>
    </row>
    <row r="1681" customFormat="false" ht="12.8" hidden="true" customHeight="false" outlineLevel="0" collapsed="false">
      <c r="A1681" s="0" t="str">
        <f aca="false">LEFT(J1681,4)</f>
        <v>b1i2</v>
      </c>
      <c r="B1681" s="0" t="n">
        <f aca="false">IF(AND(C1681&gt;97,C1681&lt;103),100,IF(AND(C1681&gt;110,C1681&lt;116),113,IF(AND(C1681&gt;122,C1681&lt;128),125,IF(AND(C1681&gt;135,C1681&lt;141),138,150))))</f>
        <v>150</v>
      </c>
      <c r="C1681" s="0" t="n">
        <f aca="false">_xlfn.NUMBERVALUE(MID(J1681,6,3))</f>
        <v>148</v>
      </c>
      <c r="D1681" s="0" t="str">
        <f aca="false">MID(J1681,10,3)</f>
        <v>ir4</v>
      </c>
      <c r="E1681" s="1" t="s">
        <v>9</v>
      </c>
      <c r="F1681" s="0" t="n">
        <v>229</v>
      </c>
      <c r="G1681" s="0" t="s">
        <v>10</v>
      </c>
      <c r="H1681" s="0" t="s">
        <v>11</v>
      </c>
      <c r="I1681" s="0" t="s">
        <v>9</v>
      </c>
      <c r="J1681" s="0" t="s">
        <v>1696</v>
      </c>
      <c r="K1681" s="0" t="s">
        <v>9</v>
      </c>
      <c r="L1681" s="0" t="str">
        <f aca="false">IF(ISBLANK(J1682),"",",")</f>
        <v>,</v>
      </c>
      <c r="M1681" s="0" t="str">
        <f aca="false">E1681&amp;F1681&amp;G1681&amp;H1681&amp;I1681&amp;J1681&amp;K1681&amp;L1681</f>
        <v>"229": "b1i2_148_ir4.wav",</v>
      </c>
      <c r="N1681" s="0" t="str">
        <f aca="false">IF(OR(B1681=113,B1681=138),"probe","s")</f>
        <v>s</v>
      </c>
      <c r="O1681" s="0" t="str">
        <f aca="false">IF(MID(J1681,10,2)="ir","Minus","Plus")</f>
        <v>Minus</v>
      </c>
      <c r="P1681" s="0" t="s">
        <v>13</v>
      </c>
      <c r="Q1681" s="5" t="s">
        <v>14</v>
      </c>
      <c r="R1681" s="0" t="s">
        <v>15</v>
      </c>
      <c r="S1681" s="0" t="str">
        <f aca="false">P1681&amp;N1681&amp;O1681&amp;Q1681&amp;F1681&amp;R1681&amp;L1681</f>
        <v>          {%            "class": "sMinus",%            "stim_name": "229"%          },</v>
      </c>
      <c r="AA1681" s="5" t="n">
        <f aca="false">F1681</f>
        <v>229</v>
      </c>
      <c r="AB1681" s="5" t="s">
        <v>1696</v>
      </c>
      <c r="AC1681" s="5" t="str">
        <f aca="false">IF(MID(AB1681,10,2)="ir","Minus","Plus")</f>
        <v>Minus</v>
      </c>
      <c r="AD1681" s="5" t="str">
        <f aca="false">IF(AND(_xlfn.NUMBERVALUE(MID(AB1681,6,3))&lt;141,_xlfn.NUMBERVALUE(MID(AB1681,6,3))&gt;103),"s","probe")</f>
        <v>probe</v>
      </c>
      <c r="AE1681" s="5" t="n">
        <f aca="false">IF(AND(AC1681="Minus",AD1681="probe"),3,IF(AND(AC1681="Plus",AD1681="probe"),1,IF(AND(AC1681="Minus",AD1681="s"),12,IF(AND(AC1681="Plus",AD1681="s"),4,0))))</f>
        <v>3</v>
      </c>
      <c r="AF1681" s="6" t="s">
        <v>16</v>
      </c>
      <c r="AG1681" s="5" t="str">
        <f aca="false">AF1681&amp;AE1681&amp;","</f>
        <v>                            3,</v>
      </c>
    </row>
    <row r="1682" customFormat="false" ht="12.8" hidden="true" customHeight="false" outlineLevel="0" collapsed="false">
      <c r="A1682" s="0" t="str">
        <f aca="false">LEFT(J1682,4)</f>
        <v>b1s1</v>
      </c>
      <c r="B1682" s="0" t="n">
        <f aca="false">IF(AND(C1682&gt;97,C1682&lt;103),100,IF(AND(C1682&gt;110,C1682&lt;116),113,IF(AND(C1682&gt;122,C1682&lt;128),125,IF(AND(C1682&gt;135,C1682&lt;141),138,150))))</f>
        <v>150</v>
      </c>
      <c r="C1682" s="0" t="n">
        <f aca="false">_xlfn.NUMBERVALUE(MID(J1682,6,3))</f>
        <v>148</v>
      </c>
      <c r="D1682" s="0" t="str">
        <f aca="false">MID(J1682,10,3)</f>
        <v>ir4</v>
      </c>
      <c r="E1682" s="0" t="s">
        <v>9</v>
      </c>
      <c r="F1682" s="0" t="n">
        <v>354</v>
      </c>
      <c r="G1682" s="0" t="s">
        <v>10</v>
      </c>
      <c r="H1682" s="0" t="s">
        <v>11</v>
      </c>
      <c r="I1682" s="0" t="s">
        <v>9</v>
      </c>
      <c r="J1682" s="0" t="s">
        <v>1697</v>
      </c>
      <c r="K1682" s="0" t="s">
        <v>9</v>
      </c>
      <c r="L1682" s="0" t="str">
        <f aca="false">IF(ISBLANK(J1683),"",",")</f>
        <v>,</v>
      </c>
      <c r="M1682" s="0" t="str">
        <f aca="false">E1682&amp;F1682&amp;G1682&amp;H1682&amp;I1682&amp;J1682&amp;K1682&amp;L1682</f>
        <v>"354": "b1s1_148_ir4.wav",</v>
      </c>
      <c r="N1682" s="0" t="str">
        <f aca="false">IF(OR(B1682=113,B1682=138),"probe","s")</f>
        <v>s</v>
      </c>
      <c r="O1682" s="0" t="str">
        <f aca="false">IF(MID(J1682,10,2)="ir","Minus","Plus")</f>
        <v>Minus</v>
      </c>
      <c r="P1682" s="0" t="s">
        <v>13</v>
      </c>
      <c r="Q1682" s="5" t="s">
        <v>14</v>
      </c>
      <c r="R1682" s="0" t="s">
        <v>15</v>
      </c>
      <c r="S1682" s="0" t="str">
        <f aca="false">P1682&amp;N1682&amp;O1682&amp;Q1682&amp;F1682&amp;R1682&amp;L1682</f>
        <v>          {%            "class": "sMinus",%            "stim_name": "354"%          },</v>
      </c>
      <c r="AA1682" s="5" t="n">
        <f aca="false">F1682</f>
        <v>354</v>
      </c>
      <c r="AB1682" s="5" t="s">
        <v>1697</v>
      </c>
      <c r="AC1682" s="5" t="str">
        <f aca="false">IF(MID(AB1682,10,2)="ir","Minus","Plus")</f>
        <v>Minus</v>
      </c>
      <c r="AD1682" s="5" t="str">
        <f aca="false">IF(AND(_xlfn.NUMBERVALUE(MID(AB1682,6,3))&lt;141,_xlfn.NUMBERVALUE(MID(AB1682,6,3))&gt;103),"s","probe")</f>
        <v>probe</v>
      </c>
      <c r="AE1682" s="5" t="n">
        <f aca="false">IF(AND(AC1682="Minus",AD1682="probe"),3,IF(AND(AC1682="Plus",AD1682="probe"),1,IF(AND(AC1682="Minus",AD1682="s"),12,IF(AND(AC1682="Plus",AD1682="s"),4,0))))</f>
        <v>3</v>
      </c>
      <c r="AF1682" s="6" t="s">
        <v>16</v>
      </c>
      <c r="AG1682" s="5" t="str">
        <f aca="false">AF1682&amp;AE1682&amp;","</f>
        <v>                            3,</v>
      </c>
    </row>
    <row r="1683" customFormat="false" ht="12.8" hidden="true" customHeight="false" outlineLevel="0" collapsed="false">
      <c r="A1683" s="0" t="str">
        <f aca="false">LEFT(J1683,4)</f>
        <v>b1s2</v>
      </c>
      <c r="B1683" s="0" t="n">
        <f aca="false">IF(AND(C1683&gt;97,C1683&lt;103),100,IF(AND(C1683&gt;110,C1683&lt;116),113,IF(AND(C1683&gt;122,C1683&lt;128),125,IF(AND(C1683&gt;135,C1683&lt;141),138,150))))</f>
        <v>150</v>
      </c>
      <c r="C1683" s="0" t="n">
        <f aca="false">_xlfn.NUMBERVALUE(MID(J1683,6,3))</f>
        <v>148</v>
      </c>
      <c r="D1683" s="0" t="str">
        <f aca="false">MID(J1683,10,3)</f>
        <v>ir4</v>
      </c>
      <c r="E1683" s="0" t="s">
        <v>9</v>
      </c>
      <c r="F1683" s="0" t="n">
        <v>479</v>
      </c>
      <c r="G1683" s="0" t="s">
        <v>10</v>
      </c>
      <c r="H1683" s="0" t="s">
        <v>11</v>
      </c>
      <c r="I1683" s="0" t="s">
        <v>9</v>
      </c>
      <c r="J1683" s="0" t="s">
        <v>1698</v>
      </c>
      <c r="K1683" s="0" t="s">
        <v>9</v>
      </c>
      <c r="L1683" s="0" t="str">
        <f aca="false">IF(ISBLANK(J1684),"",",")</f>
        <v>,</v>
      </c>
      <c r="M1683" s="0" t="str">
        <f aca="false">E1683&amp;F1683&amp;G1683&amp;H1683&amp;I1683&amp;J1683&amp;K1683&amp;L1683</f>
        <v>"479": "b1s2_148_ir4.wav",</v>
      </c>
      <c r="N1683" s="0" t="str">
        <f aca="false">IF(OR(B1683=113,B1683=138),"probe","s")</f>
        <v>s</v>
      </c>
      <c r="O1683" s="0" t="str">
        <f aca="false">IF(MID(J1683,10,2)="ir","Minus","Plus")</f>
        <v>Minus</v>
      </c>
      <c r="P1683" s="0" t="s">
        <v>13</v>
      </c>
      <c r="Q1683" s="5" t="s">
        <v>14</v>
      </c>
      <c r="R1683" s="0" t="s">
        <v>15</v>
      </c>
      <c r="S1683" s="0" t="str">
        <f aca="false">P1683&amp;N1683&amp;O1683&amp;Q1683&amp;F1683&amp;R1683&amp;L1683</f>
        <v>          {%            "class": "sMinus",%            "stim_name": "479"%          },</v>
      </c>
      <c r="AA1683" s="5" t="n">
        <f aca="false">F1683</f>
        <v>479</v>
      </c>
      <c r="AB1683" s="5" t="s">
        <v>1698</v>
      </c>
      <c r="AC1683" s="5" t="str">
        <f aca="false">IF(MID(AB1683,10,2)="ir","Minus","Plus")</f>
        <v>Minus</v>
      </c>
      <c r="AD1683" s="5" t="str">
        <f aca="false">IF(AND(_xlfn.NUMBERVALUE(MID(AB1683,6,3))&lt;141,_xlfn.NUMBERVALUE(MID(AB1683,6,3))&gt;103),"s","probe")</f>
        <v>probe</v>
      </c>
      <c r="AE1683" s="5" t="n">
        <f aca="false">IF(AND(AC1683="Minus",AD1683="probe"),3,IF(AND(AC1683="Plus",AD1683="probe"),1,IF(AND(AC1683="Minus",AD1683="s"),12,IF(AND(AC1683="Plus",AD1683="s"),4,0))))</f>
        <v>3</v>
      </c>
      <c r="AF1683" s="6" t="s">
        <v>16</v>
      </c>
      <c r="AG1683" s="5" t="str">
        <f aca="false">AF1683&amp;AE1683&amp;","</f>
        <v>                            3,</v>
      </c>
    </row>
    <row r="1684" customFormat="false" ht="12.8" hidden="true" customHeight="false" outlineLevel="0" collapsed="false">
      <c r="A1684" s="0" t="str">
        <f aca="false">LEFT(J1684,4)</f>
        <v>b2i1</v>
      </c>
      <c r="B1684" s="0" t="n">
        <f aca="false">IF(AND(C1684&gt;97,C1684&lt;103),100,IF(AND(C1684&gt;110,C1684&lt;116),113,IF(AND(C1684&gt;122,C1684&lt;128),125,IF(AND(C1684&gt;135,C1684&lt;141),138,150))))</f>
        <v>150</v>
      </c>
      <c r="C1684" s="0" t="n">
        <f aca="false">_xlfn.NUMBERVALUE(MID(J1684,6,3))</f>
        <v>148</v>
      </c>
      <c r="D1684" s="0" t="str">
        <f aca="false">MID(J1684,10,3)</f>
        <v>ir4</v>
      </c>
      <c r="E1684" s="0" t="s">
        <v>9</v>
      </c>
      <c r="F1684" s="0" t="n">
        <v>604</v>
      </c>
      <c r="G1684" s="0" t="s">
        <v>10</v>
      </c>
      <c r="H1684" s="0" t="s">
        <v>11</v>
      </c>
      <c r="I1684" s="0" t="s">
        <v>9</v>
      </c>
      <c r="J1684" s="0" t="s">
        <v>1699</v>
      </c>
      <c r="K1684" s="0" t="s">
        <v>9</v>
      </c>
      <c r="L1684" s="0" t="str">
        <f aca="false">IF(ISBLANK(J1685),"",",")</f>
        <v>,</v>
      </c>
      <c r="M1684" s="0" t="str">
        <f aca="false">E1684&amp;F1684&amp;G1684&amp;H1684&amp;I1684&amp;J1684&amp;K1684&amp;L1684</f>
        <v>"604": "b2i1_148_ir4.wav",</v>
      </c>
      <c r="N1684" s="0" t="str">
        <f aca="false">IF(OR(B1684=113,B1684=138),"probe","s")</f>
        <v>s</v>
      </c>
      <c r="O1684" s="0" t="str">
        <f aca="false">IF(MID(J1684,10,2)="ir","Minus","Plus")</f>
        <v>Minus</v>
      </c>
      <c r="P1684" s="0" t="s">
        <v>13</v>
      </c>
      <c r="Q1684" s="5" t="s">
        <v>14</v>
      </c>
      <c r="R1684" s="0" t="s">
        <v>15</v>
      </c>
      <c r="S1684" s="0" t="str">
        <f aca="false">P1684&amp;N1684&amp;O1684&amp;Q1684&amp;F1684&amp;R1684&amp;L1684</f>
        <v>          {%            "class": "sMinus",%            "stim_name": "604"%          },</v>
      </c>
      <c r="AA1684" s="5" t="n">
        <f aca="false">F1684</f>
        <v>604</v>
      </c>
      <c r="AB1684" s="5" t="s">
        <v>1699</v>
      </c>
      <c r="AC1684" s="5" t="str">
        <f aca="false">IF(MID(AB1684,10,2)="ir","Minus","Plus")</f>
        <v>Minus</v>
      </c>
      <c r="AD1684" s="5" t="str">
        <f aca="false">IF(AND(_xlfn.NUMBERVALUE(MID(AB1684,6,3))&lt;141,_xlfn.NUMBERVALUE(MID(AB1684,6,3))&gt;103),"s","probe")</f>
        <v>probe</v>
      </c>
      <c r="AE1684" s="5" t="n">
        <f aca="false">IF(AND(AC1684="Minus",AD1684="probe"),3,IF(AND(AC1684="Plus",AD1684="probe"),1,IF(AND(AC1684="Minus",AD1684="s"),12,IF(AND(AC1684="Plus",AD1684="s"),4,0))))</f>
        <v>3</v>
      </c>
      <c r="AF1684" s="6" t="s">
        <v>16</v>
      </c>
      <c r="AG1684" s="5" t="str">
        <f aca="false">AF1684&amp;AE1684&amp;","</f>
        <v>                            3,</v>
      </c>
    </row>
    <row r="1685" customFormat="false" ht="12.8" hidden="true" customHeight="false" outlineLevel="0" collapsed="false">
      <c r="A1685" s="0" t="str">
        <f aca="false">LEFT(J1685,4)</f>
        <v>b2i2</v>
      </c>
      <c r="B1685" s="0" t="n">
        <f aca="false">IF(AND(C1685&gt;97,C1685&lt;103),100,IF(AND(C1685&gt;110,C1685&lt;116),113,IF(AND(C1685&gt;122,C1685&lt;128),125,IF(AND(C1685&gt;135,C1685&lt;141),138,150))))</f>
        <v>150</v>
      </c>
      <c r="C1685" s="0" t="n">
        <f aca="false">_xlfn.NUMBERVALUE(MID(J1685,6,3))</f>
        <v>148</v>
      </c>
      <c r="D1685" s="0" t="str">
        <f aca="false">MID(J1685,10,3)</f>
        <v>ir4</v>
      </c>
      <c r="E1685" s="0" t="s">
        <v>9</v>
      </c>
      <c r="F1685" s="0" t="n">
        <v>729</v>
      </c>
      <c r="G1685" s="0" t="s">
        <v>10</v>
      </c>
      <c r="H1685" s="0" t="s">
        <v>11</v>
      </c>
      <c r="I1685" s="0" t="s">
        <v>9</v>
      </c>
      <c r="J1685" s="0" t="s">
        <v>1700</v>
      </c>
      <c r="K1685" s="0" t="s">
        <v>9</v>
      </c>
      <c r="L1685" s="0" t="str">
        <f aca="false">IF(ISBLANK(J1686),"",",")</f>
        <v>,</v>
      </c>
      <c r="M1685" s="0" t="str">
        <f aca="false">E1685&amp;F1685&amp;G1685&amp;H1685&amp;I1685&amp;J1685&amp;K1685&amp;L1685</f>
        <v>"729": "b2i2_148_ir4.wav",</v>
      </c>
      <c r="N1685" s="0" t="str">
        <f aca="false">IF(OR(B1685=113,B1685=138),"probe","s")</f>
        <v>s</v>
      </c>
      <c r="O1685" s="0" t="str">
        <f aca="false">IF(MID(J1685,10,2)="ir","Minus","Plus")</f>
        <v>Minus</v>
      </c>
      <c r="P1685" s="0" t="s">
        <v>13</v>
      </c>
      <c r="Q1685" s="5" t="s">
        <v>14</v>
      </c>
      <c r="R1685" s="0" t="s">
        <v>15</v>
      </c>
      <c r="S1685" s="0" t="str">
        <f aca="false">P1685&amp;N1685&amp;O1685&amp;Q1685&amp;F1685&amp;R1685&amp;L1685</f>
        <v>          {%            "class": "sMinus",%            "stim_name": "729"%          },</v>
      </c>
      <c r="AA1685" s="5" t="n">
        <f aca="false">F1685</f>
        <v>729</v>
      </c>
      <c r="AB1685" s="5" t="s">
        <v>1700</v>
      </c>
      <c r="AC1685" s="5" t="str">
        <f aca="false">IF(MID(AB1685,10,2)="ir","Minus","Plus")</f>
        <v>Minus</v>
      </c>
      <c r="AD1685" s="5" t="str">
        <f aca="false">IF(AND(_xlfn.NUMBERVALUE(MID(AB1685,6,3))&lt;141,_xlfn.NUMBERVALUE(MID(AB1685,6,3))&gt;103),"s","probe")</f>
        <v>probe</v>
      </c>
      <c r="AE1685" s="5" t="n">
        <f aca="false">IF(AND(AC1685="Minus",AD1685="probe"),3,IF(AND(AC1685="Plus",AD1685="probe"),1,IF(AND(AC1685="Minus",AD1685="s"),12,IF(AND(AC1685="Plus",AD1685="s"),4,0))))</f>
        <v>3</v>
      </c>
      <c r="AF1685" s="6" t="s">
        <v>16</v>
      </c>
      <c r="AG1685" s="5" t="str">
        <f aca="false">AF1685&amp;AE1685&amp;","</f>
        <v>                            3,</v>
      </c>
    </row>
    <row r="1686" customFormat="false" ht="12.8" hidden="false" customHeight="false" outlineLevel="0" collapsed="false">
      <c r="A1686" s="0" t="str">
        <f aca="false">LEFT(J1686,4)</f>
        <v>b2s1</v>
      </c>
      <c r="B1686" s="0" t="n">
        <f aca="false">IF(AND(C1686&gt;97,C1686&lt;103),100,IF(AND(C1686&gt;110,C1686&lt;116),113,IF(AND(C1686&gt;122,C1686&lt;128),125,IF(AND(C1686&gt;135,C1686&lt;141),138,150))))</f>
        <v>150</v>
      </c>
      <c r="C1686" s="0" t="n">
        <f aca="false">_xlfn.NUMBERVALUE(MID(J1686,6,3))</f>
        <v>148</v>
      </c>
      <c r="D1686" s="0" t="str">
        <f aca="false">MID(J1686,10,3)</f>
        <v>ir4</v>
      </c>
      <c r="E1686" s="1" t="s">
        <v>9</v>
      </c>
      <c r="F1686" s="0" t="n">
        <v>854</v>
      </c>
      <c r="G1686" s="0" t="s">
        <v>10</v>
      </c>
      <c r="H1686" s="0" t="s">
        <v>11</v>
      </c>
      <c r="I1686" s="0" t="s">
        <v>9</v>
      </c>
      <c r="J1686" s="0" t="s">
        <v>1701</v>
      </c>
      <c r="K1686" s="0" t="s">
        <v>9</v>
      </c>
      <c r="L1686" s="0" t="str">
        <f aca="false">IF(ISBLANK(J1687),"",",")</f>
        <v>,</v>
      </c>
      <c r="M1686" s="0" t="str">
        <f aca="false">E1686&amp;J1686&amp;G1686&amp;E1686&amp;J1686&amp;E1686&amp;L1686</f>
        <v>"b2s1_148_ir4.wav":"b2s1_148_ir4.wav",</v>
      </c>
      <c r="N1686" s="0" t="str">
        <f aca="false">IF(OR(B1686=113,B1686=138),"probe","s")</f>
        <v>s</v>
      </c>
      <c r="O1686" s="0" t="str">
        <f aca="false">IF(MID(J1686,10,2)="ir","Minus","Plus")</f>
        <v>Minus</v>
      </c>
      <c r="P1686" s="0" t="s">
        <v>13</v>
      </c>
      <c r="Q1686" s="5" t="s">
        <v>14</v>
      </c>
      <c r="R1686" s="0" t="s">
        <v>15</v>
      </c>
      <c r="S1686" s="0" t="str">
        <f aca="false">P1686&amp;N1686&amp;O1686&amp;Q1686&amp;J1686&amp;R1686&amp;L1686</f>
        <v>          {%            "class": "sMinus",%            "stim_name": "b2s1_148_ir4.wav"%          },</v>
      </c>
      <c r="AA1686" s="5" t="n">
        <f aca="false">F1686</f>
        <v>854</v>
      </c>
      <c r="AB1686" s="5" t="s">
        <v>1701</v>
      </c>
      <c r="AC1686" s="5" t="str">
        <f aca="false">IF(MID(AB1686,10,2)="ir","Minus","Plus")</f>
        <v>Minus</v>
      </c>
      <c r="AD1686" s="5" t="str">
        <f aca="false">IF(AND(_xlfn.NUMBERVALUE(MID(AB1686,6,3))&lt;141,_xlfn.NUMBERVALUE(MID(AB1686,6,3))&gt;103),"s","probe")</f>
        <v>probe</v>
      </c>
      <c r="AE1686" s="5" t="n">
        <f aca="false">IF(AND(AC1686="Minus",AD1686="probe"),3,IF(AND(AC1686="Plus",AD1686="probe"),1,IF(AND(AC1686="Minus",AD1686="s"),12,IF(AND(AC1686="Plus",AD1686="s"),4,0))))</f>
        <v>3</v>
      </c>
      <c r="AF1686" s="6" t="s">
        <v>16</v>
      </c>
      <c r="AG1686" s="5" t="str">
        <f aca="false">AF1686&amp;AE1686&amp;","</f>
        <v>                            3,</v>
      </c>
    </row>
    <row r="1687" customFormat="false" ht="12.8" hidden="true" customHeight="false" outlineLevel="0" collapsed="false">
      <c r="A1687" s="0" t="str">
        <f aca="false">LEFT(J1687,4)</f>
        <v>b2s2</v>
      </c>
      <c r="B1687" s="0" t="n">
        <f aca="false">IF(AND(C1687&gt;97,C1687&lt;103),100,IF(AND(C1687&gt;110,C1687&lt;116),113,IF(AND(C1687&gt;122,C1687&lt;128),125,IF(AND(C1687&gt;135,C1687&lt;141),138,150))))</f>
        <v>150</v>
      </c>
      <c r="C1687" s="0" t="n">
        <f aca="false">_xlfn.NUMBERVALUE(MID(J1687,6,3))</f>
        <v>148</v>
      </c>
      <c r="D1687" s="0" t="str">
        <f aca="false">MID(J1687,10,3)</f>
        <v>ir4</v>
      </c>
      <c r="E1687" s="1" t="s">
        <v>9</v>
      </c>
      <c r="F1687" s="0" t="n">
        <v>979</v>
      </c>
      <c r="G1687" s="0" t="s">
        <v>10</v>
      </c>
      <c r="H1687" s="0" t="s">
        <v>11</v>
      </c>
      <c r="I1687" s="0" t="s">
        <v>9</v>
      </c>
      <c r="J1687" s="0" t="s">
        <v>1702</v>
      </c>
      <c r="K1687" s="0" t="s">
        <v>9</v>
      </c>
      <c r="L1687" s="0" t="str">
        <f aca="false">IF(ISBLANK(J1688),"",",")</f>
        <v>,</v>
      </c>
      <c r="M1687" s="0" t="str">
        <f aca="false">E1687&amp;F1687&amp;G1687&amp;H1687&amp;I1687&amp;J1687&amp;K1687&amp;L1687</f>
        <v>"979": "b2s2_148_ir4.wav",</v>
      </c>
      <c r="N1687" s="0" t="str">
        <f aca="false">IF(OR(B1687=113,B1687=138),"probe","s")</f>
        <v>s</v>
      </c>
      <c r="O1687" s="0" t="str">
        <f aca="false">IF(MID(J1687,10,2)="ir","Minus","Plus")</f>
        <v>Minus</v>
      </c>
      <c r="P1687" s="0" t="s">
        <v>13</v>
      </c>
      <c r="Q1687" s="5" t="s">
        <v>14</v>
      </c>
      <c r="R1687" s="0" t="s">
        <v>15</v>
      </c>
      <c r="S1687" s="0" t="str">
        <f aca="false">P1687&amp;N1687&amp;O1687&amp;Q1687&amp;F1687&amp;R1687&amp;L1687</f>
        <v>          {%            "class": "sMinus",%            "stim_name": "979"%          },</v>
      </c>
      <c r="AA1687" s="5" t="n">
        <f aca="false">F1687</f>
        <v>979</v>
      </c>
      <c r="AB1687" s="5" t="s">
        <v>1702</v>
      </c>
      <c r="AC1687" s="5" t="str">
        <f aca="false">IF(MID(AB1687,10,2)="ir","Minus","Plus")</f>
        <v>Minus</v>
      </c>
      <c r="AD1687" s="5" t="str">
        <f aca="false">IF(AND(_xlfn.NUMBERVALUE(MID(AB1687,6,3))&lt;141,_xlfn.NUMBERVALUE(MID(AB1687,6,3))&gt;103),"s","probe")</f>
        <v>probe</v>
      </c>
      <c r="AE1687" s="5" t="n">
        <f aca="false">IF(AND(AC1687="Minus",AD1687="probe"),3,IF(AND(AC1687="Plus",AD1687="probe"),1,IF(AND(AC1687="Minus",AD1687="s"),12,IF(AND(AC1687="Plus",AD1687="s"),4,0))))</f>
        <v>3</v>
      </c>
      <c r="AF1687" s="6" t="s">
        <v>16</v>
      </c>
      <c r="AG1687" s="5" t="str">
        <f aca="false">AF1687&amp;AE1687&amp;","</f>
        <v>                            3,</v>
      </c>
    </row>
    <row r="1688" customFormat="false" ht="12.8" hidden="true" customHeight="false" outlineLevel="0" collapsed="false">
      <c r="A1688" s="0" t="str">
        <f aca="false">LEFT(J1688,4)</f>
        <v>b3i1</v>
      </c>
      <c r="B1688" s="0" t="n">
        <f aca="false">IF(AND(C1688&gt;97,C1688&lt;103),100,IF(AND(C1688&gt;110,C1688&lt;116),113,IF(AND(C1688&gt;122,C1688&lt;128),125,IF(AND(C1688&gt;135,C1688&lt;141),138,150))))</f>
        <v>150</v>
      </c>
      <c r="C1688" s="0" t="n">
        <f aca="false">_xlfn.NUMBERVALUE(MID(J1688,6,3))</f>
        <v>148</v>
      </c>
      <c r="D1688" s="0" t="str">
        <f aca="false">MID(J1688,10,3)</f>
        <v>ir4</v>
      </c>
      <c r="E1688" s="0" t="s">
        <v>9</v>
      </c>
      <c r="F1688" s="0" t="n">
        <v>1104</v>
      </c>
      <c r="G1688" s="0" t="s">
        <v>10</v>
      </c>
      <c r="H1688" s="0" t="s">
        <v>11</v>
      </c>
      <c r="I1688" s="0" t="s">
        <v>9</v>
      </c>
      <c r="J1688" s="0" t="s">
        <v>1703</v>
      </c>
      <c r="K1688" s="0" t="s">
        <v>9</v>
      </c>
      <c r="L1688" s="0" t="str">
        <f aca="false">IF(ISBLANK(J1689),"",",")</f>
        <v>,</v>
      </c>
      <c r="M1688" s="0" t="str">
        <f aca="false">E1688&amp;F1688&amp;G1688&amp;H1688&amp;I1688&amp;J1688&amp;K1688&amp;L1688</f>
        <v>"1104": "b3i1_148_ir4.wav",</v>
      </c>
      <c r="N1688" s="0" t="str">
        <f aca="false">IF(OR(B1688=113,B1688=138),"probe","s")</f>
        <v>s</v>
      </c>
      <c r="O1688" s="0" t="str">
        <f aca="false">IF(MID(J1688,10,2)="ir","Minus","Plus")</f>
        <v>Minus</v>
      </c>
      <c r="P1688" s="0" t="s">
        <v>13</v>
      </c>
      <c r="Q1688" s="5" t="s">
        <v>14</v>
      </c>
      <c r="R1688" s="0" t="s">
        <v>15</v>
      </c>
      <c r="S1688" s="0" t="str">
        <f aca="false">P1688&amp;N1688&amp;O1688&amp;Q1688&amp;F1688&amp;R1688&amp;L1688</f>
        <v>          {%            "class": "sMinus",%            "stim_name": "1104"%          },</v>
      </c>
      <c r="AA1688" s="5" t="n">
        <f aca="false">F1688</f>
        <v>1104</v>
      </c>
      <c r="AB1688" s="5" t="s">
        <v>1703</v>
      </c>
      <c r="AC1688" s="5" t="str">
        <f aca="false">IF(MID(AB1688,10,2)="ir","Minus","Plus")</f>
        <v>Minus</v>
      </c>
      <c r="AD1688" s="5" t="str">
        <f aca="false">IF(AND(_xlfn.NUMBERVALUE(MID(AB1688,6,3))&lt;141,_xlfn.NUMBERVALUE(MID(AB1688,6,3))&gt;103),"s","probe")</f>
        <v>probe</v>
      </c>
      <c r="AE1688" s="5" t="n">
        <f aca="false">IF(AND(AC1688="Minus",AD1688="probe"),3,IF(AND(AC1688="Plus",AD1688="probe"),1,IF(AND(AC1688="Minus",AD1688="s"),12,IF(AND(AC1688="Plus",AD1688="s"),4,0))))</f>
        <v>3</v>
      </c>
      <c r="AF1688" s="6" t="s">
        <v>16</v>
      </c>
      <c r="AG1688" s="5" t="str">
        <f aca="false">AF1688&amp;AE1688&amp;","</f>
        <v>                            3,</v>
      </c>
    </row>
    <row r="1689" customFormat="false" ht="12.8" hidden="true" customHeight="false" outlineLevel="0" collapsed="false">
      <c r="A1689" s="0" t="str">
        <f aca="false">LEFT(J1689,4)</f>
        <v>b3i2</v>
      </c>
      <c r="B1689" s="0" t="n">
        <f aca="false">IF(AND(C1689&gt;97,C1689&lt;103),100,IF(AND(C1689&gt;110,C1689&lt;116),113,IF(AND(C1689&gt;122,C1689&lt;128),125,IF(AND(C1689&gt;135,C1689&lt;141),138,150))))</f>
        <v>150</v>
      </c>
      <c r="C1689" s="0" t="n">
        <f aca="false">_xlfn.NUMBERVALUE(MID(J1689,6,3))</f>
        <v>148</v>
      </c>
      <c r="D1689" s="0" t="str">
        <f aca="false">MID(J1689,10,3)</f>
        <v>ir4</v>
      </c>
      <c r="E1689" s="0" t="s">
        <v>9</v>
      </c>
      <c r="F1689" s="0" t="n">
        <v>1229</v>
      </c>
      <c r="G1689" s="0" t="s">
        <v>10</v>
      </c>
      <c r="H1689" s="0" t="s">
        <v>11</v>
      </c>
      <c r="I1689" s="0" t="s">
        <v>9</v>
      </c>
      <c r="J1689" s="0" t="s">
        <v>1704</v>
      </c>
      <c r="K1689" s="0" t="s">
        <v>9</v>
      </c>
      <c r="L1689" s="0" t="str">
        <f aca="false">IF(ISBLANK(J1690),"",",")</f>
        <v>,</v>
      </c>
      <c r="M1689" s="0" t="str">
        <f aca="false">E1689&amp;F1689&amp;G1689&amp;H1689&amp;I1689&amp;J1689&amp;K1689&amp;L1689</f>
        <v>"1229": "b3i2_148_ir4.wav",</v>
      </c>
      <c r="N1689" s="0" t="str">
        <f aca="false">IF(OR(B1689=113,B1689=138),"probe","s")</f>
        <v>s</v>
      </c>
      <c r="O1689" s="0" t="str">
        <f aca="false">IF(MID(J1689,10,2)="ir","Minus","Plus")</f>
        <v>Minus</v>
      </c>
      <c r="P1689" s="0" t="s">
        <v>13</v>
      </c>
      <c r="Q1689" s="5" t="s">
        <v>14</v>
      </c>
      <c r="R1689" s="0" t="s">
        <v>15</v>
      </c>
      <c r="S1689" s="0" t="str">
        <f aca="false">P1689&amp;N1689&amp;O1689&amp;Q1689&amp;F1689&amp;R1689&amp;L1689</f>
        <v>          {%            "class": "sMinus",%            "stim_name": "1229"%          },</v>
      </c>
      <c r="AA1689" s="5" t="n">
        <f aca="false">F1689</f>
        <v>1229</v>
      </c>
      <c r="AB1689" s="5" t="s">
        <v>1704</v>
      </c>
      <c r="AC1689" s="5" t="str">
        <f aca="false">IF(MID(AB1689,10,2)="ir","Minus","Plus")</f>
        <v>Minus</v>
      </c>
      <c r="AD1689" s="5" t="str">
        <f aca="false">IF(AND(_xlfn.NUMBERVALUE(MID(AB1689,6,3))&lt;141,_xlfn.NUMBERVALUE(MID(AB1689,6,3))&gt;103),"s","probe")</f>
        <v>probe</v>
      </c>
      <c r="AE1689" s="5" t="n">
        <f aca="false">IF(AND(AC1689="Minus",AD1689="probe"),3,IF(AND(AC1689="Plus",AD1689="probe"),1,IF(AND(AC1689="Minus",AD1689="s"),12,IF(AND(AC1689="Plus",AD1689="s"),4,0))))</f>
        <v>3</v>
      </c>
      <c r="AF1689" s="6" t="s">
        <v>16</v>
      </c>
      <c r="AG1689" s="5" t="str">
        <f aca="false">AF1689&amp;AE1689&amp;","</f>
        <v>                            3,</v>
      </c>
    </row>
    <row r="1690" customFormat="false" ht="12.8" hidden="true" customHeight="false" outlineLevel="0" collapsed="false">
      <c r="A1690" s="0" t="str">
        <f aca="false">LEFT(J1690,4)</f>
        <v>b3s1</v>
      </c>
      <c r="B1690" s="0" t="n">
        <f aca="false">IF(AND(C1690&gt;97,C1690&lt;103),100,IF(AND(C1690&gt;110,C1690&lt;116),113,IF(AND(C1690&gt;122,C1690&lt;128),125,IF(AND(C1690&gt;135,C1690&lt;141),138,150))))</f>
        <v>150</v>
      </c>
      <c r="C1690" s="0" t="n">
        <f aca="false">_xlfn.NUMBERVALUE(MID(J1690,6,3))</f>
        <v>148</v>
      </c>
      <c r="D1690" s="0" t="str">
        <f aca="false">MID(J1690,10,3)</f>
        <v>ir4</v>
      </c>
      <c r="E1690" s="0" t="s">
        <v>9</v>
      </c>
      <c r="F1690" s="0" t="n">
        <v>1354</v>
      </c>
      <c r="G1690" s="0" t="s">
        <v>10</v>
      </c>
      <c r="H1690" s="0" t="s">
        <v>11</v>
      </c>
      <c r="I1690" s="0" t="s">
        <v>9</v>
      </c>
      <c r="J1690" s="0" t="s">
        <v>1705</v>
      </c>
      <c r="K1690" s="0" t="s">
        <v>9</v>
      </c>
      <c r="L1690" s="0" t="str">
        <f aca="false">IF(ISBLANK(J1691),"",",")</f>
        <v>,</v>
      </c>
      <c r="M1690" s="0" t="str">
        <f aca="false">E1690&amp;F1690&amp;G1690&amp;H1690&amp;I1690&amp;J1690&amp;K1690&amp;L1690</f>
        <v>"1354": "b3s1_148_ir4.wav",</v>
      </c>
      <c r="N1690" s="0" t="str">
        <f aca="false">IF(OR(B1690=113,B1690=138),"probe","s")</f>
        <v>s</v>
      </c>
      <c r="O1690" s="0" t="str">
        <f aca="false">IF(MID(J1690,10,2)="ir","Minus","Plus")</f>
        <v>Minus</v>
      </c>
      <c r="P1690" s="0" t="s">
        <v>13</v>
      </c>
      <c r="Q1690" s="5" t="s">
        <v>14</v>
      </c>
      <c r="R1690" s="0" t="s">
        <v>15</v>
      </c>
      <c r="S1690" s="0" t="str">
        <f aca="false">P1690&amp;N1690&amp;O1690&amp;Q1690&amp;F1690&amp;R1690&amp;L1690</f>
        <v>          {%            "class": "sMinus",%            "stim_name": "1354"%          },</v>
      </c>
      <c r="AA1690" s="5" t="n">
        <f aca="false">F1690</f>
        <v>1354</v>
      </c>
      <c r="AB1690" s="5" t="s">
        <v>1705</v>
      </c>
      <c r="AC1690" s="5" t="str">
        <f aca="false">IF(MID(AB1690,10,2)="ir","Minus","Plus")</f>
        <v>Minus</v>
      </c>
      <c r="AD1690" s="5" t="str">
        <f aca="false">IF(AND(_xlfn.NUMBERVALUE(MID(AB1690,6,3))&lt;141,_xlfn.NUMBERVALUE(MID(AB1690,6,3))&gt;103),"s","probe")</f>
        <v>probe</v>
      </c>
      <c r="AE1690" s="5" t="n">
        <f aca="false">IF(AND(AC1690="Minus",AD1690="probe"),3,IF(AND(AC1690="Plus",AD1690="probe"),1,IF(AND(AC1690="Minus",AD1690="s"),12,IF(AND(AC1690="Plus",AD1690="s"),4,0))))</f>
        <v>3</v>
      </c>
      <c r="AF1690" s="6" t="s">
        <v>16</v>
      </c>
      <c r="AG1690" s="5" t="str">
        <f aca="false">AF1690&amp;AE1690&amp;","</f>
        <v>                            3,</v>
      </c>
    </row>
    <row r="1691" customFormat="false" ht="12.8" hidden="true" customHeight="false" outlineLevel="0" collapsed="false">
      <c r="A1691" s="0" t="str">
        <f aca="false">LEFT(J1691,4)</f>
        <v>b3s2</v>
      </c>
      <c r="B1691" s="0" t="n">
        <f aca="false">IF(AND(C1691&gt;97,C1691&lt;103),100,IF(AND(C1691&gt;110,C1691&lt;116),113,IF(AND(C1691&gt;122,C1691&lt;128),125,IF(AND(C1691&gt;135,C1691&lt;141),138,150))))</f>
        <v>150</v>
      </c>
      <c r="C1691" s="0" t="n">
        <f aca="false">_xlfn.NUMBERVALUE(MID(J1691,6,3))</f>
        <v>148</v>
      </c>
      <c r="D1691" s="0" t="str">
        <f aca="false">MID(J1691,10,3)</f>
        <v>ir4</v>
      </c>
      <c r="E1691" s="0" t="s">
        <v>9</v>
      </c>
      <c r="F1691" s="0" t="n">
        <v>1479</v>
      </c>
      <c r="G1691" s="0" t="s">
        <v>10</v>
      </c>
      <c r="H1691" s="0" t="s">
        <v>11</v>
      </c>
      <c r="I1691" s="0" t="s">
        <v>9</v>
      </c>
      <c r="J1691" s="0" t="s">
        <v>1706</v>
      </c>
      <c r="K1691" s="0" t="s">
        <v>9</v>
      </c>
      <c r="L1691" s="0" t="str">
        <f aca="false">IF(ISBLANK(J1692),"",",")</f>
        <v>,</v>
      </c>
      <c r="M1691" s="0" t="str">
        <f aca="false">E1691&amp;F1691&amp;G1691&amp;H1691&amp;I1691&amp;J1691&amp;K1691&amp;L1691</f>
        <v>"1479": "b3s2_148_ir4.wav",</v>
      </c>
      <c r="N1691" s="0" t="str">
        <f aca="false">IF(OR(B1691=113,B1691=138),"probe","s")</f>
        <v>s</v>
      </c>
      <c r="O1691" s="0" t="str">
        <f aca="false">IF(MID(J1691,10,2)="ir","Minus","Plus")</f>
        <v>Minus</v>
      </c>
      <c r="P1691" s="0" t="s">
        <v>13</v>
      </c>
      <c r="Q1691" s="5" t="s">
        <v>14</v>
      </c>
      <c r="R1691" s="0" t="s">
        <v>15</v>
      </c>
      <c r="S1691" s="0" t="str">
        <f aca="false">P1691&amp;N1691&amp;O1691&amp;Q1691&amp;F1691&amp;R1691&amp;L1691</f>
        <v>          {%            "class": "sMinus",%            "stim_name": "1479"%          },</v>
      </c>
      <c r="AA1691" s="5" t="n">
        <f aca="false">F1691</f>
        <v>1479</v>
      </c>
      <c r="AB1691" s="5" t="s">
        <v>1706</v>
      </c>
      <c r="AC1691" s="5" t="str">
        <f aca="false">IF(MID(AB1691,10,2)="ir","Minus","Plus")</f>
        <v>Minus</v>
      </c>
      <c r="AD1691" s="5" t="str">
        <f aca="false">IF(AND(_xlfn.NUMBERVALUE(MID(AB1691,6,3))&lt;141,_xlfn.NUMBERVALUE(MID(AB1691,6,3))&gt;103),"s","probe")</f>
        <v>probe</v>
      </c>
      <c r="AE1691" s="5" t="n">
        <f aca="false">IF(AND(AC1691="Minus",AD1691="probe"),3,IF(AND(AC1691="Plus",AD1691="probe"),1,IF(AND(AC1691="Minus",AD1691="s"),12,IF(AND(AC1691="Plus",AD1691="s"),4,0))))</f>
        <v>3</v>
      </c>
      <c r="AF1691" s="6" t="s">
        <v>16</v>
      </c>
      <c r="AG1691" s="5" t="str">
        <f aca="false">AF1691&amp;AE1691&amp;","</f>
        <v>                            3,</v>
      </c>
    </row>
    <row r="1692" customFormat="false" ht="12.8" hidden="true" customHeight="false" outlineLevel="0" collapsed="false">
      <c r="A1692" s="0" t="str">
        <f aca="false">LEFT(J1692,4)</f>
        <v>b4i1</v>
      </c>
      <c r="B1692" s="0" t="n">
        <f aca="false">IF(AND(C1692&gt;97,C1692&lt;103),100,IF(AND(C1692&gt;110,C1692&lt;116),113,IF(AND(C1692&gt;122,C1692&lt;128),125,IF(AND(C1692&gt;135,C1692&lt;141),138,150))))</f>
        <v>150</v>
      </c>
      <c r="C1692" s="0" t="n">
        <f aca="false">_xlfn.NUMBERVALUE(MID(J1692,6,3))</f>
        <v>148</v>
      </c>
      <c r="D1692" s="0" t="str">
        <f aca="false">MID(J1692,10,3)</f>
        <v>ir4</v>
      </c>
      <c r="E1692" s="0" t="s">
        <v>9</v>
      </c>
      <c r="F1692" s="0" t="n">
        <v>1604</v>
      </c>
      <c r="G1692" s="0" t="s">
        <v>10</v>
      </c>
      <c r="H1692" s="0" t="s">
        <v>11</v>
      </c>
      <c r="I1692" s="0" t="s">
        <v>9</v>
      </c>
      <c r="J1692" s="0" t="s">
        <v>1707</v>
      </c>
      <c r="K1692" s="0" t="s">
        <v>9</v>
      </c>
      <c r="L1692" s="0" t="str">
        <f aca="false">IF(ISBLANK(J1693),"",",")</f>
        <v>,</v>
      </c>
      <c r="M1692" s="0" t="str">
        <f aca="false">E1692&amp;F1692&amp;G1692&amp;H1692&amp;I1692&amp;J1692&amp;K1692&amp;L1692</f>
        <v>"1604": "b4i1_148_ir4.wav",</v>
      </c>
      <c r="N1692" s="0" t="str">
        <f aca="false">IF(OR(B1692=113,B1692=138),"probe","s")</f>
        <v>s</v>
      </c>
      <c r="O1692" s="0" t="str">
        <f aca="false">IF(MID(J1692,10,2)="ir","Minus","Plus")</f>
        <v>Minus</v>
      </c>
      <c r="P1692" s="0" t="s">
        <v>13</v>
      </c>
      <c r="Q1692" s="5" t="s">
        <v>14</v>
      </c>
      <c r="R1692" s="0" t="s">
        <v>15</v>
      </c>
      <c r="S1692" s="0" t="str">
        <f aca="false">P1692&amp;N1692&amp;O1692&amp;Q1692&amp;F1692&amp;R1692&amp;L1692</f>
        <v>          {%            "class": "sMinus",%            "stim_name": "1604"%          },</v>
      </c>
      <c r="AA1692" s="5" t="n">
        <f aca="false">F1692</f>
        <v>1604</v>
      </c>
      <c r="AB1692" s="5" t="s">
        <v>1707</v>
      </c>
      <c r="AC1692" s="5" t="str">
        <f aca="false">IF(MID(AB1692,10,2)="ir","Minus","Plus")</f>
        <v>Minus</v>
      </c>
      <c r="AD1692" s="5" t="str">
        <f aca="false">IF(AND(_xlfn.NUMBERVALUE(MID(AB1692,6,3))&lt;141,_xlfn.NUMBERVALUE(MID(AB1692,6,3))&gt;103),"s","probe")</f>
        <v>probe</v>
      </c>
      <c r="AE1692" s="5" t="n">
        <f aca="false">IF(AND(AC1692="Minus",AD1692="probe"),3,IF(AND(AC1692="Plus",AD1692="probe"),1,IF(AND(AC1692="Minus",AD1692="s"),12,IF(AND(AC1692="Plus",AD1692="s"),4,0))))</f>
        <v>3</v>
      </c>
      <c r="AF1692" s="6" t="s">
        <v>16</v>
      </c>
      <c r="AG1692" s="5" t="str">
        <f aca="false">AF1692&amp;AE1692&amp;","</f>
        <v>                            3,</v>
      </c>
    </row>
    <row r="1693" customFormat="false" ht="12.8" hidden="true" customHeight="false" outlineLevel="0" collapsed="false">
      <c r="A1693" s="0" t="str">
        <f aca="false">LEFT(J1693,4)</f>
        <v>b4i2</v>
      </c>
      <c r="B1693" s="0" t="n">
        <f aca="false">IF(AND(C1693&gt;97,C1693&lt;103),100,IF(AND(C1693&gt;110,C1693&lt;116),113,IF(AND(C1693&gt;122,C1693&lt;128),125,IF(AND(C1693&gt;135,C1693&lt;141),138,150))))</f>
        <v>150</v>
      </c>
      <c r="C1693" s="0" t="n">
        <f aca="false">_xlfn.NUMBERVALUE(MID(J1693,6,3))</f>
        <v>148</v>
      </c>
      <c r="D1693" s="0" t="str">
        <f aca="false">MID(J1693,10,3)</f>
        <v>ir4</v>
      </c>
      <c r="E1693" s="0" t="s">
        <v>9</v>
      </c>
      <c r="F1693" s="0" t="n">
        <v>1729</v>
      </c>
      <c r="G1693" s="0" t="s">
        <v>10</v>
      </c>
      <c r="H1693" s="0" t="s">
        <v>11</v>
      </c>
      <c r="I1693" s="0" t="s">
        <v>9</v>
      </c>
      <c r="J1693" s="0" t="s">
        <v>1708</v>
      </c>
      <c r="K1693" s="0" t="s">
        <v>9</v>
      </c>
      <c r="L1693" s="0" t="str">
        <f aca="false">IF(ISBLANK(J1694),"",",")</f>
        <v>,</v>
      </c>
      <c r="M1693" s="0" t="str">
        <f aca="false">E1693&amp;F1693&amp;G1693&amp;H1693&amp;I1693&amp;J1693&amp;K1693&amp;L1693</f>
        <v>"1729": "b4i2_148_ir4.wav",</v>
      </c>
      <c r="N1693" s="0" t="str">
        <f aca="false">IF(OR(B1693=113,B1693=138),"probe","s")</f>
        <v>s</v>
      </c>
      <c r="O1693" s="0" t="str">
        <f aca="false">IF(MID(J1693,10,2)="ir","Minus","Plus")</f>
        <v>Minus</v>
      </c>
      <c r="P1693" s="0" t="s">
        <v>13</v>
      </c>
      <c r="Q1693" s="5" t="s">
        <v>14</v>
      </c>
      <c r="R1693" s="0" t="s">
        <v>15</v>
      </c>
      <c r="S1693" s="0" t="str">
        <f aca="false">P1693&amp;N1693&amp;O1693&amp;Q1693&amp;F1693&amp;R1693&amp;L1693</f>
        <v>          {%            "class": "sMinus",%            "stim_name": "1729"%          },</v>
      </c>
      <c r="AA1693" s="5" t="n">
        <f aca="false">F1693</f>
        <v>1729</v>
      </c>
      <c r="AB1693" s="5" t="s">
        <v>1708</v>
      </c>
      <c r="AC1693" s="5" t="str">
        <f aca="false">IF(MID(AB1693,10,2)="ir","Minus","Plus")</f>
        <v>Minus</v>
      </c>
      <c r="AD1693" s="5" t="str">
        <f aca="false">IF(AND(_xlfn.NUMBERVALUE(MID(AB1693,6,3))&lt;141,_xlfn.NUMBERVALUE(MID(AB1693,6,3))&gt;103),"s","probe")</f>
        <v>probe</v>
      </c>
      <c r="AE1693" s="5" t="n">
        <f aca="false">IF(AND(AC1693="Minus",AD1693="probe"),3,IF(AND(AC1693="Plus",AD1693="probe"),1,IF(AND(AC1693="Minus",AD1693="s"),12,IF(AND(AC1693="Plus",AD1693="s"),4,0))))</f>
        <v>3</v>
      </c>
      <c r="AF1693" s="6" t="s">
        <v>16</v>
      </c>
      <c r="AG1693" s="5" t="str">
        <f aca="false">AF1693&amp;AE1693&amp;","</f>
        <v>                            3,</v>
      </c>
    </row>
    <row r="1694" customFormat="false" ht="12.8" hidden="true" customHeight="false" outlineLevel="0" collapsed="false">
      <c r="A1694" s="0" t="str">
        <f aca="false">LEFT(J1694,4)</f>
        <v>b4s1</v>
      </c>
      <c r="B1694" s="0" t="n">
        <f aca="false">IF(AND(C1694&gt;97,C1694&lt;103),100,IF(AND(C1694&gt;110,C1694&lt;116),113,IF(AND(C1694&gt;122,C1694&lt;128),125,IF(AND(C1694&gt;135,C1694&lt;141),138,150))))</f>
        <v>150</v>
      </c>
      <c r="C1694" s="0" t="n">
        <f aca="false">_xlfn.NUMBERVALUE(MID(J1694,6,3))</f>
        <v>148</v>
      </c>
      <c r="D1694" s="0" t="str">
        <f aca="false">MID(J1694,10,3)</f>
        <v>ir4</v>
      </c>
      <c r="E1694" s="0" t="s">
        <v>9</v>
      </c>
      <c r="F1694" s="0" t="n">
        <v>1854</v>
      </c>
      <c r="G1694" s="0" t="s">
        <v>10</v>
      </c>
      <c r="H1694" s="0" t="s">
        <v>11</v>
      </c>
      <c r="I1694" s="0" t="s">
        <v>9</v>
      </c>
      <c r="J1694" s="0" t="s">
        <v>1709</v>
      </c>
      <c r="K1694" s="0" t="s">
        <v>9</v>
      </c>
      <c r="L1694" s="0" t="str">
        <f aca="false">IF(ISBLANK(J1695),"",",")</f>
        <v>,</v>
      </c>
      <c r="M1694" s="0" t="str">
        <f aca="false">E1694&amp;F1694&amp;G1694&amp;H1694&amp;I1694&amp;J1694&amp;K1694&amp;L1694</f>
        <v>"1854": "b4s1_148_ir4.wav",</v>
      </c>
      <c r="N1694" s="0" t="str">
        <f aca="false">IF(OR(B1694=113,B1694=138),"probe","s")</f>
        <v>s</v>
      </c>
      <c r="O1694" s="0" t="str">
        <f aca="false">IF(MID(J1694,10,2)="ir","Minus","Plus")</f>
        <v>Minus</v>
      </c>
      <c r="P1694" s="0" t="s">
        <v>13</v>
      </c>
      <c r="Q1694" s="5" t="s">
        <v>14</v>
      </c>
      <c r="R1694" s="0" t="s">
        <v>15</v>
      </c>
      <c r="S1694" s="0" t="str">
        <f aca="false">P1694&amp;N1694&amp;O1694&amp;Q1694&amp;F1694&amp;R1694&amp;L1694</f>
        <v>          {%            "class": "sMinus",%            "stim_name": "1854"%          },</v>
      </c>
      <c r="AA1694" s="5" t="n">
        <f aca="false">F1694</f>
        <v>1854</v>
      </c>
      <c r="AB1694" s="5" t="s">
        <v>1709</v>
      </c>
      <c r="AC1694" s="5" t="str">
        <f aca="false">IF(MID(AB1694,10,2)="ir","Minus","Plus")</f>
        <v>Minus</v>
      </c>
      <c r="AD1694" s="5" t="str">
        <f aca="false">IF(AND(_xlfn.NUMBERVALUE(MID(AB1694,6,3))&lt;141,_xlfn.NUMBERVALUE(MID(AB1694,6,3))&gt;103),"s","probe")</f>
        <v>probe</v>
      </c>
      <c r="AE1694" s="5" t="n">
        <f aca="false">IF(AND(AC1694="Minus",AD1694="probe"),3,IF(AND(AC1694="Plus",AD1694="probe"),1,IF(AND(AC1694="Minus",AD1694="s"),12,IF(AND(AC1694="Plus",AD1694="s"),4,0))))</f>
        <v>3</v>
      </c>
      <c r="AF1694" s="6" t="s">
        <v>16</v>
      </c>
      <c r="AG1694" s="5" t="str">
        <f aca="false">AF1694&amp;AE1694&amp;","</f>
        <v>                            3,</v>
      </c>
    </row>
    <row r="1695" customFormat="false" ht="12.8" hidden="true" customHeight="false" outlineLevel="0" collapsed="false">
      <c r="A1695" s="0" t="str">
        <f aca="false">LEFT(J1695,4)</f>
        <v>b4s2</v>
      </c>
      <c r="B1695" s="0" t="n">
        <f aca="false">IF(AND(C1695&gt;97,C1695&lt;103),100,IF(AND(C1695&gt;110,C1695&lt;116),113,IF(AND(C1695&gt;122,C1695&lt;128),125,IF(AND(C1695&gt;135,C1695&lt;141),138,150))))</f>
        <v>150</v>
      </c>
      <c r="C1695" s="0" t="n">
        <f aca="false">_xlfn.NUMBERVALUE(MID(J1695,6,3))</f>
        <v>148</v>
      </c>
      <c r="D1695" s="0" t="str">
        <f aca="false">MID(J1695,10,3)</f>
        <v>ir4</v>
      </c>
      <c r="E1695" s="0" t="s">
        <v>9</v>
      </c>
      <c r="F1695" s="0" t="n">
        <v>1979</v>
      </c>
      <c r="G1695" s="0" t="s">
        <v>10</v>
      </c>
      <c r="H1695" s="0" t="s">
        <v>11</v>
      </c>
      <c r="I1695" s="0" t="s">
        <v>9</v>
      </c>
      <c r="J1695" s="0" t="s">
        <v>1710</v>
      </c>
      <c r="K1695" s="0" t="s">
        <v>9</v>
      </c>
      <c r="L1695" s="0" t="str">
        <f aca="false">IF(ISBLANK(J1696),"",",")</f>
        <v>,</v>
      </c>
      <c r="M1695" s="0" t="str">
        <f aca="false">E1695&amp;F1695&amp;G1695&amp;H1695&amp;I1695&amp;J1695&amp;K1695&amp;L1695</f>
        <v>"1979": "b4s2_148_ir4.wav",</v>
      </c>
      <c r="N1695" s="0" t="str">
        <f aca="false">IF(OR(B1695=113,B1695=138),"probe","s")</f>
        <v>s</v>
      </c>
      <c r="O1695" s="0" t="str">
        <f aca="false">IF(MID(J1695,10,2)="ir","Minus","Plus")</f>
        <v>Minus</v>
      </c>
      <c r="P1695" s="0" t="s">
        <v>13</v>
      </c>
      <c r="Q1695" s="5" t="s">
        <v>14</v>
      </c>
      <c r="R1695" s="0" t="s">
        <v>15</v>
      </c>
      <c r="S1695" s="0" t="str">
        <f aca="false">P1695&amp;N1695&amp;O1695&amp;Q1695&amp;F1695&amp;R1695&amp;L1695</f>
        <v>          {%            "class": "sMinus",%            "stim_name": "1979"%          },</v>
      </c>
      <c r="AA1695" s="5" t="n">
        <f aca="false">F1695</f>
        <v>1979</v>
      </c>
      <c r="AB1695" s="5" t="s">
        <v>1710</v>
      </c>
      <c r="AC1695" s="5" t="str">
        <f aca="false">IF(MID(AB1695,10,2)="ir","Minus","Plus")</f>
        <v>Minus</v>
      </c>
      <c r="AD1695" s="5" t="str">
        <f aca="false">IF(AND(_xlfn.NUMBERVALUE(MID(AB1695,6,3))&lt;141,_xlfn.NUMBERVALUE(MID(AB1695,6,3))&gt;103),"s","probe")</f>
        <v>probe</v>
      </c>
      <c r="AE1695" s="5" t="n">
        <f aca="false">IF(AND(AC1695="Minus",AD1695="probe"),3,IF(AND(AC1695="Plus",AD1695="probe"),1,IF(AND(AC1695="Minus",AD1695="s"),12,IF(AND(AC1695="Plus",AD1695="s"),4,0))))</f>
        <v>3</v>
      </c>
      <c r="AF1695" s="6" t="s">
        <v>16</v>
      </c>
      <c r="AG1695" s="5" t="str">
        <f aca="false">AF1695&amp;AE1695&amp;","</f>
        <v>                            3,</v>
      </c>
    </row>
    <row r="1696" customFormat="false" ht="12.8" hidden="true" customHeight="false" outlineLevel="0" collapsed="false">
      <c r="A1696" s="0" t="str">
        <f aca="false">LEFT(J1696,4)</f>
        <v>b1i1</v>
      </c>
      <c r="B1696" s="0" t="n">
        <f aca="false">IF(AND(C1696&gt;97,C1696&lt;103),100,IF(AND(C1696&gt;110,C1696&lt;116),113,IF(AND(C1696&gt;122,C1696&lt;128),125,IF(AND(C1696&gt;135,C1696&lt;141),138,150))))</f>
        <v>150</v>
      </c>
      <c r="C1696" s="0" t="n">
        <f aca="false">_xlfn.NUMBERVALUE(MID(J1696,6,3))</f>
        <v>148</v>
      </c>
      <c r="D1696" s="0" t="str">
        <f aca="false">MID(J1696,10,3)</f>
        <v>reg</v>
      </c>
      <c r="E1696" s="1" t="s">
        <v>9</v>
      </c>
      <c r="F1696" s="0" t="n">
        <v>105</v>
      </c>
      <c r="G1696" s="0" t="s">
        <v>10</v>
      </c>
      <c r="H1696" s="0" t="s">
        <v>11</v>
      </c>
      <c r="I1696" s="0" t="s">
        <v>9</v>
      </c>
      <c r="J1696" s="0" t="s">
        <v>1711</v>
      </c>
      <c r="K1696" s="0" t="s">
        <v>9</v>
      </c>
      <c r="L1696" s="0" t="str">
        <f aca="false">IF(ISBLANK(J1697),"",",")</f>
        <v>,</v>
      </c>
      <c r="M1696" s="0" t="str">
        <f aca="false">E1696&amp;F1696&amp;G1696&amp;H1696&amp;I1696&amp;J1696&amp;K1696&amp;L1696</f>
        <v>"105": "b1i1_148_reg.wav",</v>
      </c>
      <c r="N1696" s="0" t="str">
        <f aca="false">IF(OR(B1696=113,B1696=138),"probe","s")</f>
        <v>s</v>
      </c>
      <c r="O1696" s="0" t="str">
        <f aca="false">IF(MID(J1696,10,2)="ir","Minus","Plus")</f>
        <v>Plus</v>
      </c>
      <c r="P1696" s="0" t="s">
        <v>13</v>
      </c>
      <c r="Q1696" s="5" t="s">
        <v>14</v>
      </c>
      <c r="R1696" s="0" t="s">
        <v>15</v>
      </c>
      <c r="S1696" s="0" t="str">
        <f aca="false">P1696&amp;N1696&amp;O1696&amp;Q1696&amp;F1696&amp;R1696&amp;L1696</f>
        <v>          {%            "class": "sPlus",%            "stim_name": "105"%          },</v>
      </c>
      <c r="AA1696" s="5" t="n">
        <f aca="false">F1696</f>
        <v>105</v>
      </c>
      <c r="AB1696" s="5" t="s">
        <v>1711</v>
      </c>
      <c r="AC1696" s="5" t="str">
        <f aca="false">IF(MID(AB1696,10,2)="ir","Minus","Plus")</f>
        <v>Plus</v>
      </c>
      <c r="AD1696" s="5" t="str">
        <f aca="false">IF(AND(_xlfn.NUMBERVALUE(MID(AB1696,6,3))&lt;141,_xlfn.NUMBERVALUE(MID(AB1696,6,3))&gt;103),"s","s")</f>
        <v>s</v>
      </c>
      <c r="AE1696" s="5" t="n">
        <f aca="false">IF(AND(AC1696="Minus",AD1696="probe"),3,IF(AND(AC1696="Plus",AD1696="probe"),1,IF(AND(AC1696="Minus",AD1696="s"),12,IF(AND(AC1696="Plus",AD1696="s"),4,0))))</f>
        <v>4</v>
      </c>
      <c r="AF1696" s="6" t="s">
        <v>16</v>
      </c>
      <c r="AG1696" s="5" t="str">
        <f aca="false">AF1696&amp;AE1696&amp;","</f>
        <v>                            4,</v>
      </c>
    </row>
    <row r="1697" customFormat="false" ht="12.8" hidden="true" customHeight="false" outlineLevel="0" collapsed="false">
      <c r="A1697" s="0" t="str">
        <f aca="false">LEFT(J1697,4)</f>
        <v>b1i2</v>
      </c>
      <c r="B1697" s="0" t="n">
        <f aca="false">IF(AND(C1697&gt;97,C1697&lt;103),100,IF(AND(C1697&gt;110,C1697&lt;116),113,IF(AND(C1697&gt;122,C1697&lt;128),125,IF(AND(C1697&gt;135,C1697&lt;141),138,150))))</f>
        <v>150</v>
      </c>
      <c r="C1697" s="0" t="n">
        <f aca="false">_xlfn.NUMBERVALUE(MID(J1697,6,3))</f>
        <v>148</v>
      </c>
      <c r="D1697" s="0" t="str">
        <f aca="false">MID(J1697,10,3)</f>
        <v>reg</v>
      </c>
      <c r="E1697" s="1" t="s">
        <v>9</v>
      </c>
      <c r="F1697" s="0" t="n">
        <v>230</v>
      </c>
      <c r="G1697" s="0" t="s">
        <v>10</v>
      </c>
      <c r="H1697" s="0" t="s">
        <v>11</v>
      </c>
      <c r="I1697" s="0" t="s">
        <v>9</v>
      </c>
      <c r="J1697" s="0" t="s">
        <v>1712</v>
      </c>
      <c r="K1697" s="0" t="s">
        <v>9</v>
      </c>
      <c r="L1697" s="0" t="str">
        <f aca="false">IF(ISBLANK(J1698),"",",")</f>
        <v>,</v>
      </c>
      <c r="M1697" s="0" t="str">
        <f aca="false">E1697&amp;F1697&amp;G1697&amp;H1697&amp;I1697&amp;J1697&amp;K1697&amp;L1697</f>
        <v>"230": "b1i2_148_reg.wav",</v>
      </c>
      <c r="N1697" s="0" t="str">
        <f aca="false">IF(OR(B1697=113,B1697=138),"probe","s")</f>
        <v>s</v>
      </c>
      <c r="O1697" s="0" t="str">
        <f aca="false">IF(MID(J1697,10,2)="ir","Minus","Plus")</f>
        <v>Plus</v>
      </c>
      <c r="P1697" s="0" t="s">
        <v>13</v>
      </c>
      <c r="Q1697" s="5" t="s">
        <v>14</v>
      </c>
      <c r="R1697" s="0" t="s">
        <v>15</v>
      </c>
      <c r="S1697" s="0" t="str">
        <f aca="false">P1697&amp;N1697&amp;O1697&amp;Q1697&amp;F1697&amp;R1697&amp;L1697</f>
        <v>          {%            "class": "sPlus",%            "stim_name": "230"%          },</v>
      </c>
      <c r="AA1697" s="5" t="n">
        <f aca="false">F1697</f>
        <v>230</v>
      </c>
      <c r="AB1697" s="5" t="s">
        <v>1712</v>
      </c>
      <c r="AC1697" s="5" t="str">
        <f aca="false">IF(MID(AB1697,10,2)="ir","Minus","Plus")</f>
        <v>Plus</v>
      </c>
      <c r="AD1697" s="5" t="str">
        <f aca="false">IF(AND(_xlfn.NUMBERVALUE(MID(AB1697,6,3))&lt;141,_xlfn.NUMBERVALUE(MID(AB1697,6,3))&gt;103),"s","probe")</f>
        <v>probe</v>
      </c>
      <c r="AE1697" s="5" t="n">
        <f aca="false">IF(AND(AC1697="Minus",AD1697="probe"),3,IF(AND(AC1697="Plus",AD1697="probe"),1,IF(AND(AC1697="Minus",AD1697="s"),12,IF(AND(AC1697="Plus",AD1697="s"),4,0))))</f>
        <v>1</v>
      </c>
      <c r="AF1697" s="6" t="s">
        <v>16</v>
      </c>
      <c r="AG1697" s="5" t="str">
        <f aca="false">AF1697&amp;AE1697&amp;","</f>
        <v>                            1,</v>
      </c>
    </row>
    <row r="1698" customFormat="false" ht="12.8" hidden="true" customHeight="false" outlineLevel="0" collapsed="false">
      <c r="A1698" s="0" t="str">
        <f aca="false">LEFT(J1698,4)</f>
        <v>b1s1</v>
      </c>
      <c r="B1698" s="0" t="n">
        <f aca="false">IF(AND(C1698&gt;97,C1698&lt;103),100,IF(AND(C1698&gt;110,C1698&lt;116),113,IF(AND(C1698&gt;122,C1698&lt;128),125,IF(AND(C1698&gt;135,C1698&lt;141),138,150))))</f>
        <v>150</v>
      </c>
      <c r="C1698" s="0" t="n">
        <f aca="false">_xlfn.NUMBERVALUE(MID(J1698,6,3))</f>
        <v>148</v>
      </c>
      <c r="D1698" s="0" t="str">
        <f aca="false">MID(J1698,10,3)</f>
        <v>reg</v>
      </c>
      <c r="E1698" s="0" t="s">
        <v>9</v>
      </c>
      <c r="F1698" s="0" t="n">
        <v>355</v>
      </c>
      <c r="G1698" s="0" t="s">
        <v>10</v>
      </c>
      <c r="H1698" s="0" t="s">
        <v>11</v>
      </c>
      <c r="I1698" s="0" t="s">
        <v>9</v>
      </c>
      <c r="J1698" s="0" t="s">
        <v>1713</v>
      </c>
      <c r="K1698" s="0" t="s">
        <v>9</v>
      </c>
      <c r="L1698" s="0" t="str">
        <f aca="false">IF(ISBLANK(J1699),"",",")</f>
        <v>,</v>
      </c>
      <c r="M1698" s="0" t="str">
        <f aca="false">E1698&amp;F1698&amp;G1698&amp;H1698&amp;I1698&amp;J1698&amp;K1698&amp;L1698</f>
        <v>"355": "b1s1_148_reg.wav",</v>
      </c>
      <c r="N1698" s="0" t="str">
        <f aca="false">IF(OR(B1698=113,B1698=138),"probe","s")</f>
        <v>s</v>
      </c>
      <c r="O1698" s="0" t="str">
        <f aca="false">IF(MID(J1698,10,2)="ir","Minus","Plus")</f>
        <v>Plus</v>
      </c>
      <c r="P1698" s="0" t="s">
        <v>13</v>
      </c>
      <c r="Q1698" s="5" t="s">
        <v>14</v>
      </c>
      <c r="R1698" s="0" t="s">
        <v>15</v>
      </c>
      <c r="S1698" s="0" t="str">
        <f aca="false">P1698&amp;N1698&amp;O1698&amp;Q1698&amp;F1698&amp;R1698&amp;L1698</f>
        <v>          {%            "class": "sPlus",%            "stim_name": "355"%          },</v>
      </c>
      <c r="AA1698" s="5" t="n">
        <f aca="false">F1698</f>
        <v>355</v>
      </c>
      <c r="AB1698" s="5" t="s">
        <v>1713</v>
      </c>
      <c r="AC1698" s="5" t="str">
        <f aca="false">IF(MID(AB1698,10,2)="ir","Minus","Plus")</f>
        <v>Plus</v>
      </c>
      <c r="AD1698" s="5" t="str">
        <f aca="false">IF(AND(_xlfn.NUMBERVALUE(MID(AB1698,6,3))&lt;141,_xlfn.NUMBERVALUE(MID(AB1698,6,3))&gt;103),"s","probe")</f>
        <v>probe</v>
      </c>
      <c r="AE1698" s="5" t="n">
        <f aca="false">IF(AND(AC1698="Minus",AD1698="probe"),3,IF(AND(AC1698="Plus",AD1698="probe"),1,IF(AND(AC1698="Minus",AD1698="s"),12,IF(AND(AC1698="Plus",AD1698="s"),4,0))))</f>
        <v>1</v>
      </c>
      <c r="AF1698" s="6" t="s">
        <v>16</v>
      </c>
      <c r="AG1698" s="5" t="str">
        <f aca="false">AF1698&amp;AE1698&amp;","</f>
        <v>                            1,</v>
      </c>
    </row>
    <row r="1699" customFormat="false" ht="12.8" hidden="true" customHeight="false" outlineLevel="0" collapsed="false">
      <c r="A1699" s="0" t="str">
        <f aca="false">LEFT(J1699,4)</f>
        <v>b1s2</v>
      </c>
      <c r="B1699" s="0" t="n">
        <f aca="false">IF(AND(C1699&gt;97,C1699&lt;103),100,IF(AND(C1699&gt;110,C1699&lt;116),113,IF(AND(C1699&gt;122,C1699&lt;128),125,IF(AND(C1699&gt;135,C1699&lt;141),138,150))))</f>
        <v>150</v>
      </c>
      <c r="C1699" s="0" t="n">
        <f aca="false">_xlfn.NUMBERVALUE(MID(J1699,6,3))</f>
        <v>148</v>
      </c>
      <c r="D1699" s="0" t="str">
        <f aca="false">MID(J1699,10,3)</f>
        <v>reg</v>
      </c>
      <c r="E1699" s="0" t="s">
        <v>9</v>
      </c>
      <c r="F1699" s="0" t="n">
        <v>480</v>
      </c>
      <c r="G1699" s="0" t="s">
        <v>10</v>
      </c>
      <c r="H1699" s="0" t="s">
        <v>11</v>
      </c>
      <c r="I1699" s="0" t="s">
        <v>9</v>
      </c>
      <c r="J1699" s="0" t="s">
        <v>1714</v>
      </c>
      <c r="K1699" s="0" t="s">
        <v>9</v>
      </c>
      <c r="L1699" s="0" t="str">
        <f aca="false">IF(ISBLANK(J1700),"",",")</f>
        <v>,</v>
      </c>
      <c r="M1699" s="0" t="str">
        <f aca="false">E1699&amp;F1699&amp;G1699&amp;H1699&amp;I1699&amp;J1699&amp;K1699&amp;L1699</f>
        <v>"480": "b1s2_148_reg.wav",</v>
      </c>
      <c r="N1699" s="0" t="str">
        <f aca="false">IF(OR(B1699=113,B1699=138),"probe","s")</f>
        <v>s</v>
      </c>
      <c r="O1699" s="0" t="str">
        <f aca="false">IF(MID(J1699,10,2)="ir","Minus","Plus")</f>
        <v>Plus</v>
      </c>
      <c r="P1699" s="0" t="s">
        <v>13</v>
      </c>
      <c r="Q1699" s="5" t="s">
        <v>14</v>
      </c>
      <c r="R1699" s="0" t="s">
        <v>15</v>
      </c>
      <c r="S1699" s="0" t="str">
        <f aca="false">P1699&amp;N1699&amp;O1699&amp;Q1699&amp;F1699&amp;R1699&amp;L1699</f>
        <v>          {%            "class": "sPlus",%            "stim_name": "480"%          },</v>
      </c>
      <c r="AA1699" s="5" t="n">
        <f aca="false">F1699</f>
        <v>480</v>
      </c>
      <c r="AB1699" s="5" t="s">
        <v>1714</v>
      </c>
      <c r="AC1699" s="5" t="str">
        <f aca="false">IF(MID(AB1699,10,2)="ir","Minus","Plus")</f>
        <v>Plus</v>
      </c>
      <c r="AD1699" s="5" t="str">
        <f aca="false">IF(AND(_xlfn.NUMBERVALUE(MID(AB1699,6,3))&lt;141,_xlfn.NUMBERVALUE(MID(AB1699,6,3))&gt;103),"s","probe")</f>
        <v>probe</v>
      </c>
      <c r="AE1699" s="5" t="n">
        <f aca="false">IF(AND(AC1699="Minus",AD1699="probe"),3,IF(AND(AC1699="Plus",AD1699="probe"),1,IF(AND(AC1699="Minus",AD1699="s"),12,IF(AND(AC1699="Plus",AD1699="s"),4,0))))</f>
        <v>1</v>
      </c>
      <c r="AF1699" s="6" t="s">
        <v>16</v>
      </c>
      <c r="AG1699" s="5" t="str">
        <f aca="false">AF1699&amp;AE1699&amp;","</f>
        <v>                            1,</v>
      </c>
    </row>
    <row r="1700" customFormat="false" ht="12.8" hidden="true" customHeight="false" outlineLevel="0" collapsed="false">
      <c r="A1700" s="0" t="str">
        <f aca="false">LEFT(J1700,4)</f>
        <v>b2i1</v>
      </c>
      <c r="B1700" s="0" t="n">
        <f aca="false">IF(AND(C1700&gt;97,C1700&lt;103),100,IF(AND(C1700&gt;110,C1700&lt;116),113,IF(AND(C1700&gt;122,C1700&lt;128),125,IF(AND(C1700&gt;135,C1700&lt;141),138,150))))</f>
        <v>150</v>
      </c>
      <c r="C1700" s="0" t="n">
        <f aca="false">_xlfn.NUMBERVALUE(MID(J1700,6,3))</f>
        <v>148</v>
      </c>
      <c r="D1700" s="0" t="str">
        <f aca="false">MID(J1700,10,3)</f>
        <v>reg</v>
      </c>
      <c r="E1700" s="0" t="s">
        <v>9</v>
      </c>
      <c r="F1700" s="0" t="n">
        <v>605</v>
      </c>
      <c r="G1700" s="0" t="s">
        <v>10</v>
      </c>
      <c r="H1700" s="0" t="s">
        <v>11</v>
      </c>
      <c r="I1700" s="0" t="s">
        <v>9</v>
      </c>
      <c r="J1700" s="0" t="s">
        <v>1715</v>
      </c>
      <c r="K1700" s="0" t="s">
        <v>9</v>
      </c>
      <c r="L1700" s="0" t="str">
        <f aca="false">IF(ISBLANK(J1701),"",",")</f>
        <v>,</v>
      </c>
      <c r="M1700" s="0" t="str">
        <f aca="false">E1700&amp;F1700&amp;G1700&amp;H1700&amp;I1700&amp;J1700&amp;K1700&amp;L1700</f>
        <v>"605": "b2i1_148_reg.wav",</v>
      </c>
      <c r="N1700" s="0" t="str">
        <f aca="false">IF(OR(B1700=113,B1700=138),"probe","s")</f>
        <v>s</v>
      </c>
      <c r="O1700" s="0" t="str">
        <f aca="false">IF(MID(J1700,10,2)="ir","Minus","Plus")</f>
        <v>Plus</v>
      </c>
      <c r="P1700" s="0" t="s">
        <v>13</v>
      </c>
      <c r="Q1700" s="5" t="s">
        <v>14</v>
      </c>
      <c r="R1700" s="0" t="s">
        <v>15</v>
      </c>
      <c r="S1700" s="0" t="str">
        <f aca="false">P1700&amp;N1700&amp;O1700&amp;Q1700&amp;F1700&amp;R1700&amp;L1700</f>
        <v>          {%            "class": "sPlus",%            "stim_name": "605"%          },</v>
      </c>
      <c r="AA1700" s="5" t="n">
        <f aca="false">F1700</f>
        <v>605</v>
      </c>
      <c r="AB1700" s="5" t="s">
        <v>1715</v>
      </c>
      <c r="AC1700" s="5" t="str">
        <f aca="false">IF(MID(AB1700,10,2)="ir","Minus","Plus")</f>
        <v>Plus</v>
      </c>
      <c r="AD1700" s="5" t="str">
        <f aca="false">IF(AND(_xlfn.NUMBERVALUE(MID(AB1700,6,3))&lt;141,_xlfn.NUMBERVALUE(MID(AB1700,6,3))&gt;103),"s","probe")</f>
        <v>probe</v>
      </c>
      <c r="AE1700" s="5" t="n">
        <f aca="false">IF(AND(AC1700="Minus",AD1700="probe"),3,IF(AND(AC1700="Plus",AD1700="probe"),1,IF(AND(AC1700="Minus",AD1700="s"),12,IF(AND(AC1700="Plus",AD1700="s"),4,0))))</f>
        <v>1</v>
      </c>
      <c r="AF1700" s="6" t="s">
        <v>16</v>
      </c>
      <c r="AG1700" s="5" t="str">
        <f aca="false">AF1700&amp;AE1700&amp;","</f>
        <v>                            1,</v>
      </c>
    </row>
    <row r="1701" customFormat="false" ht="12.8" hidden="true" customHeight="false" outlineLevel="0" collapsed="false">
      <c r="A1701" s="0" t="str">
        <f aca="false">LEFT(J1701,4)</f>
        <v>b2i2</v>
      </c>
      <c r="B1701" s="0" t="n">
        <f aca="false">IF(AND(C1701&gt;97,C1701&lt;103),100,IF(AND(C1701&gt;110,C1701&lt;116),113,IF(AND(C1701&gt;122,C1701&lt;128),125,IF(AND(C1701&gt;135,C1701&lt;141),138,150))))</f>
        <v>150</v>
      </c>
      <c r="C1701" s="0" t="n">
        <f aca="false">_xlfn.NUMBERVALUE(MID(J1701,6,3))</f>
        <v>148</v>
      </c>
      <c r="D1701" s="0" t="str">
        <f aca="false">MID(J1701,10,3)</f>
        <v>reg</v>
      </c>
      <c r="E1701" s="0" t="s">
        <v>9</v>
      </c>
      <c r="F1701" s="0" t="n">
        <v>730</v>
      </c>
      <c r="G1701" s="0" t="s">
        <v>10</v>
      </c>
      <c r="H1701" s="0" t="s">
        <v>11</v>
      </c>
      <c r="I1701" s="0" t="s">
        <v>9</v>
      </c>
      <c r="J1701" s="0" t="s">
        <v>1716</v>
      </c>
      <c r="K1701" s="0" t="s">
        <v>9</v>
      </c>
      <c r="L1701" s="0" t="str">
        <f aca="false">IF(ISBLANK(J1702),"",",")</f>
        <v>,</v>
      </c>
      <c r="M1701" s="0" t="str">
        <f aca="false">E1701&amp;F1701&amp;G1701&amp;H1701&amp;I1701&amp;J1701&amp;K1701&amp;L1701</f>
        <v>"730": "b2i2_148_reg.wav",</v>
      </c>
      <c r="N1701" s="0" t="str">
        <f aca="false">IF(OR(B1701=113,B1701=138),"probe","s")</f>
        <v>s</v>
      </c>
      <c r="O1701" s="0" t="str">
        <f aca="false">IF(MID(J1701,10,2)="ir","Minus","Plus")</f>
        <v>Plus</v>
      </c>
      <c r="P1701" s="0" t="s">
        <v>13</v>
      </c>
      <c r="Q1701" s="5" t="s">
        <v>14</v>
      </c>
      <c r="R1701" s="0" t="s">
        <v>15</v>
      </c>
      <c r="S1701" s="0" t="str">
        <f aca="false">P1701&amp;N1701&amp;O1701&amp;Q1701&amp;F1701&amp;R1701&amp;L1701</f>
        <v>          {%            "class": "sPlus",%            "stim_name": "730"%          },</v>
      </c>
      <c r="AA1701" s="5" t="n">
        <f aca="false">F1701</f>
        <v>730</v>
      </c>
      <c r="AB1701" s="5" t="s">
        <v>1716</v>
      </c>
      <c r="AC1701" s="5" t="str">
        <f aca="false">IF(MID(AB1701,10,2)="ir","Minus","Plus")</f>
        <v>Plus</v>
      </c>
      <c r="AD1701" s="5" t="str">
        <f aca="false">IF(AND(_xlfn.NUMBERVALUE(MID(AB1701,6,3))&lt;141,_xlfn.NUMBERVALUE(MID(AB1701,6,3))&gt;103),"s","probe")</f>
        <v>probe</v>
      </c>
      <c r="AE1701" s="5" t="n">
        <f aca="false">IF(AND(AC1701="Minus",AD1701="probe"),3,IF(AND(AC1701="Plus",AD1701="probe"),1,IF(AND(AC1701="Minus",AD1701="s"),12,IF(AND(AC1701="Plus",AD1701="s"),4,0))))</f>
        <v>1</v>
      </c>
      <c r="AF1701" s="6" t="s">
        <v>16</v>
      </c>
      <c r="AG1701" s="5" t="str">
        <f aca="false">AF1701&amp;AE1701&amp;","</f>
        <v>                            1,</v>
      </c>
    </row>
    <row r="1702" customFormat="false" ht="12.8" hidden="false" customHeight="false" outlineLevel="0" collapsed="false">
      <c r="A1702" s="0" t="str">
        <f aca="false">LEFT(J1702,4)</f>
        <v>b2s1</v>
      </c>
      <c r="B1702" s="0" t="n">
        <f aca="false">IF(AND(C1702&gt;97,C1702&lt;103),100,IF(AND(C1702&gt;110,C1702&lt;116),113,IF(AND(C1702&gt;122,C1702&lt;128),125,IF(AND(C1702&gt;135,C1702&lt;141),138,150))))</f>
        <v>150</v>
      </c>
      <c r="C1702" s="0" t="n">
        <f aca="false">_xlfn.NUMBERVALUE(MID(J1702,6,3))</f>
        <v>148</v>
      </c>
      <c r="D1702" s="0" t="str">
        <f aca="false">MID(J1702,10,3)</f>
        <v>reg</v>
      </c>
      <c r="E1702" s="1" t="s">
        <v>9</v>
      </c>
      <c r="F1702" s="0" t="n">
        <v>855</v>
      </c>
      <c r="G1702" s="0" t="s">
        <v>10</v>
      </c>
      <c r="H1702" s="0" t="s">
        <v>11</v>
      </c>
      <c r="I1702" s="0" t="s">
        <v>9</v>
      </c>
      <c r="J1702" s="0" t="s">
        <v>1717</v>
      </c>
      <c r="K1702" s="0" t="s">
        <v>9</v>
      </c>
      <c r="L1702" s="0" t="str">
        <f aca="false">IF(ISBLANK(J1703),"",",")</f>
        <v>,</v>
      </c>
      <c r="M1702" s="0" t="str">
        <f aca="false">E1702&amp;J1702&amp;G1702&amp;E1702&amp;J1702&amp;E1702&amp;L1702</f>
        <v>"b2s1_148_reg.wav":"b2s1_148_reg.wav",</v>
      </c>
      <c r="N1702" s="0" t="str">
        <f aca="false">IF(OR(B1702=113,B1702=138),"probe","s")</f>
        <v>s</v>
      </c>
      <c r="O1702" s="0" t="str">
        <f aca="false">IF(MID(J1702,10,2)="ir","Minus","Plus")</f>
        <v>Plus</v>
      </c>
      <c r="P1702" s="0" t="s">
        <v>13</v>
      </c>
      <c r="Q1702" s="5" t="s">
        <v>14</v>
      </c>
      <c r="R1702" s="0" t="s">
        <v>15</v>
      </c>
      <c r="S1702" s="0" t="str">
        <f aca="false">P1702&amp;N1702&amp;O1702&amp;Q1702&amp;J1702&amp;R1702&amp;L1702</f>
        <v>          {%            "class": "sPlus",%            "stim_name": "b2s1_148_reg.wav"%          },</v>
      </c>
      <c r="AA1702" s="5" t="n">
        <f aca="false">F1702</f>
        <v>855</v>
      </c>
      <c r="AB1702" s="5" t="s">
        <v>1717</v>
      </c>
      <c r="AC1702" s="5" t="str">
        <f aca="false">IF(MID(AB1702,10,2)="ir","Minus","Plus")</f>
        <v>Plus</v>
      </c>
      <c r="AD1702" s="5" t="str">
        <f aca="false">IF(AND(_xlfn.NUMBERVALUE(MID(AB1702,6,3))&lt;141,_xlfn.NUMBERVALUE(MID(AB1702,6,3))&gt;103),"s","probe")</f>
        <v>probe</v>
      </c>
      <c r="AE1702" s="5" t="n">
        <f aca="false">IF(AND(AC1702="Minus",AD1702="probe"),3,IF(AND(AC1702="Plus",AD1702="probe"),1,IF(AND(AC1702="Minus",AD1702="s"),12,IF(AND(AC1702="Plus",AD1702="s"),4,0))))</f>
        <v>1</v>
      </c>
      <c r="AF1702" s="6" t="s">
        <v>16</v>
      </c>
      <c r="AG1702" s="5" t="str">
        <f aca="false">AF1702&amp;AE1702&amp;","</f>
        <v>                            1,</v>
      </c>
    </row>
    <row r="1703" customFormat="false" ht="12.8" hidden="true" customHeight="false" outlineLevel="0" collapsed="false">
      <c r="A1703" s="0" t="str">
        <f aca="false">LEFT(J1703,4)</f>
        <v>b2s2</v>
      </c>
      <c r="B1703" s="0" t="n">
        <f aca="false">IF(AND(C1703&gt;97,C1703&lt;103),100,IF(AND(C1703&gt;110,C1703&lt;116),113,IF(AND(C1703&gt;122,C1703&lt;128),125,IF(AND(C1703&gt;135,C1703&lt;141),138,150))))</f>
        <v>150</v>
      </c>
      <c r="C1703" s="0" t="n">
        <f aca="false">_xlfn.NUMBERVALUE(MID(J1703,6,3))</f>
        <v>148</v>
      </c>
      <c r="D1703" s="0" t="str">
        <f aca="false">MID(J1703,10,3)</f>
        <v>reg</v>
      </c>
      <c r="E1703" s="1" t="s">
        <v>9</v>
      </c>
      <c r="F1703" s="0" t="n">
        <v>980</v>
      </c>
      <c r="G1703" s="0" t="s">
        <v>10</v>
      </c>
      <c r="H1703" s="0" t="s">
        <v>11</v>
      </c>
      <c r="I1703" s="0" t="s">
        <v>9</v>
      </c>
      <c r="J1703" s="0" t="s">
        <v>1718</v>
      </c>
      <c r="K1703" s="0" t="s">
        <v>9</v>
      </c>
      <c r="L1703" s="0" t="str">
        <f aca="false">IF(ISBLANK(J1704),"",",")</f>
        <v>,</v>
      </c>
      <c r="M1703" s="0" t="str">
        <f aca="false">E1703&amp;F1703&amp;G1703&amp;H1703&amp;I1703&amp;J1703&amp;K1703&amp;L1703</f>
        <v>"980": "b2s2_148_reg.wav",</v>
      </c>
      <c r="N1703" s="0" t="str">
        <f aca="false">IF(OR(B1703=113,B1703=138),"probe","s")</f>
        <v>s</v>
      </c>
      <c r="O1703" s="0" t="str">
        <f aca="false">IF(MID(J1703,10,2)="ir","Minus","Plus")</f>
        <v>Plus</v>
      </c>
      <c r="P1703" s="0" t="s">
        <v>13</v>
      </c>
      <c r="Q1703" s="5" t="s">
        <v>14</v>
      </c>
      <c r="R1703" s="0" t="s">
        <v>15</v>
      </c>
      <c r="S1703" s="0" t="str">
        <f aca="false">P1703&amp;N1703&amp;O1703&amp;Q1703&amp;F1703&amp;R1703&amp;L1703</f>
        <v>          {%            "class": "sPlus",%            "stim_name": "980"%          },</v>
      </c>
      <c r="AA1703" s="5" t="n">
        <f aca="false">F1703</f>
        <v>980</v>
      </c>
      <c r="AB1703" s="5" t="s">
        <v>1718</v>
      </c>
      <c r="AC1703" s="5" t="str">
        <f aca="false">IF(MID(AB1703,10,2)="ir","Minus","Plus")</f>
        <v>Plus</v>
      </c>
      <c r="AD1703" s="5" t="str">
        <f aca="false">IF(AND(_xlfn.NUMBERVALUE(MID(AB1703,6,3))&lt;141,_xlfn.NUMBERVALUE(MID(AB1703,6,3))&gt;103),"s","probe")</f>
        <v>probe</v>
      </c>
      <c r="AE1703" s="5" t="n">
        <f aca="false">IF(AND(AC1703="Minus",AD1703="probe"),3,IF(AND(AC1703="Plus",AD1703="probe"),1,IF(AND(AC1703="Minus",AD1703="s"),12,IF(AND(AC1703="Plus",AD1703="s"),4,0))))</f>
        <v>1</v>
      </c>
      <c r="AF1703" s="6" t="s">
        <v>16</v>
      </c>
      <c r="AG1703" s="5" t="str">
        <f aca="false">AF1703&amp;AE1703&amp;","</f>
        <v>                            1,</v>
      </c>
    </row>
    <row r="1704" customFormat="false" ht="12.8" hidden="true" customHeight="false" outlineLevel="0" collapsed="false">
      <c r="A1704" s="0" t="str">
        <f aca="false">LEFT(J1704,4)</f>
        <v>b3i1</v>
      </c>
      <c r="B1704" s="0" t="n">
        <f aca="false">IF(AND(C1704&gt;97,C1704&lt;103),100,IF(AND(C1704&gt;110,C1704&lt;116),113,IF(AND(C1704&gt;122,C1704&lt;128),125,IF(AND(C1704&gt;135,C1704&lt;141),138,150))))</f>
        <v>150</v>
      </c>
      <c r="C1704" s="0" t="n">
        <f aca="false">_xlfn.NUMBERVALUE(MID(J1704,6,3))</f>
        <v>148</v>
      </c>
      <c r="D1704" s="0" t="str">
        <f aca="false">MID(J1704,10,3)</f>
        <v>reg</v>
      </c>
      <c r="E1704" s="0" t="s">
        <v>9</v>
      </c>
      <c r="F1704" s="0" t="n">
        <v>1105</v>
      </c>
      <c r="G1704" s="0" t="s">
        <v>10</v>
      </c>
      <c r="H1704" s="0" t="s">
        <v>11</v>
      </c>
      <c r="I1704" s="0" t="s">
        <v>9</v>
      </c>
      <c r="J1704" s="0" t="s">
        <v>1719</v>
      </c>
      <c r="K1704" s="0" t="s">
        <v>9</v>
      </c>
      <c r="L1704" s="0" t="str">
        <f aca="false">IF(ISBLANK(J1705),"",",")</f>
        <v>,</v>
      </c>
      <c r="M1704" s="0" t="str">
        <f aca="false">E1704&amp;F1704&amp;G1704&amp;H1704&amp;I1704&amp;J1704&amp;K1704&amp;L1704</f>
        <v>"1105": "b3i1_148_reg.wav",</v>
      </c>
      <c r="N1704" s="0" t="str">
        <f aca="false">IF(OR(B1704=113,B1704=138),"probe","s")</f>
        <v>s</v>
      </c>
      <c r="O1704" s="0" t="str">
        <f aca="false">IF(MID(J1704,10,2)="ir","Minus","Plus")</f>
        <v>Plus</v>
      </c>
      <c r="P1704" s="0" t="s">
        <v>13</v>
      </c>
      <c r="Q1704" s="5" t="s">
        <v>14</v>
      </c>
      <c r="R1704" s="0" t="s">
        <v>15</v>
      </c>
      <c r="S1704" s="0" t="str">
        <f aca="false">P1704&amp;N1704&amp;O1704&amp;Q1704&amp;F1704&amp;R1704&amp;L1704</f>
        <v>          {%            "class": "sPlus",%            "stim_name": "1105"%          },</v>
      </c>
      <c r="AA1704" s="5" t="n">
        <f aca="false">F1704</f>
        <v>1105</v>
      </c>
      <c r="AB1704" s="5" t="s">
        <v>1719</v>
      </c>
      <c r="AC1704" s="5" t="str">
        <f aca="false">IF(MID(AB1704,10,2)="ir","Minus","Plus")</f>
        <v>Plus</v>
      </c>
      <c r="AD1704" s="5" t="str">
        <f aca="false">IF(AND(_xlfn.NUMBERVALUE(MID(AB1704,6,3))&lt;141,_xlfn.NUMBERVALUE(MID(AB1704,6,3))&gt;103),"s","probe")</f>
        <v>probe</v>
      </c>
      <c r="AE1704" s="5" t="n">
        <f aca="false">IF(AND(AC1704="Minus",AD1704="probe"),3,IF(AND(AC1704="Plus",AD1704="probe"),1,IF(AND(AC1704="Minus",AD1704="s"),12,IF(AND(AC1704="Plus",AD1704="s"),4,0))))</f>
        <v>1</v>
      </c>
      <c r="AF1704" s="6" t="s">
        <v>16</v>
      </c>
      <c r="AG1704" s="5" t="str">
        <f aca="false">AF1704&amp;AE1704&amp;","</f>
        <v>                            1,</v>
      </c>
    </row>
    <row r="1705" customFormat="false" ht="12.8" hidden="true" customHeight="false" outlineLevel="0" collapsed="false">
      <c r="A1705" s="0" t="str">
        <f aca="false">LEFT(J1705,4)</f>
        <v>b3i2</v>
      </c>
      <c r="B1705" s="0" t="n">
        <f aca="false">IF(AND(C1705&gt;97,C1705&lt;103),100,IF(AND(C1705&gt;110,C1705&lt;116),113,IF(AND(C1705&gt;122,C1705&lt;128),125,IF(AND(C1705&gt;135,C1705&lt;141),138,150))))</f>
        <v>150</v>
      </c>
      <c r="C1705" s="0" t="n">
        <f aca="false">_xlfn.NUMBERVALUE(MID(J1705,6,3))</f>
        <v>148</v>
      </c>
      <c r="D1705" s="0" t="str">
        <f aca="false">MID(J1705,10,3)</f>
        <v>reg</v>
      </c>
      <c r="E1705" s="0" t="s">
        <v>9</v>
      </c>
      <c r="F1705" s="0" t="n">
        <v>1230</v>
      </c>
      <c r="G1705" s="0" t="s">
        <v>10</v>
      </c>
      <c r="H1705" s="0" t="s">
        <v>11</v>
      </c>
      <c r="I1705" s="0" t="s">
        <v>9</v>
      </c>
      <c r="J1705" s="0" t="s">
        <v>1720</v>
      </c>
      <c r="K1705" s="0" t="s">
        <v>9</v>
      </c>
      <c r="L1705" s="0" t="str">
        <f aca="false">IF(ISBLANK(J1706),"",",")</f>
        <v>,</v>
      </c>
      <c r="M1705" s="0" t="str">
        <f aca="false">E1705&amp;F1705&amp;G1705&amp;H1705&amp;I1705&amp;J1705&amp;K1705&amp;L1705</f>
        <v>"1230": "b3i2_148_reg.wav",</v>
      </c>
      <c r="N1705" s="0" t="str">
        <f aca="false">IF(OR(B1705=113,B1705=138),"probe","s")</f>
        <v>s</v>
      </c>
      <c r="O1705" s="0" t="str">
        <f aca="false">IF(MID(J1705,10,2)="ir","Minus","Plus")</f>
        <v>Plus</v>
      </c>
      <c r="P1705" s="0" t="s">
        <v>13</v>
      </c>
      <c r="Q1705" s="5" t="s">
        <v>14</v>
      </c>
      <c r="R1705" s="0" t="s">
        <v>15</v>
      </c>
      <c r="S1705" s="0" t="str">
        <f aca="false">P1705&amp;N1705&amp;O1705&amp;Q1705&amp;F1705&amp;R1705&amp;L1705</f>
        <v>          {%            "class": "sPlus",%            "stim_name": "1230"%          },</v>
      </c>
      <c r="AA1705" s="5" t="n">
        <f aca="false">F1705</f>
        <v>1230</v>
      </c>
      <c r="AB1705" s="5" t="s">
        <v>1720</v>
      </c>
      <c r="AC1705" s="5" t="str">
        <f aca="false">IF(MID(AB1705,10,2)="ir","Minus","Plus")</f>
        <v>Plus</v>
      </c>
      <c r="AD1705" s="5" t="str">
        <f aca="false">IF(AND(_xlfn.NUMBERVALUE(MID(AB1705,6,3))&lt;141,_xlfn.NUMBERVALUE(MID(AB1705,6,3))&gt;103),"s","probe")</f>
        <v>probe</v>
      </c>
      <c r="AE1705" s="5" t="n">
        <f aca="false">IF(AND(AC1705="Minus",AD1705="probe"),3,IF(AND(AC1705="Plus",AD1705="probe"),1,IF(AND(AC1705="Minus",AD1705="s"),12,IF(AND(AC1705="Plus",AD1705="s"),4,0))))</f>
        <v>1</v>
      </c>
      <c r="AF1705" s="6" t="s">
        <v>16</v>
      </c>
      <c r="AG1705" s="5" t="str">
        <f aca="false">AF1705&amp;AE1705&amp;","</f>
        <v>                            1,</v>
      </c>
    </row>
    <row r="1706" customFormat="false" ht="12.8" hidden="true" customHeight="false" outlineLevel="0" collapsed="false">
      <c r="A1706" s="0" t="str">
        <f aca="false">LEFT(J1706,4)</f>
        <v>b3s1</v>
      </c>
      <c r="B1706" s="0" t="n">
        <f aca="false">IF(AND(C1706&gt;97,C1706&lt;103),100,IF(AND(C1706&gt;110,C1706&lt;116),113,IF(AND(C1706&gt;122,C1706&lt;128),125,IF(AND(C1706&gt;135,C1706&lt;141),138,150))))</f>
        <v>150</v>
      </c>
      <c r="C1706" s="0" t="n">
        <f aca="false">_xlfn.NUMBERVALUE(MID(J1706,6,3))</f>
        <v>148</v>
      </c>
      <c r="D1706" s="0" t="str">
        <f aca="false">MID(J1706,10,3)</f>
        <v>reg</v>
      </c>
      <c r="E1706" s="0" t="s">
        <v>9</v>
      </c>
      <c r="F1706" s="0" t="n">
        <v>1355</v>
      </c>
      <c r="G1706" s="0" t="s">
        <v>10</v>
      </c>
      <c r="H1706" s="0" t="s">
        <v>11</v>
      </c>
      <c r="I1706" s="0" t="s">
        <v>9</v>
      </c>
      <c r="J1706" s="0" t="s">
        <v>1721</v>
      </c>
      <c r="K1706" s="0" t="s">
        <v>9</v>
      </c>
      <c r="L1706" s="0" t="str">
        <f aca="false">IF(ISBLANK(J1707),"",",")</f>
        <v>,</v>
      </c>
      <c r="M1706" s="0" t="str">
        <f aca="false">E1706&amp;F1706&amp;G1706&amp;H1706&amp;I1706&amp;J1706&amp;K1706&amp;L1706</f>
        <v>"1355": "b3s1_148_reg.wav",</v>
      </c>
      <c r="N1706" s="0" t="str">
        <f aca="false">IF(OR(B1706=113,B1706=138),"probe","s")</f>
        <v>s</v>
      </c>
      <c r="O1706" s="0" t="str">
        <f aca="false">IF(MID(J1706,10,2)="ir","Minus","Plus")</f>
        <v>Plus</v>
      </c>
      <c r="P1706" s="0" t="s">
        <v>13</v>
      </c>
      <c r="Q1706" s="5" t="s">
        <v>14</v>
      </c>
      <c r="R1706" s="0" t="s">
        <v>15</v>
      </c>
      <c r="S1706" s="0" t="str">
        <f aca="false">P1706&amp;N1706&amp;O1706&amp;Q1706&amp;F1706&amp;R1706&amp;L1706</f>
        <v>          {%            "class": "sPlus",%            "stim_name": "1355"%          },</v>
      </c>
      <c r="AA1706" s="5" t="n">
        <f aca="false">F1706</f>
        <v>1355</v>
      </c>
      <c r="AB1706" s="5" t="s">
        <v>1721</v>
      </c>
      <c r="AC1706" s="5" t="str">
        <f aca="false">IF(MID(AB1706,10,2)="ir","Minus","Plus")</f>
        <v>Plus</v>
      </c>
      <c r="AD1706" s="5" t="str">
        <f aca="false">IF(AND(_xlfn.NUMBERVALUE(MID(AB1706,6,3))&lt;141,_xlfn.NUMBERVALUE(MID(AB1706,6,3))&gt;103),"s","probe")</f>
        <v>probe</v>
      </c>
      <c r="AE1706" s="5" t="n">
        <f aca="false">IF(AND(AC1706="Minus",AD1706="probe"),3,IF(AND(AC1706="Plus",AD1706="probe"),1,IF(AND(AC1706="Minus",AD1706="s"),12,IF(AND(AC1706="Plus",AD1706="s"),4,0))))</f>
        <v>1</v>
      </c>
      <c r="AF1706" s="6" t="s">
        <v>16</v>
      </c>
      <c r="AG1706" s="5" t="str">
        <f aca="false">AF1706&amp;AE1706&amp;","</f>
        <v>                            1,</v>
      </c>
    </row>
    <row r="1707" customFormat="false" ht="12.8" hidden="true" customHeight="false" outlineLevel="0" collapsed="false">
      <c r="A1707" s="0" t="str">
        <f aca="false">LEFT(J1707,4)</f>
        <v>b3s2</v>
      </c>
      <c r="B1707" s="0" t="n">
        <f aca="false">IF(AND(C1707&gt;97,C1707&lt;103),100,IF(AND(C1707&gt;110,C1707&lt;116),113,IF(AND(C1707&gt;122,C1707&lt;128),125,IF(AND(C1707&gt;135,C1707&lt;141),138,150))))</f>
        <v>150</v>
      </c>
      <c r="C1707" s="0" t="n">
        <f aca="false">_xlfn.NUMBERVALUE(MID(J1707,6,3))</f>
        <v>148</v>
      </c>
      <c r="D1707" s="0" t="str">
        <f aca="false">MID(J1707,10,3)</f>
        <v>reg</v>
      </c>
      <c r="E1707" s="0" t="s">
        <v>9</v>
      </c>
      <c r="F1707" s="0" t="n">
        <v>1480</v>
      </c>
      <c r="G1707" s="0" t="s">
        <v>10</v>
      </c>
      <c r="H1707" s="0" t="s">
        <v>11</v>
      </c>
      <c r="I1707" s="0" t="s">
        <v>9</v>
      </c>
      <c r="J1707" s="0" t="s">
        <v>1722</v>
      </c>
      <c r="K1707" s="0" t="s">
        <v>9</v>
      </c>
      <c r="L1707" s="0" t="str">
        <f aca="false">IF(ISBLANK(J1708),"",",")</f>
        <v>,</v>
      </c>
      <c r="M1707" s="0" t="str">
        <f aca="false">E1707&amp;F1707&amp;G1707&amp;H1707&amp;I1707&amp;J1707&amp;K1707&amp;L1707</f>
        <v>"1480": "b3s2_148_reg.wav",</v>
      </c>
      <c r="N1707" s="0" t="str">
        <f aca="false">IF(OR(B1707=113,B1707=138),"probe","s")</f>
        <v>s</v>
      </c>
      <c r="O1707" s="0" t="str">
        <f aca="false">IF(MID(J1707,10,2)="ir","Minus","Plus")</f>
        <v>Plus</v>
      </c>
      <c r="P1707" s="0" t="s">
        <v>13</v>
      </c>
      <c r="Q1707" s="5" t="s">
        <v>14</v>
      </c>
      <c r="R1707" s="0" t="s">
        <v>15</v>
      </c>
      <c r="S1707" s="0" t="str">
        <f aca="false">P1707&amp;N1707&amp;O1707&amp;Q1707&amp;F1707&amp;R1707&amp;L1707</f>
        <v>          {%            "class": "sPlus",%            "stim_name": "1480"%          },</v>
      </c>
      <c r="AA1707" s="5" t="n">
        <f aca="false">F1707</f>
        <v>1480</v>
      </c>
      <c r="AB1707" s="5" t="s">
        <v>1722</v>
      </c>
      <c r="AC1707" s="5" t="str">
        <f aca="false">IF(MID(AB1707,10,2)="ir","Minus","Plus")</f>
        <v>Plus</v>
      </c>
      <c r="AD1707" s="5" t="str">
        <f aca="false">IF(AND(_xlfn.NUMBERVALUE(MID(AB1707,6,3))&lt;141,_xlfn.NUMBERVALUE(MID(AB1707,6,3))&gt;103),"s","probe")</f>
        <v>probe</v>
      </c>
      <c r="AE1707" s="5" t="n">
        <f aca="false">IF(AND(AC1707="Minus",AD1707="probe"),3,IF(AND(AC1707="Plus",AD1707="probe"),1,IF(AND(AC1707="Minus",AD1707="s"),12,IF(AND(AC1707="Plus",AD1707="s"),4,0))))</f>
        <v>1</v>
      </c>
      <c r="AF1707" s="6" t="s">
        <v>16</v>
      </c>
      <c r="AG1707" s="5" t="str">
        <f aca="false">AF1707&amp;AE1707&amp;","</f>
        <v>                            1,</v>
      </c>
    </row>
    <row r="1708" customFormat="false" ht="12.8" hidden="true" customHeight="false" outlineLevel="0" collapsed="false">
      <c r="A1708" s="0" t="str">
        <f aca="false">LEFT(J1708,4)</f>
        <v>b4i1</v>
      </c>
      <c r="B1708" s="0" t="n">
        <f aca="false">IF(AND(C1708&gt;97,C1708&lt;103),100,IF(AND(C1708&gt;110,C1708&lt;116),113,IF(AND(C1708&gt;122,C1708&lt;128),125,IF(AND(C1708&gt;135,C1708&lt;141),138,150))))</f>
        <v>150</v>
      </c>
      <c r="C1708" s="0" t="n">
        <f aca="false">_xlfn.NUMBERVALUE(MID(J1708,6,3))</f>
        <v>148</v>
      </c>
      <c r="D1708" s="0" t="str">
        <f aca="false">MID(J1708,10,3)</f>
        <v>reg</v>
      </c>
      <c r="E1708" s="0" t="s">
        <v>9</v>
      </c>
      <c r="F1708" s="0" t="n">
        <v>1605</v>
      </c>
      <c r="G1708" s="0" t="s">
        <v>10</v>
      </c>
      <c r="H1708" s="0" t="s">
        <v>11</v>
      </c>
      <c r="I1708" s="0" t="s">
        <v>9</v>
      </c>
      <c r="J1708" s="0" t="s">
        <v>1723</v>
      </c>
      <c r="K1708" s="0" t="s">
        <v>9</v>
      </c>
      <c r="L1708" s="0" t="str">
        <f aca="false">IF(ISBLANK(J1709),"",",")</f>
        <v>,</v>
      </c>
      <c r="M1708" s="0" t="str">
        <f aca="false">E1708&amp;F1708&amp;G1708&amp;H1708&amp;I1708&amp;J1708&amp;K1708&amp;L1708</f>
        <v>"1605": "b4i1_148_reg.wav",</v>
      </c>
      <c r="N1708" s="0" t="str">
        <f aca="false">IF(OR(B1708=113,B1708=138),"probe","s")</f>
        <v>s</v>
      </c>
      <c r="O1708" s="0" t="str">
        <f aca="false">IF(MID(J1708,10,2)="ir","Minus","Plus")</f>
        <v>Plus</v>
      </c>
      <c r="P1708" s="0" t="s">
        <v>13</v>
      </c>
      <c r="Q1708" s="5" t="s">
        <v>14</v>
      </c>
      <c r="R1708" s="0" t="s">
        <v>15</v>
      </c>
      <c r="S1708" s="0" t="str">
        <f aca="false">P1708&amp;N1708&amp;O1708&amp;Q1708&amp;F1708&amp;R1708&amp;L1708</f>
        <v>          {%            "class": "sPlus",%            "stim_name": "1605"%          },</v>
      </c>
      <c r="AA1708" s="5" t="n">
        <f aca="false">F1708</f>
        <v>1605</v>
      </c>
      <c r="AB1708" s="5" t="s">
        <v>1723</v>
      </c>
      <c r="AC1708" s="5" t="str">
        <f aca="false">IF(MID(AB1708,10,2)="ir","Minus","Plus")</f>
        <v>Plus</v>
      </c>
      <c r="AD1708" s="5" t="str">
        <f aca="false">IF(AND(_xlfn.NUMBERVALUE(MID(AB1708,6,3))&lt;141,_xlfn.NUMBERVALUE(MID(AB1708,6,3))&gt;103),"s","probe")</f>
        <v>probe</v>
      </c>
      <c r="AE1708" s="5" t="n">
        <f aca="false">IF(AND(AC1708="Minus",AD1708="probe"),3,IF(AND(AC1708="Plus",AD1708="probe"),1,IF(AND(AC1708="Minus",AD1708="s"),12,IF(AND(AC1708="Plus",AD1708="s"),4,0))))</f>
        <v>1</v>
      </c>
      <c r="AF1708" s="6" t="s">
        <v>16</v>
      </c>
      <c r="AG1708" s="5" t="str">
        <f aca="false">AF1708&amp;AE1708&amp;","</f>
        <v>                            1,</v>
      </c>
    </row>
    <row r="1709" customFormat="false" ht="12.8" hidden="true" customHeight="false" outlineLevel="0" collapsed="false">
      <c r="A1709" s="0" t="str">
        <f aca="false">LEFT(J1709,4)</f>
        <v>b4i2</v>
      </c>
      <c r="B1709" s="0" t="n">
        <f aca="false">IF(AND(C1709&gt;97,C1709&lt;103),100,IF(AND(C1709&gt;110,C1709&lt;116),113,IF(AND(C1709&gt;122,C1709&lt;128),125,IF(AND(C1709&gt;135,C1709&lt;141),138,150))))</f>
        <v>150</v>
      </c>
      <c r="C1709" s="0" t="n">
        <f aca="false">_xlfn.NUMBERVALUE(MID(J1709,6,3))</f>
        <v>148</v>
      </c>
      <c r="D1709" s="0" t="str">
        <f aca="false">MID(J1709,10,3)</f>
        <v>reg</v>
      </c>
      <c r="E1709" s="0" t="s">
        <v>9</v>
      </c>
      <c r="F1709" s="0" t="n">
        <v>1730</v>
      </c>
      <c r="G1709" s="0" t="s">
        <v>10</v>
      </c>
      <c r="H1709" s="0" t="s">
        <v>11</v>
      </c>
      <c r="I1709" s="0" t="s">
        <v>9</v>
      </c>
      <c r="J1709" s="0" t="s">
        <v>1724</v>
      </c>
      <c r="K1709" s="0" t="s">
        <v>9</v>
      </c>
      <c r="L1709" s="0" t="str">
        <f aca="false">IF(ISBLANK(J1710),"",",")</f>
        <v>,</v>
      </c>
      <c r="M1709" s="0" t="str">
        <f aca="false">E1709&amp;F1709&amp;G1709&amp;H1709&amp;I1709&amp;J1709&amp;K1709&amp;L1709</f>
        <v>"1730": "b4i2_148_reg.wav",</v>
      </c>
      <c r="N1709" s="0" t="str">
        <f aca="false">IF(OR(B1709=113,B1709=138),"probe","s")</f>
        <v>s</v>
      </c>
      <c r="O1709" s="0" t="str">
        <f aca="false">IF(MID(J1709,10,2)="ir","Minus","Plus")</f>
        <v>Plus</v>
      </c>
      <c r="P1709" s="0" t="s">
        <v>13</v>
      </c>
      <c r="Q1709" s="5" t="s">
        <v>14</v>
      </c>
      <c r="R1709" s="0" t="s">
        <v>15</v>
      </c>
      <c r="S1709" s="0" t="str">
        <f aca="false">P1709&amp;N1709&amp;O1709&amp;Q1709&amp;F1709&amp;R1709&amp;L1709</f>
        <v>          {%            "class": "sPlus",%            "stim_name": "1730"%          },</v>
      </c>
      <c r="AA1709" s="5" t="n">
        <f aca="false">F1709</f>
        <v>1730</v>
      </c>
      <c r="AB1709" s="5" t="s">
        <v>1724</v>
      </c>
      <c r="AC1709" s="5" t="str">
        <f aca="false">IF(MID(AB1709,10,2)="ir","Minus","Plus")</f>
        <v>Plus</v>
      </c>
      <c r="AD1709" s="5" t="str">
        <f aca="false">IF(AND(_xlfn.NUMBERVALUE(MID(AB1709,6,3))&lt;141,_xlfn.NUMBERVALUE(MID(AB1709,6,3))&gt;103),"s","probe")</f>
        <v>probe</v>
      </c>
      <c r="AE1709" s="5" t="n">
        <f aca="false">IF(AND(AC1709="Minus",AD1709="probe"),3,IF(AND(AC1709="Plus",AD1709="probe"),1,IF(AND(AC1709="Minus",AD1709="s"),12,IF(AND(AC1709="Plus",AD1709="s"),4,0))))</f>
        <v>1</v>
      </c>
      <c r="AF1709" s="6" t="s">
        <v>16</v>
      </c>
      <c r="AG1709" s="5" t="str">
        <f aca="false">AF1709&amp;AE1709&amp;","</f>
        <v>                            1,</v>
      </c>
    </row>
    <row r="1710" customFormat="false" ht="12.8" hidden="true" customHeight="false" outlineLevel="0" collapsed="false">
      <c r="A1710" s="0" t="str">
        <f aca="false">LEFT(J1710,4)</f>
        <v>b4s1</v>
      </c>
      <c r="B1710" s="0" t="n">
        <f aca="false">IF(AND(C1710&gt;97,C1710&lt;103),100,IF(AND(C1710&gt;110,C1710&lt;116),113,IF(AND(C1710&gt;122,C1710&lt;128),125,IF(AND(C1710&gt;135,C1710&lt;141),138,150))))</f>
        <v>150</v>
      </c>
      <c r="C1710" s="0" t="n">
        <f aca="false">_xlfn.NUMBERVALUE(MID(J1710,6,3))</f>
        <v>148</v>
      </c>
      <c r="D1710" s="0" t="str">
        <f aca="false">MID(J1710,10,3)</f>
        <v>reg</v>
      </c>
      <c r="E1710" s="0" t="s">
        <v>9</v>
      </c>
      <c r="F1710" s="0" t="n">
        <v>1855</v>
      </c>
      <c r="G1710" s="0" t="s">
        <v>10</v>
      </c>
      <c r="H1710" s="0" t="s">
        <v>11</v>
      </c>
      <c r="I1710" s="0" t="s">
        <v>9</v>
      </c>
      <c r="J1710" s="0" t="s">
        <v>1725</v>
      </c>
      <c r="K1710" s="0" t="s">
        <v>9</v>
      </c>
      <c r="L1710" s="0" t="str">
        <f aca="false">IF(ISBLANK(J1711),"",",")</f>
        <v>,</v>
      </c>
      <c r="M1710" s="0" t="str">
        <f aca="false">E1710&amp;F1710&amp;G1710&amp;H1710&amp;I1710&amp;J1710&amp;K1710&amp;L1710</f>
        <v>"1855": "b4s1_148_reg.wav",</v>
      </c>
      <c r="N1710" s="0" t="str">
        <f aca="false">IF(OR(B1710=113,B1710=138),"probe","s")</f>
        <v>s</v>
      </c>
      <c r="O1710" s="0" t="str">
        <f aca="false">IF(MID(J1710,10,2)="ir","Minus","Plus")</f>
        <v>Plus</v>
      </c>
      <c r="P1710" s="0" t="s">
        <v>13</v>
      </c>
      <c r="Q1710" s="5" t="s">
        <v>14</v>
      </c>
      <c r="R1710" s="0" t="s">
        <v>15</v>
      </c>
      <c r="S1710" s="0" t="str">
        <f aca="false">P1710&amp;N1710&amp;O1710&amp;Q1710&amp;F1710&amp;R1710&amp;L1710</f>
        <v>          {%            "class": "sPlus",%            "stim_name": "1855"%          },</v>
      </c>
      <c r="AA1710" s="5" t="n">
        <f aca="false">F1710</f>
        <v>1855</v>
      </c>
      <c r="AB1710" s="5" t="s">
        <v>1725</v>
      </c>
      <c r="AC1710" s="5" t="str">
        <f aca="false">IF(MID(AB1710,10,2)="ir","Minus","Plus")</f>
        <v>Plus</v>
      </c>
      <c r="AD1710" s="5" t="str">
        <f aca="false">IF(AND(_xlfn.NUMBERVALUE(MID(AB1710,6,3))&lt;141,_xlfn.NUMBERVALUE(MID(AB1710,6,3))&gt;103),"s","probe")</f>
        <v>probe</v>
      </c>
      <c r="AE1710" s="5" t="n">
        <f aca="false">IF(AND(AC1710="Minus",AD1710="probe"),3,IF(AND(AC1710="Plus",AD1710="probe"),1,IF(AND(AC1710="Minus",AD1710="s"),12,IF(AND(AC1710="Plus",AD1710="s"),4,0))))</f>
        <v>1</v>
      </c>
      <c r="AF1710" s="6" t="s">
        <v>16</v>
      </c>
      <c r="AG1710" s="5" t="str">
        <f aca="false">AF1710&amp;AE1710&amp;","</f>
        <v>                            1,</v>
      </c>
    </row>
    <row r="1711" customFormat="false" ht="12.8" hidden="true" customHeight="false" outlineLevel="0" collapsed="false">
      <c r="A1711" s="0" t="str">
        <f aca="false">LEFT(J1711,4)</f>
        <v>b4s2</v>
      </c>
      <c r="B1711" s="0" t="n">
        <f aca="false">IF(AND(C1711&gt;97,C1711&lt;103),100,IF(AND(C1711&gt;110,C1711&lt;116),113,IF(AND(C1711&gt;122,C1711&lt;128),125,IF(AND(C1711&gt;135,C1711&lt;141),138,150))))</f>
        <v>150</v>
      </c>
      <c r="C1711" s="0" t="n">
        <f aca="false">_xlfn.NUMBERVALUE(MID(J1711,6,3))</f>
        <v>148</v>
      </c>
      <c r="D1711" s="0" t="str">
        <f aca="false">MID(J1711,10,3)</f>
        <v>reg</v>
      </c>
      <c r="E1711" s="0" t="s">
        <v>9</v>
      </c>
      <c r="F1711" s="0" t="n">
        <v>1980</v>
      </c>
      <c r="G1711" s="0" t="s">
        <v>10</v>
      </c>
      <c r="H1711" s="0" t="s">
        <v>11</v>
      </c>
      <c r="I1711" s="0" t="s">
        <v>9</v>
      </c>
      <c r="J1711" s="0" t="s">
        <v>1726</v>
      </c>
      <c r="K1711" s="0" t="s">
        <v>9</v>
      </c>
      <c r="L1711" s="0" t="str">
        <f aca="false">IF(ISBLANK(J1712),"",",")</f>
        <v>,</v>
      </c>
      <c r="M1711" s="0" t="str">
        <f aca="false">E1711&amp;F1711&amp;G1711&amp;H1711&amp;I1711&amp;J1711&amp;K1711&amp;L1711</f>
        <v>"1980": "b4s2_148_reg.wav",</v>
      </c>
      <c r="N1711" s="0" t="str">
        <f aca="false">IF(OR(B1711=113,B1711=138),"probe","s")</f>
        <v>s</v>
      </c>
      <c r="O1711" s="0" t="str">
        <f aca="false">IF(MID(J1711,10,2)="ir","Minus","Plus")</f>
        <v>Plus</v>
      </c>
      <c r="P1711" s="0" t="s">
        <v>13</v>
      </c>
      <c r="Q1711" s="5" t="s">
        <v>14</v>
      </c>
      <c r="R1711" s="0" t="s">
        <v>15</v>
      </c>
      <c r="S1711" s="0" t="str">
        <f aca="false">P1711&amp;N1711&amp;O1711&amp;Q1711&amp;F1711&amp;R1711&amp;L1711</f>
        <v>          {%            "class": "sPlus",%            "stim_name": "1980"%          },</v>
      </c>
      <c r="AA1711" s="5" t="n">
        <f aca="false">F1711</f>
        <v>1980</v>
      </c>
      <c r="AB1711" s="5" t="s">
        <v>1726</v>
      </c>
      <c r="AC1711" s="5" t="str">
        <f aca="false">IF(MID(AB1711,10,2)="ir","Minus","Plus")</f>
        <v>Plus</v>
      </c>
      <c r="AD1711" s="5" t="str">
        <f aca="false">IF(AND(_xlfn.NUMBERVALUE(MID(AB1711,6,3))&lt;141,_xlfn.NUMBERVALUE(MID(AB1711,6,3))&gt;103),"s","probe")</f>
        <v>probe</v>
      </c>
      <c r="AE1711" s="5" t="n">
        <f aca="false">IF(AND(AC1711="Minus",AD1711="probe"),3,IF(AND(AC1711="Plus",AD1711="probe"),1,IF(AND(AC1711="Minus",AD1711="s"),12,IF(AND(AC1711="Plus",AD1711="s"),4,0))))</f>
        <v>1</v>
      </c>
      <c r="AF1711" s="6" t="s">
        <v>16</v>
      </c>
      <c r="AG1711" s="5" t="str">
        <f aca="false">AF1711&amp;AE1711&amp;","</f>
        <v>                            1,</v>
      </c>
    </row>
    <row r="1712" customFormat="false" ht="12.8" hidden="true" customHeight="false" outlineLevel="0" collapsed="false">
      <c r="A1712" s="0" t="str">
        <f aca="false">LEFT(J1712,4)</f>
        <v>b1i1</v>
      </c>
      <c r="B1712" s="0" t="n">
        <f aca="false">IF(AND(C1712&gt;97,C1712&lt;103),100,IF(AND(C1712&gt;110,C1712&lt;116),113,IF(AND(C1712&gt;122,C1712&lt;128),125,IF(AND(C1712&gt;135,C1712&lt;141),138,150))))</f>
        <v>150</v>
      </c>
      <c r="C1712" s="0" t="n">
        <f aca="false">_xlfn.NUMBERVALUE(MID(J1712,6,3))</f>
        <v>149</v>
      </c>
      <c r="D1712" s="0" t="str">
        <f aca="false">MID(J1712,10,3)</f>
        <v>ir1</v>
      </c>
      <c r="E1712" s="1" t="s">
        <v>9</v>
      </c>
      <c r="F1712" s="0" t="n">
        <v>106</v>
      </c>
      <c r="G1712" s="0" t="s">
        <v>10</v>
      </c>
      <c r="H1712" s="0" t="s">
        <v>11</v>
      </c>
      <c r="I1712" s="0" t="s">
        <v>9</v>
      </c>
      <c r="J1712" s="0" t="s">
        <v>1727</v>
      </c>
      <c r="K1712" s="0" t="s">
        <v>9</v>
      </c>
      <c r="L1712" s="0" t="str">
        <f aca="false">IF(ISBLANK(J1713),"",",")</f>
        <v>,</v>
      </c>
      <c r="M1712" s="0" t="str">
        <f aca="false">E1712&amp;F1712&amp;G1712&amp;H1712&amp;I1712&amp;J1712&amp;K1712&amp;L1712</f>
        <v>"106": "b1i1_149_ir1.wav",</v>
      </c>
      <c r="N1712" s="0" t="str">
        <f aca="false">IF(OR(B1712=113,B1712=138),"probe","s")</f>
        <v>s</v>
      </c>
      <c r="O1712" s="0" t="str">
        <f aca="false">IF(MID(J1712,10,2)="ir","Minus","Plus")</f>
        <v>Minus</v>
      </c>
      <c r="P1712" s="0" t="s">
        <v>13</v>
      </c>
      <c r="Q1712" s="5" t="s">
        <v>14</v>
      </c>
      <c r="R1712" s="0" t="s">
        <v>15</v>
      </c>
      <c r="S1712" s="0" t="str">
        <f aca="false">P1712&amp;N1712&amp;O1712&amp;Q1712&amp;F1712&amp;R1712&amp;L1712</f>
        <v>          {%            "class": "sMinus",%            "stim_name": "106"%          },</v>
      </c>
      <c r="AA1712" s="5" t="n">
        <f aca="false">F1712</f>
        <v>106</v>
      </c>
      <c r="AB1712" s="5" t="s">
        <v>1727</v>
      </c>
      <c r="AC1712" s="5" t="str">
        <f aca="false">IF(MID(AB1712,10,2)="ir","Minus","Plus")</f>
        <v>Minus</v>
      </c>
      <c r="AD1712" s="5" t="str">
        <f aca="false">IF(AND(_xlfn.NUMBERVALUE(MID(AB1712,6,3))&lt;141,_xlfn.NUMBERVALUE(MID(AB1712,6,3))&gt;103),"s","s")</f>
        <v>s</v>
      </c>
      <c r="AE1712" s="5" t="n">
        <f aca="false">IF(AND(AC1712="Minus",AD1712="probe"),3,IF(AND(AC1712="Plus",AD1712="probe"),1,IF(AND(AC1712="Minus",AD1712="s"),12,IF(AND(AC1712="Plus",AD1712="s"),4,0))))</f>
        <v>12</v>
      </c>
      <c r="AF1712" s="6" t="s">
        <v>16</v>
      </c>
      <c r="AG1712" s="5" t="str">
        <f aca="false">AF1712&amp;AE1712&amp;","</f>
        <v>                            12,</v>
      </c>
    </row>
    <row r="1713" customFormat="false" ht="12.8" hidden="true" customHeight="false" outlineLevel="0" collapsed="false">
      <c r="A1713" s="0" t="str">
        <f aca="false">LEFT(J1713,4)</f>
        <v>b1i2</v>
      </c>
      <c r="B1713" s="0" t="n">
        <f aca="false">IF(AND(C1713&gt;97,C1713&lt;103),100,IF(AND(C1713&gt;110,C1713&lt;116),113,IF(AND(C1713&gt;122,C1713&lt;128),125,IF(AND(C1713&gt;135,C1713&lt;141),138,150))))</f>
        <v>150</v>
      </c>
      <c r="C1713" s="0" t="n">
        <f aca="false">_xlfn.NUMBERVALUE(MID(J1713,6,3))</f>
        <v>149</v>
      </c>
      <c r="D1713" s="0" t="str">
        <f aca="false">MID(J1713,10,3)</f>
        <v>ir1</v>
      </c>
      <c r="E1713" s="1" t="s">
        <v>9</v>
      </c>
      <c r="F1713" s="0" t="n">
        <v>231</v>
      </c>
      <c r="G1713" s="0" t="s">
        <v>10</v>
      </c>
      <c r="H1713" s="0" t="s">
        <v>11</v>
      </c>
      <c r="I1713" s="0" t="s">
        <v>9</v>
      </c>
      <c r="J1713" s="0" t="s">
        <v>1728</v>
      </c>
      <c r="K1713" s="0" t="s">
        <v>9</v>
      </c>
      <c r="L1713" s="0" t="str">
        <f aca="false">IF(ISBLANK(J1714),"",",")</f>
        <v>,</v>
      </c>
      <c r="M1713" s="0" t="str">
        <f aca="false">E1713&amp;F1713&amp;G1713&amp;H1713&amp;I1713&amp;J1713&amp;K1713&amp;L1713</f>
        <v>"231": "b1i2_149_ir1.wav",</v>
      </c>
      <c r="N1713" s="0" t="str">
        <f aca="false">IF(OR(B1713=113,B1713=138),"probe","s")</f>
        <v>s</v>
      </c>
      <c r="O1713" s="0" t="str">
        <f aca="false">IF(MID(J1713,10,2)="ir","Minus","Plus")</f>
        <v>Minus</v>
      </c>
      <c r="P1713" s="0" t="s">
        <v>13</v>
      </c>
      <c r="Q1713" s="5" t="s">
        <v>14</v>
      </c>
      <c r="R1713" s="0" t="s">
        <v>15</v>
      </c>
      <c r="S1713" s="0" t="str">
        <f aca="false">P1713&amp;N1713&amp;O1713&amp;Q1713&amp;F1713&amp;R1713&amp;L1713</f>
        <v>          {%            "class": "sMinus",%            "stim_name": "231"%          },</v>
      </c>
      <c r="AA1713" s="5" t="n">
        <f aca="false">F1713</f>
        <v>231</v>
      </c>
      <c r="AB1713" s="5" t="s">
        <v>1728</v>
      </c>
      <c r="AC1713" s="5" t="str">
        <f aca="false">IF(MID(AB1713,10,2)="ir","Minus","Plus")</f>
        <v>Minus</v>
      </c>
      <c r="AD1713" s="5" t="str">
        <f aca="false">IF(AND(_xlfn.NUMBERVALUE(MID(AB1713,6,3))&lt;141,_xlfn.NUMBERVALUE(MID(AB1713,6,3))&gt;103),"s","probe")</f>
        <v>probe</v>
      </c>
      <c r="AE1713" s="5" t="n">
        <f aca="false">IF(AND(AC1713="Minus",AD1713="probe"),3,IF(AND(AC1713="Plus",AD1713="probe"),1,IF(AND(AC1713="Minus",AD1713="s"),12,IF(AND(AC1713="Plus",AD1713="s"),4,0))))</f>
        <v>3</v>
      </c>
      <c r="AF1713" s="6" t="s">
        <v>16</v>
      </c>
      <c r="AG1713" s="5" t="str">
        <f aca="false">AF1713&amp;AE1713&amp;","</f>
        <v>                            3,</v>
      </c>
    </row>
    <row r="1714" customFormat="false" ht="12.8" hidden="true" customHeight="false" outlineLevel="0" collapsed="false">
      <c r="A1714" s="0" t="str">
        <f aca="false">LEFT(J1714,4)</f>
        <v>b1s1</v>
      </c>
      <c r="B1714" s="0" t="n">
        <f aca="false">IF(AND(C1714&gt;97,C1714&lt;103),100,IF(AND(C1714&gt;110,C1714&lt;116),113,IF(AND(C1714&gt;122,C1714&lt;128),125,IF(AND(C1714&gt;135,C1714&lt;141),138,150))))</f>
        <v>150</v>
      </c>
      <c r="C1714" s="0" t="n">
        <f aca="false">_xlfn.NUMBERVALUE(MID(J1714,6,3))</f>
        <v>149</v>
      </c>
      <c r="D1714" s="0" t="str">
        <f aca="false">MID(J1714,10,3)</f>
        <v>ir1</v>
      </c>
      <c r="E1714" s="0" t="s">
        <v>9</v>
      </c>
      <c r="F1714" s="0" t="n">
        <v>356</v>
      </c>
      <c r="G1714" s="0" t="s">
        <v>10</v>
      </c>
      <c r="H1714" s="0" t="s">
        <v>11</v>
      </c>
      <c r="I1714" s="0" t="s">
        <v>9</v>
      </c>
      <c r="J1714" s="0" t="s">
        <v>1729</v>
      </c>
      <c r="K1714" s="0" t="s">
        <v>9</v>
      </c>
      <c r="L1714" s="0" t="str">
        <f aca="false">IF(ISBLANK(J1715),"",",")</f>
        <v>,</v>
      </c>
      <c r="M1714" s="0" t="str">
        <f aca="false">E1714&amp;F1714&amp;G1714&amp;H1714&amp;I1714&amp;J1714&amp;K1714&amp;L1714</f>
        <v>"356": "b1s1_149_ir1.wav",</v>
      </c>
      <c r="N1714" s="0" t="str">
        <f aca="false">IF(OR(B1714=113,B1714=138),"probe","s")</f>
        <v>s</v>
      </c>
      <c r="O1714" s="0" t="str">
        <f aca="false">IF(MID(J1714,10,2)="ir","Minus","Plus")</f>
        <v>Minus</v>
      </c>
      <c r="P1714" s="0" t="s">
        <v>13</v>
      </c>
      <c r="Q1714" s="5" t="s">
        <v>14</v>
      </c>
      <c r="R1714" s="0" t="s">
        <v>15</v>
      </c>
      <c r="S1714" s="0" t="str">
        <f aca="false">P1714&amp;N1714&amp;O1714&amp;Q1714&amp;F1714&amp;R1714&amp;L1714</f>
        <v>          {%            "class": "sMinus",%            "stim_name": "356"%          },</v>
      </c>
      <c r="AA1714" s="5" t="n">
        <f aca="false">F1714</f>
        <v>356</v>
      </c>
      <c r="AB1714" s="5" t="s">
        <v>1729</v>
      </c>
      <c r="AC1714" s="5" t="str">
        <f aca="false">IF(MID(AB1714,10,2)="ir","Minus","Plus")</f>
        <v>Minus</v>
      </c>
      <c r="AD1714" s="5" t="str">
        <f aca="false">IF(AND(_xlfn.NUMBERVALUE(MID(AB1714,6,3))&lt;141,_xlfn.NUMBERVALUE(MID(AB1714,6,3))&gt;103),"s","probe")</f>
        <v>probe</v>
      </c>
      <c r="AE1714" s="5" t="n">
        <f aca="false">IF(AND(AC1714="Minus",AD1714="probe"),3,IF(AND(AC1714="Plus",AD1714="probe"),1,IF(AND(AC1714="Minus",AD1714="s"),12,IF(AND(AC1714="Plus",AD1714="s"),4,0))))</f>
        <v>3</v>
      </c>
      <c r="AF1714" s="6" t="s">
        <v>16</v>
      </c>
      <c r="AG1714" s="5" t="str">
        <f aca="false">AF1714&amp;AE1714&amp;","</f>
        <v>                            3,</v>
      </c>
    </row>
    <row r="1715" customFormat="false" ht="12.8" hidden="true" customHeight="false" outlineLevel="0" collapsed="false">
      <c r="A1715" s="0" t="str">
        <f aca="false">LEFT(J1715,4)</f>
        <v>b1s2</v>
      </c>
      <c r="B1715" s="0" t="n">
        <f aca="false">IF(AND(C1715&gt;97,C1715&lt;103),100,IF(AND(C1715&gt;110,C1715&lt;116),113,IF(AND(C1715&gt;122,C1715&lt;128),125,IF(AND(C1715&gt;135,C1715&lt;141),138,150))))</f>
        <v>150</v>
      </c>
      <c r="C1715" s="0" t="n">
        <f aca="false">_xlfn.NUMBERVALUE(MID(J1715,6,3))</f>
        <v>149</v>
      </c>
      <c r="D1715" s="0" t="str">
        <f aca="false">MID(J1715,10,3)</f>
        <v>ir1</v>
      </c>
      <c r="E1715" s="0" t="s">
        <v>9</v>
      </c>
      <c r="F1715" s="0" t="n">
        <v>481</v>
      </c>
      <c r="G1715" s="0" t="s">
        <v>10</v>
      </c>
      <c r="H1715" s="0" t="s">
        <v>11</v>
      </c>
      <c r="I1715" s="0" t="s">
        <v>9</v>
      </c>
      <c r="J1715" s="0" t="s">
        <v>1730</v>
      </c>
      <c r="K1715" s="0" t="s">
        <v>9</v>
      </c>
      <c r="L1715" s="0" t="str">
        <f aca="false">IF(ISBLANK(J1716),"",",")</f>
        <v>,</v>
      </c>
      <c r="M1715" s="0" t="str">
        <f aca="false">E1715&amp;F1715&amp;G1715&amp;H1715&amp;I1715&amp;J1715&amp;K1715&amp;L1715</f>
        <v>"481": "b1s2_149_ir1.wav",</v>
      </c>
      <c r="N1715" s="0" t="str">
        <f aca="false">IF(OR(B1715=113,B1715=138),"probe","s")</f>
        <v>s</v>
      </c>
      <c r="O1715" s="0" t="str">
        <f aca="false">IF(MID(J1715,10,2)="ir","Minus","Plus")</f>
        <v>Minus</v>
      </c>
      <c r="P1715" s="0" t="s">
        <v>13</v>
      </c>
      <c r="Q1715" s="5" t="s">
        <v>14</v>
      </c>
      <c r="R1715" s="0" t="s">
        <v>15</v>
      </c>
      <c r="S1715" s="0" t="str">
        <f aca="false">P1715&amp;N1715&amp;O1715&amp;Q1715&amp;F1715&amp;R1715&amp;L1715</f>
        <v>          {%            "class": "sMinus",%            "stim_name": "481"%          },</v>
      </c>
      <c r="AA1715" s="5" t="n">
        <f aca="false">F1715</f>
        <v>481</v>
      </c>
      <c r="AB1715" s="5" t="s">
        <v>1730</v>
      </c>
      <c r="AC1715" s="5" t="str">
        <f aca="false">IF(MID(AB1715,10,2)="ir","Minus","Plus")</f>
        <v>Minus</v>
      </c>
      <c r="AD1715" s="5" t="str">
        <f aca="false">IF(AND(_xlfn.NUMBERVALUE(MID(AB1715,6,3))&lt;141,_xlfn.NUMBERVALUE(MID(AB1715,6,3))&gt;103),"s","probe")</f>
        <v>probe</v>
      </c>
      <c r="AE1715" s="5" t="n">
        <f aca="false">IF(AND(AC1715="Minus",AD1715="probe"),3,IF(AND(AC1715="Plus",AD1715="probe"),1,IF(AND(AC1715="Minus",AD1715="s"),12,IF(AND(AC1715="Plus",AD1715="s"),4,0))))</f>
        <v>3</v>
      </c>
      <c r="AF1715" s="6" t="s">
        <v>16</v>
      </c>
      <c r="AG1715" s="5" t="str">
        <f aca="false">AF1715&amp;AE1715&amp;","</f>
        <v>                            3,</v>
      </c>
    </row>
    <row r="1716" customFormat="false" ht="12.8" hidden="true" customHeight="false" outlineLevel="0" collapsed="false">
      <c r="A1716" s="0" t="str">
        <f aca="false">LEFT(J1716,4)</f>
        <v>b2i1</v>
      </c>
      <c r="B1716" s="0" t="n">
        <f aca="false">IF(AND(C1716&gt;97,C1716&lt;103),100,IF(AND(C1716&gt;110,C1716&lt;116),113,IF(AND(C1716&gt;122,C1716&lt;128),125,IF(AND(C1716&gt;135,C1716&lt;141),138,150))))</f>
        <v>150</v>
      </c>
      <c r="C1716" s="0" t="n">
        <f aca="false">_xlfn.NUMBERVALUE(MID(J1716,6,3))</f>
        <v>149</v>
      </c>
      <c r="D1716" s="0" t="str">
        <f aca="false">MID(J1716,10,3)</f>
        <v>ir1</v>
      </c>
      <c r="E1716" s="0" t="s">
        <v>9</v>
      </c>
      <c r="F1716" s="0" t="n">
        <v>606</v>
      </c>
      <c r="G1716" s="0" t="s">
        <v>10</v>
      </c>
      <c r="H1716" s="0" t="s">
        <v>11</v>
      </c>
      <c r="I1716" s="0" t="s">
        <v>9</v>
      </c>
      <c r="J1716" s="0" t="s">
        <v>1731</v>
      </c>
      <c r="K1716" s="0" t="s">
        <v>9</v>
      </c>
      <c r="L1716" s="0" t="str">
        <f aca="false">IF(ISBLANK(J1717),"",",")</f>
        <v>,</v>
      </c>
      <c r="M1716" s="0" t="str">
        <f aca="false">E1716&amp;F1716&amp;G1716&amp;H1716&amp;I1716&amp;J1716&amp;K1716&amp;L1716</f>
        <v>"606": "b2i1_149_ir1.wav",</v>
      </c>
      <c r="N1716" s="0" t="str">
        <f aca="false">IF(OR(B1716=113,B1716=138),"probe","s")</f>
        <v>s</v>
      </c>
      <c r="O1716" s="0" t="str">
        <f aca="false">IF(MID(J1716,10,2)="ir","Minus","Plus")</f>
        <v>Minus</v>
      </c>
      <c r="P1716" s="0" t="s">
        <v>13</v>
      </c>
      <c r="Q1716" s="5" t="s">
        <v>14</v>
      </c>
      <c r="R1716" s="0" t="s">
        <v>15</v>
      </c>
      <c r="S1716" s="0" t="str">
        <f aca="false">P1716&amp;N1716&amp;O1716&amp;Q1716&amp;F1716&amp;R1716&amp;L1716</f>
        <v>          {%            "class": "sMinus",%            "stim_name": "606"%          },</v>
      </c>
      <c r="AA1716" s="5" t="n">
        <f aca="false">F1716</f>
        <v>606</v>
      </c>
      <c r="AB1716" s="5" t="s">
        <v>1731</v>
      </c>
      <c r="AC1716" s="5" t="str">
        <f aca="false">IF(MID(AB1716,10,2)="ir","Minus","Plus")</f>
        <v>Minus</v>
      </c>
      <c r="AD1716" s="5" t="str">
        <f aca="false">IF(AND(_xlfn.NUMBERVALUE(MID(AB1716,6,3))&lt;141,_xlfn.NUMBERVALUE(MID(AB1716,6,3))&gt;103),"s","probe")</f>
        <v>probe</v>
      </c>
      <c r="AE1716" s="5" t="n">
        <f aca="false">IF(AND(AC1716="Minus",AD1716="probe"),3,IF(AND(AC1716="Plus",AD1716="probe"),1,IF(AND(AC1716="Minus",AD1716="s"),12,IF(AND(AC1716="Plus",AD1716="s"),4,0))))</f>
        <v>3</v>
      </c>
      <c r="AF1716" s="6" t="s">
        <v>16</v>
      </c>
      <c r="AG1716" s="5" t="str">
        <f aca="false">AF1716&amp;AE1716&amp;","</f>
        <v>                            3,</v>
      </c>
    </row>
    <row r="1717" customFormat="false" ht="12.8" hidden="true" customHeight="false" outlineLevel="0" collapsed="false">
      <c r="A1717" s="0" t="str">
        <f aca="false">LEFT(J1717,4)</f>
        <v>b2i2</v>
      </c>
      <c r="B1717" s="0" t="n">
        <f aca="false">IF(AND(C1717&gt;97,C1717&lt;103),100,IF(AND(C1717&gt;110,C1717&lt;116),113,IF(AND(C1717&gt;122,C1717&lt;128),125,IF(AND(C1717&gt;135,C1717&lt;141),138,150))))</f>
        <v>150</v>
      </c>
      <c r="C1717" s="0" t="n">
        <f aca="false">_xlfn.NUMBERVALUE(MID(J1717,6,3))</f>
        <v>149</v>
      </c>
      <c r="D1717" s="0" t="str">
        <f aca="false">MID(J1717,10,3)</f>
        <v>ir1</v>
      </c>
      <c r="E1717" s="0" t="s">
        <v>9</v>
      </c>
      <c r="F1717" s="0" t="n">
        <v>731</v>
      </c>
      <c r="G1717" s="0" t="s">
        <v>10</v>
      </c>
      <c r="H1717" s="0" t="s">
        <v>11</v>
      </c>
      <c r="I1717" s="0" t="s">
        <v>9</v>
      </c>
      <c r="J1717" s="0" t="s">
        <v>1732</v>
      </c>
      <c r="K1717" s="0" t="s">
        <v>9</v>
      </c>
      <c r="L1717" s="0" t="str">
        <f aca="false">IF(ISBLANK(J1718),"",",")</f>
        <v>,</v>
      </c>
      <c r="M1717" s="0" t="str">
        <f aca="false">E1717&amp;F1717&amp;G1717&amp;H1717&amp;I1717&amp;J1717&amp;K1717&amp;L1717</f>
        <v>"731": "b2i2_149_ir1.wav",</v>
      </c>
      <c r="N1717" s="0" t="str">
        <f aca="false">IF(OR(B1717=113,B1717=138),"probe","s")</f>
        <v>s</v>
      </c>
      <c r="O1717" s="0" t="str">
        <f aca="false">IF(MID(J1717,10,2)="ir","Minus","Plus")</f>
        <v>Minus</v>
      </c>
      <c r="P1717" s="0" t="s">
        <v>13</v>
      </c>
      <c r="Q1717" s="5" t="s">
        <v>14</v>
      </c>
      <c r="R1717" s="0" t="s">
        <v>15</v>
      </c>
      <c r="S1717" s="0" t="str">
        <f aca="false">P1717&amp;N1717&amp;O1717&amp;Q1717&amp;F1717&amp;R1717&amp;L1717</f>
        <v>          {%            "class": "sMinus",%            "stim_name": "731"%          },</v>
      </c>
      <c r="AA1717" s="5" t="n">
        <f aca="false">F1717</f>
        <v>731</v>
      </c>
      <c r="AB1717" s="5" t="s">
        <v>1732</v>
      </c>
      <c r="AC1717" s="5" t="str">
        <f aca="false">IF(MID(AB1717,10,2)="ir","Minus","Plus")</f>
        <v>Minus</v>
      </c>
      <c r="AD1717" s="5" t="str">
        <f aca="false">IF(AND(_xlfn.NUMBERVALUE(MID(AB1717,6,3))&lt;141,_xlfn.NUMBERVALUE(MID(AB1717,6,3))&gt;103),"s","probe")</f>
        <v>probe</v>
      </c>
      <c r="AE1717" s="5" t="n">
        <f aca="false">IF(AND(AC1717="Minus",AD1717="probe"),3,IF(AND(AC1717="Plus",AD1717="probe"),1,IF(AND(AC1717="Minus",AD1717="s"),12,IF(AND(AC1717="Plus",AD1717="s"),4,0))))</f>
        <v>3</v>
      </c>
      <c r="AF1717" s="6" t="s">
        <v>16</v>
      </c>
      <c r="AG1717" s="5" t="str">
        <f aca="false">AF1717&amp;AE1717&amp;","</f>
        <v>                            3,</v>
      </c>
    </row>
    <row r="1718" customFormat="false" ht="12.8" hidden="false" customHeight="false" outlineLevel="0" collapsed="false">
      <c r="A1718" s="0" t="str">
        <f aca="false">LEFT(J1718,4)</f>
        <v>b2s1</v>
      </c>
      <c r="B1718" s="0" t="n">
        <f aca="false">IF(AND(C1718&gt;97,C1718&lt;103),100,IF(AND(C1718&gt;110,C1718&lt;116),113,IF(AND(C1718&gt;122,C1718&lt;128),125,IF(AND(C1718&gt;135,C1718&lt;141),138,150))))</f>
        <v>150</v>
      </c>
      <c r="C1718" s="0" t="n">
        <f aca="false">_xlfn.NUMBERVALUE(MID(J1718,6,3))</f>
        <v>149</v>
      </c>
      <c r="D1718" s="0" t="str">
        <f aca="false">MID(J1718,10,3)</f>
        <v>ir1</v>
      </c>
      <c r="E1718" s="1" t="s">
        <v>9</v>
      </c>
      <c r="F1718" s="0" t="n">
        <v>856</v>
      </c>
      <c r="G1718" s="0" t="s">
        <v>10</v>
      </c>
      <c r="H1718" s="0" t="s">
        <v>11</v>
      </c>
      <c r="I1718" s="0" t="s">
        <v>9</v>
      </c>
      <c r="J1718" s="0" t="s">
        <v>1733</v>
      </c>
      <c r="K1718" s="0" t="s">
        <v>9</v>
      </c>
      <c r="L1718" s="0" t="str">
        <f aca="false">IF(ISBLANK(J1719),"",",")</f>
        <v>,</v>
      </c>
      <c r="M1718" s="0" t="str">
        <f aca="false">E1718&amp;J1718&amp;G1718&amp;E1718&amp;J1718&amp;E1718&amp;L1718</f>
        <v>"b2s1_149_ir1.wav":"b2s1_149_ir1.wav",</v>
      </c>
      <c r="N1718" s="0" t="str">
        <f aca="false">IF(OR(B1718=113,B1718=138),"probe","s")</f>
        <v>s</v>
      </c>
      <c r="O1718" s="0" t="str">
        <f aca="false">IF(MID(J1718,10,2)="ir","Minus","Plus")</f>
        <v>Minus</v>
      </c>
      <c r="P1718" s="0" t="s">
        <v>13</v>
      </c>
      <c r="Q1718" s="5" t="s">
        <v>14</v>
      </c>
      <c r="R1718" s="0" t="s">
        <v>15</v>
      </c>
      <c r="S1718" s="0" t="str">
        <f aca="false">P1718&amp;N1718&amp;O1718&amp;Q1718&amp;J1718&amp;R1718&amp;L1718</f>
        <v>          {%            "class": "sMinus",%            "stim_name": "b2s1_149_ir1.wav"%          },</v>
      </c>
      <c r="AA1718" s="5" t="n">
        <f aca="false">F1718</f>
        <v>856</v>
      </c>
      <c r="AB1718" s="5" t="s">
        <v>1733</v>
      </c>
      <c r="AC1718" s="5" t="str">
        <f aca="false">IF(MID(AB1718,10,2)="ir","Minus","Plus")</f>
        <v>Minus</v>
      </c>
      <c r="AD1718" s="5" t="str">
        <f aca="false">IF(AND(_xlfn.NUMBERVALUE(MID(AB1718,6,3))&lt;141,_xlfn.NUMBERVALUE(MID(AB1718,6,3))&gt;103),"s","probe")</f>
        <v>probe</v>
      </c>
      <c r="AE1718" s="5" t="n">
        <f aca="false">IF(AND(AC1718="Minus",AD1718="probe"),3,IF(AND(AC1718="Plus",AD1718="probe"),1,IF(AND(AC1718="Minus",AD1718="s"),12,IF(AND(AC1718="Plus",AD1718="s"),4,0))))</f>
        <v>3</v>
      </c>
      <c r="AF1718" s="6" t="s">
        <v>16</v>
      </c>
      <c r="AG1718" s="5" t="str">
        <f aca="false">AF1718&amp;AE1718&amp;","</f>
        <v>                            3,</v>
      </c>
    </row>
    <row r="1719" customFormat="false" ht="12.8" hidden="true" customHeight="false" outlineLevel="0" collapsed="false">
      <c r="A1719" s="0" t="str">
        <f aca="false">LEFT(J1719,4)</f>
        <v>b2s2</v>
      </c>
      <c r="B1719" s="0" t="n">
        <f aca="false">IF(AND(C1719&gt;97,C1719&lt;103),100,IF(AND(C1719&gt;110,C1719&lt;116),113,IF(AND(C1719&gt;122,C1719&lt;128),125,IF(AND(C1719&gt;135,C1719&lt;141),138,150))))</f>
        <v>150</v>
      </c>
      <c r="C1719" s="0" t="n">
        <f aca="false">_xlfn.NUMBERVALUE(MID(J1719,6,3))</f>
        <v>149</v>
      </c>
      <c r="D1719" s="0" t="str">
        <f aca="false">MID(J1719,10,3)</f>
        <v>ir1</v>
      </c>
      <c r="E1719" s="1" t="s">
        <v>9</v>
      </c>
      <c r="F1719" s="0" t="n">
        <v>981</v>
      </c>
      <c r="G1719" s="0" t="s">
        <v>10</v>
      </c>
      <c r="H1719" s="0" t="s">
        <v>11</v>
      </c>
      <c r="I1719" s="0" t="s">
        <v>9</v>
      </c>
      <c r="J1719" s="0" t="s">
        <v>1734</v>
      </c>
      <c r="K1719" s="0" t="s">
        <v>9</v>
      </c>
      <c r="L1719" s="0" t="str">
        <f aca="false">IF(ISBLANK(J1720),"",",")</f>
        <v>,</v>
      </c>
      <c r="M1719" s="0" t="str">
        <f aca="false">E1719&amp;F1719&amp;G1719&amp;H1719&amp;I1719&amp;J1719&amp;K1719&amp;L1719</f>
        <v>"981": "b2s2_149_ir1.wav",</v>
      </c>
      <c r="N1719" s="0" t="str">
        <f aca="false">IF(OR(B1719=113,B1719=138),"probe","s")</f>
        <v>s</v>
      </c>
      <c r="O1719" s="0" t="str">
        <f aca="false">IF(MID(J1719,10,2)="ir","Minus","Plus")</f>
        <v>Minus</v>
      </c>
      <c r="P1719" s="0" t="s">
        <v>13</v>
      </c>
      <c r="Q1719" s="5" t="s">
        <v>14</v>
      </c>
      <c r="R1719" s="0" t="s">
        <v>15</v>
      </c>
      <c r="S1719" s="0" t="str">
        <f aca="false">P1719&amp;N1719&amp;O1719&amp;Q1719&amp;F1719&amp;R1719&amp;L1719</f>
        <v>          {%            "class": "sMinus",%            "stim_name": "981"%          },</v>
      </c>
      <c r="AA1719" s="5" t="n">
        <f aca="false">F1719</f>
        <v>981</v>
      </c>
      <c r="AB1719" s="5" t="s">
        <v>1734</v>
      </c>
      <c r="AC1719" s="5" t="str">
        <f aca="false">IF(MID(AB1719,10,2)="ir","Minus","Plus")</f>
        <v>Minus</v>
      </c>
      <c r="AD1719" s="5" t="str">
        <f aca="false">IF(AND(_xlfn.NUMBERVALUE(MID(AB1719,6,3))&lt;141,_xlfn.NUMBERVALUE(MID(AB1719,6,3))&gt;103),"s","probe")</f>
        <v>probe</v>
      </c>
      <c r="AE1719" s="5" t="n">
        <f aca="false">IF(AND(AC1719="Minus",AD1719="probe"),3,IF(AND(AC1719="Plus",AD1719="probe"),1,IF(AND(AC1719="Minus",AD1719="s"),12,IF(AND(AC1719="Plus",AD1719="s"),4,0))))</f>
        <v>3</v>
      </c>
      <c r="AF1719" s="6" t="s">
        <v>16</v>
      </c>
      <c r="AG1719" s="5" t="str">
        <f aca="false">AF1719&amp;AE1719&amp;","</f>
        <v>                            3,</v>
      </c>
    </row>
    <row r="1720" customFormat="false" ht="12.8" hidden="true" customHeight="false" outlineLevel="0" collapsed="false">
      <c r="A1720" s="0" t="str">
        <f aca="false">LEFT(J1720,4)</f>
        <v>b3i1</v>
      </c>
      <c r="B1720" s="0" t="n">
        <f aca="false">IF(AND(C1720&gt;97,C1720&lt;103),100,IF(AND(C1720&gt;110,C1720&lt;116),113,IF(AND(C1720&gt;122,C1720&lt;128),125,IF(AND(C1720&gt;135,C1720&lt;141),138,150))))</f>
        <v>150</v>
      </c>
      <c r="C1720" s="0" t="n">
        <f aca="false">_xlfn.NUMBERVALUE(MID(J1720,6,3))</f>
        <v>149</v>
      </c>
      <c r="D1720" s="0" t="str">
        <f aca="false">MID(J1720,10,3)</f>
        <v>ir1</v>
      </c>
      <c r="E1720" s="0" t="s">
        <v>9</v>
      </c>
      <c r="F1720" s="0" t="n">
        <v>1106</v>
      </c>
      <c r="G1720" s="0" t="s">
        <v>10</v>
      </c>
      <c r="H1720" s="0" t="s">
        <v>11</v>
      </c>
      <c r="I1720" s="0" t="s">
        <v>9</v>
      </c>
      <c r="J1720" s="0" t="s">
        <v>1735</v>
      </c>
      <c r="K1720" s="0" t="s">
        <v>9</v>
      </c>
      <c r="L1720" s="0" t="str">
        <f aca="false">IF(ISBLANK(J1721),"",",")</f>
        <v>,</v>
      </c>
      <c r="M1720" s="0" t="str">
        <f aca="false">E1720&amp;F1720&amp;G1720&amp;H1720&amp;I1720&amp;J1720&amp;K1720&amp;L1720</f>
        <v>"1106": "b3i1_149_ir1.wav",</v>
      </c>
      <c r="N1720" s="0" t="str">
        <f aca="false">IF(OR(B1720=113,B1720=138),"probe","s")</f>
        <v>s</v>
      </c>
      <c r="O1720" s="0" t="str">
        <f aca="false">IF(MID(J1720,10,2)="ir","Minus","Plus")</f>
        <v>Minus</v>
      </c>
      <c r="P1720" s="0" t="s">
        <v>13</v>
      </c>
      <c r="Q1720" s="5" t="s">
        <v>14</v>
      </c>
      <c r="R1720" s="0" t="s">
        <v>15</v>
      </c>
      <c r="S1720" s="0" t="str">
        <f aca="false">P1720&amp;N1720&amp;O1720&amp;Q1720&amp;F1720&amp;R1720&amp;L1720</f>
        <v>          {%            "class": "sMinus",%            "stim_name": "1106"%          },</v>
      </c>
      <c r="AA1720" s="5" t="n">
        <f aca="false">F1720</f>
        <v>1106</v>
      </c>
      <c r="AB1720" s="5" t="s">
        <v>1735</v>
      </c>
      <c r="AC1720" s="5" t="str">
        <f aca="false">IF(MID(AB1720,10,2)="ir","Minus","Plus")</f>
        <v>Minus</v>
      </c>
      <c r="AD1720" s="5" t="str">
        <f aca="false">IF(AND(_xlfn.NUMBERVALUE(MID(AB1720,6,3))&lt;141,_xlfn.NUMBERVALUE(MID(AB1720,6,3))&gt;103),"s","probe")</f>
        <v>probe</v>
      </c>
      <c r="AE1720" s="5" t="n">
        <f aca="false">IF(AND(AC1720="Minus",AD1720="probe"),3,IF(AND(AC1720="Plus",AD1720="probe"),1,IF(AND(AC1720="Minus",AD1720="s"),12,IF(AND(AC1720="Plus",AD1720="s"),4,0))))</f>
        <v>3</v>
      </c>
      <c r="AF1720" s="6" t="s">
        <v>16</v>
      </c>
      <c r="AG1720" s="5" t="str">
        <f aca="false">AF1720&amp;AE1720&amp;","</f>
        <v>                            3,</v>
      </c>
    </row>
    <row r="1721" customFormat="false" ht="12.8" hidden="true" customHeight="false" outlineLevel="0" collapsed="false">
      <c r="A1721" s="0" t="str">
        <f aca="false">LEFT(J1721,4)</f>
        <v>b3i2</v>
      </c>
      <c r="B1721" s="0" t="n">
        <f aca="false">IF(AND(C1721&gt;97,C1721&lt;103),100,IF(AND(C1721&gt;110,C1721&lt;116),113,IF(AND(C1721&gt;122,C1721&lt;128),125,IF(AND(C1721&gt;135,C1721&lt;141),138,150))))</f>
        <v>150</v>
      </c>
      <c r="C1721" s="0" t="n">
        <f aca="false">_xlfn.NUMBERVALUE(MID(J1721,6,3))</f>
        <v>149</v>
      </c>
      <c r="D1721" s="0" t="str">
        <f aca="false">MID(J1721,10,3)</f>
        <v>ir1</v>
      </c>
      <c r="E1721" s="0" t="s">
        <v>9</v>
      </c>
      <c r="F1721" s="0" t="n">
        <v>1231</v>
      </c>
      <c r="G1721" s="0" t="s">
        <v>10</v>
      </c>
      <c r="H1721" s="0" t="s">
        <v>11</v>
      </c>
      <c r="I1721" s="0" t="s">
        <v>9</v>
      </c>
      <c r="J1721" s="0" t="s">
        <v>1736</v>
      </c>
      <c r="K1721" s="0" t="s">
        <v>9</v>
      </c>
      <c r="L1721" s="0" t="str">
        <f aca="false">IF(ISBLANK(J1722),"",",")</f>
        <v>,</v>
      </c>
      <c r="M1721" s="0" t="str">
        <f aca="false">E1721&amp;F1721&amp;G1721&amp;H1721&amp;I1721&amp;J1721&amp;K1721&amp;L1721</f>
        <v>"1231": "b3i2_149_ir1.wav",</v>
      </c>
      <c r="N1721" s="0" t="str">
        <f aca="false">IF(OR(B1721=113,B1721=138),"probe","s")</f>
        <v>s</v>
      </c>
      <c r="O1721" s="0" t="str">
        <f aca="false">IF(MID(J1721,10,2)="ir","Minus","Plus")</f>
        <v>Minus</v>
      </c>
      <c r="P1721" s="0" t="s">
        <v>13</v>
      </c>
      <c r="Q1721" s="5" t="s">
        <v>14</v>
      </c>
      <c r="R1721" s="0" t="s">
        <v>15</v>
      </c>
      <c r="S1721" s="0" t="str">
        <f aca="false">P1721&amp;N1721&amp;O1721&amp;Q1721&amp;F1721&amp;R1721&amp;L1721</f>
        <v>          {%            "class": "sMinus",%            "stim_name": "1231"%          },</v>
      </c>
      <c r="AA1721" s="5" t="n">
        <f aca="false">F1721</f>
        <v>1231</v>
      </c>
      <c r="AB1721" s="5" t="s">
        <v>1736</v>
      </c>
      <c r="AC1721" s="5" t="str">
        <f aca="false">IF(MID(AB1721,10,2)="ir","Minus","Plus")</f>
        <v>Minus</v>
      </c>
      <c r="AD1721" s="5" t="str">
        <f aca="false">IF(AND(_xlfn.NUMBERVALUE(MID(AB1721,6,3))&lt;141,_xlfn.NUMBERVALUE(MID(AB1721,6,3))&gt;103),"s","probe")</f>
        <v>probe</v>
      </c>
      <c r="AE1721" s="5" t="n">
        <f aca="false">IF(AND(AC1721="Minus",AD1721="probe"),3,IF(AND(AC1721="Plus",AD1721="probe"),1,IF(AND(AC1721="Minus",AD1721="s"),12,IF(AND(AC1721="Plus",AD1721="s"),4,0))))</f>
        <v>3</v>
      </c>
      <c r="AF1721" s="6" t="s">
        <v>16</v>
      </c>
      <c r="AG1721" s="5" t="str">
        <f aca="false">AF1721&amp;AE1721&amp;","</f>
        <v>                            3,</v>
      </c>
    </row>
    <row r="1722" customFormat="false" ht="12.8" hidden="true" customHeight="false" outlineLevel="0" collapsed="false">
      <c r="A1722" s="0" t="str">
        <f aca="false">LEFT(J1722,4)</f>
        <v>b3s1</v>
      </c>
      <c r="B1722" s="0" t="n">
        <f aca="false">IF(AND(C1722&gt;97,C1722&lt;103),100,IF(AND(C1722&gt;110,C1722&lt;116),113,IF(AND(C1722&gt;122,C1722&lt;128),125,IF(AND(C1722&gt;135,C1722&lt;141),138,150))))</f>
        <v>150</v>
      </c>
      <c r="C1722" s="0" t="n">
        <f aca="false">_xlfn.NUMBERVALUE(MID(J1722,6,3))</f>
        <v>149</v>
      </c>
      <c r="D1722" s="0" t="str">
        <f aca="false">MID(J1722,10,3)</f>
        <v>ir1</v>
      </c>
      <c r="E1722" s="0" t="s">
        <v>9</v>
      </c>
      <c r="F1722" s="0" t="n">
        <v>1356</v>
      </c>
      <c r="G1722" s="0" t="s">
        <v>10</v>
      </c>
      <c r="H1722" s="0" t="s">
        <v>11</v>
      </c>
      <c r="I1722" s="0" t="s">
        <v>9</v>
      </c>
      <c r="J1722" s="0" t="s">
        <v>1737</v>
      </c>
      <c r="K1722" s="0" t="s">
        <v>9</v>
      </c>
      <c r="L1722" s="0" t="str">
        <f aca="false">IF(ISBLANK(J1723),"",",")</f>
        <v>,</v>
      </c>
      <c r="M1722" s="0" t="str">
        <f aca="false">E1722&amp;F1722&amp;G1722&amp;H1722&amp;I1722&amp;J1722&amp;K1722&amp;L1722</f>
        <v>"1356": "b3s1_149_ir1.wav",</v>
      </c>
      <c r="N1722" s="0" t="str">
        <f aca="false">IF(OR(B1722=113,B1722=138),"probe","s")</f>
        <v>s</v>
      </c>
      <c r="O1722" s="0" t="str">
        <f aca="false">IF(MID(J1722,10,2)="ir","Minus","Plus")</f>
        <v>Minus</v>
      </c>
      <c r="P1722" s="0" t="s">
        <v>13</v>
      </c>
      <c r="Q1722" s="5" t="s">
        <v>14</v>
      </c>
      <c r="R1722" s="0" t="s">
        <v>15</v>
      </c>
      <c r="S1722" s="0" t="str">
        <f aca="false">P1722&amp;N1722&amp;O1722&amp;Q1722&amp;F1722&amp;R1722&amp;L1722</f>
        <v>          {%            "class": "sMinus",%            "stim_name": "1356"%          },</v>
      </c>
      <c r="AA1722" s="5" t="n">
        <f aca="false">F1722</f>
        <v>1356</v>
      </c>
      <c r="AB1722" s="5" t="s">
        <v>1737</v>
      </c>
      <c r="AC1722" s="5" t="str">
        <f aca="false">IF(MID(AB1722,10,2)="ir","Minus","Plus")</f>
        <v>Minus</v>
      </c>
      <c r="AD1722" s="5" t="str">
        <f aca="false">IF(AND(_xlfn.NUMBERVALUE(MID(AB1722,6,3))&lt;141,_xlfn.NUMBERVALUE(MID(AB1722,6,3))&gt;103),"s","probe")</f>
        <v>probe</v>
      </c>
      <c r="AE1722" s="5" t="n">
        <f aca="false">IF(AND(AC1722="Minus",AD1722="probe"),3,IF(AND(AC1722="Plus",AD1722="probe"),1,IF(AND(AC1722="Minus",AD1722="s"),12,IF(AND(AC1722="Plus",AD1722="s"),4,0))))</f>
        <v>3</v>
      </c>
      <c r="AF1722" s="6" t="s">
        <v>16</v>
      </c>
      <c r="AG1722" s="5" t="str">
        <f aca="false">AF1722&amp;AE1722&amp;","</f>
        <v>                            3,</v>
      </c>
    </row>
    <row r="1723" customFormat="false" ht="12.8" hidden="true" customHeight="false" outlineLevel="0" collapsed="false">
      <c r="A1723" s="0" t="str">
        <f aca="false">LEFT(J1723,4)</f>
        <v>b3s2</v>
      </c>
      <c r="B1723" s="0" t="n">
        <f aca="false">IF(AND(C1723&gt;97,C1723&lt;103),100,IF(AND(C1723&gt;110,C1723&lt;116),113,IF(AND(C1723&gt;122,C1723&lt;128),125,IF(AND(C1723&gt;135,C1723&lt;141),138,150))))</f>
        <v>150</v>
      </c>
      <c r="C1723" s="0" t="n">
        <f aca="false">_xlfn.NUMBERVALUE(MID(J1723,6,3))</f>
        <v>149</v>
      </c>
      <c r="D1723" s="0" t="str">
        <f aca="false">MID(J1723,10,3)</f>
        <v>ir1</v>
      </c>
      <c r="E1723" s="0" t="s">
        <v>9</v>
      </c>
      <c r="F1723" s="0" t="n">
        <v>1481</v>
      </c>
      <c r="G1723" s="0" t="s">
        <v>10</v>
      </c>
      <c r="H1723" s="0" t="s">
        <v>11</v>
      </c>
      <c r="I1723" s="0" t="s">
        <v>9</v>
      </c>
      <c r="J1723" s="0" t="s">
        <v>1738</v>
      </c>
      <c r="K1723" s="0" t="s">
        <v>9</v>
      </c>
      <c r="L1723" s="0" t="str">
        <f aca="false">IF(ISBLANK(J1724),"",",")</f>
        <v>,</v>
      </c>
      <c r="M1723" s="0" t="str">
        <f aca="false">E1723&amp;F1723&amp;G1723&amp;H1723&amp;I1723&amp;J1723&amp;K1723&amp;L1723</f>
        <v>"1481": "b3s2_149_ir1.wav",</v>
      </c>
      <c r="N1723" s="0" t="str">
        <f aca="false">IF(OR(B1723=113,B1723=138),"probe","s")</f>
        <v>s</v>
      </c>
      <c r="O1723" s="0" t="str">
        <f aca="false">IF(MID(J1723,10,2)="ir","Minus","Plus")</f>
        <v>Minus</v>
      </c>
      <c r="P1723" s="0" t="s">
        <v>13</v>
      </c>
      <c r="Q1723" s="5" t="s">
        <v>14</v>
      </c>
      <c r="R1723" s="0" t="s">
        <v>15</v>
      </c>
      <c r="S1723" s="0" t="str">
        <f aca="false">P1723&amp;N1723&amp;O1723&amp;Q1723&amp;F1723&amp;R1723&amp;L1723</f>
        <v>          {%            "class": "sMinus",%            "stim_name": "1481"%          },</v>
      </c>
      <c r="AA1723" s="5" t="n">
        <f aca="false">F1723</f>
        <v>1481</v>
      </c>
      <c r="AB1723" s="5" t="s">
        <v>1738</v>
      </c>
      <c r="AC1723" s="5" t="str">
        <f aca="false">IF(MID(AB1723,10,2)="ir","Minus","Plus")</f>
        <v>Minus</v>
      </c>
      <c r="AD1723" s="5" t="str">
        <f aca="false">IF(AND(_xlfn.NUMBERVALUE(MID(AB1723,6,3))&lt;141,_xlfn.NUMBERVALUE(MID(AB1723,6,3))&gt;103),"s","probe")</f>
        <v>probe</v>
      </c>
      <c r="AE1723" s="5" t="n">
        <f aca="false">IF(AND(AC1723="Minus",AD1723="probe"),3,IF(AND(AC1723="Plus",AD1723="probe"),1,IF(AND(AC1723="Minus",AD1723="s"),12,IF(AND(AC1723="Plus",AD1723="s"),4,0))))</f>
        <v>3</v>
      </c>
      <c r="AF1723" s="6" t="s">
        <v>16</v>
      </c>
      <c r="AG1723" s="5" t="str">
        <f aca="false">AF1723&amp;AE1723&amp;","</f>
        <v>                            3,</v>
      </c>
    </row>
    <row r="1724" customFormat="false" ht="12.8" hidden="true" customHeight="false" outlineLevel="0" collapsed="false">
      <c r="A1724" s="0" t="str">
        <f aca="false">LEFT(J1724,4)</f>
        <v>b4i1</v>
      </c>
      <c r="B1724" s="0" t="n">
        <f aca="false">IF(AND(C1724&gt;97,C1724&lt;103),100,IF(AND(C1724&gt;110,C1724&lt;116),113,IF(AND(C1724&gt;122,C1724&lt;128),125,IF(AND(C1724&gt;135,C1724&lt;141),138,150))))</f>
        <v>150</v>
      </c>
      <c r="C1724" s="0" t="n">
        <f aca="false">_xlfn.NUMBERVALUE(MID(J1724,6,3))</f>
        <v>149</v>
      </c>
      <c r="D1724" s="0" t="str">
        <f aca="false">MID(J1724,10,3)</f>
        <v>ir1</v>
      </c>
      <c r="E1724" s="0" t="s">
        <v>9</v>
      </c>
      <c r="F1724" s="0" t="n">
        <v>1606</v>
      </c>
      <c r="G1724" s="0" t="s">
        <v>10</v>
      </c>
      <c r="H1724" s="0" t="s">
        <v>11</v>
      </c>
      <c r="I1724" s="0" t="s">
        <v>9</v>
      </c>
      <c r="J1724" s="0" t="s">
        <v>1739</v>
      </c>
      <c r="K1724" s="0" t="s">
        <v>9</v>
      </c>
      <c r="L1724" s="0" t="str">
        <f aca="false">IF(ISBLANK(J1725),"",",")</f>
        <v>,</v>
      </c>
      <c r="M1724" s="0" t="str">
        <f aca="false">E1724&amp;F1724&amp;G1724&amp;H1724&amp;I1724&amp;J1724&amp;K1724&amp;L1724</f>
        <v>"1606": "b4i1_149_ir1.wav",</v>
      </c>
      <c r="N1724" s="0" t="str">
        <f aca="false">IF(OR(B1724=113,B1724=138),"probe","s")</f>
        <v>s</v>
      </c>
      <c r="O1724" s="0" t="str">
        <f aca="false">IF(MID(J1724,10,2)="ir","Minus","Plus")</f>
        <v>Minus</v>
      </c>
      <c r="P1724" s="0" t="s">
        <v>13</v>
      </c>
      <c r="Q1724" s="5" t="s">
        <v>14</v>
      </c>
      <c r="R1724" s="0" t="s">
        <v>15</v>
      </c>
      <c r="S1724" s="0" t="str">
        <f aca="false">P1724&amp;N1724&amp;O1724&amp;Q1724&amp;F1724&amp;R1724&amp;L1724</f>
        <v>          {%            "class": "sMinus",%            "stim_name": "1606"%          },</v>
      </c>
      <c r="AA1724" s="5" t="n">
        <f aca="false">F1724</f>
        <v>1606</v>
      </c>
      <c r="AB1724" s="5" t="s">
        <v>1739</v>
      </c>
      <c r="AC1724" s="5" t="str">
        <f aca="false">IF(MID(AB1724,10,2)="ir","Minus","Plus")</f>
        <v>Minus</v>
      </c>
      <c r="AD1724" s="5" t="str">
        <f aca="false">IF(AND(_xlfn.NUMBERVALUE(MID(AB1724,6,3))&lt;141,_xlfn.NUMBERVALUE(MID(AB1724,6,3))&gt;103),"s","probe")</f>
        <v>probe</v>
      </c>
      <c r="AE1724" s="5" t="n">
        <f aca="false">IF(AND(AC1724="Minus",AD1724="probe"),3,IF(AND(AC1724="Plus",AD1724="probe"),1,IF(AND(AC1724="Minus",AD1724="s"),12,IF(AND(AC1724="Plus",AD1724="s"),4,0))))</f>
        <v>3</v>
      </c>
      <c r="AF1724" s="6" t="s">
        <v>16</v>
      </c>
      <c r="AG1724" s="5" t="str">
        <f aca="false">AF1724&amp;AE1724&amp;","</f>
        <v>                            3,</v>
      </c>
    </row>
    <row r="1725" customFormat="false" ht="12.8" hidden="true" customHeight="false" outlineLevel="0" collapsed="false">
      <c r="A1725" s="0" t="str">
        <f aca="false">LEFT(J1725,4)</f>
        <v>b4i2</v>
      </c>
      <c r="B1725" s="0" t="n">
        <f aca="false">IF(AND(C1725&gt;97,C1725&lt;103),100,IF(AND(C1725&gt;110,C1725&lt;116),113,IF(AND(C1725&gt;122,C1725&lt;128),125,IF(AND(C1725&gt;135,C1725&lt;141),138,150))))</f>
        <v>150</v>
      </c>
      <c r="C1725" s="0" t="n">
        <f aca="false">_xlfn.NUMBERVALUE(MID(J1725,6,3))</f>
        <v>149</v>
      </c>
      <c r="D1725" s="0" t="str">
        <f aca="false">MID(J1725,10,3)</f>
        <v>ir1</v>
      </c>
      <c r="E1725" s="0" t="s">
        <v>9</v>
      </c>
      <c r="F1725" s="0" t="n">
        <v>1731</v>
      </c>
      <c r="G1725" s="0" t="s">
        <v>10</v>
      </c>
      <c r="H1725" s="0" t="s">
        <v>11</v>
      </c>
      <c r="I1725" s="0" t="s">
        <v>9</v>
      </c>
      <c r="J1725" s="0" t="s">
        <v>1740</v>
      </c>
      <c r="K1725" s="0" t="s">
        <v>9</v>
      </c>
      <c r="L1725" s="0" t="str">
        <f aca="false">IF(ISBLANK(J1726),"",",")</f>
        <v>,</v>
      </c>
      <c r="M1725" s="0" t="str">
        <f aca="false">E1725&amp;F1725&amp;G1725&amp;H1725&amp;I1725&amp;J1725&amp;K1725&amp;L1725</f>
        <v>"1731": "b4i2_149_ir1.wav",</v>
      </c>
      <c r="N1725" s="0" t="str">
        <f aca="false">IF(OR(B1725=113,B1725=138),"probe","s")</f>
        <v>s</v>
      </c>
      <c r="O1725" s="0" t="str">
        <f aca="false">IF(MID(J1725,10,2)="ir","Minus","Plus")</f>
        <v>Minus</v>
      </c>
      <c r="P1725" s="0" t="s">
        <v>13</v>
      </c>
      <c r="Q1725" s="5" t="s">
        <v>14</v>
      </c>
      <c r="R1725" s="0" t="s">
        <v>15</v>
      </c>
      <c r="S1725" s="0" t="str">
        <f aca="false">P1725&amp;N1725&amp;O1725&amp;Q1725&amp;F1725&amp;R1725&amp;L1725</f>
        <v>          {%            "class": "sMinus",%            "stim_name": "1731"%          },</v>
      </c>
      <c r="AA1725" s="5" t="n">
        <f aca="false">F1725</f>
        <v>1731</v>
      </c>
      <c r="AB1725" s="5" t="s">
        <v>1740</v>
      </c>
      <c r="AC1725" s="5" t="str">
        <f aca="false">IF(MID(AB1725,10,2)="ir","Minus","Plus")</f>
        <v>Minus</v>
      </c>
      <c r="AD1725" s="5" t="str">
        <f aca="false">IF(AND(_xlfn.NUMBERVALUE(MID(AB1725,6,3))&lt;141,_xlfn.NUMBERVALUE(MID(AB1725,6,3))&gt;103),"s","probe")</f>
        <v>probe</v>
      </c>
      <c r="AE1725" s="5" t="n">
        <f aca="false">IF(AND(AC1725="Minus",AD1725="probe"),3,IF(AND(AC1725="Plus",AD1725="probe"),1,IF(AND(AC1725="Minus",AD1725="s"),12,IF(AND(AC1725="Plus",AD1725="s"),4,0))))</f>
        <v>3</v>
      </c>
      <c r="AF1725" s="6" t="s">
        <v>16</v>
      </c>
      <c r="AG1725" s="5" t="str">
        <f aca="false">AF1725&amp;AE1725&amp;","</f>
        <v>                            3,</v>
      </c>
    </row>
    <row r="1726" customFormat="false" ht="12.8" hidden="true" customHeight="false" outlineLevel="0" collapsed="false">
      <c r="A1726" s="0" t="str">
        <f aca="false">LEFT(J1726,4)</f>
        <v>b4s1</v>
      </c>
      <c r="B1726" s="0" t="n">
        <f aca="false">IF(AND(C1726&gt;97,C1726&lt;103),100,IF(AND(C1726&gt;110,C1726&lt;116),113,IF(AND(C1726&gt;122,C1726&lt;128),125,IF(AND(C1726&gt;135,C1726&lt;141),138,150))))</f>
        <v>150</v>
      </c>
      <c r="C1726" s="0" t="n">
        <f aca="false">_xlfn.NUMBERVALUE(MID(J1726,6,3))</f>
        <v>149</v>
      </c>
      <c r="D1726" s="0" t="str">
        <f aca="false">MID(J1726,10,3)</f>
        <v>ir1</v>
      </c>
      <c r="E1726" s="0" t="s">
        <v>9</v>
      </c>
      <c r="F1726" s="0" t="n">
        <v>1856</v>
      </c>
      <c r="G1726" s="0" t="s">
        <v>10</v>
      </c>
      <c r="H1726" s="0" t="s">
        <v>11</v>
      </c>
      <c r="I1726" s="0" t="s">
        <v>9</v>
      </c>
      <c r="J1726" s="0" t="s">
        <v>1741</v>
      </c>
      <c r="K1726" s="0" t="s">
        <v>9</v>
      </c>
      <c r="L1726" s="0" t="str">
        <f aca="false">IF(ISBLANK(J1727),"",",")</f>
        <v>,</v>
      </c>
      <c r="M1726" s="0" t="str">
        <f aca="false">E1726&amp;F1726&amp;G1726&amp;H1726&amp;I1726&amp;J1726&amp;K1726&amp;L1726</f>
        <v>"1856": "b4s1_149_ir1.wav",</v>
      </c>
      <c r="N1726" s="0" t="str">
        <f aca="false">IF(OR(B1726=113,B1726=138),"probe","s")</f>
        <v>s</v>
      </c>
      <c r="O1726" s="0" t="str">
        <f aca="false">IF(MID(J1726,10,2)="ir","Minus","Plus")</f>
        <v>Minus</v>
      </c>
      <c r="P1726" s="0" t="s">
        <v>13</v>
      </c>
      <c r="Q1726" s="5" t="s">
        <v>14</v>
      </c>
      <c r="R1726" s="0" t="s">
        <v>15</v>
      </c>
      <c r="S1726" s="0" t="str">
        <f aca="false">P1726&amp;N1726&amp;O1726&amp;Q1726&amp;F1726&amp;R1726&amp;L1726</f>
        <v>          {%            "class": "sMinus",%            "stim_name": "1856"%          },</v>
      </c>
      <c r="AA1726" s="5" t="n">
        <f aca="false">F1726</f>
        <v>1856</v>
      </c>
      <c r="AB1726" s="5" t="s">
        <v>1741</v>
      </c>
      <c r="AC1726" s="5" t="str">
        <f aca="false">IF(MID(AB1726,10,2)="ir","Minus","Plus")</f>
        <v>Minus</v>
      </c>
      <c r="AD1726" s="5" t="str">
        <f aca="false">IF(AND(_xlfn.NUMBERVALUE(MID(AB1726,6,3))&lt;141,_xlfn.NUMBERVALUE(MID(AB1726,6,3))&gt;103),"s","probe")</f>
        <v>probe</v>
      </c>
      <c r="AE1726" s="5" t="n">
        <f aca="false">IF(AND(AC1726="Minus",AD1726="probe"),3,IF(AND(AC1726="Plus",AD1726="probe"),1,IF(AND(AC1726="Minus",AD1726="s"),12,IF(AND(AC1726="Plus",AD1726="s"),4,0))))</f>
        <v>3</v>
      </c>
      <c r="AF1726" s="6" t="s">
        <v>16</v>
      </c>
      <c r="AG1726" s="5" t="str">
        <f aca="false">AF1726&amp;AE1726&amp;","</f>
        <v>                            3,</v>
      </c>
    </row>
    <row r="1727" customFormat="false" ht="12.8" hidden="true" customHeight="false" outlineLevel="0" collapsed="false">
      <c r="A1727" s="0" t="str">
        <f aca="false">LEFT(J1727,4)</f>
        <v>b4s2</v>
      </c>
      <c r="B1727" s="0" t="n">
        <f aca="false">IF(AND(C1727&gt;97,C1727&lt;103),100,IF(AND(C1727&gt;110,C1727&lt;116),113,IF(AND(C1727&gt;122,C1727&lt;128),125,IF(AND(C1727&gt;135,C1727&lt;141),138,150))))</f>
        <v>150</v>
      </c>
      <c r="C1727" s="0" t="n">
        <f aca="false">_xlfn.NUMBERVALUE(MID(J1727,6,3))</f>
        <v>149</v>
      </c>
      <c r="D1727" s="0" t="str">
        <f aca="false">MID(J1727,10,3)</f>
        <v>ir1</v>
      </c>
      <c r="E1727" s="0" t="s">
        <v>9</v>
      </c>
      <c r="F1727" s="0" t="n">
        <v>1981</v>
      </c>
      <c r="G1727" s="0" t="s">
        <v>10</v>
      </c>
      <c r="H1727" s="0" t="s">
        <v>11</v>
      </c>
      <c r="I1727" s="0" t="s">
        <v>9</v>
      </c>
      <c r="J1727" s="0" t="s">
        <v>1742</v>
      </c>
      <c r="K1727" s="0" t="s">
        <v>9</v>
      </c>
      <c r="L1727" s="0" t="str">
        <f aca="false">IF(ISBLANK(J1728),"",",")</f>
        <v>,</v>
      </c>
      <c r="M1727" s="0" t="str">
        <f aca="false">E1727&amp;F1727&amp;G1727&amp;H1727&amp;I1727&amp;J1727&amp;K1727&amp;L1727</f>
        <v>"1981": "b4s2_149_ir1.wav",</v>
      </c>
      <c r="N1727" s="0" t="str">
        <f aca="false">IF(OR(B1727=113,B1727=138),"probe","s")</f>
        <v>s</v>
      </c>
      <c r="O1727" s="0" t="str">
        <f aca="false">IF(MID(J1727,10,2)="ir","Minus","Plus")</f>
        <v>Minus</v>
      </c>
      <c r="P1727" s="0" t="s">
        <v>13</v>
      </c>
      <c r="Q1727" s="5" t="s">
        <v>14</v>
      </c>
      <c r="R1727" s="0" t="s">
        <v>15</v>
      </c>
      <c r="S1727" s="0" t="str">
        <f aca="false">P1727&amp;N1727&amp;O1727&amp;Q1727&amp;F1727&amp;R1727&amp;L1727</f>
        <v>          {%            "class": "sMinus",%            "stim_name": "1981"%          },</v>
      </c>
      <c r="AA1727" s="5" t="n">
        <f aca="false">F1727</f>
        <v>1981</v>
      </c>
      <c r="AB1727" s="5" t="s">
        <v>1742</v>
      </c>
      <c r="AC1727" s="5" t="str">
        <f aca="false">IF(MID(AB1727,10,2)="ir","Minus","Plus")</f>
        <v>Minus</v>
      </c>
      <c r="AD1727" s="5" t="str">
        <f aca="false">IF(AND(_xlfn.NUMBERVALUE(MID(AB1727,6,3))&lt;141,_xlfn.NUMBERVALUE(MID(AB1727,6,3))&gt;103),"s","probe")</f>
        <v>probe</v>
      </c>
      <c r="AE1727" s="5" t="n">
        <f aca="false">IF(AND(AC1727="Minus",AD1727="probe"),3,IF(AND(AC1727="Plus",AD1727="probe"),1,IF(AND(AC1727="Minus",AD1727="s"),12,IF(AND(AC1727="Plus",AD1727="s"),4,0))))</f>
        <v>3</v>
      </c>
      <c r="AF1727" s="6" t="s">
        <v>16</v>
      </c>
      <c r="AG1727" s="5" t="str">
        <f aca="false">AF1727&amp;AE1727&amp;","</f>
        <v>                            3,</v>
      </c>
    </row>
    <row r="1728" customFormat="false" ht="12.8" hidden="true" customHeight="false" outlineLevel="0" collapsed="false">
      <c r="A1728" s="0" t="str">
        <f aca="false">LEFT(J1728,4)</f>
        <v>b1i1</v>
      </c>
      <c r="B1728" s="0" t="n">
        <f aca="false">IF(AND(C1728&gt;97,C1728&lt;103),100,IF(AND(C1728&gt;110,C1728&lt;116),113,IF(AND(C1728&gt;122,C1728&lt;128),125,IF(AND(C1728&gt;135,C1728&lt;141),138,150))))</f>
        <v>150</v>
      </c>
      <c r="C1728" s="0" t="n">
        <f aca="false">_xlfn.NUMBERVALUE(MID(J1728,6,3))</f>
        <v>149</v>
      </c>
      <c r="D1728" s="0" t="str">
        <f aca="false">MID(J1728,10,3)</f>
        <v>ir2</v>
      </c>
      <c r="E1728" s="1" t="s">
        <v>9</v>
      </c>
      <c r="F1728" s="0" t="n">
        <v>107</v>
      </c>
      <c r="G1728" s="0" t="s">
        <v>10</v>
      </c>
      <c r="H1728" s="0" t="s">
        <v>11</v>
      </c>
      <c r="I1728" s="0" t="s">
        <v>9</v>
      </c>
      <c r="J1728" s="0" t="s">
        <v>1743</v>
      </c>
      <c r="K1728" s="0" t="s">
        <v>9</v>
      </c>
      <c r="L1728" s="0" t="str">
        <f aca="false">IF(ISBLANK(J1729),"",",")</f>
        <v>,</v>
      </c>
      <c r="M1728" s="0" t="str">
        <f aca="false">E1728&amp;F1728&amp;G1728&amp;H1728&amp;I1728&amp;J1728&amp;K1728&amp;L1728</f>
        <v>"107": "b1i1_149_ir2.wav",</v>
      </c>
      <c r="N1728" s="0" t="str">
        <f aca="false">IF(OR(B1728=113,B1728=138),"probe","s")</f>
        <v>s</v>
      </c>
      <c r="O1728" s="0" t="str">
        <f aca="false">IF(MID(J1728,10,2)="ir","Minus","Plus")</f>
        <v>Minus</v>
      </c>
      <c r="P1728" s="0" t="s">
        <v>13</v>
      </c>
      <c r="Q1728" s="5" t="s">
        <v>14</v>
      </c>
      <c r="R1728" s="0" t="s">
        <v>15</v>
      </c>
      <c r="S1728" s="0" t="str">
        <f aca="false">P1728&amp;N1728&amp;O1728&amp;Q1728&amp;F1728&amp;R1728&amp;L1728</f>
        <v>          {%            "class": "sMinus",%            "stim_name": "107"%          },</v>
      </c>
      <c r="AA1728" s="5" t="n">
        <f aca="false">F1728</f>
        <v>107</v>
      </c>
      <c r="AB1728" s="5" t="s">
        <v>1743</v>
      </c>
      <c r="AC1728" s="5" t="str">
        <f aca="false">IF(MID(AB1728,10,2)="ir","Minus","Plus")</f>
        <v>Minus</v>
      </c>
      <c r="AD1728" s="5" t="str">
        <f aca="false">IF(AND(_xlfn.NUMBERVALUE(MID(AB1728,6,3))&lt;141,_xlfn.NUMBERVALUE(MID(AB1728,6,3))&gt;103),"s","s")</f>
        <v>s</v>
      </c>
      <c r="AE1728" s="5" t="n">
        <f aca="false">IF(AND(AC1728="Minus",AD1728="probe"),3,IF(AND(AC1728="Plus",AD1728="probe"),1,IF(AND(AC1728="Minus",AD1728="s"),12,IF(AND(AC1728="Plus",AD1728="s"),4,0))))</f>
        <v>12</v>
      </c>
      <c r="AF1728" s="6" t="s">
        <v>16</v>
      </c>
      <c r="AG1728" s="5" t="str">
        <f aca="false">AF1728&amp;AE1728&amp;","</f>
        <v>                            12,</v>
      </c>
    </row>
    <row r="1729" customFormat="false" ht="12.8" hidden="true" customHeight="false" outlineLevel="0" collapsed="false">
      <c r="A1729" s="0" t="str">
        <f aca="false">LEFT(J1729,4)</f>
        <v>b1i2</v>
      </c>
      <c r="B1729" s="0" t="n">
        <f aca="false">IF(AND(C1729&gt;97,C1729&lt;103),100,IF(AND(C1729&gt;110,C1729&lt;116),113,IF(AND(C1729&gt;122,C1729&lt;128),125,IF(AND(C1729&gt;135,C1729&lt;141),138,150))))</f>
        <v>150</v>
      </c>
      <c r="C1729" s="0" t="n">
        <f aca="false">_xlfn.NUMBERVALUE(MID(J1729,6,3))</f>
        <v>149</v>
      </c>
      <c r="D1729" s="0" t="str">
        <f aca="false">MID(J1729,10,3)</f>
        <v>ir2</v>
      </c>
      <c r="E1729" s="1" t="s">
        <v>9</v>
      </c>
      <c r="F1729" s="0" t="n">
        <v>232</v>
      </c>
      <c r="G1729" s="0" t="s">
        <v>10</v>
      </c>
      <c r="H1729" s="0" t="s">
        <v>11</v>
      </c>
      <c r="I1729" s="0" t="s">
        <v>9</v>
      </c>
      <c r="J1729" s="0" t="s">
        <v>1744</v>
      </c>
      <c r="K1729" s="0" t="s">
        <v>9</v>
      </c>
      <c r="L1729" s="0" t="str">
        <f aca="false">IF(ISBLANK(J1730),"",",")</f>
        <v>,</v>
      </c>
      <c r="M1729" s="0" t="str">
        <f aca="false">E1729&amp;F1729&amp;G1729&amp;H1729&amp;I1729&amp;J1729&amp;K1729&amp;L1729</f>
        <v>"232": "b1i2_149_ir2.wav",</v>
      </c>
      <c r="N1729" s="0" t="str">
        <f aca="false">IF(OR(B1729=113,B1729=138),"probe","s")</f>
        <v>s</v>
      </c>
      <c r="O1729" s="0" t="str">
        <f aca="false">IF(MID(J1729,10,2)="ir","Minus","Plus")</f>
        <v>Minus</v>
      </c>
      <c r="P1729" s="0" t="s">
        <v>13</v>
      </c>
      <c r="Q1729" s="5" t="s">
        <v>14</v>
      </c>
      <c r="R1729" s="0" t="s">
        <v>15</v>
      </c>
      <c r="S1729" s="0" t="str">
        <f aca="false">P1729&amp;N1729&amp;O1729&amp;Q1729&amp;F1729&amp;R1729&amp;L1729</f>
        <v>          {%            "class": "sMinus",%            "stim_name": "232"%          },</v>
      </c>
      <c r="AA1729" s="5" t="n">
        <f aca="false">F1729</f>
        <v>232</v>
      </c>
      <c r="AB1729" s="5" t="s">
        <v>1744</v>
      </c>
      <c r="AC1729" s="5" t="str">
        <f aca="false">IF(MID(AB1729,10,2)="ir","Minus","Plus")</f>
        <v>Minus</v>
      </c>
      <c r="AD1729" s="5" t="str">
        <f aca="false">IF(AND(_xlfn.NUMBERVALUE(MID(AB1729,6,3))&lt;141,_xlfn.NUMBERVALUE(MID(AB1729,6,3))&gt;103),"s","probe")</f>
        <v>probe</v>
      </c>
      <c r="AE1729" s="5" t="n">
        <f aca="false">IF(AND(AC1729="Minus",AD1729="probe"),3,IF(AND(AC1729="Plus",AD1729="probe"),1,IF(AND(AC1729="Minus",AD1729="s"),12,IF(AND(AC1729="Plus",AD1729="s"),4,0))))</f>
        <v>3</v>
      </c>
      <c r="AF1729" s="6" t="s">
        <v>16</v>
      </c>
      <c r="AG1729" s="5" t="str">
        <f aca="false">AF1729&amp;AE1729&amp;","</f>
        <v>                            3,</v>
      </c>
    </row>
    <row r="1730" customFormat="false" ht="12.8" hidden="true" customHeight="false" outlineLevel="0" collapsed="false">
      <c r="A1730" s="0" t="str">
        <f aca="false">LEFT(J1730,4)</f>
        <v>b1s1</v>
      </c>
      <c r="B1730" s="0" t="n">
        <f aca="false">IF(AND(C1730&gt;97,C1730&lt;103),100,IF(AND(C1730&gt;110,C1730&lt;116),113,IF(AND(C1730&gt;122,C1730&lt;128),125,IF(AND(C1730&gt;135,C1730&lt;141),138,150))))</f>
        <v>150</v>
      </c>
      <c r="C1730" s="0" t="n">
        <f aca="false">_xlfn.NUMBERVALUE(MID(J1730,6,3))</f>
        <v>149</v>
      </c>
      <c r="D1730" s="0" t="str">
        <f aca="false">MID(J1730,10,3)</f>
        <v>ir2</v>
      </c>
      <c r="E1730" s="0" t="s">
        <v>9</v>
      </c>
      <c r="F1730" s="0" t="n">
        <v>357</v>
      </c>
      <c r="G1730" s="0" t="s">
        <v>10</v>
      </c>
      <c r="H1730" s="0" t="s">
        <v>11</v>
      </c>
      <c r="I1730" s="0" t="s">
        <v>9</v>
      </c>
      <c r="J1730" s="0" t="s">
        <v>1745</v>
      </c>
      <c r="K1730" s="0" t="s">
        <v>9</v>
      </c>
      <c r="L1730" s="0" t="str">
        <f aca="false">IF(ISBLANK(J1731),"",",")</f>
        <v>,</v>
      </c>
      <c r="M1730" s="0" t="str">
        <f aca="false">E1730&amp;F1730&amp;G1730&amp;H1730&amp;I1730&amp;J1730&amp;K1730&amp;L1730</f>
        <v>"357": "b1s1_149_ir2.wav",</v>
      </c>
      <c r="N1730" s="0" t="str">
        <f aca="false">IF(OR(B1730=113,B1730=138),"probe","s")</f>
        <v>s</v>
      </c>
      <c r="O1730" s="0" t="str">
        <f aca="false">IF(MID(J1730,10,2)="ir","Minus","Plus")</f>
        <v>Minus</v>
      </c>
      <c r="P1730" s="0" t="s">
        <v>13</v>
      </c>
      <c r="Q1730" s="5" t="s">
        <v>14</v>
      </c>
      <c r="R1730" s="0" t="s">
        <v>15</v>
      </c>
      <c r="S1730" s="0" t="str">
        <f aca="false">P1730&amp;N1730&amp;O1730&amp;Q1730&amp;F1730&amp;R1730&amp;L1730</f>
        <v>          {%            "class": "sMinus",%            "stim_name": "357"%          },</v>
      </c>
      <c r="AA1730" s="5" t="n">
        <f aca="false">F1730</f>
        <v>357</v>
      </c>
      <c r="AB1730" s="5" t="s">
        <v>1745</v>
      </c>
      <c r="AC1730" s="5" t="str">
        <f aca="false">IF(MID(AB1730,10,2)="ir","Minus","Plus")</f>
        <v>Minus</v>
      </c>
      <c r="AD1730" s="5" t="str">
        <f aca="false">IF(AND(_xlfn.NUMBERVALUE(MID(AB1730,6,3))&lt;141,_xlfn.NUMBERVALUE(MID(AB1730,6,3))&gt;103),"s","probe")</f>
        <v>probe</v>
      </c>
      <c r="AE1730" s="5" t="n">
        <f aca="false">IF(AND(AC1730="Minus",AD1730="probe"),3,IF(AND(AC1730="Plus",AD1730="probe"),1,IF(AND(AC1730="Minus",AD1730="s"),12,IF(AND(AC1730="Plus",AD1730="s"),4,0))))</f>
        <v>3</v>
      </c>
      <c r="AF1730" s="6" t="s">
        <v>16</v>
      </c>
      <c r="AG1730" s="5" t="str">
        <f aca="false">AF1730&amp;AE1730&amp;","</f>
        <v>                            3,</v>
      </c>
    </row>
    <row r="1731" customFormat="false" ht="12.8" hidden="true" customHeight="false" outlineLevel="0" collapsed="false">
      <c r="A1731" s="0" t="str">
        <f aca="false">LEFT(J1731,4)</f>
        <v>b1s2</v>
      </c>
      <c r="B1731" s="0" t="n">
        <f aca="false">IF(AND(C1731&gt;97,C1731&lt;103),100,IF(AND(C1731&gt;110,C1731&lt;116),113,IF(AND(C1731&gt;122,C1731&lt;128),125,IF(AND(C1731&gt;135,C1731&lt;141),138,150))))</f>
        <v>150</v>
      </c>
      <c r="C1731" s="0" t="n">
        <f aca="false">_xlfn.NUMBERVALUE(MID(J1731,6,3))</f>
        <v>149</v>
      </c>
      <c r="D1731" s="0" t="str">
        <f aca="false">MID(J1731,10,3)</f>
        <v>ir2</v>
      </c>
      <c r="E1731" s="0" t="s">
        <v>9</v>
      </c>
      <c r="F1731" s="0" t="n">
        <v>482</v>
      </c>
      <c r="G1731" s="0" t="s">
        <v>10</v>
      </c>
      <c r="H1731" s="0" t="s">
        <v>11</v>
      </c>
      <c r="I1731" s="0" t="s">
        <v>9</v>
      </c>
      <c r="J1731" s="0" t="s">
        <v>1746</v>
      </c>
      <c r="K1731" s="0" t="s">
        <v>9</v>
      </c>
      <c r="L1731" s="0" t="str">
        <f aca="false">IF(ISBLANK(J1732),"",",")</f>
        <v>,</v>
      </c>
      <c r="M1731" s="0" t="str">
        <f aca="false">E1731&amp;F1731&amp;G1731&amp;H1731&amp;I1731&amp;J1731&amp;K1731&amp;L1731</f>
        <v>"482": "b1s2_149_ir2.wav",</v>
      </c>
      <c r="N1731" s="0" t="str">
        <f aca="false">IF(OR(B1731=113,B1731=138),"probe","s")</f>
        <v>s</v>
      </c>
      <c r="O1731" s="0" t="str">
        <f aca="false">IF(MID(J1731,10,2)="ir","Minus","Plus")</f>
        <v>Minus</v>
      </c>
      <c r="P1731" s="0" t="s">
        <v>13</v>
      </c>
      <c r="Q1731" s="5" t="s">
        <v>14</v>
      </c>
      <c r="R1731" s="0" t="s">
        <v>15</v>
      </c>
      <c r="S1731" s="0" t="str">
        <f aca="false">P1731&amp;N1731&amp;O1731&amp;Q1731&amp;F1731&amp;R1731&amp;L1731</f>
        <v>          {%            "class": "sMinus",%            "stim_name": "482"%          },</v>
      </c>
      <c r="AA1731" s="5" t="n">
        <f aca="false">F1731</f>
        <v>482</v>
      </c>
      <c r="AB1731" s="5" t="s">
        <v>1746</v>
      </c>
      <c r="AC1731" s="5" t="str">
        <f aca="false">IF(MID(AB1731,10,2)="ir","Minus","Plus")</f>
        <v>Minus</v>
      </c>
      <c r="AD1731" s="5" t="str">
        <f aca="false">IF(AND(_xlfn.NUMBERVALUE(MID(AB1731,6,3))&lt;141,_xlfn.NUMBERVALUE(MID(AB1731,6,3))&gt;103),"s","probe")</f>
        <v>probe</v>
      </c>
      <c r="AE1731" s="5" t="n">
        <f aca="false">IF(AND(AC1731="Minus",AD1731="probe"),3,IF(AND(AC1731="Plus",AD1731="probe"),1,IF(AND(AC1731="Minus",AD1731="s"),12,IF(AND(AC1731="Plus",AD1731="s"),4,0))))</f>
        <v>3</v>
      </c>
      <c r="AF1731" s="6" t="s">
        <v>16</v>
      </c>
      <c r="AG1731" s="5" t="str">
        <f aca="false">AF1731&amp;AE1731&amp;","</f>
        <v>                            3,</v>
      </c>
    </row>
    <row r="1732" customFormat="false" ht="12.8" hidden="true" customHeight="false" outlineLevel="0" collapsed="false">
      <c r="A1732" s="0" t="str">
        <f aca="false">LEFT(J1732,4)</f>
        <v>b2i1</v>
      </c>
      <c r="B1732" s="0" t="n">
        <f aca="false">IF(AND(C1732&gt;97,C1732&lt;103),100,IF(AND(C1732&gt;110,C1732&lt;116),113,IF(AND(C1732&gt;122,C1732&lt;128),125,IF(AND(C1732&gt;135,C1732&lt;141),138,150))))</f>
        <v>150</v>
      </c>
      <c r="C1732" s="0" t="n">
        <f aca="false">_xlfn.NUMBERVALUE(MID(J1732,6,3))</f>
        <v>149</v>
      </c>
      <c r="D1732" s="0" t="str">
        <f aca="false">MID(J1732,10,3)</f>
        <v>ir2</v>
      </c>
      <c r="E1732" s="0" t="s">
        <v>9</v>
      </c>
      <c r="F1732" s="0" t="n">
        <v>607</v>
      </c>
      <c r="G1732" s="0" t="s">
        <v>10</v>
      </c>
      <c r="H1732" s="0" t="s">
        <v>11</v>
      </c>
      <c r="I1732" s="0" t="s">
        <v>9</v>
      </c>
      <c r="J1732" s="0" t="s">
        <v>1747</v>
      </c>
      <c r="K1732" s="0" t="s">
        <v>9</v>
      </c>
      <c r="L1732" s="0" t="str">
        <f aca="false">IF(ISBLANK(J1733),"",",")</f>
        <v>,</v>
      </c>
      <c r="M1732" s="0" t="str">
        <f aca="false">E1732&amp;F1732&amp;G1732&amp;H1732&amp;I1732&amp;J1732&amp;K1732&amp;L1732</f>
        <v>"607": "b2i1_149_ir2.wav",</v>
      </c>
      <c r="N1732" s="0" t="str">
        <f aca="false">IF(OR(B1732=113,B1732=138),"probe","s")</f>
        <v>s</v>
      </c>
      <c r="O1732" s="0" t="str">
        <f aca="false">IF(MID(J1732,10,2)="ir","Minus","Plus")</f>
        <v>Minus</v>
      </c>
      <c r="P1732" s="0" t="s">
        <v>13</v>
      </c>
      <c r="Q1732" s="5" t="s">
        <v>14</v>
      </c>
      <c r="R1732" s="0" t="s">
        <v>15</v>
      </c>
      <c r="S1732" s="0" t="str">
        <f aca="false">P1732&amp;N1732&amp;O1732&amp;Q1732&amp;F1732&amp;R1732&amp;L1732</f>
        <v>          {%            "class": "sMinus",%            "stim_name": "607"%          },</v>
      </c>
      <c r="AA1732" s="5" t="n">
        <f aca="false">F1732</f>
        <v>607</v>
      </c>
      <c r="AB1732" s="5" t="s">
        <v>1747</v>
      </c>
      <c r="AC1732" s="5" t="str">
        <f aca="false">IF(MID(AB1732,10,2)="ir","Minus","Plus")</f>
        <v>Minus</v>
      </c>
      <c r="AD1732" s="5" t="str">
        <f aca="false">IF(AND(_xlfn.NUMBERVALUE(MID(AB1732,6,3))&lt;141,_xlfn.NUMBERVALUE(MID(AB1732,6,3))&gt;103),"s","probe")</f>
        <v>probe</v>
      </c>
      <c r="AE1732" s="5" t="n">
        <f aca="false">IF(AND(AC1732="Minus",AD1732="probe"),3,IF(AND(AC1732="Plus",AD1732="probe"),1,IF(AND(AC1732="Minus",AD1732="s"),12,IF(AND(AC1732="Plus",AD1732="s"),4,0))))</f>
        <v>3</v>
      </c>
      <c r="AF1732" s="6" t="s">
        <v>16</v>
      </c>
      <c r="AG1732" s="5" t="str">
        <f aca="false">AF1732&amp;AE1732&amp;","</f>
        <v>                            3,</v>
      </c>
    </row>
    <row r="1733" customFormat="false" ht="12.8" hidden="true" customHeight="false" outlineLevel="0" collapsed="false">
      <c r="A1733" s="0" t="str">
        <f aca="false">LEFT(J1733,4)</f>
        <v>b2i2</v>
      </c>
      <c r="B1733" s="0" t="n">
        <f aca="false">IF(AND(C1733&gt;97,C1733&lt;103),100,IF(AND(C1733&gt;110,C1733&lt;116),113,IF(AND(C1733&gt;122,C1733&lt;128),125,IF(AND(C1733&gt;135,C1733&lt;141),138,150))))</f>
        <v>150</v>
      </c>
      <c r="C1733" s="0" t="n">
        <f aca="false">_xlfn.NUMBERVALUE(MID(J1733,6,3))</f>
        <v>149</v>
      </c>
      <c r="D1733" s="0" t="str">
        <f aca="false">MID(J1733,10,3)</f>
        <v>ir2</v>
      </c>
      <c r="E1733" s="0" t="s">
        <v>9</v>
      </c>
      <c r="F1733" s="0" t="n">
        <v>732</v>
      </c>
      <c r="G1733" s="0" t="s">
        <v>10</v>
      </c>
      <c r="H1733" s="0" t="s">
        <v>11</v>
      </c>
      <c r="I1733" s="0" t="s">
        <v>9</v>
      </c>
      <c r="J1733" s="0" t="s">
        <v>1748</v>
      </c>
      <c r="K1733" s="0" t="s">
        <v>9</v>
      </c>
      <c r="L1733" s="0" t="str">
        <f aca="false">IF(ISBLANK(J1734),"",",")</f>
        <v>,</v>
      </c>
      <c r="M1733" s="0" t="str">
        <f aca="false">E1733&amp;F1733&amp;G1733&amp;H1733&amp;I1733&amp;J1733&amp;K1733&amp;L1733</f>
        <v>"732": "b2i2_149_ir2.wav",</v>
      </c>
      <c r="N1733" s="0" t="str">
        <f aca="false">IF(OR(B1733=113,B1733=138),"probe","s")</f>
        <v>s</v>
      </c>
      <c r="O1733" s="0" t="str">
        <f aca="false">IF(MID(J1733,10,2)="ir","Minus","Plus")</f>
        <v>Minus</v>
      </c>
      <c r="P1733" s="0" t="s">
        <v>13</v>
      </c>
      <c r="Q1733" s="5" t="s">
        <v>14</v>
      </c>
      <c r="R1733" s="0" t="s">
        <v>15</v>
      </c>
      <c r="S1733" s="0" t="str">
        <f aca="false">P1733&amp;N1733&amp;O1733&amp;Q1733&amp;F1733&amp;R1733&amp;L1733</f>
        <v>          {%            "class": "sMinus",%            "stim_name": "732"%          },</v>
      </c>
      <c r="AA1733" s="5" t="n">
        <f aca="false">F1733</f>
        <v>732</v>
      </c>
      <c r="AB1733" s="5" t="s">
        <v>1748</v>
      </c>
      <c r="AC1733" s="5" t="str">
        <f aca="false">IF(MID(AB1733,10,2)="ir","Minus","Plus")</f>
        <v>Minus</v>
      </c>
      <c r="AD1733" s="5" t="str">
        <f aca="false">IF(AND(_xlfn.NUMBERVALUE(MID(AB1733,6,3))&lt;141,_xlfn.NUMBERVALUE(MID(AB1733,6,3))&gt;103),"s","probe")</f>
        <v>probe</v>
      </c>
      <c r="AE1733" s="5" t="n">
        <f aca="false">IF(AND(AC1733="Minus",AD1733="probe"),3,IF(AND(AC1733="Plus",AD1733="probe"),1,IF(AND(AC1733="Minus",AD1733="s"),12,IF(AND(AC1733="Plus",AD1733="s"),4,0))))</f>
        <v>3</v>
      </c>
      <c r="AF1733" s="6" t="s">
        <v>16</v>
      </c>
      <c r="AG1733" s="5" t="str">
        <f aca="false">AF1733&amp;AE1733&amp;","</f>
        <v>                            3,</v>
      </c>
    </row>
    <row r="1734" customFormat="false" ht="12.8" hidden="false" customHeight="false" outlineLevel="0" collapsed="false">
      <c r="A1734" s="0" t="str">
        <f aca="false">LEFT(J1734,4)</f>
        <v>b2s1</v>
      </c>
      <c r="B1734" s="0" t="n">
        <f aca="false">IF(AND(C1734&gt;97,C1734&lt;103),100,IF(AND(C1734&gt;110,C1734&lt;116),113,IF(AND(C1734&gt;122,C1734&lt;128),125,IF(AND(C1734&gt;135,C1734&lt;141),138,150))))</f>
        <v>150</v>
      </c>
      <c r="C1734" s="0" t="n">
        <f aca="false">_xlfn.NUMBERVALUE(MID(J1734,6,3))</f>
        <v>149</v>
      </c>
      <c r="D1734" s="0" t="str">
        <f aca="false">MID(J1734,10,3)</f>
        <v>ir2</v>
      </c>
      <c r="E1734" s="1" t="s">
        <v>9</v>
      </c>
      <c r="F1734" s="0" t="n">
        <v>857</v>
      </c>
      <c r="G1734" s="0" t="s">
        <v>10</v>
      </c>
      <c r="H1734" s="0" t="s">
        <v>11</v>
      </c>
      <c r="I1734" s="0" t="s">
        <v>9</v>
      </c>
      <c r="J1734" s="0" t="s">
        <v>1749</v>
      </c>
      <c r="K1734" s="0" t="s">
        <v>9</v>
      </c>
      <c r="L1734" s="0" t="str">
        <f aca="false">IF(ISBLANK(J1735),"",",")</f>
        <v>,</v>
      </c>
      <c r="M1734" s="0" t="str">
        <f aca="false">E1734&amp;J1734&amp;G1734&amp;E1734&amp;J1734&amp;E1734&amp;L1734</f>
        <v>"b2s1_149_ir2.wav":"b2s1_149_ir2.wav",</v>
      </c>
      <c r="N1734" s="0" t="str">
        <f aca="false">IF(OR(B1734=113,B1734=138),"probe","s")</f>
        <v>s</v>
      </c>
      <c r="O1734" s="0" t="str">
        <f aca="false">IF(MID(J1734,10,2)="ir","Minus","Plus")</f>
        <v>Minus</v>
      </c>
      <c r="P1734" s="0" t="s">
        <v>13</v>
      </c>
      <c r="Q1734" s="5" t="s">
        <v>14</v>
      </c>
      <c r="R1734" s="0" t="s">
        <v>15</v>
      </c>
      <c r="S1734" s="0" t="str">
        <f aca="false">P1734&amp;N1734&amp;O1734&amp;Q1734&amp;J1734&amp;R1734&amp;L1734</f>
        <v>          {%            "class": "sMinus",%            "stim_name": "b2s1_149_ir2.wav"%          },</v>
      </c>
      <c r="AA1734" s="5" t="n">
        <f aca="false">F1734</f>
        <v>857</v>
      </c>
      <c r="AB1734" s="5" t="s">
        <v>1749</v>
      </c>
      <c r="AC1734" s="5" t="str">
        <f aca="false">IF(MID(AB1734,10,2)="ir","Minus","Plus")</f>
        <v>Minus</v>
      </c>
      <c r="AD1734" s="5" t="str">
        <f aca="false">IF(AND(_xlfn.NUMBERVALUE(MID(AB1734,6,3))&lt;141,_xlfn.NUMBERVALUE(MID(AB1734,6,3))&gt;103),"s","probe")</f>
        <v>probe</v>
      </c>
      <c r="AE1734" s="5" t="n">
        <f aca="false">IF(AND(AC1734="Minus",AD1734="probe"),3,IF(AND(AC1734="Plus",AD1734="probe"),1,IF(AND(AC1734="Minus",AD1734="s"),12,IF(AND(AC1734="Plus",AD1734="s"),4,0))))</f>
        <v>3</v>
      </c>
      <c r="AF1734" s="6" t="s">
        <v>16</v>
      </c>
      <c r="AG1734" s="5" t="str">
        <f aca="false">AF1734&amp;AE1734&amp;","</f>
        <v>                            3,</v>
      </c>
    </row>
    <row r="1735" customFormat="false" ht="12.8" hidden="true" customHeight="false" outlineLevel="0" collapsed="false">
      <c r="A1735" s="0" t="str">
        <f aca="false">LEFT(J1735,4)</f>
        <v>b2s2</v>
      </c>
      <c r="B1735" s="0" t="n">
        <f aca="false">IF(AND(C1735&gt;97,C1735&lt;103),100,IF(AND(C1735&gt;110,C1735&lt;116),113,IF(AND(C1735&gt;122,C1735&lt;128),125,IF(AND(C1735&gt;135,C1735&lt;141),138,150))))</f>
        <v>150</v>
      </c>
      <c r="C1735" s="0" t="n">
        <f aca="false">_xlfn.NUMBERVALUE(MID(J1735,6,3))</f>
        <v>149</v>
      </c>
      <c r="D1735" s="0" t="str">
        <f aca="false">MID(J1735,10,3)</f>
        <v>ir2</v>
      </c>
      <c r="E1735" s="1" t="s">
        <v>9</v>
      </c>
      <c r="F1735" s="0" t="n">
        <v>982</v>
      </c>
      <c r="G1735" s="0" t="s">
        <v>10</v>
      </c>
      <c r="H1735" s="0" t="s">
        <v>11</v>
      </c>
      <c r="I1735" s="0" t="s">
        <v>9</v>
      </c>
      <c r="J1735" s="0" t="s">
        <v>1750</v>
      </c>
      <c r="K1735" s="0" t="s">
        <v>9</v>
      </c>
      <c r="L1735" s="0" t="str">
        <f aca="false">IF(ISBLANK(J1736),"",",")</f>
        <v>,</v>
      </c>
      <c r="M1735" s="0" t="str">
        <f aca="false">E1735&amp;F1735&amp;G1735&amp;H1735&amp;I1735&amp;J1735&amp;K1735&amp;L1735</f>
        <v>"982": "b2s2_149_ir2.wav",</v>
      </c>
      <c r="N1735" s="0" t="str">
        <f aca="false">IF(OR(B1735=113,B1735=138),"probe","s")</f>
        <v>s</v>
      </c>
      <c r="O1735" s="0" t="str">
        <f aca="false">IF(MID(J1735,10,2)="ir","Minus","Plus")</f>
        <v>Minus</v>
      </c>
      <c r="P1735" s="0" t="s">
        <v>13</v>
      </c>
      <c r="Q1735" s="5" t="s">
        <v>14</v>
      </c>
      <c r="R1735" s="0" t="s">
        <v>15</v>
      </c>
      <c r="S1735" s="0" t="str">
        <f aca="false">P1735&amp;N1735&amp;O1735&amp;Q1735&amp;F1735&amp;R1735&amp;L1735</f>
        <v>          {%            "class": "sMinus",%            "stim_name": "982"%          },</v>
      </c>
      <c r="AA1735" s="5" t="n">
        <f aca="false">F1735</f>
        <v>982</v>
      </c>
      <c r="AB1735" s="5" t="s">
        <v>1750</v>
      </c>
      <c r="AC1735" s="5" t="str">
        <f aca="false">IF(MID(AB1735,10,2)="ir","Minus","Plus")</f>
        <v>Minus</v>
      </c>
      <c r="AD1735" s="5" t="str">
        <f aca="false">IF(AND(_xlfn.NUMBERVALUE(MID(AB1735,6,3))&lt;141,_xlfn.NUMBERVALUE(MID(AB1735,6,3))&gt;103),"s","probe")</f>
        <v>probe</v>
      </c>
      <c r="AE1735" s="5" t="n">
        <f aca="false">IF(AND(AC1735="Minus",AD1735="probe"),3,IF(AND(AC1735="Plus",AD1735="probe"),1,IF(AND(AC1735="Minus",AD1735="s"),12,IF(AND(AC1735="Plus",AD1735="s"),4,0))))</f>
        <v>3</v>
      </c>
      <c r="AF1735" s="6" t="s">
        <v>16</v>
      </c>
      <c r="AG1735" s="5" t="str">
        <f aca="false">AF1735&amp;AE1735&amp;","</f>
        <v>                            3,</v>
      </c>
    </row>
    <row r="1736" customFormat="false" ht="12.8" hidden="true" customHeight="false" outlineLevel="0" collapsed="false">
      <c r="A1736" s="0" t="str">
        <f aca="false">LEFT(J1736,4)</f>
        <v>b3i1</v>
      </c>
      <c r="B1736" s="0" t="n">
        <f aca="false">IF(AND(C1736&gt;97,C1736&lt;103),100,IF(AND(C1736&gt;110,C1736&lt;116),113,IF(AND(C1736&gt;122,C1736&lt;128),125,IF(AND(C1736&gt;135,C1736&lt;141),138,150))))</f>
        <v>150</v>
      </c>
      <c r="C1736" s="0" t="n">
        <f aca="false">_xlfn.NUMBERVALUE(MID(J1736,6,3))</f>
        <v>149</v>
      </c>
      <c r="D1736" s="0" t="str">
        <f aca="false">MID(J1736,10,3)</f>
        <v>ir2</v>
      </c>
      <c r="E1736" s="0" t="s">
        <v>9</v>
      </c>
      <c r="F1736" s="0" t="n">
        <v>1107</v>
      </c>
      <c r="G1736" s="0" t="s">
        <v>10</v>
      </c>
      <c r="H1736" s="0" t="s">
        <v>11</v>
      </c>
      <c r="I1736" s="0" t="s">
        <v>9</v>
      </c>
      <c r="J1736" s="0" t="s">
        <v>1751</v>
      </c>
      <c r="K1736" s="0" t="s">
        <v>9</v>
      </c>
      <c r="L1736" s="0" t="str">
        <f aca="false">IF(ISBLANK(J1737),"",",")</f>
        <v>,</v>
      </c>
      <c r="M1736" s="0" t="str">
        <f aca="false">E1736&amp;F1736&amp;G1736&amp;H1736&amp;I1736&amp;J1736&amp;K1736&amp;L1736</f>
        <v>"1107": "b3i1_149_ir2.wav",</v>
      </c>
      <c r="N1736" s="0" t="str">
        <f aca="false">IF(OR(B1736=113,B1736=138),"probe","s")</f>
        <v>s</v>
      </c>
      <c r="O1736" s="0" t="str">
        <f aca="false">IF(MID(J1736,10,2)="ir","Minus","Plus")</f>
        <v>Minus</v>
      </c>
      <c r="P1736" s="0" t="s">
        <v>13</v>
      </c>
      <c r="Q1736" s="5" t="s">
        <v>14</v>
      </c>
      <c r="R1736" s="0" t="s">
        <v>15</v>
      </c>
      <c r="S1736" s="0" t="str">
        <f aca="false">P1736&amp;N1736&amp;O1736&amp;Q1736&amp;F1736&amp;R1736&amp;L1736</f>
        <v>          {%            "class": "sMinus",%            "stim_name": "1107"%          },</v>
      </c>
      <c r="AA1736" s="5" t="n">
        <f aca="false">F1736</f>
        <v>1107</v>
      </c>
      <c r="AB1736" s="5" t="s">
        <v>1751</v>
      </c>
      <c r="AC1736" s="5" t="str">
        <f aca="false">IF(MID(AB1736,10,2)="ir","Minus","Plus")</f>
        <v>Minus</v>
      </c>
      <c r="AD1736" s="5" t="str">
        <f aca="false">IF(AND(_xlfn.NUMBERVALUE(MID(AB1736,6,3))&lt;141,_xlfn.NUMBERVALUE(MID(AB1736,6,3))&gt;103),"s","probe")</f>
        <v>probe</v>
      </c>
      <c r="AE1736" s="5" t="n">
        <f aca="false">IF(AND(AC1736="Minus",AD1736="probe"),3,IF(AND(AC1736="Plus",AD1736="probe"),1,IF(AND(AC1736="Minus",AD1736="s"),12,IF(AND(AC1736="Plus",AD1736="s"),4,0))))</f>
        <v>3</v>
      </c>
      <c r="AF1736" s="6" t="s">
        <v>16</v>
      </c>
      <c r="AG1736" s="5" t="str">
        <f aca="false">AF1736&amp;AE1736&amp;","</f>
        <v>                            3,</v>
      </c>
    </row>
    <row r="1737" customFormat="false" ht="12.8" hidden="true" customHeight="false" outlineLevel="0" collapsed="false">
      <c r="A1737" s="0" t="str">
        <f aca="false">LEFT(J1737,4)</f>
        <v>b3i2</v>
      </c>
      <c r="B1737" s="0" t="n">
        <f aca="false">IF(AND(C1737&gt;97,C1737&lt;103),100,IF(AND(C1737&gt;110,C1737&lt;116),113,IF(AND(C1737&gt;122,C1737&lt;128),125,IF(AND(C1737&gt;135,C1737&lt;141),138,150))))</f>
        <v>150</v>
      </c>
      <c r="C1737" s="0" t="n">
        <f aca="false">_xlfn.NUMBERVALUE(MID(J1737,6,3))</f>
        <v>149</v>
      </c>
      <c r="D1737" s="0" t="str">
        <f aca="false">MID(J1737,10,3)</f>
        <v>ir2</v>
      </c>
      <c r="E1737" s="0" t="s">
        <v>9</v>
      </c>
      <c r="F1737" s="0" t="n">
        <v>1232</v>
      </c>
      <c r="G1737" s="0" t="s">
        <v>10</v>
      </c>
      <c r="H1737" s="0" t="s">
        <v>11</v>
      </c>
      <c r="I1737" s="0" t="s">
        <v>9</v>
      </c>
      <c r="J1737" s="0" t="s">
        <v>1752</v>
      </c>
      <c r="K1737" s="0" t="s">
        <v>9</v>
      </c>
      <c r="L1737" s="0" t="str">
        <f aca="false">IF(ISBLANK(J1738),"",",")</f>
        <v>,</v>
      </c>
      <c r="M1737" s="0" t="str">
        <f aca="false">E1737&amp;F1737&amp;G1737&amp;H1737&amp;I1737&amp;J1737&amp;K1737&amp;L1737</f>
        <v>"1232": "b3i2_149_ir2.wav",</v>
      </c>
      <c r="N1737" s="0" t="str">
        <f aca="false">IF(OR(B1737=113,B1737=138),"probe","s")</f>
        <v>s</v>
      </c>
      <c r="O1737" s="0" t="str">
        <f aca="false">IF(MID(J1737,10,2)="ir","Minus","Plus")</f>
        <v>Minus</v>
      </c>
      <c r="P1737" s="0" t="s">
        <v>13</v>
      </c>
      <c r="Q1737" s="5" t="s">
        <v>14</v>
      </c>
      <c r="R1737" s="0" t="s">
        <v>15</v>
      </c>
      <c r="S1737" s="0" t="str">
        <f aca="false">P1737&amp;N1737&amp;O1737&amp;Q1737&amp;F1737&amp;R1737&amp;L1737</f>
        <v>          {%            "class": "sMinus",%            "stim_name": "1232"%          },</v>
      </c>
      <c r="AA1737" s="5" t="n">
        <f aca="false">F1737</f>
        <v>1232</v>
      </c>
      <c r="AB1737" s="5" t="s">
        <v>1752</v>
      </c>
      <c r="AC1737" s="5" t="str">
        <f aca="false">IF(MID(AB1737,10,2)="ir","Minus","Plus")</f>
        <v>Minus</v>
      </c>
      <c r="AD1737" s="5" t="str">
        <f aca="false">IF(AND(_xlfn.NUMBERVALUE(MID(AB1737,6,3))&lt;141,_xlfn.NUMBERVALUE(MID(AB1737,6,3))&gt;103),"s","probe")</f>
        <v>probe</v>
      </c>
      <c r="AE1737" s="5" t="n">
        <f aca="false">IF(AND(AC1737="Minus",AD1737="probe"),3,IF(AND(AC1737="Plus",AD1737="probe"),1,IF(AND(AC1737="Minus",AD1737="s"),12,IF(AND(AC1737="Plus",AD1737="s"),4,0))))</f>
        <v>3</v>
      </c>
      <c r="AF1737" s="6" t="s">
        <v>16</v>
      </c>
      <c r="AG1737" s="5" t="str">
        <f aca="false">AF1737&amp;AE1737&amp;","</f>
        <v>                            3,</v>
      </c>
    </row>
    <row r="1738" customFormat="false" ht="12.8" hidden="true" customHeight="false" outlineLevel="0" collapsed="false">
      <c r="A1738" s="0" t="str">
        <f aca="false">LEFT(J1738,4)</f>
        <v>b3s1</v>
      </c>
      <c r="B1738" s="0" t="n">
        <f aca="false">IF(AND(C1738&gt;97,C1738&lt;103),100,IF(AND(C1738&gt;110,C1738&lt;116),113,IF(AND(C1738&gt;122,C1738&lt;128),125,IF(AND(C1738&gt;135,C1738&lt;141),138,150))))</f>
        <v>150</v>
      </c>
      <c r="C1738" s="0" t="n">
        <f aca="false">_xlfn.NUMBERVALUE(MID(J1738,6,3))</f>
        <v>149</v>
      </c>
      <c r="D1738" s="0" t="str">
        <f aca="false">MID(J1738,10,3)</f>
        <v>ir2</v>
      </c>
      <c r="E1738" s="0" t="s">
        <v>9</v>
      </c>
      <c r="F1738" s="0" t="n">
        <v>1357</v>
      </c>
      <c r="G1738" s="0" t="s">
        <v>10</v>
      </c>
      <c r="H1738" s="0" t="s">
        <v>11</v>
      </c>
      <c r="I1738" s="0" t="s">
        <v>9</v>
      </c>
      <c r="J1738" s="0" t="s">
        <v>1753</v>
      </c>
      <c r="K1738" s="0" t="s">
        <v>9</v>
      </c>
      <c r="L1738" s="0" t="str">
        <f aca="false">IF(ISBLANK(J1739),"",",")</f>
        <v>,</v>
      </c>
      <c r="M1738" s="0" t="str">
        <f aca="false">E1738&amp;F1738&amp;G1738&amp;H1738&amp;I1738&amp;J1738&amp;K1738&amp;L1738</f>
        <v>"1357": "b3s1_149_ir2.wav",</v>
      </c>
      <c r="N1738" s="0" t="str">
        <f aca="false">IF(OR(B1738=113,B1738=138),"probe","s")</f>
        <v>s</v>
      </c>
      <c r="O1738" s="0" t="str">
        <f aca="false">IF(MID(J1738,10,2)="ir","Minus","Plus")</f>
        <v>Minus</v>
      </c>
      <c r="P1738" s="0" t="s">
        <v>13</v>
      </c>
      <c r="Q1738" s="5" t="s">
        <v>14</v>
      </c>
      <c r="R1738" s="0" t="s">
        <v>15</v>
      </c>
      <c r="S1738" s="0" t="str">
        <f aca="false">P1738&amp;N1738&amp;O1738&amp;Q1738&amp;F1738&amp;R1738&amp;L1738</f>
        <v>          {%            "class": "sMinus",%            "stim_name": "1357"%          },</v>
      </c>
      <c r="AA1738" s="5" t="n">
        <f aca="false">F1738</f>
        <v>1357</v>
      </c>
      <c r="AB1738" s="5" t="s">
        <v>1753</v>
      </c>
      <c r="AC1738" s="5" t="str">
        <f aca="false">IF(MID(AB1738,10,2)="ir","Minus","Plus")</f>
        <v>Minus</v>
      </c>
      <c r="AD1738" s="5" t="str">
        <f aca="false">IF(AND(_xlfn.NUMBERVALUE(MID(AB1738,6,3))&lt;141,_xlfn.NUMBERVALUE(MID(AB1738,6,3))&gt;103),"s","probe")</f>
        <v>probe</v>
      </c>
      <c r="AE1738" s="5" t="n">
        <f aca="false">IF(AND(AC1738="Minus",AD1738="probe"),3,IF(AND(AC1738="Plus",AD1738="probe"),1,IF(AND(AC1738="Minus",AD1738="s"),12,IF(AND(AC1738="Plus",AD1738="s"),4,0))))</f>
        <v>3</v>
      </c>
      <c r="AF1738" s="6" t="s">
        <v>16</v>
      </c>
      <c r="AG1738" s="5" t="str">
        <f aca="false">AF1738&amp;AE1738&amp;","</f>
        <v>                            3,</v>
      </c>
    </row>
    <row r="1739" customFormat="false" ht="12.8" hidden="true" customHeight="false" outlineLevel="0" collapsed="false">
      <c r="A1739" s="0" t="str">
        <f aca="false">LEFT(J1739,4)</f>
        <v>b3s2</v>
      </c>
      <c r="B1739" s="0" t="n">
        <f aca="false">IF(AND(C1739&gt;97,C1739&lt;103),100,IF(AND(C1739&gt;110,C1739&lt;116),113,IF(AND(C1739&gt;122,C1739&lt;128),125,IF(AND(C1739&gt;135,C1739&lt;141),138,150))))</f>
        <v>150</v>
      </c>
      <c r="C1739" s="0" t="n">
        <f aca="false">_xlfn.NUMBERVALUE(MID(J1739,6,3))</f>
        <v>149</v>
      </c>
      <c r="D1739" s="0" t="str">
        <f aca="false">MID(J1739,10,3)</f>
        <v>ir2</v>
      </c>
      <c r="E1739" s="0" t="s">
        <v>9</v>
      </c>
      <c r="F1739" s="0" t="n">
        <v>1482</v>
      </c>
      <c r="G1739" s="0" t="s">
        <v>10</v>
      </c>
      <c r="H1739" s="0" t="s">
        <v>11</v>
      </c>
      <c r="I1739" s="0" t="s">
        <v>9</v>
      </c>
      <c r="J1739" s="0" t="s">
        <v>1754</v>
      </c>
      <c r="K1739" s="0" t="s">
        <v>9</v>
      </c>
      <c r="L1739" s="0" t="str">
        <f aca="false">IF(ISBLANK(J1740),"",",")</f>
        <v>,</v>
      </c>
      <c r="M1739" s="0" t="str">
        <f aca="false">E1739&amp;F1739&amp;G1739&amp;H1739&amp;I1739&amp;J1739&amp;K1739&amp;L1739</f>
        <v>"1482": "b3s2_149_ir2.wav",</v>
      </c>
      <c r="N1739" s="0" t="str">
        <f aca="false">IF(OR(B1739=113,B1739=138),"probe","s")</f>
        <v>s</v>
      </c>
      <c r="O1739" s="0" t="str">
        <f aca="false">IF(MID(J1739,10,2)="ir","Minus","Plus")</f>
        <v>Minus</v>
      </c>
      <c r="P1739" s="0" t="s">
        <v>13</v>
      </c>
      <c r="Q1739" s="5" t="s">
        <v>14</v>
      </c>
      <c r="R1739" s="0" t="s">
        <v>15</v>
      </c>
      <c r="S1739" s="0" t="str">
        <f aca="false">P1739&amp;N1739&amp;O1739&amp;Q1739&amp;F1739&amp;R1739&amp;L1739</f>
        <v>          {%            "class": "sMinus",%            "stim_name": "1482"%          },</v>
      </c>
      <c r="AA1739" s="5" t="n">
        <f aca="false">F1739</f>
        <v>1482</v>
      </c>
      <c r="AB1739" s="5" t="s">
        <v>1754</v>
      </c>
      <c r="AC1739" s="5" t="str">
        <f aca="false">IF(MID(AB1739,10,2)="ir","Minus","Plus")</f>
        <v>Minus</v>
      </c>
      <c r="AD1739" s="5" t="str">
        <f aca="false">IF(AND(_xlfn.NUMBERVALUE(MID(AB1739,6,3))&lt;141,_xlfn.NUMBERVALUE(MID(AB1739,6,3))&gt;103),"s","probe")</f>
        <v>probe</v>
      </c>
      <c r="AE1739" s="5" t="n">
        <f aca="false">IF(AND(AC1739="Minus",AD1739="probe"),3,IF(AND(AC1739="Plus",AD1739="probe"),1,IF(AND(AC1739="Minus",AD1739="s"),12,IF(AND(AC1739="Plus",AD1739="s"),4,0))))</f>
        <v>3</v>
      </c>
      <c r="AF1739" s="6" t="s">
        <v>16</v>
      </c>
      <c r="AG1739" s="5" t="str">
        <f aca="false">AF1739&amp;AE1739&amp;","</f>
        <v>                            3,</v>
      </c>
    </row>
    <row r="1740" customFormat="false" ht="12.8" hidden="true" customHeight="false" outlineLevel="0" collapsed="false">
      <c r="A1740" s="0" t="str">
        <f aca="false">LEFT(J1740,4)</f>
        <v>b4i1</v>
      </c>
      <c r="B1740" s="0" t="n">
        <f aca="false">IF(AND(C1740&gt;97,C1740&lt;103),100,IF(AND(C1740&gt;110,C1740&lt;116),113,IF(AND(C1740&gt;122,C1740&lt;128),125,IF(AND(C1740&gt;135,C1740&lt;141),138,150))))</f>
        <v>150</v>
      </c>
      <c r="C1740" s="0" t="n">
        <f aca="false">_xlfn.NUMBERVALUE(MID(J1740,6,3))</f>
        <v>149</v>
      </c>
      <c r="D1740" s="0" t="str">
        <f aca="false">MID(J1740,10,3)</f>
        <v>ir2</v>
      </c>
      <c r="E1740" s="0" t="s">
        <v>9</v>
      </c>
      <c r="F1740" s="0" t="n">
        <v>1607</v>
      </c>
      <c r="G1740" s="0" t="s">
        <v>10</v>
      </c>
      <c r="H1740" s="0" t="s">
        <v>11</v>
      </c>
      <c r="I1740" s="0" t="s">
        <v>9</v>
      </c>
      <c r="J1740" s="0" t="s">
        <v>1755</v>
      </c>
      <c r="K1740" s="0" t="s">
        <v>9</v>
      </c>
      <c r="L1740" s="0" t="str">
        <f aca="false">IF(ISBLANK(J1741),"",",")</f>
        <v>,</v>
      </c>
      <c r="M1740" s="0" t="str">
        <f aca="false">E1740&amp;F1740&amp;G1740&amp;H1740&amp;I1740&amp;J1740&amp;K1740&amp;L1740</f>
        <v>"1607": "b4i1_149_ir2.wav",</v>
      </c>
      <c r="N1740" s="0" t="str">
        <f aca="false">IF(OR(B1740=113,B1740=138),"probe","s")</f>
        <v>s</v>
      </c>
      <c r="O1740" s="0" t="str">
        <f aca="false">IF(MID(J1740,10,2)="ir","Minus","Plus")</f>
        <v>Minus</v>
      </c>
      <c r="P1740" s="0" t="s">
        <v>13</v>
      </c>
      <c r="Q1740" s="5" t="s">
        <v>14</v>
      </c>
      <c r="R1740" s="0" t="s">
        <v>15</v>
      </c>
      <c r="S1740" s="0" t="str">
        <f aca="false">P1740&amp;N1740&amp;O1740&amp;Q1740&amp;F1740&amp;R1740&amp;L1740</f>
        <v>          {%            "class": "sMinus",%            "stim_name": "1607"%          },</v>
      </c>
      <c r="AA1740" s="5" t="n">
        <f aca="false">F1740</f>
        <v>1607</v>
      </c>
      <c r="AB1740" s="5" t="s">
        <v>1755</v>
      </c>
      <c r="AC1740" s="5" t="str">
        <f aca="false">IF(MID(AB1740,10,2)="ir","Minus","Plus")</f>
        <v>Minus</v>
      </c>
      <c r="AD1740" s="5" t="str">
        <f aca="false">IF(AND(_xlfn.NUMBERVALUE(MID(AB1740,6,3))&lt;141,_xlfn.NUMBERVALUE(MID(AB1740,6,3))&gt;103),"s","probe")</f>
        <v>probe</v>
      </c>
      <c r="AE1740" s="5" t="n">
        <f aca="false">IF(AND(AC1740="Minus",AD1740="probe"),3,IF(AND(AC1740="Plus",AD1740="probe"),1,IF(AND(AC1740="Minus",AD1740="s"),12,IF(AND(AC1740="Plus",AD1740="s"),4,0))))</f>
        <v>3</v>
      </c>
      <c r="AF1740" s="6" t="s">
        <v>16</v>
      </c>
      <c r="AG1740" s="5" t="str">
        <f aca="false">AF1740&amp;AE1740&amp;","</f>
        <v>                            3,</v>
      </c>
    </row>
    <row r="1741" customFormat="false" ht="12.8" hidden="true" customHeight="false" outlineLevel="0" collapsed="false">
      <c r="A1741" s="0" t="str">
        <f aca="false">LEFT(J1741,4)</f>
        <v>b4i2</v>
      </c>
      <c r="B1741" s="0" t="n">
        <f aca="false">IF(AND(C1741&gt;97,C1741&lt;103),100,IF(AND(C1741&gt;110,C1741&lt;116),113,IF(AND(C1741&gt;122,C1741&lt;128),125,IF(AND(C1741&gt;135,C1741&lt;141),138,150))))</f>
        <v>150</v>
      </c>
      <c r="C1741" s="0" t="n">
        <f aca="false">_xlfn.NUMBERVALUE(MID(J1741,6,3))</f>
        <v>149</v>
      </c>
      <c r="D1741" s="0" t="str">
        <f aca="false">MID(J1741,10,3)</f>
        <v>ir2</v>
      </c>
      <c r="E1741" s="0" t="s">
        <v>9</v>
      </c>
      <c r="F1741" s="0" t="n">
        <v>1732</v>
      </c>
      <c r="G1741" s="0" t="s">
        <v>10</v>
      </c>
      <c r="H1741" s="0" t="s">
        <v>11</v>
      </c>
      <c r="I1741" s="0" t="s">
        <v>9</v>
      </c>
      <c r="J1741" s="0" t="s">
        <v>1756</v>
      </c>
      <c r="K1741" s="0" t="s">
        <v>9</v>
      </c>
      <c r="L1741" s="0" t="str">
        <f aca="false">IF(ISBLANK(J1742),"",",")</f>
        <v>,</v>
      </c>
      <c r="M1741" s="0" t="str">
        <f aca="false">E1741&amp;F1741&amp;G1741&amp;H1741&amp;I1741&amp;J1741&amp;K1741&amp;L1741</f>
        <v>"1732": "b4i2_149_ir2.wav",</v>
      </c>
      <c r="N1741" s="0" t="str">
        <f aca="false">IF(OR(B1741=113,B1741=138),"probe","s")</f>
        <v>s</v>
      </c>
      <c r="O1741" s="0" t="str">
        <f aca="false">IF(MID(J1741,10,2)="ir","Minus","Plus")</f>
        <v>Minus</v>
      </c>
      <c r="P1741" s="0" t="s">
        <v>13</v>
      </c>
      <c r="Q1741" s="5" t="s">
        <v>14</v>
      </c>
      <c r="R1741" s="0" t="s">
        <v>15</v>
      </c>
      <c r="S1741" s="0" t="str">
        <f aca="false">P1741&amp;N1741&amp;O1741&amp;Q1741&amp;F1741&amp;R1741&amp;L1741</f>
        <v>          {%            "class": "sMinus",%            "stim_name": "1732"%          },</v>
      </c>
      <c r="AA1741" s="5" t="n">
        <f aca="false">F1741</f>
        <v>1732</v>
      </c>
      <c r="AB1741" s="5" t="s">
        <v>1756</v>
      </c>
      <c r="AC1741" s="5" t="str">
        <f aca="false">IF(MID(AB1741,10,2)="ir","Minus","Plus")</f>
        <v>Minus</v>
      </c>
      <c r="AD1741" s="5" t="str">
        <f aca="false">IF(AND(_xlfn.NUMBERVALUE(MID(AB1741,6,3))&lt;141,_xlfn.NUMBERVALUE(MID(AB1741,6,3))&gt;103),"s","probe")</f>
        <v>probe</v>
      </c>
      <c r="AE1741" s="5" t="n">
        <f aca="false">IF(AND(AC1741="Minus",AD1741="probe"),3,IF(AND(AC1741="Plus",AD1741="probe"),1,IF(AND(AC1741="Minus",AD1741="s"),12,IF(AND(AC1741="Plus",AD1741="s"),4,0))))</f>
        <v>3</v>
      </c>
      <c r="AF1741" s="6" t="s">
        <v>16</v>
      </c>
      <c r="AG1741" s="5" t="str">
        <f aca="false">AF1741&amp;AE1741&amp;","</f>
        <v>                            3,</v>
      </c>
    </row>
    <row r="1742" customFormat="false" ht="12.8" hidden="true" customHeight="false" outlineLevel="0" collapsed="false">
      <c r="A1742" s="0" t="str">
        <f aca="false">LEFT(J1742,4)</f>
        <v>b4s1</v>
      </c>
      <c r="B1742" s="0" t="n">
        <f aca="false">IF(AND(C1742&gt;97,C1742&lt;103),100,IF(AND(C1742&gt;110,C1742&lt;116),113,IF(AND(C1742&gt;122,C1742&lt;128),125,IF(AND(C1742&gt;135,C1742&lt;141),138,150))))</f>
        <v>150</v>
      </c>
      <c r="C1742" s="0" t="n">
        <f aca="false">_xlfn.NUMBERVALUE(MID(J1742,6,3))</f>
        <v>149</v>
      </c>
      <c r="D1742" s="0" t="str">
        <f aca="false">MID(J1742,10,3)</f>
        <v>ir2</v>
      </c>
      <c r="E1742" s="0" t="s">
        <v>9</v>
      </c>
      <c r="F1742" s="0" t="n">
        <v>1857</v>
      </c>
      <c r="G1742" s="0" t="s">
        <v>10</v>
      </c>
      <c r="H1742" s="0" t="s">
        <v>11</v>
      </c>
      <c r="I1742" s="0" t="s">
        <v>9</v>
      </c>
      <c r="J1742" s="0" t="s">
        <v>1757</v>
      </c>
      <c r="K1742" s="0" t="s">
        <v>9</v>
      </c>
      <c r="L1742" s="0" t="str">
        <f aca="false">IF(ISBLANK(J1743),"",",")</f>
        <v>,</v>
      </c>
      <c r="M1742" s="0" t="str">
        <f aca="false">E1742&amp;F1742&amp;G1742&amp;H1742&amp;I1742&amp;J1742&amp;K1742&amp;L1742</f>
        <v>"1857": "b4s1_149_ir2.wav",</v>
      </c>
      <c r="N1742" s="0" t="str">
        <f aca="false">IF(OR(B1742=113,B1742=138),"probe","s")</f>
        <v>s</v>
      </c>
      <c r="O1742" s="0" t="str">
        <f aca="false">IF(MID(J1742,10,2)="ir","Minus","Plus")</f>
        <v>Minus</v>
      </c>
      <c r="P1742" s="0" t="s">
        <v>13</v>
      </c>
      <c r="Q1742" s="5" t="s">
        <v>14</v>
      </c>
      <c r="R1742" s="0" t="s">
        <v>15</v>
      </c>
      <c r="S1742" s="0" t="str">
        <f aca="false">P1742&amp;N1742&amp;O1742&amp;Q1742&amp;F1742&amp;R1742&amp;L1742</f>
        <v>          {%            "class": "sMinus",%            "stim_name": "1857"%          },</v>
      </c>
      <c r="AA1742" s="5" t="n">
        <f aca="false">F1742</f>
        <v>1857</v>
      </c>
      <c r="AB1742" s="5" t="s">
        <v>1757</v>
      </c>
      <c r="AC1742" s="5" t="str">
        <f aca="false">IF(MID(AB1742,10,2)="ir","Minus","Plus")</f>
        <v>Minus</v>
      </c>
      <c r="AD1742" s="5" t="str">
        <f aca="false">IF(AND(_xlfn.NUMBERVALUE(MID(AB1742,6,3))&lt;141,_xlfn.NUMBERVALUE(MID(AB1742,6,3))&gt;103),"s","probe")</f>
        <v>probe</v>
      </c>
      <c r="AE1742" s="5" t="n">
        <f aca="false">IF(AND(AC1742="Minus",AD1742="probe"),3,IF(AND(AC1742="Plus",AD1742="probe"),1,IF(AND(AC1742="Minus",AD1742="s"),12,IF(AND(AC1742="Plus",AD1742="s"),4,0))))</f>
        <v>3</v>
      </c>
      <c r="AF1742" s="6" t="s">
        <v>16</v>
      </c>
      <c r="AG1742" s="5" t="str">
        <f aca="false">AF1742&amp;AE1742&amp;","</f>
        <v>                            3,</v>
      </c>
    </row>
    <row r="1743" customFormat="false" ht="12.8" hidden="true" customHeight="false" outlineLevel="0" collapsed="false">
      <c r="A1743" s="0" t="str">
        <f aca="false">LEFT(J1743,4)</f>
        <v>b4s2</v>
      </c>
      <c r="B1743" s="0" t="n">
        <f aca="false">IF(AND(C1743&gt;97,C1743&lt;103),100,IF(AND(C1743&gt;110,C1743&lt;116),113,IF(AND(C1743&gt;122,C1743&lt;128),125,IF(AND(C1743&gt;135,C1743&lt;141),138,150))))</f>
        <v>150</v>
      </c>
      <c r="C1743" s="0" t="n">
        <f aca="false">_xlfn.NUMBERVALUE(MID(J1743,6,3))</f>
        <v>149</v>
      </c>
      <c r="D1743" s="0" t="str">
        <f aca="false">MID(J1743,10,3)</f>
        <v>ir2</v>
      </c>
      <c r="E1743" s="0" t="s">
        <v>9</v>
      </c>
      <c r="F1743" s="0" t="n">
        <v>1982</v>
      </c>
      <c r="G1743" s="0" t="s">
        <v>10</v>
      </c>
      <c r="H1743" s="0" t="s">
        <v>11</v>
      </c>
      <c r="I1743" s="0" t="s">
        <v>9</v>
      </c>
      <c r="J1743" s="0" t="s">
        <v>1758</v>
      </c>
      <c r="K1743" s="0" t="s">
        <v>9</v>
      </c>
      <c r="L1743" s="0" t="str">
        <f aca="false">IF(ISBLANK(J1744),"",",")</f>
        <v>,</v>
      </c>
      <c r="M1743" s="0" t="str">
        <f aca="false">E1743&amp;F1743&amp;G1743&amp;H1743&amp;I1743&amp;J1743&amp;K1743&amp;L1743</f>
        <v>"1982": "b4s2_149_ir2.wav",</v>
      </c>
      <c r="N1743" s="0" t="str">
        <f aca="false">IF(OR(B1743=113,B1743=138),"probe","s")</f>
        <v>s</v>
      </c>
      <c r="O1743" s="0" t="str">
        <f aca="false">IF(MID(J1743,10,2)="ir","Minus","Plus")</f>
        <v>Minus</v>
      </c>
      <c r="P1743" s="0" t="s">
        <v>13</v>
      </c>
      <c r="Q1743" s="5" t="s">
        <v>14</v>
      </c>
      <c r="R1743" s="0" t="s">
        <v>15</v>
      </c>
      <c r="S1743" s="0" t="str">
        <f aca="false">P1743&amp;N1743&amp;O1743&amp;Q1743&amp;F1743&amp;R1743&amp;L1743</f>
        <v>          {%            "class": "sMinus",%            "stim_name": "1982"%          },</v>
      </c>
      <c r="AA1743" s="5" t="n">
        <f aca="false">F1743</f>
        <v>1982</v>
      </c>
      <c r="AB1743" s="5" t="s">
        <v>1758</v>
      </c>
      <c r="AC1743" s="5" t="str">
        <f aca="false">IF(MID(AB1743,10,2)="ir","Minus","Plus")</f>
        <v>Minus</v>
      </c>
      <c r="AD1743" s="5" t="str">
        <f aca="false">IF(AND(_xlfn.NUMBERVALUE(MID(AB1743,6,3))&lt;141,_xlfn.NUMBERVALUE(MID(AB1743,6,3))&gt;103),"s","probe")</f>
        <v>probe</v>
      </c>
      <c r="AE1743" s="5" t="n">
        <f aca="false">IF(AND(AC1743="Minus",AD1743="probe"),3,IF(AND(AC1743="Plus",AD1743="probe"),1,IF(AND(AC1743="Minus",AD1743="s"),12,IF(AND(AC1743="Plus",AD1743="s"),4,0))))</f>
        <v>3</v>
      </c>
      <c r="AF1743" s="6" t="s">
        <v>16</v>
      </c>
      <c r="AG1743" s="5" t="str">
        <f aca="false">AF1743&amp;AE1743&amp;","</f>
        <v>                            3,</v>
      </c>
    </row>
    <row r="1744" customFormat="false" ht="12.8" hidden="true" customHeight="false" outlineLevel="0" collapsed="false">
      <c r="A1744" s="0" t="str">
        <f aca="false">LEFT(J1744,4)</f>
        <v>b1i1</v>
      </c>
      <c r="B1744" s="0" t="n">
        <f aca="false">IF(AND(C1744&gt;97,C1744&lt;103),100,IF(AND(C1744&gt;110,C1744&lt;116),113,IF(AND(C1744&gt;122,C1744&lt;128),125,IF(AND(C1744&gt;135,C1744&lt;141),138,150))))</f>
        <v>150</v>
      </c>
      <c r="C1744" s="0" t="n">
        <f aca="false">_xlfn.NUMBERVALUE(MID(J1744,6,3))</f>
        <v>149</v>
      </c>
      <c r="D1744" s="0" t="str">
        <f aca="false">MID(J1744,10,3)</f>
        <v>ir3</v>
      </c>
      <c r="E1744" s="1" t="s">
        <v>9</v>
      </c>
      <c r="F1744" s="0" t="n">
        <v>108</v>
      </c>
      <c r="G1744" s="0" t="s">
        <v>10</v>
      </c>
      <c r="H1744" s="0" t="s">
        <v>11</v>
      </c>
      <c r="I1744" s="0" t="s">
        <v>9</v>
      </c>
      <c r="J1744" s="0" t="s">
        <v>1759</v>
      </c>
      <c r="K1744" s="0" t="s">
        <v>9</v>
      </c>
      <c r="L1744" s="0" t="str">
        <f aca="false">IF(ISBLANK(J1745),"",",")</f>
        <v>,</v>
      </c>
      <c r="M1744" s="0" t="str">
        <f aca="false">E1744&amp;F1744&amp;G1744&amp;H1744&amp;I1744&amp;J1744&amp;K1744&amp;L1744</f>
        <v>"108": "b1i1_149_ir3.wav",</v>
      </c>
      <c r="N1744" s="0" t="str">
        <f aca="false">IF(OR(B1744=113,B1744=138),"probe","s")</f>
        <v>s</v>
      </c>
      <c r="O1744" s="0" t="str">
        <f aca="false">IF(MID(J1744,10,2)="ir","Minus","Plus")</f>
        <v>Minus</v>
      </c>
      <c r="P1744" s="0" t="s">
        <v>13</v>
      </c>
      <c r="Q1744" s="5" t="s">
        <v>14</v>
      </c>
      <c r="R1744" s="0" t="s">
        <v>15</v>
      </c>
      <c r="S1744" s="0" t="str">
        <f aca="false">P1744&amp;N1744&amp;O1744&amp;Q1744&amp;F1744&amp;R1744&amp;L1744</f>
        <v>          {%            "class": "sMinus",%            "stim_name": "108"%          },</v>
      </c>
      <c r="AA1744" s="5" t="n">
        <f aca="false">F1744</f>
        <v>108</v>
      </c>
      <c r="AB1744" s="5" t="s">
        <v>1759</v>
      </c>
      <c r="AC1744" s="5" t="str">
        <f aca="false">IF(MID(AB1744,10,2)="ir","Minus","Plus")</f>
        <v>Minus</v>
      </c>
      <c r="AD1744" s="5" t="str">
        <f aca="false">IF(AND(_xlfn.NUMBERVALUE(MID(AB1744,6,3))&lt;141,_xlfn.NUMBERVALUE(MID(AB1744,6,3))&gt;103),"s","s")</f>
        <v>s</v>
      </c>
      <c r="AE1744" s="5" t="n">
        <f aca="false">IF(AND(AC1744="Minus",AD1744="probe"),3,IF(AND(AC1744="Plus",AD1744="probe"),1,IF(AND(AC1744="Minus",AD1744="s"),12,IF(AND(AC1744="Plus",AD1744="s"),4,0))))</f>
        <v>12</v>
      </c>
      <c r="AF1744" s="6" t="s">
        <v>16</v>
      </c>
      <c r="AG1744" s="5" t="str">
        <f aca="false">AF1744&amp;AE1744&amp;","</f>
        <v>                            12,</v>
      </c>
    </row>
    <row r="1745" customFormat="false" ht="12.8" hidden="true" customHeight="false" outlineLevel="0" collapsed="false">
      <c r="A1745" s="0" t="str">
        <f aca="false">LEFT(J1745,4)</f>
        <v>b1i2</v>
      </c>
      <c r="B1745" s="0" t="n">
        <f aca="false">IF(AND(C1745&gt;97,C1745&lt;103),100,IF(AND(C1745&gt;110,C1745&lt;116),113,IF(AND(C1745&gt;122,C1745&lt;128),125,IF(AND(C1745&gt;135,C1745&lt;141),138,150))))</f>
        <v>150</v>
      </c>
      <c r="C1745" s="0" t="n">
        <f aca="false">_xlfn.NUMBERVALUE(MID(J1745,6,3))</f>
        <v>149</v>
      </c>
      <c r="D1745" s="0" t="str">
        <f aca="false">MID(J1745,10,3)</f>
        <v>ir3</v>
      </c>
      <c r="E1745" s="1" t="s">
        <v>9</v>
      </c>
      <c r="F1745" s="0" t="n">
        <v>233</v>
      </c>
      <c r="G1745" s="0" t="s">
        <v>10</v>
      </c>
      <c r="H1745" s="0" t="s">
        <v>11</v>
      </c>
      <c r="I1745" s="0" t="s">
        <v>9</v>
      </c>
      <c r="J1745" s="0" t="s">
        <v>1760</v>
      </c>
      <c r="K1745" s="0" t="s">
        <v>9</v>
      </c>
      <c r="L1745" s="0" t="str">
        <f aca="false">IF(ISBLANK(J1746),"",",")</f>
        <v>,</v>
      </c>
      <c r="M1745" s="0" t="str">
        <f aca="false">E1745&amp;F1745&amp;G1745&amp;H1745&amp;I1745&amp;J1745&amp;K1745&amp;L1745</f>
        <v>"233": "b1i2_149_ir3.wav",</v>
      </c>
      <c r="N1745" s="0" t="str">
        <f aca="false">IF(OR(B1745=113,B1745=138),"probe","s")</f>
        <v>s</v>
      </c>
      <c r="O1745" s="0" t="str">
        <f aca="false">IF(MID(J1745,10,2)="ir","Minus","Plus")</f>
        <v>Minus</v>
      </c>
      <c r="P1745" s="0" t="s">
        <v>13</v>
      </c>
      <c r="Q1745" s="5" t="s">
        <v>14</v>
      </c>
      <c r="R1745" s="0" t="s">
        <v>15</v>
      </c>
      <c r="S1745" s="0" t="str">
        <f aca="false">P1745&amp;N1745&amp;O1745&amp;Q1745&amp;F1745&amp;R1745&amp;L1745</f>
        <v>          {%            "class": "sMinus",%            "stim_name": "233"%          },</v>
      </c>
      <c r="AA1745" s="5" t="n">
        <f aca="false">F1745</f>
        <v>233</v>
      </c>
      <c r="AB1745" s="5" t="s">
        <v>1760</v>
      </c>
      <c r="AC1745" s="5" t="str">
        <f aca="false">IF(MID(AB1745,10,2)="ir","Minus","Plus")</f>
        <v>Minus</v>
      </c>
      <c r="AD1745" s="5" t="str">
        <f aca="false">IF(AND(_xlfn.NUMBERVALUE(MID(AB1745,6,3))&lt;141,_xlfn.NUMBERVALUE(MID(AB1745,6,3))&gt;103),"s","probe")</f>
        <v>probe</v>
      </c>
      <c r="AE1745" s="5" t="n">
        <f aca="false">IF(AND(AC1745="Minus",AD1745="probe"),3,IF(AND(AC1745="Plus",AD1745="probe"),1,IF(AND(AC1745="Minus",AD1745="s"),12,IF(AND(AC1745="Plus",AD1745="s"),4,0))))</f>
        <v>3</v>
      </c>
      <c r="AF1745" s="6" t="s">
        <v>16</v>
      </c>
      <c r="AG1745" s="5" t="str">
        <f aca="false">AF1745&amp;AE1745&amp;","</f>
        <v>                            3,</v>
      </c>
    </row>
    <row r="1746" customFormat="false" ht="12.8" hidden="true" customHeight="false" outlineLevel="0" collapsed="false">
      <c r="A1746" s="0" t="str">
        <f aca="false">LEFT(J1746,4)</f>
        <v>b1s1</v>
      </c>
      <c r="B1746" s="0" t="n">
        <f aca="false">IF(AND(C1746&gt;97,C1746&lt;103),100,IF(AND(C1746&gt;110,C1746&lt;116),113,IF(AND(C1746&gt;122,C1746&lt;128),125,IF(AND(C1746&gt;135,C1746&lt;141),138,150))))</f>
        <v>150</v>
      </c>
      <c r="C1746" s="0" t="n">
        <f aca="false">_xlfn.NUMBERVALUE(MID(J1746,6,3))</f>
        <v>149</v>
      </c>
      <c r="D1746" s="0" t="str">
        <f aca="false">MID(J1746,10,3)</f>
        <v>ir3</v>
      </c>
      <c r="E1746" s="0" t="s">
        <v>9</v>
      </c>
      <c r="F1746" s="0" t="n">
        <v>358</v>
      </c>
      <c r="G1746" s="0" t="s">
        <v>10</v>
      </c>
      <c r="H1746" s="0" t="s">
        <v>11</v>
      </c>
      <c r="I1746" s="0" t="s">
        <v>9</v>
      </c>
      <c r="J1746" s="0" t="s">
        <v>1761</v>
      </c>
      <c r="K1746" s="0" t="s">
        <v>9</v>
      </c>
      <c r="L1746" s="0" t="str">
        <f aca="false">IF(ISBLANK(J1747),"",",")</f>
        <v>,</v>
      </c>
      <c r="M1746" s="0" t="str">
        <f aca="false">E1746&amp;F1746&amp;G1746&amp;H1746&amp;I1746&amp;J1746&amp;K1746&amp;L1746</f>
        <v>"358": "b1s1_149_ir3.wav",</v>
      </c>
      <c r="N1746" s="0" t="str">
        <f aca="false">IF(OR(B1746=113,B1746=138),"probe","s")</f>
        <v>s</v>
      </c>
      <c r="O1746" s="0" t="str">
        <f aca="false">IF(MID(J1746,10,2)="ir","Minus","Plus")</f>
        <v>Minus</v>
      </c>
      <c r="P1746" s="0" t="s">
        <v>13</v>
      </c>
      <c r="Q1746" s="5" t="s">
        <v>14</v>
      </c>
      <c r="R1746" s="0" t="s">
        <v>15</v>
      </c>
      <c r="S1746" s="0" t="str">
        <f aca="false">P1746&amp;N1746&amp;O1746&amp;Q1746&amp;F1746&amp;R1746&amp;L1746</f>
        <v>          {%            "class": "sMinus",%            "stim_name": "358"%          },</v>
      </c>
      <c r="AA1746" s="5" t="n">
        <f aca="false">F1746</f>
        <v>358</v>
      </c>
      <c r="AB1746" s="5" t="s">
        <v>1761</v>
      </c>
      <c r="AC1746" s="5" t="str">
        <f aca="false">IF(MID(AB1746,10,2)="ir","Minus","Plus")</f>
        <v>Minus</v>
      </c>
      <c r="AD1746" s="5" t="str">
        <f aca="false">IF(AND(_xlfn.NUMBERVALUE(MID(AB1746,6,3))&lt;141,_xlfn.NUMBERVALUE(MID(AB1746,6,3))&gt;103),"s","probe")</f>
        <v>probe</v>
      </c>
      <c r="AE1746" s="5" t="n">
        <f aca="false">IF(AND(AC1746="Minus",AD1746="probe"),3,IF(AND(AC1746="Plus",AD1746="probe"),1,IF(AND(AC1746="Minus",AD1746="s"),12,IF(AND(AC1746="Plus",AD1746="s"),4,0))))</f>
        <v>3</v>
      </c>
      <c r="AF1746" s="6" t="s">
        <v>16</v>
      </c>
      <c r="AG1746" s="5" t="str">
        <f aca="false">AF1746&amp;AE1746&amp;","</f>
        <v>                            3,</v>
      </c>
    </row>
    <row r="1747" customFormat="false" ht="12.8" hidden="true" customHeight="false" outlineLevel="0" collapsed="false">
      <c r="A1747" s="0" t="str">
        <f aca="false">LEFT(J1747,4)</f>
        <v>b1s2</v>
      </c>
      <c r="B1747" s="0" t="n">
        <f aca="false">IF(AND(C1747&gt;97,C1747&lt;103),100,IF(AND(C1747&gt;110,C1747&lt;116),113,IF(AND(C1747&gt;122,C1747&lt;128),125,IF(AND(C1747&gt;135,C1747&lt;141),138,150))))</f>
        <v>150</v>
      </c>
      <c r="C1747" s="0" t="n">
        <f aca="false">_xlfn.NUMBERVALUE(MID(J1747,6,3))</f>
        <v>149</v>
      </c>
      <c r="D1747" s="0" t="str">
        <f aca="false">MID(J1747,10,3)</f>
        <v>ir3</v>
      </c>
      <c r="E1747" s="0" t="s">
        <v>9</v>
      </c>
      <c r="F1747" s="0" t="n">
        <v>483</v>
      </c>
      <c r="G1747" s="0" t="s">
        <v>10</v>
      </c>
      <c r="H1747" s="0" t="s">
        <v>11</v>
      </c>
      <c r="I1747" s="0" t="s">
        <v>9</v>
      </c>
      <c r="J1747" s="0" t="s">
        <v>1762</v>
      </c>
      <c r="K1747" s="0" t="s">
        <v>9</v>
      </c>
      <c r="L1747" s="0" t="str">
        <f aca="false">IF(ISBLANK(J1748),"",",")</f>
        <v>,</v>
      </c>
      <c r="M1747" s="0" t="str">
        <f aca="false">E1747&amp;F1747&amp;G1747&amp;H1747&amp;I1747&amp;J1747&amp;K1747&amp;L1747</f>
        <v>"483": "b1s2_149_ir3.wav",</v>
      </c>
      <c r="N1747" s="0" t="str">
        <f aca="false">IF(OR(B1747=113,B1747=138),"probe","s")</f>
        <v>s</v>
      </c>
      <c r="O1747" s="0" t="str">
        <f aca="false">IF(MID(J1747,10,2)="ir","Minus","Plus")</f>
        <v>Minus</v>
      </c>
      <c r="P1747" s="0" t="s">
        <v>13</v>
      </c>
      <c r="Q1747" s="5" t="s">
        <v>14</v>
      </c>
      <c r="R1747" s="0" t="s">
        <v>15</v>
      </c>
      <c r="S1747" s="0" t="str">
        <f aca="false">P1747&amp;N1747&amp;O1747&amp;Q1747&amp;F1747&amp;R1747&amp;L1747</f>
        <v>          {%            "class": "sMinus",%            "stim_name": "483"%          },</v>
      </c>
      <c r="AA1747" s="5" t="n">
        <f aca="false">F1747</f>
        <v>483</v>
      </c>
      <c r="AB1747" s="5" t="s">
        <v>1762</v>
      </c>
      <c r="AC1747" s="5" t="str">
        <f aca="false">IF(MID(AB1747,10,2)="ir","Minus","Plus")</f>
        <v>Minus</v>
      </c>
      <c r="AD1747" s="5" t="str">
        <f aca="false">IF(AND(_xlfn.NUMBERVALUE(MID(AB1747,6,3))&lt;141,_xlfn.NUMBERVALUE(MID(AB1747,6,3))&gt;103),"s","probe")</f>
        <v>probe</v>
      </c>
      <c r="AE1747" s="5" t="n">
        <f aca="false">IF(AND(AC1747="Minus",AD1747="probe"),3,IF(AND(AC1747="Plus",AD1747="probe"),1,IF(AND(AC1747="Minus",AD1747="s"),12,IF(AND(AC1747="Plus",AD1747="s"),4,0))))</f>
        <v>3</v>
      </c>
      <c r="AF1747" s="6" t="s">
        <v>16</v>
      </c>
      <c r="AG1747" s="5" t="str">
        <f aca="false">AF1747&amp;AE1747&amp;","</f>
        <v>                            3,</v>
      </c>
    </row>
    <row r="1748" customFormat="false" ht="12.8" hidden="true" customHeight="false" outlineLevel="0" collapsed="false">
      <c r="A1748" s="0" t="str">
        <f aca="false">LEFT(J1748,4)</f>
        <v>b2i1</v>
      </c>
      <c r="B1748" s="0" t="n">
        <f aca="false">IF(AND(C1748&gt;97,C1748&lt;103),100,IF(AND(C1748&gt;110,C1748&lt;116),113,IF(AND(C1748&gt;122,C1748&lt;128),125,IF(AND(C1748&gt;135,C1748&lt;141),138,150))))</f>
        <v>150</v>
      </c>
      <c r="C1748" s="0" t="n">
        <f aca="false">_xlfn.NUMBERVALUE(MID(J1748,6,3))</f>
        <v>149</v>
      </c>
      <c r="D1748" s="0" t="str">
        <f aca="false">MID(J1748,10,3)</f>
        <v>ir3</v>
      </c>
      <c r="E1748" s="0" t="s">
        <v>9</v>
      </c>
      <c r="F1748" s="0" t="n">
        <v>608</v>
      </c>
      <c r="G1748" s="0" t="s">
        <v>10</v>
      </c>
      <c r="H1748" s="0" t="s">
        <v>11</v>
      </c>
      <c r="I1748" s="0" t="s">
        <v>9</v>
      </c>
      <c r="J1748" s="0" t="s">
        <v>1763</v>
      </c>
      <c r="K1748" s="0" t="s">
        <v>9</v>
      </c>
      <c r="L1748" s="0" t="str">
        <f aca="false">IF(ISBLANK(J1749),"",",")</f>
        <v>,</v>
      </c>
      <c r="M1748" s="0" t="str">
        <f aca="false">E1748&amp;F1748&amp;G1748&amp;H1748&amp;I1748&amp;J1748&amp;K1748&amp;L1748</f>
        <v>"608": "b2i1_149_ir3.wav",</v>
      </c>
      <c r="N1748" s="0" t="str">
        <f aca="false">IF(OR(B1748=113,B1748=138),"probe","s")</f>
        <v>s</v>
      </c>
      <c r="O1748" s="0" t="str">
        <f aca="false">IF(MID(J1748,10,2)="ir","Minus","Plus")</f>
        <v>Minus</v>
      </c>
      <c r="P1748" s="0" t="s">
        <v>13</v>
      </c>
      <c r="Q1748" s="5" t="s">
        <v>14</v>
      </c>
      <c r="R1748" s="0" t="s">
        <v>15</v>
      </c>
      <c r="S1748" s="0" t="str">
        <f aca="false">P1748&amp;N1748&amp;O1748&amp;Q1748&amp;F1748&amp;R1748&amp;L1748</f>
        <v>          {%            "class": "sMinus",%            "stim_name": "608"%          },</v>
      </c>
      <c r="AA1748" s="5" t="n">
        <f aca="false">F1748</f>
        <v>608</v>
      </c>
      <c r="AB1748" s="5" t="s">
        <v>1763</v>
      </c>
      <c r="AC1748" s="5" t="str">
        <f aca="false">IF(MID(AB1748,10,2)="ir","Minus","Plus")</f>
        <v>Minus</v>
      </c>
      <c r="AD1748" s="5" t="str">
        <f aca="false">IF(AND(_xlfn.NUMBERVALUE(MID(AB1748,6,3))&lt;141,_xlfn.NUMBERVALUE(MID(AB1748,6,3))&gt;103),"s","probe")</f>
        <v>probe</v>
      </c>
      <c r="AE1748" s="5" t="n">
        <f aca="false">IF(AND(AC1748="Minus",AD1748="probe"),3,IF(AND(AC1748="Plus",AD1748="probe"),1,IF(AND(AC1748="Minus",AD1748="s"),12,IF(AND(AC1748="Plus",AD1748="s"),4,0))))</f>
        <v>3</v>
      </c>
      <c r="AF1748" s="6" t="s">
        <v>16</v>
      </c>
      <c r="AG1748" s="5" t="str">
        <f aca="false">AF1748&amp;AE1748&amp;","</f>
        <v>                            3,</v>
      </c>
    </row>
    <row r="1749" customFormat="false" ht="12.8" hidden="true" customHeight="false" outlineLevel="0" collapsed="false">
      <c r="A1749" s="0" t="str">
        <f aca="false">LEFT(J1749,4)</f>
        <v>b2i2</v>
      </c>
      <c r="B1749" s="0" t="n">
        <f aca="false">IF(AND(C1749&gt;97,C1749&lt;103),100,IF(AND(C1749&gt;110,C1749&lt;116),113,IF(AND(C1749&gt;122,C1749&lt;128),125,IF(AND(C1749&gt;135,C1749&lt;141),138,150))))</f>
        <v>150</v>
      </c>
      <c r="C1749" s="0" t="n">
        <f aca="false">_xlfn.NUMBERVALUE(MID(J1749,6,3))</f>
        <v>149</v>
      </c>
      <c r="D1749" s="0" t="str">
        <f aca="false">MID(J1749,10,3)</f>
        <v>ir3</v>
      </c>
      <c r="E1749" s="0" t="s">
        <v>9</v>
      </c>
      <c r="F1749" s="0" t="n">
        <v>733</v>
      </c>
      <c r="G1749" s="0" t="s">
        <v>10</v>
      </c>
      <c r="H1749" s="0" t="s">
        <v>11</v>
      </c>
      <c r="I1749" s="0" t="s">
        <v>9</v>
      </c>
      <c r="J1749" s="0" t="s">
        <v>1764</v>
      </c>
      <c r="K1749" s="0" t="s">
        <v>9</v>
      </c>
      <c r="L1749" s="0" t="str">
        <f aca="false">IF(ISBLANK(J1750),"",",")</f>
        <v>,</v>
      </c>
      <c r="M1749" s="0" t="str">
        <f aca="false">E1749&amp;F1749&amp;G1749&amp;H1749&amp;I1749&amp;J1749&amp;K1749&amp;L1749</f>
        <v>"733": "b2i2_149_ir3.wav",</v>
      </c>
      <c r="N1749" s="0" t="str">
        <f aca="false">IF(OR(B1749=113,B1749=138),"probe","s")</f>
        <v>s</v>
      </c>
      <c r="O1749" s="0" t="str">
        <f aca="false">IF(MID(J1749,10,2)="ir","Minus","Plus")</f>
        <v>Minus</v>
      </c>
      <c r="P1749" s="0" t="s">
        <v>13</v>
      </c>
      <c r="Q1749" s="5" t="s">
        <v>14</v>
      </c>
      <c r="R1749" s="0" t="s">
        <v>15</v>
      </c>
      <c r="S1749" s="0" t="str">
        <f aca="false">P1749&amp;N1749&amp;O1749&amp;Q1749&amp;F1749&amp;R1749&amp;L1749</f>
        <v>          {%            "class": "sMinus",%            "stim_name": "733"%          },</v>
      </c>
      <c r="AA1749" s="5" t="n">
        <f aca="false">F1749</f>
        <v>733</v>
      </c>
      <c r="AB1749" s="5" t="s">
        <v>1764</v>
      </c>
      <c r="AC1749" s="5" t="str">
        <f aca="false">IF(MID(AB1749,10,2)="ir","Minus","Plus")</f>
        <v>Minus</v>
      </c>
      <c r="AD1749" s="5" t="str">
        <f aca="false">IF(AND(_xlfn.NUMBERVALUE(MID(AB1749,6,3))&lt;141,_xlfn.NUMBERVALUE(MID(AB1749,6,3))&gt;103),"s","probe")</f>
        <v>probe</v>
      </c>
      <c r="AE1749" s="5" t="n">
        <f aca="false">IF(AND(AC1749="Minus",AD1749="probe"),3,IF(AND(AC1749="Plus",AD1749="probe"),1,IF(AND(AC1749="Minus",AD1749="s"),12,IF(AND(AC1749="Plus",AD1749="s"),4,0))))</f>
        <v>3</v>
      </c>
      <c r="AF1749" s="6" t="s">
        <v>16</v>
      </c>
      <c r="AG1749" s="5" t="str">
        <f aca="false">AF1749&amp;AE1749&amp;","</f>
        <v>                            3,</v>
      </c>
    </row>
    <row r="1750" customFormat="false" ht="12.8" hidden="false" customHeight="false" outlineLevel="0" collapsed="false">
      <c r="A1750" s="0" t="str">
        <f aca="false">LEFT(J1750,4)</f>
        <v>b2s1</v>
      </c>
      <c r="B1750" s="0" t="n">
        <f aca="false">IF(AND(C1750&gt;97,C1750&lt;103),100,IF(AND(C1750&gt;110,C1750&lt;116),113,IF(AND(C1750&gt;122,C1750&lt;128),125,IF(AND(C1750&gt;135,C1750&lt;141),138,150))))</f>
        <v>150</v>
      </c>
      <c r="C1750" s="0" t="n">
        <f aca="false">_xlfn.NUMBERVALUE(MID(J1750,6,3))</f>
        <v>149</v>
      </c>
      <c r="D1750" s="0" t="str">
        <f aca="false">MID(J1750,10,3)</f>
        <v>ir3</v>
      </c>
      <c r="E1750" s="1" t="s">
        <v>9</v>
      </c>
      <c r="F1750" s="0" t="n">
        <v>858</v>
      </c>
      <c r="G1750" s="0" t="s">
        <v>10</v>
      </c>
      <c r="H1750" s="0" t="s">
        <v>11</v>
      </c>
      <c r="I1750" s="0" t="s">
        <v>9</v>
      </c>
      <c r="J1750" s="0" t="s">
        <v>1765</v>
      </c>
      <c r="K1750" s="0" t="s">
        <v>9</v>
      </c>
      <c r="L1750" s="0" t="str">
        <f aca="false">IF(ISBLANK(J1751),"",",")</f>
        <v>,</v>
      </c>
      <c r="M1750" s="0" t="str">
        <f aca="false">E1750&amp;J1750&amp;G1750&amp;E1750&amp;J1750&amp;E1750&amp;L1750</f>
        <v>"b2s1_149_ir3.wav":"b2s1_149_ir3.wav",</v>
      </c>
      <c r="N1750" s="0" t="str">
        <f aca="false">IF(OR(B1750=113,B1750=138),"probe","s")</f>
        <v>s</v>
      </c>
      <c r="O1750" s="0" t="str">
        <f aca="false">IF(MID(J1750,10,2)="ir","Minus","Plus")</f>
        <v>Minus</v>
      </c>
      <c r="P1750" s="0" t="s">
        <v>13</v>
      </c>
      <c r="Q1750" s="5" t="s">
        <v>14</v>
      </c>
      <c r="R1750" s="0" t="s">
        <v>15</v>
      </c>
      <c r="S1750" s="0" t="str">
        <f aca="false">P1750&amp;N1750&amp;O1750&amp;Q1750&amp;J1750&amp;R1750&amp;L1750</f>
        <v>          {%            "class": "sMinus",%            "stim_name": "b2s1_149_ir3.wav"%          },</v>
      </c>
      <c r="AA1750" s="5" t="n">
        <f aca="false">F1750</f>
        <v>858</v>
      </c>
      <c r="AB1750" s="5" t="s">
        <v>1765</v>
      </c>
      <c r="AC1750" s="5" t="str">
        <f aca="false">IF(MID(AB1750,10,2)="ir","Minus","Plus")</f>
        <v>Minus</v>
      </c>
      <c r="AD1750" s="5" t="str">
        <f aca="false">IF(AND(_xlfn.NUMBERVALUE(MID(AB1750,6,3))&lt;141,_xlfn.NUMBERVALUE(MID(AB1750,6,3))&gt;103),"s","probe")</f>
        <v>probe</v>
      </c>
      <c r="AE1750" s="5" t="n">
        <f aca="false">IF(AND(AC1750="Minus",AD1750="probe"),3,IF(AND(AC1750="Plus",AD1750="probe"),1,IF(AND(AC1750="Minus",AD1750="s"),12,IF(AND(AC1750="Plus",AD1750="s"),4,0))))</f>
        <v>3</v>
      </c>
      <c r="AF1750" s="6" t="s">
        <v>16</v>
      </c>
      <c r="AG1750" s="5" t="str">
        <f aca="false">AF1750&amp;AE1750&amp;","</f>
        <v>                            3,</v>
      </c>
    </row>
    <row r="1751" customFormat="false" ht="12.8" hidden="true" customHeight="false" outlineLevel="0" collapsed="false">
      <c r="A1751" s="0" t="str">
        <f aca="false">LEFT(J1751,4)</f>
        <v>b2s2</v>
      </c>
      <c r="B1751" s="0" t="n">
        <f aca="false">IF(AND(C1751&gt;97,C1751&lt;103),100,IF(AND(C1751&gt;110,C1751&lt;116),113,IF(AND(C1751&gt;122,C1751&lt;128),125,IF(AND(C1751&gt;135,C1751&lt;141),138,150))))</f>
        <v>150</v>
      </c>
      <c r="C1751" s="0" t="n">
        <f aca="false">_xlfn.NUMBERVALUE(MID(J1751,6,3))</f>
        <v>149</v>
      </c>
      <c r="D1751" s="0" t="str">
        <f aca="false">MID(J1751,10,3)</f>
        <v>ir3</v>
      </c>
      <c r="E1751" s="1" t="s">
        <v>9</v>
      </c>
      <c r="F1751" s="0" t="n">
        <v>983</v>
      </c>
      <c r="G1751" s="0" t="s">
        <v>10</v>
      </c>
      <c r="H1751" s="0" t="s">
        <v>11</v>
      </c>
      <c r="I1751" s="0" t="s">
        <v>9</v>
      </c>
      <c r="J1751" s="0" t="s">
        <v>1766</v>
      </c>
      <c r="K1751" s="0" t="s">
        <v>9</v>
      </c>
      <c r="L1751" s="0" t="str">
        <f aca="false">IF(ISBLANK(J1752),"",",")</f>
        <v>,</v>
      </c>
      <c r="M1751" s="0" t="str">
        <f aca="false">E1751&amp;F1751&amp;G1751&amp;H1751&amp;I1751&amp;J1751&amp;K1751&amp;L1751</f>
        <v>"983": "b2s2_149_ir3.wav",</v>
      </c>
      <c r="N1751" s="0" t="str">
        <f aca="false">IF(OR(B1751=113,B1751=138),"probe","s")</f>
        <v>s</v>
      </c>
      <c r="O1751" s="0" t="str">
        <f aca="false">IF(MID(J1751,10,2)="ir","Minus","Plus")</f>
        <v>Minus</v>
      </c>
      <c r="P1751" s="0" t="s">
        <v>13</v>
      </c>
      <c r="Q1751" s="5" t="s">
        <v>14</v>
      </c>
      <c r="R1751" s="0" t="s">
        <v>15</v>
      </c>
      <c r="S1751" s="0" t="str">
        <f aca="false">P1751&amp;N1751&amp;O1751&amp;Q1751&amp;F1751&amp;R1751&amp;L1751</f>
        <v>          {%            "class": "sMinus",%            "stim_name": "983"%          },</v>
      </c>
      <c r="AA1751" s="5" t="n">
        <f aca="false">F1751</f>
        <v>983</v>
      </c>
      <c r="AB1751" s="5" t="s">
        <v>1766</v>
      </c>
      <c r="AC1751" s="5" t="str">
        <f aca="false">IF(MID(AB1751,10,2)="ir","Minus","Plus")</f>
        <v>Minus</v>
      </c>
      <c r="AD1751" s="5" t="str">
        <f aca="false">IF(AND(_xlfn.NUMBERVALUE(MID(AB1751,6,3))&lt;141,_xlfn.NUMBERVALUE(MID(AB1751,6,3))&gt;103),"s","probe")</f>
        <v>probe</v>
      </c>
      <c r="AE1751" s="5" t="n">
        <f aca="false">IF(AND(AC1751="Minus",AD1751="probe"),3,IF(AND(AC1751="Plus",AD1751="probe"),1,IF(AND(AC1751="Minus",AD1751="s"),12,IF(AND(AC1751="Plus",AD1751="s"),4,0))))</f>
        <v>3</v>
      </c>
      <c r="AF1751" s="6" t="s">
        <v>16</v>
      </c>
      <c r="AG1751" s="5" t="str">
        <f aca="false">AF1751&amp;AE1751&amp;","</f>
        <v>                            3,</v>
      </c>
    </row>
    <row r="1752" customFormat="false" ht="12.8" hidden="true" customHeight="false" outlineLevel="0" collapsed="false">
      <c r="A1752" s="0" t="str">
        <f aca="false">LEFT(J1752,4)</f>
        <v>b3i1</v>
      </c>
      <c r="B1752" s="0" t="n">
        <f aca="false">IF(AND(C1752&gt;97,C1752&lt;103),100,IF(AND(C1752&gt;110,C1752&lt;116),113,IF(AND(C1752&gt;122,C1752&lt;128),125,IF(AND(C1752&gt;135,C1752&lt;141),138,150))))</f>
        <v>150</v>
      </c>
      <c r="C1752" s="0" t="n">
        <f aca="false">_xlfn.NUMBERVALUE(MID(J1752,6,3))</f>
        <v>149</v>
      </c>
      <c r="D1752" s="0" t="str">
        <f aca="false">MID(J1752,10,3)</f>
        <v>ir3</v>
      </c>
      <c r="E1752" s="0" t="s">
        <v>9</v>
      </c>
      <c r="F1752" s="0" t="n">
        <v>1108</v>
      </c>
      <c r="G1752" s="0" t="s">
        <v>10</v>
      </c>
      <c r="H1752" s="0" t="s">
        <v>11</v>
      </c>
      <c r="I1752" s="0" t="s">
        <v>9</v>
      </c>
      <c r="J1752" s="0" t="s">
        <v>1767</v>
      </c>
      <c r="K1752" s="0" t="s">
        <v>9</v>
      </c>
      <c r="L1752" s="0" t="str">
        <f aca="false">IF(ISBLANK(J1753),"",",")</f>
        <v>,</v>
      </c>
      <c r="M1752" s="0" t="str">
        <f aca="false">E1752&amp;F1752&amp;G1752&amp;H1752&amp;I1752&amp;J1752&amp;K1752&amp;L1752</f>
        <v>"1108": "b3i1_149_ir3.wav",</v>
      </c>
      <c r="N1752" s="0" t="str">
        <f aca="false">IF(OR(B1752=113,B1752=138),"probe","s")</f>
        <v>s</v>
      </c>
      <c r="O1752" s="0" t="str">
        <f aca="false">IF(MID(J1752,10,2)="ir","Minus","Plus")</f>
        <v>Minus</v>
      </c>
      <c r="P1752" s="0" t="s">
        <v>13</v>
      </c>
      <c r="Q1752" s="5" t="s">
        <v>14</v>
      </c>
      <c r="R1752" s="0" t="s">
        <v>15</v>
      </c>
      <c r="S1752" s="0" t="str">
        <f aca="false">P1752&amp;N1752&amp;O1752&amp;Q1752&amp;F1752&amp;R1752&amp;L1752</f>
        <v>          {%            "class": "sMinus",%            "stim_name": "1108"%          },</v>
      </c>
      <c r="AA1752" s="5" t="n">
        <f aca="false">F1752</f>
        <v>1108</v>
      </c>
      <c r="AB1752" s="5" t="s">
        <v>1767</v>
      </c>
      <c r="AC1752" s="5" t="str">
        <f aca="false">IF(MID(AB1752,10,2)="ir","Minus","Plus")</f>
        <v>Minus</v>
      </c>
      <c r="AD1752" s="5" t="str">
        <f aca="false">IF(AND(_xlfn.NUMBERVALUE(MID(AB1752,6,3))&lt;141,_xlfn.NUMBERVALUE(MID(AB1752,6,3))&gt;103),"s","probe")</f>
        <v>probe</v>
      </c>
      <c r="AE1752" s="5" t="n">
        <f aca="false">IF(AND(AC1752="Minus",AD1752="probe"),3,IF(AND(AC1752="Plus",AD1752="probe"),1,IF(AND(AC1752="Minus",AD1752="s"),12,IF(AND(AC1752="Plus",AD1752="s"),4,0))))</f>
        <v>3</v>
      </c>
      <c r="AF1752" s="6" t="s">
        <v>16</v>
      </c>
      <c r="AG1752" s="5" t="str">
        <f aca="false">AF1752&amp;AE1752&amp;","</f>
        <v>                            3,</v>
      </c>
    </row>
    <row r="1753" customFormat="false" ht="12.8" hidden="true" customHeight="false" outlineLevel="0" collapsed="false">
      <c r="A1753" s="0" t="str">
        <f aca="false">LEFT(J1753,4)</f>
        <v>b3i2</v>
      </c>
      <c r="B1753" s="0" t="n">
        <f aca="false">IF(AND(C1753&gt;97,C1753&lt;103),100,IF(AND(C1753&gt;110,C1753&lt;116),113,IF(AND(C1753&gt;122,C1753&lt;128),125,IF(AND(C1753&gt;135,C1753&lt;141),138,150))))</f>
        <v>150</v>
      </c>
      <c r="C1753" s="0" t="n">
        <f aca="false">_xlfn.NUMBERVALUE(MID(J1753,6,3))</f>
        <v>149</v>
      </c>
      <c r="D1753" s="0" t="str">
        <f aca="false">MID(J1753,10,3)</f>
        <v>ir3</v>
      </c>
      <c r="E1753" s="0" t="s">
        <v>9</v>
      </c>
      <c r="F1753" s="0" t="n">
        <v>1233</v>
      </c>
      <c r="G1753" s="0" t="s">
        <v>10</v>
      </c>
      <c r="H1753" s="0" t="s">
        <v>11</v>
      </c>
      <c r="I1753" s="0" t="s">
        <v>9</v>
      </c>
      <c r="J1753" s="0" t="s">
        <v>1768</v>
      </c>
      <c r="K1753" s="0" t="s">
        <v>9</v>
      </c>
      <c r="L1753" s="0" t="str">
        <f aca="false">IF(ISBLANK(J1754),"",",")</f>
        <v>,</v>
      </c>
      <c r="M1753" s="0" t="str">
        <f aca="false">E1753&amp;F1753&amp;G1753&amp;H1753&amp;I1753&amp;J1753&amp;K1753&amp;L1753</f>
        <v>"1233": "b3i2_149_ir3.wav",</v>
      </c>
      <c r="N1753" s="0" t="str">
        <f aca="false">IF(OR(B1753=113,B1753=138),"probe","s")</f>
        <v>s</v>
      </c>
      <c r="O1753" s="0" t="str">
        <f aca="false">IF(MID(J1753,10,2)="ir","Minus","Plus")</f>
        <v>Minus</v>
      </c>
      <c r="P1753" s="0" t="s">
        <v>13</v>
      </c>
      <c r="Q1753" s="5" t="s">
        <v>14</v>
      </c>
      <c r="R1753" s="0" t="s">
        <v>15</v>
      </c>
      <c r="S1753" s="0" t="str">
        <f aca="false">P1753&amp;N1753&amp;O1753&amp;Q1753&amp;F1753&amp;R1753&amp;L1753</f>
        <v>          {%            "class": "sMinus",%            "stim_name": "1233"%          },</v>
      </c>
      <c r="AA1753" s="5" t="n">
        <f aca="false">F1753</f>
        <v>1233</v>
      </c>
      <c r="AB1753" s="5" t="s">
        <v>1768</v>
      </c>
      <c r="AC1753" s="5" t="str">
        <f aca="false">IF(MID(AB1753,10,2)="ir","Minus","Plus")</f>
        <v>Minus</v>
      </c>
      <c r="AD1753" s="5" t="str">
        <f aca="false">IF(AND(_xlfn.NUMBERVALUE(MID(AB1753,6,3))&lt;141,_xlfn.NUMBERVALUE(MID(AB1753,6,3))&gt;103),"s","probe")</f>
        <v>probe</v>
      </c>
      <c r="AE1753" s="5" t="n">
        <f aca="false">IF(AND(AC1753="Minus",AD1753="probe"),3,IF(AND(AC1753="Plus",AD1753="probe"),1,IF(AND(AC1753="Minus",AD1753="s"),12,IF(AND(AC1753="Plus",AD1753="s"),4,0))))</f>
        <v>3</v>
      </c>
      <c r="AF1753" s="6" t="s">
        <v>16</v>
      </c>
      <c r="AG1753" s="5" t="str">
        <f aca="false">AF1753&amp;AE1753&amp;","</f>
        <v>                            3,</v>
      </c>
    </row>
    <row r="1754" customFormat="false" ht="12.8" hidden="true" customHeight="false" outlineLevel="0" collapsed="false">
      <c r="A1754" s="0" t="str">
        <f aca="false">LEFT(J1754,4)</f>
        <v>b3s1</v>
      </c>
      <c r="B1754" s="0" t="n">
        <f aca="false">IF(AND(C1754&gt;97,C1754&lt;103),100,IF(AND(C1754&gt;110,C1754&lt;116),113,IF(AND(C1754&gt;122,C1754&lt;128),125,IF(AND(C1754&gt;135,C1754&lt;141),138,150))))</f>
        <v>150</v>
      </c>
      <c r="C1754" s="0" t="n">
        <f aca="false">_xlfn.NUMBERVALUE(MID(J1754,6,3))</f>
        <v>149</v>
      </c>
      <c r="D1754" s="0" t="str">
        <f aca="false">MID(J1754,10,3)</f>
        <v>ir3</v>
      </c>
      <c r="E1754" s="0" t="s">
        <v>9</v>
      </c>
      <c r="F1754" s="0" t="n">
        <v>1358</v>
      </c>
      <c r="G1754" s="0" t="s">
        <v>10</v>
      </c>
      <c r="H1754" s="0" t="s">
        <v>11</v>
      </c>
      <c r="I1754" s="0" t="s">
        <v>9</v>
      </c>
      <c r="J1754" s="0" t="s">
        <v>1769</v>
      </c>
      <c r="K1754" s="0" t="s">
        <v>9</v>
      </c>
      <c r="L1754" s="0" t="str">
        <f aca="false">IF(ISBLANK(J1755),"",",")</f>
        <v>,</v>
      </c>
      <c r="M1754" s="0" t="str">
        <f aca="false">E1754&amp;F1754&amp;G1754&amp;H1754&amp;I1754&amp;J1754&amp;K1754&amp;L1754</f>
        <v>"1358": "b3s1_149_ir3.wav",</v>
      </c>
      <c r="N1754" s="0" t="str">
        <f aca="false">IF(OR(B1754=113,B1754=138),"probe","s")</f>
        <v>s</v>
      </c>
      <c r="O1754" s="0" t="str">
        <f aca="false">IF(MID(J1754,10,2)="ir","Minus","Plus")</f>
        <v>Minus</v>
      </c>
      <c r="P1754" s="0" t="s">
        <v>13</v>
      </c>
      <c r="Q1754" s="5" t="s">
        <v>14</v>
      </c>
      <c r="R1754" s="0" t="s">
        <v>15</v>
      </c>
      <c r="S1754" s="0" t="str">
        <f aca="false">P1754&amp;N1754&amp;O1754&amp;Q1754&amp;F1754&amp;R1754&amp;L1754</f>
        <v>          {%            "class": "sMinus",%            "stim_name": "1358"%          },</v>
      </c>
      <c r="AA1754" s="5" t="n">
        <f aca="false">F1754</f>
        <v>1358</v>
      </c>
      <c r="AB1754" s="5" t="s">
        <v>1769</v>
      </c>
      <c r="AC1754" s="5" t="str">
        <f aca="false">IF(MID(AB1754,10,2)="ir","Minus","Plus")</f>
        <v>Minus</v>
      </c>
      <c r="AD1754" s="5" t="str">
        <f aca="false">IF(AND(_xlfn.NUMBERVALUE(MID(AB1754,6,3))&lt;141,_xlfn.NUMBERVALUE(MID(AB1754,6,3))&gt;103),"s","probe")</f>
        <v>probe</v>
      </c>
      <c r="AE1754" s="5" t="n">
        <f aca="false">IF(AND(AC1754="Minus",AD1754="probe"),3,IF(AND(AC1754="Plus",AD1754="probe"),1,IF(AND(AC1754="Minus",AD1754="s"),12,IF(AND(AC1754="Plus",AD1754="s"),4,0))))</f>
        <v>3</v>
      </c>
      <c r="AF1754" s="6" t="s">
        <v>16</v>
      </c>
      <c r="AG1754" s="5" t="str">
        <f aca="false">AF1754&amp;AE1754&amp;","</f>
        <v>                            3,</v>
      </c>
    </row>
    <row r="1755" customFormat="false" ht="12.8" hidden="true" customHeight="false" outlineLevel="0" collapsed="false">
      <c r="A1755" s="0" t="str">
        <f aca="false">LEFT(J1755,4)</f>
        <v>b3s2</v>
      </c>
      <c r="B1755" s="0" t="n">
        <f aca="false">IF(AND(C1755&gt;97,C1755&lt;103),100,IF(AND(C1755&gt;110,C1755&lt;116),113,IF(AND(C1755&gt;122,C1755&lt;128),125,IF(AND(C1755&gt;135,C1755&lt;141),138,150))))</f>
        <v>150</v>
      </c>
      <c r="C1755" s="0" t="n">
        <f aca="false">_xlfn.NUMBERVALUE(MID(J1755,6,3))</f>
        <v>149</v>
      </c>
      <c r="D1755" s="0" t="str">
        <f aca="false">MID(J1755,10,3)</f>
        <v>ir3</v>
      </c>
      <c r="E1755" s="0" t="s">
        <v>9</v>
      </c>
      <c r="F1755" s="0" t="n">
        <v>1483</v>
      </c>
      <c r="G1755" s="0" t="s">
        <v>10</v>
      </c>
      <c r="H1755" s="0" t="s">
        <v>11</v>
      </c>
      <c r="I1755" s="0" t="s">
        <v>9</v>
      </c>
      <c r="J1755" s="0" t="s">
        <v>1770</v>
      </c>
      <c r="K1755" s="0" t="s">
        <v>9</v>
      </c>
      <c r="L1755" s="0" t="str">
        <f aca="false">IF(ISBLANK(J1756),"",",")</f>
        <v>,</v>
      </c>
      <c r="M1755" s="0" t="str">
        <f aca="false">E1755&amp;F1755&amp;G1755&amp;H1755&amp;I1755&amp;J1755&amp;K1755&amp;L1755</f>
        <v>"1483": "b3s2_149_ir3.wav",</v>
      </c>
      <c r="N1755" s="0" t="str">
        <f aca="false">IF(OR(B1755=113,B1755=138),"probe","s")</f>
        <v>s</v>
      </c>
      <c r="O1755" s="0" t="str">
        <f aca="false">IF(MID(J1755,10,2)="ir","Minus","Plus")</f>
        <v>Minus</v>
      </c>
      <c r="P1755" s="0" t="s">
        <v>13</v>
      </c>
      <c r="Q1755" s="5" t="s">
        <v>14</v>
      </c>
      <c r="R1755" s="0" t="s">
        <v>15</v>
      </c>
      <c r="S1755" s="0" t="str">
        <f aca="false">P1755&amp;N1755&amp;O1755&amp;Q1755&amp;F1755&amp;R1755&amp;L1755</f>
        <v>          {%            "class": "sMinus",%            "stim_name": "1483"%          },</v>
      </c>
      <c r="AA1755" s="5" t="n">
        <f aca="false">F1755</f>
        <v>1483</v>
      </c>
      <c r="AB1755" s="5" t="s">
        <v>1770</v>
      </c>
      <c r="AC1755" s="5" t="str">
        <f aca="false">IF(MID(AB1755,10,2)="ir","Minus","Plus")</f>
        <v>Minus</v>
      </c>
      <c r="AD1755" s="5" t="str">
        <f aca="false">IF(AND(_xlfn.NUMBERVALUE(MID(AB1755,6,3))&lt;141,_xlfn.NUMBERVALUE(MID(AB1755,6,3))&gt;103),"s","probe")</f>
        <v>probe</v>
      </c>
      <c r="AE1755" s="5" t="n">
        <f aca="false">IF(AND(AC1755="Minus",AD1755="probe"),3,IF(AND(AC1755="Plus",AD1755="probe"),1,IF(AND(AC1755="Minus",AD1755="s"),12,IF(AND(AC1755="Plus",AD1755="s"),4,0))))</f>
        <v>3</v>
      </c>
      <c r="AF1755" s="6" t="s">
        <v>16</v>
      </c>
      <c r="AG1755" s="5" t="str">
        <f aca="false">AF1755&amp;AE1755&amp;","</f>
        <v>                            3,</v>
      </c>
    </row>
    <row r="1756" customFormat="false" ht="12.8" hidden="true" customHeight="false" outlineLevel="0" collapsed="false">
      <c r="A1756" s="0" t="str">
        <f aca="false">LEFT(J1756,4)</f>
        <v>b4i1</v>
      </c>
      <c r="B1756" s="0" t="n">
        <f aca="false">IF(AND(C1756&gt;97,C1756&lt;103),100,IF(AND(C1756&gt;110,C1756&lt;116),113,IF(AND(C1756&gt;122,C1756&lt;128),125,IF(AND(C1756&gt;135,C1756&lt;141),138,150))))</f>
        <v>150</v>
      </c>
      <c r="C1756" s="0" t="n">
        <f aca="false">_xlfn.NUMBERVALUE(MID(J1756,6,3))</f>
        <v>149</v>
      </c>
      <c r="D1756" s="0" t="str">
        <f aca="false">MID(J1756,10,3)</f>
        <v>ir3</v>
      </c>
      <c r="E1756" s="0" t="s">
        <v>9</v>
      </c>
      <c r="F1756" s="0" t="n">
        <v>1608</v>
      </c>
      <c r="G1756" s="0" t="s">
        <v>10</v>
      </c>
      <c r="H1756" s="0" t="s">
        <v>11</v>
      </c>
      <c r="I1756" s="0" t="s">
        <v>9</v>
      </c>
      <c r="J1756" s="0" t="s">
        <v>1771</v>
      </c>
      <c r="K1756" s="0" t="s">
        <v>9</v>
      </c>
      <c r="L1756" s="0" t="str">
        <f aca="false">IF(ISBLANK(J1757),"",",")</f>
        <v>,</v>
      </c>
      <c r="M1756" s="0" t="str">
        <f aca="false">E1756&amp;F1756&amp;G1756&amp;H1756&amp;I1756&amp;J1756&amp;K1756&amp;L1756</f>
        <v>"1608": "b4i1_149_ir3.wav",</v>
      </c>
      <c r="N1756" s="0" t="str">
        <f aca="false">IF(OR(B1756=113,B1756=138),"probe","s")</f>
        <v>s</v>
      </c>
      <c r="O1756" s="0" t="str">
        <f aca="false">IF(MID(J1756,10,2)="ir","Minus","Plus")</f>
        <v>Minus</v>
      </c>
      <c r="P1756" s="0" t="s">
        <v>13</v>
      </c>
      <c r="Q1756" s="5" t="s">
        <v>14</v>
      </c>
      <c r="R1756" s="0" t="s">
        <v>15</v>
      </c>
      <c r="S1756" s="0" t="str">
        <f aca="false">P1756&amp;N1756&amp;O1756&amp;Q1756&amp;F1756&amp;R1756&amp;L1756</f>
        <v>          {%            "class": "sMinus",%            "stim_name": "1608"%          },</v>
      </c>
      <c r="AA1756" s="5" t="n">
        <f aca="false">F1756</f>
        <v>1608</v>
      </c>
      <c r="AB1756" s="5" t="s">
        <v>1771</v>
      </c>
      <c r="AC1756" s="5" t="str">
        <f aca="false">IF(MID(AB1756,10,2)="ir","Minus","Plus")</f>
        <v>Minus</v>
      </c>
      <c r="AD1756" s="5" t="str">
        <f aca="false">IF(AND(_xlfn.NUMBERVALUE(MID(AB1756,6,3))&lt;141,_xlfn.NUMBERVALUE(MID(AB1756,6,3))&gt;103),"s","probe")</f>
        <v>probe</v>
      </c>
      <c r="AE1756" s="5" t="n">
        <f aca="false">IF(AND(AC1756="Minus",AD1756="probe"),3,IF(AND(AC1756="Plus",AD1756="probe"),1,IF(AND(AC1756="Minus",AD1756="s"),12,IF(AND(AC1756="Plus",AD1756="s"),4,0))))</f>
        <v>3</v>
      </c>
      <c r="AF1756" s="6" t="s">
        <v>16</v>
      </c>
      <c r="AG1756" s="5" t="str">
        <f aca="false">AF1756&amp;AE1756&amp;","</f>
        <v>                            3,</v>
      </c>
    </row>
    <row r="1757" customFormat="false" ht="12.8" hidden="true" customHeight="false" outlineLevel="0" collapsed="false">
      <c r="A1757" s="0" t="str">
        <f aca="false">LEFT(J1757,4)</f>
        <v>b4i2</v>
      </c>
      <c r="B1757" s="0" t="n">
        <f aca="false">IF(AND(C1757&gt;97,C1757&lt;103),100,IF(AND(C1757&gt;110,C1757&lt;116),113,IF(AND(C1757&gt;122,C1757&lt;128),125,IF(AND(C1757&gt;135,C1757&lt;141),138,150))))</f>
        <v>150</v>
      </c>
      <c r="C1757" s="0" t="n">
        <f aca="false">_xlfn.NUMBERVALUE(MID(J1757,6,3))</f>
        <v>149</v>
      </c>
      <c r="D1757" s="0" t="str">
        <f aca="false">MID(J1757,10,3)</f>
        <v>ir3</v>
      </c>
      <c r="E1757" s="0" t="s">
        <v>9</v>
      </c>
      <c r="F1757" s="0" t="n">
        <v>1733</v>
      </c>
      <c r="G1757" s="0" t="s">
        <v>10</v>
      </c>
      <c r="H1757" s="0" t="s">
        <v>11</v>
      </c>
      <c r="I1757" s="0" t="s">
        <v>9</v>
      </c>
      <c r="J1757" s="0" t="s">
        <v>1772</v>
      </c>
      <c r="K1757" s="0" t="s">
        <v>9</v>
      </c>
      <c r="L1757" s="0" t="str">
        <f aca="false">IF(ISBLANK(J1758),"",",")</f>
        <v>,</v>
      </c>
      <c r="M1757" s="0" t="str">
        <f aca="false">E1757&amp;F1757&amp;G1757&amp;H1757&amp;I1757&amp;J1757&amp;K1757&amp;L1757</f>
        <v>"1733": "b4i2_149_ir3.wav",</v>
      </c>
      <c r="N1757" s="0" t="str">
        <f aca="false">IF(OR(B1757=113,B1757=138),"probe","s")</f>
        <v>s</v>
      </c>
      <c r="O1757" s="0" t="str">
        <f aca="false">IF(MID(J1757,10,2)="ir","Minus","Plus")</f>
        <v>Minus</v>
      </c>
      <c r="P1757" s="0" t="s">
        <v>13</v>
      </c>
      <c r="Q1757" s="5" t="s">
        <v>14</v>
      </c>
      <c r="R1757" s="0" t="s">
        <v>15</v>
      </c>
      <c r="S1757" s="0" t="str">
        <f aca="false">P1757&amp;N1757&amp;O1757&amp;Q1757&amp;F1757&amp;R1757&amp;L1757</f>
        <v>          {%            "class": "sMinus",%            "stim_name": "1733"%          },</v>
      </c>
      <c r="AA1757" s="5" t="n">
        <f aca="false">F1757</f>
        <v>1733</v>
      </c>
      <c r="AB1757" s="5" t="s">
        <v>1772</v>
      </c>
      <c r="AC1757" s="5" t="str">
        <f aca="false">IF(MID(AB1757,10,2)="ir","Minus","Plus")</f>
        <v>Minus</v>
      </c>
      <c r="AD1757" s="5" t="str">
        <f aca="false">IF(AND(_xlfn.NUMBERVALUE(MID(AB1757,6,3))&lt;141,_xlfn.NUMBERVALUE(MID(AB1757,6,3))&gt;103),"s","probe")</f>
        <v>probe</v>
      </c>
      <c r="AE1757" s="5" t="n">
        <f aca="false">IF(AND(AC1757="Minus",AD1757="probe"),3,IF(AND(AC1757="Plus",AD1757="probe"),1,IF(AND(AC1757="Minus",AD1757="s"),12,IF(AND(AC1757="Plus",AD1757="s"),4,0))))</f>
        <v>3</v>
      </c>
      <c r="AF1757" s="6" t="s">
        <v>16</v>
      </c>
      <c r="AG1757" s="5" t="str">
        <f aca="false">AF1757&amp;AE1757&amp;","</f>
        <v>                            3,</v>
      </c>
    </row>
    <row r="1758" customFormat="false" ht="12.8" hidden="true" customHeight="false" outlineLevel="0" collapsed="false">
      <c r="A1758" s="0" t="str">
        <f aca="false">LEFT(J1758,4)</f>
        <v>b4s1</v>
      </c>
      <c r="B1758" s="0" t="n">
        <f aca="false">IF(AND(C1758&gt;97,C1758&lt;103),100,IF(AND(C1758&gt;110,C1758&lt;116),113,IF(AND(C1758&gt;122,C1758&lt;128),125,IF(AND(C1758&gt;135,C1758&lt;141),138,150))))</f>
        <v>150</v>
      </c>
      <c r="C1758" s="0" t="n">
        <f aca="false">_xlfn.NUMBERVALUE(MID(J1758,6,3))</f>
        <v>149</v>
      </c>
      <c r="D1758" s="0" t="str">
        <f aca="false">MID(J1758,10,3)</f>
        <v>ir3</v>
      </c>
      <c r="E1758" s="0" t="s">
        <v>9</v>
      </c>
      <c r="F1758" s="0" t="n">
        <v>1858</v>
      </c>
      <c r="G1758" s="0" t="s">
        <v>10</v>
      </c>
      <c r="H1758" s="0" t="s">
        <v>11</v>
      </c>
      <c r="I1758" s="0" t="s">
        <v>9</v>
      </c>
      <c r="J1758" s="0" t="s">
        <v>1773</v>
      </c>
      <c r="K1758" s="0" t="s">
        <v>9</v>
      </c>
      <c r="L1758" s="0" t="str">
        <f aca="false">IF(ISBLANK(J1759),"",",")</f>
        <v>,</v>
      </c>
      <c r="M1758" s="0" t="str">
        <f aca="false">E1758&amp;F1758&amp;G1758&amp;H1758&amp;I1758&amp;J1758&amp;K1758&amp;L1758</f>
        <v>"1858": "b4s1_149_ir3.wav",</v>
      </c>
      <c r="N1758" s="0" t="str">
        <f aca="false">IF(OR(B1758=113,B1758=138),"probe","s")</f>
        <v>s</v>
      </c>
      <c r="O1758" s="0" t="str">
        <f aca="false">IF(MID(J1758,10,2)="ir","Minus","Plus")</f>
        <v>Minus</v>
      </c>
      <c r="P1758" s="0" t="s">
        <v>13</v>
      </c>
      <c r="Q1758" s="5" t="s">
        <v>14</v>
      </c>
      <c r="R1758" s="0" t="s">
        <v>15</v>
      </c>
      <c r="S1758" s="0" t="str">
        <f aca="false">P1758&amp;N1758&amp;O1758&amp;Q1758&amp;F1758&amp;R1758&amp;L1758</f>
        <v>          {%            "class": "sMinus",%            "stim_name": "1858"%          },</v>
      </c>
      <c r="AA1758" s="5" t="n">
        <f aca="false">F1758</f>
        <v>1858</v>
      </c>
      <c r="AB1758" s="5" t="s">
        <v>1773</v>
      </c>
      <c r="AC1758" s="5" t="str">
        <f aca="false">IF(MID(AB1758,10,2)="ir","Minus","Plus")</f>
        <v>Minus</v>
      </c>
      <c r="AD1758" s="5" t="str">
        <f aca="false">IF(AND(_xlfn.NUMBERVALUE(MID(AB1758,6,3))&lt;141,_xlfn.NUMBERVALUE(MID(AB1758,6,3))&gt;103),"s","probe")</f>
        <v>probe</v>
      </c>
      <c r="AE1758" s="5" t="n">
        <f aca="false">IF(AND(AC1758="Minus",AD1758="probe"),3,IF(AND(AC1758="Plus",AD1758="probe"),1,IF(AND(AC1758="Minus",AD1758="s"),12,IF(AND(AC1758="Plus",AD1758="s"),4,0))))</f>
        <v>3</v>
      </c>
      <c r="AF1758" s="6" t="s">
        <v>16</v>
      </c>
      <c r="AG1758" s="5" t="str">
        <f aca="false">AF1758&amp;AE1758&amp;","</f>
        <v>                            3,</v>
      </c>
    </row>
    <row r="1759" customFormat="false" ht="12.8" hidden="true" customHeight="false" outlineLevel="0" collapsed="false">
      <c r="A1759" s="0" t="str">
        <f aca="false">LEFT(J1759,4)</f>
        <v>b4s2</v>
      </c>
      <c r="B1759" s="0" t="n">
        <f aca="false">IF(AND(C1759&gt;97,C1759&lt;103),100,IF(AND(C1759&gt;110,C1759&lt;116),113,IF(AND(C1759&gt;122,C1759&lt;128),125,IF(AND(C1759&gt;135,C1759&lt;141),138,150))))</f>
        <v>150</v>
      </c>
      <c r="C1759" s="0" t="n">
        <f aca="false">_xlfn.NUMBERVALUE(MID(J1759,6,3))</f>
        <v>149</v>
      </c>
      <c r="D1759" s="0" t="str">
        <f aca="false">MID(J1759,10,3)</f>
        <v>ir3</v>
      </c>
      <c r="E1759" s="0" t="s">
        <v>9</v>
      </c>
      <c r="F1759" s="0" t="n">
        <v>1983</v>
      </c>
      <c r="G1759" s="0" t="s">
        <v>10</v>
      </c>
      <c r="H1759" s="0" t="s">
        <v>11</v>
      </c>
      <c r="I1759" s="0" t="s">
        <v>9</v>
      </c>
      <c r="J1759" s="0" t="s">
        <v>1774</v>
      </c>
      <c r="K1759" s="0" t="s">
        <v>9</v>
      </c>
      <c r="L1759" s="0" t="str">
        <f aca="false">IF(ISBLANK(J1760),"",",")</f>
        <v>,</v>
      </c>
      <c r="M1759" s="0" t="str">
        <f aca="false">E1759&amp;F1759&amp;G1759&amp;H1759&amp;I1759&amp;J1759&amp;K1759&amp;L1759</f>
        <v>"1983": "b4s2_149_ir3.wav",</v>
      </c>
      <c r="N1759" s="0" t="str">
        <f aca="false">IF(OR(B1759=113,B1759=138),"probe","s")</f>
        <v>s</v>
      </c>
      <c r="O1759" s="0" t="str">
        <f aca="false">IF(MID(J1759,10,2)="ir","Minus","Plus")</f>
        <v>Minus</v>
      </c>
      <c r="P1759" s="0" t="s">
        <v>13</v>
      </c>
      <c r="Q1759" s="5" t="s">
        <v>14</v>
      </c>
      <c r="R1759" s="0" t="s">
        <v>15</v>
      </c>
      <c r="S1759" s="0" t="str">
        <f aca="false">P1759&amp;N1759&amp;O1759&amp;Q1759&amp;F1759&amp;R1759&amp;L1759</f>
        <v>          {%            "class": "sMinus",%            "stim_name": "1983"%          },</v>
      </c>
      <c r="AA1759" s="5" t="n">
        <f aca="false">F1759</f>
        <v>1983</v>
      </c>
      <c r="AB1759" s="5" t="s">
        <v>1774</v>
      </c>
      <c r="AC1759" s="5" t="str">
        <f aca="false">IF(MID(AB1759,10,2)="ir","Minus","Plus")</f>
        <v>Minus</v>
      </c>
      <c r="AD1759" s="5" t="str">
        <f aca="false">IF(AND(_xlfn.NUMBERVALUE(MID(AB1759,6,3))&lt;141,_xlfn.NUMBERVALUE(MID(AB1759,6,3))&gt;103),"s","probe")</f>
        <v>probe</v>
      </c>
      <c r="AE1759" s="5" t="n">
        <f aca="false">IF(AND(AC1759="Minus",AD1759="probe"),3,IF(AND(AC1759="Plus",AD1759="probe"),1,IF(AND(AC1759="Minus",AD1759="s"),12,IF(AND(AC1759="Plus",AD1759="s"),4,0))))</f>
        <v>3</v>
      </c>
      <c r="AF1759" s="6" t="s">
        <v>16</v>
      </c>
      <c r="AG1759" s="5" t="str">
        <f aca="false">AF1759&amp;AE1759&amp;","</f>
        <v>                            3,</v>
      </c>
    </row>
    <row r="1760" customFormat="false" ht="12.8" hidden="true" customHeight="false" outlineLevel="0" collapsed="false">
      <c r="A1760" s="0" t="str">
        <f aca="false">LEFT(J1760,4)</f>
        <v>b1i1</v>
      </c>
      <c r="B1760" s="0" t="n">
        <f aca="false">IF(AND(C1760&gt;97,C1760&lt;103),100,IF(AND(C1760&gt;110,C1760&lt;116),113,IF(AND(C1760&gt;122,C1760&lt;128),125,IF(AND(C1760&gt;135,C1760&lt;141),138,150))))</f>
        <v>150</v>
      </c>
      <c r="C1760" s="0" t="n">
        <f aca="false">_xlfn.NUMBERVALUE(MID(J1760,6,3))</f>
        <v>149</v>
      </c>
      <c r="D1760" s="0" t="str">
        <f aca="false">MID(J1760,10,3)</f>
        <v>ir4</v>
      </c>
      <c r="E1760" s="1" t="s">
        <v>9</v>
      </c>
      <c r="F1760" s="0" t="n">
        <v>109</v>
      </c>
      <c r="G1760" s="0" t="s">
        <v>10</v>
      </c>
      <c r="H1760" s="0" t="s">
        <v>11</v>
      </c>
      <c r="I1760" s="0" t="s">
        <v>9</v>
      </c>
      <c r="J1760" s="0" t="s">
        <v>1775</v>
      </c>
      <c r="K1760" s="0" t="s">
        <v>9</v>
      </c>
      <c r="L1760" s="0" t="str">
        <f aca="false">IF(ISBLANK(J1761),"",",")</f>
        <v>,</v>
      </c>
      <c r="M1760" s="0" t="str">
        <f aca="false">E1760&amp;F1760&amp;G1760&amp;H1760&amp;I1760&amp;J1760&amp;K1760&amp;L1760</f>
        <v>"109": "b1i1_149_ir4.wav",</v>
      </c>
      <c r="N1760" s="0" t="str">
        <f aca="false">IF(OR(B1760=113,B1760=138),"probe","s")</f>
        <v>s</v>
      </c>
      <c r="O1760" s="0" t="str">
        <f aca="false">IF(MID(J1760,10,2)="ir","Minus","Plus")</f>
        <v>Minus</v>
      </c>
      <c r="P1760" s="0" t="s">
        <v>13</v>
      </c>
      <c r="Q1760" s="5" t="s">
        <v>14</v>
      </c>
      <c r="R1760" s="0" t="s">
        <v>15</v>
      </c>
      <c r="S1760" s="0" t="str">
        <f aca="false">P1760&amp;N1760&amp;O1760&amp;Q1760&amp;F1760&amp;R1760&amp;L1760</f>
        <v>          {%            "class": "sMinus",%            "stim_name": "109"%          },</v>
      </c>
      <c r="AA1760" s="5" t="n">
        <f aca="false">F1760</f>
        <v>109</v>
      </c>
      <c r="AB1760" s="5" t="s">
        <v>1775</v>
      </c>
      <c r="AC1760" s="5" t="str">
        <f aca="false">IF(MID(AB1760,10,2)="ir","Minus","Plus")</f>
        <v>Minus</v>
      </c>
      <c r="AD1760" s="5" t="str">
        <f aca="false">IF(AND(_xlfn.NUMBERVALUE(MID(AB1760,6,3))&lt;141,_xlfn.NUMBERVALUE(MID(AB1760,6,3))&gt;103),"s","s")</f>
        <v>s</v>
      </c>
      <c r="AE1760" s="5" t="n">
        <f aca="false">IF(AND(AC1760="Minus",AD1760="probe"),3,IF(AND(AC1760="Plus",AD1760="probe"),1,IF(AND(AC1760="Minus",AD1760="s"),12,IF(AND(AC1760="Plus",AD1760="s"),4,0))))</f>
        <v>12</v>
      </c>
      <c r="AF1760" s="6" t="s">
        <v>16</v>
      </c>
      <c r="AG1760" s="5" t="str">
        <f aca="false">AF1760&amp;AE1760&amp;","</f>
        <v>                            12,</v>
      </c>
    </row>
    <row r="1761" customFormat="false" ht="12.8" hidden="true" customHeight="false" outlineLevel="0" collapsed="false">
      <c r="A1761" s="0" t="str">
        <f aca="false">LEFT(J1761,4)</f>
        <v>b1i2</v>
      </c>
      <c r="B1761" s="0" t="n">
        <f aca="false">IF(AND(C1761&gt;97,C1761&lt;103),100,IF(AND(C1761&gt;110,C1761&lt;116),113,IF(AND(C1761&gt;122,C1761&lt;128),125,IF(AND(C1761&gt;135,C1761&lt;141),138,150))))</f>
        <v>150</v>
      </c>
      <c r="C1761" s="0" t="n">
        <f aca="false">_xlfn.NUMBERVALUE(MID(J1761,6,3))</f>
        <v>149</v>
      </c>
      <c r="D1761" s="0" t="str">
        <f aca="false">MID(J1761,10,3)</f>
        <v>ir4</v>
      </c>
      <c r="E1761" s="1" t="s">
        <v>9</v>
      </c>
      <c r="F1761" s="0" t="n">
        <v>234</v>
      </c>
      <c r="G1761" s="0" t="s">
        <v>10</v>
      </c>
      <c r="H1761" s="0" t="s">
        <v>11</v>
      </c>
      <c r="I1761" s="0" t="s">
        <v>9</v>
      </c>
      <c r="J1761" s="0" t="s">
        <v>1776</v>
      </c>
      <c r="K1761" s="0" t="s">
        <v>9</v>
      </c>
      <c r="L1761" s="0" t="str">
        <f aca="false">IF(ISBLANK(J1762),"",",")</f>
        <v>,</v>
      </c>
      <c r="M1761" s="0" t="str">
        <f aca="false">E1761&amp;F1761&amp;G1761&amp;H1761&amp;I1761&amp;J1761&amp;K1761&amp;L1761</f>
        <v>"234": "b1i2_149_ir4.wav",</v>
      </c>
      <c r="N1761" s="0" t="str">
        <f aca="false">IF(OR(B1761=113,B1761=138),"probe","s")</f>
        <v>s</v>
      </c>
      <c r="O1761" s="0" t="str">
        <f aca="false">IF(MID(J1761,10,2)="ir","Minus","Plus")</f>
        <v>Minus</v>
      </c>
      <c r="P1761" s="0" t="s">
        <v>13</v>
      </c>
      <c r="Q1761" s="5" t="s">
        <v>14</v>
      </c>
      <c r="R1761" s="0" t="s">
        <v>15</v>
      </c>
      <c r="S1761" s="0" t="str">
        <f aca="false">P1761&amp;N1761&amp;O1761&amp;Q1761&amp;F1761&amp;R1761&amp;L1761</f>
        <v>          {%            "class": "sMinus",%            "stim_name": "234"%          },</v>
      </c>
      <c r="AA1761" s="5" t="n">
        <f aca="false">F1761</f>
        <v>234</v>
      </c>
      <c r="AB1761" s="5" t="s">
        <v>1776</v>
      </c>
      <c r="AC1761" s="5" t="str">
        <f aca="false">IF(MID(AB1761,10,2)="ir","Minus","Plus")</f>
        <v>Minus</v>
      </c>
      <c r="AD1761" s="5" t="str">
        <f aca="false">IF(AND(_xlfn.NUMBERVALUE(MID(AB1761,6,3))&lt;141,_xlfn.NUMBERVALUE(MID(AB1761,6,3))&gt;103),"s","probe")</f>
        <v>probe</v>
      </c>
      <c r="AE1761" s="5" t="n">
        <f aca="false">IF(AND(AC1761="Minus",AD1761="probe"),3,IF(AND(AC1761="Plus",AD1761="probe"),1,IF(AND(AC1761="Minus",AD1761="s"),12,IF(AND(AC1761="Plus",AD1761="s"),4,0))))</f>
        <v>3</v>
      </c>
      <c r="AF1761" s="6" t="s">
        <v>16</v>
      </c>
      <c r="AG1761" s="5" t="str">
        <f aca="false">AF1761&amp;AE1761&amp;","</f>
        <v>                            3,</v>
      </c>
    </row>
    <row r="1762" customFormat="false" ht="12.8" hidden="true" customHeight="false" outlineLevel="0" collapsed="false">
      <c r="A1762" s="0" t="str">
        <f aca="false">LEFT(J1762,4)</f>
        <v>b1s1</v>
      </c>
      <c r="B1762" s="0" t="n">
        <f aca="false">IF(AND(C1762&gt;97,C1762&lt;103),100,IF(AND(C1762&gt;110,C1762&lt;116),113,IF(AND(C1762&gt;122,C1762&lt;128),125,IF(AND(C1762&gt;135,C1762&lt;141),138,150))))</f>
        <v>150</v>
      </c>
      <c r="C1762" s="0" t="n">
        <f aca="false">_xlfn.NUMBERVALUE(MID(J1762,6,3))</f>
        <v>149</v>
      </c>
      <c r="D1762" s="0" t="str">
        <f aca="false">MID(J1762,10,3)</f>
        <v>ir4</v>
      </c>
      <c r="E1762" s="0" t="s">
        <v>9</v>
      </c>
      <c r="F1762" s="0" t="n">
        <v>359</v>
      </c>
      <c r="G1762" s="0" t="s">
        <v>10</v>
      </c>
      <c r="H1762" s="0" t="s">
        <v>11</v>
      </c>
      <c r="I1762" s="0" t="s">
        <v>9</v>
      </c>
      <c r="J1762" s="0" t="s">
        <v>1777</v>
      </c>
      <c r="K1762" s="0" t="s">
        <v>9</v>
      </c>
      <c r="L1762" s="0" t="str">
        <f aca="false">IF(ISBLANK(J1763),"",",")</f>
        <v>,</v>
      </c>
      <c r="M1762" s="0" t="str">
        <f aca="false">E1762&amp;F1762&amp;G1762&amp;H1762&amp;I1762&amp;J1762&amp;K1762&amp;L1762</f>
        <v>"359": "b1s1_149_ir4.wav",</v>
      </c>
      <c r="N1762" s="0" t="str">
        <f aca="false">IF(OR(B1762=113,B1762=138),"probe","s")</f>
        <v>s</v>
      </c>
      <c r="O1762" s="0" t="str">
        <f aca="false">IF(MID(J1762,10,2)="ir","Minus","Plus")</f>
        <v>Minus</v>
      </c>
      <c r="P1762" s="0" t="s">
        <v>13</v>
      </c>
      <c r="Q1762" s="5" t="s">
        <v>14</v>
      </c>
      <c r="R1762" s="0" t="s">
        <v>15</v>
      </c>
      <c r="S1762" s="0" t="str">
        <f aca="false">P1762&amp;N1762&amp;O1762&amp;Q1762&amp;F1762&amp;R1762&amp;L1762</f>
        <v>          {%            "class": "sMinus",%            "stim_name": "359"%          },</v>
      </c>
      <c r="AA1762" s="5" t="n">
        <f aca="false">F1762</f>
        <v>359</v>
      </c>
      <c r="AB1762" s="5" t="s">
        <v>1777</v>
      </c>
      <c r="AC1762" s="5" t="str">
        <f aca="false">IF(MID(AB1762,10,2)="ir","Minus","Plus")</f>
        <v>Minus</v>
      </c>
      <c r="AD1762" s="5" t="str">
        <f aca="false">IF(AND(_xlfn.NUMBERVALUE(MID(AB1762,6,3))&lt;141,_xlfn.NUMBERVALUE(MID(AB1762,6,3))&gt;103),"s","probe")</f>
        <v>probe</v>
      </c>
      <c r="AE1762" s="5" t="n">
        <f aca="false">IF(AND(AC1762="Minus",AD1762="probe"),3,IF(AND(AC1762="Plus",AD1762="probe"),1,IF(AND(AC1762="Minus",AD1762="s"),12,IF(AND(AC1762="Plus",AD1762="s"),4,0))))</f>
        <v>3</v>
      </c>
      <c r="AF1762" s="6" t="s">
        <v>16</v>
      </c>
      <c r="AG1762" s="5" t="str">
        <f aca="false">AF1762&amp;AE1762&amp;","</f>
        <v>                            3,</v>
      </c>
    </row>
    <row r="1763" customFormat="false" ht="12.8" hidden="true" customHeight="false" outlineLevel="0" collapsed="false">
      <c r="A1763" s="0" t="str">
        <f aca="false">LEFT(J1763,4)</f>
        <v>b1s2</v>
      </c>
      <c r="B1763" s="0" t="n">
        <f aca="false">IF(AND(C1763&gt;97,C1763&lt;103),100,IF(AND(C1763&gt;110,C1763&lt;116),113,IF(AND(C1763&gt;122,C1763&lt;128),125,IF(AND(C1763&gt;135,C1763&lt;141),138,150))))</f>
        <v>150</v>
      </c>
      <c r="C1763" s="0" t="n">
        <f aca="false">_xlfn.NUMBERVALUE(MID(J1763,6,3))</f>
        <v>149</v>
      </c>
      <c r="D1763" s="0" t="str">
        <f aca="false">MID(J1763,10,3)</f>
        <v>ir4</v>
      </c>
      <c r="E1763" s="0" t="s">
        <v>9</v>
      </c>
      <c r="F1763" s="0" t="n">
        <v>484</v>
      </c>
      <c r="G1763" s="0" t="s">
        <v>10</v>
      </c>
      <c r="H1763" s="0" t="s">
        <v>11</v>
      </c>
      <c r="I1763" s="0" t="s">
        <v>9</v>
      </c>
      <c r="J1763" s="0" t="s">
        <v>1778</v>
      </c>
      <c r="K1763" s="0" t="s">
        <v>9</v>
      </c>
      <c r="L1763" s="0" t="str">
        <f aca="false">IF(ISBLANK(J1764),"",",")</f>
        <v>,</v>
      </c>
      <c r="M1763" s="0" t="str">
        <f aca="false">E1763&amp;F1763&amp;G1763&amp;H1763&amp;I1763&amp;J1763&amp;K1763&amp;L1763</f>
        <v>"484": "b1s2_149_ir4.wav",</v>
      </c>
      <c r="N1763" s="0" t="str">
        <f aca="false">IF(OR(B1763=113,B1763=138),"probe","s")</f>
        <v>s</v>
      </c>
      <c r="O1763" s="0" t="str">
        <f aca="false">IF(MID(J1763,10,2)="ir","Minus","Plus")</f>
        <v>Minus</v>
      </c>
      <c r="P1763" s="0" t="s">
        <v>13</v>
      </c>
      <c r="Q1763" s="5" t="s">
        <v>14</v>
      </c>
      <c r="R1763" s="0" t="s">
        <v>15</v>
      </c>
      <c r="S1763" s="0" t="str">
        <f aca="false">P1763&amp;N1763&amp;O1763&amp;Q1763&amp;F1763&amp;R1763&amp;L1763</f>
        <v>          {%            "class": "sMinus",%            "stim_name": "484"%          },</v>
      </c>
      <c r="AA1763" s="5" t="n">
        <f aca="false">F1763</f>
        <v>484</v>
      </c>
      <c r="AB1763" s="5" t="s">
        <v>1778</v>
      </c>
      <c r="AC1763" s="5" t="str">
        <f aca="false">IF(MID(AB1763,10,2)="ir","Minus","Plus")</f>
        <v>Minus</v>
      </c>
      <c r="AD1763" s="5" t="str">
        <f aca="false">IF(AND(_xlfn.NUMBERVALUE(MID(AB1763,6,3))&lt;141,_xlfn.NUMBERVALUE(MID(AB1763,6,3))&gt;103),"s","probe")</f>
        <v>probe</v>
      </c>
      <c r="AE1763" s="5" t="n">
        <f aca="false">IF(AND(AC1763="Minus",AD1763="probe"),3,IF(AND(AC1763="Plus",AD1763="probe"),1,IF(AND(AC1763="Minus",AD1763="s"),12,IF(AND(AC1763="Plus",AD1763="s"),4,0))))</f>
        <v>3</v>
      </c>
      <c r="AF1763" s="6" t="s">
        <v>16</v>
      </c>
      <c r="AG1763" s="5" t="str">
        <f aca="false">AF1763&amp;AE1763&amp;","</f>
        <v>                            3,</v>
      </c>
    </row>
    <row r="1764" customFormat="false" ht="12.8" hidden="true" customHeight="false" outlineLevel="0" collapsed="false">
      <c r="A1764" s="0" t="str">
        <f aca="false">LEFT(J1764,4)</f>
        <v>b2i1</v>
      </c>
      <c r="B1764" s="0" t="n">
        <f aca="false">IF(AND(C1764&gt;97,C1764&lt;103),100,IF(AND(C1764&gt;110,C1764&lt;116),113,IF(AND(C1764&gt;122,C1764&lt;128),125,IF(AND(C1764&gt;135,C1764&lt;141),138,150))))</f>
        <v>150</v>
      </c>
      <c r="C1764" s="0" t="n">
        <f aca="false">_xlfn.NUMBERVALUE(MID(J1764,6,3))</f>
        <v>149</v>
      </c>
      <c r="D1764" s="0" t="str">
        <f aca="false">MID(J1764,10,3)</f>
        <v>ir4</v>
      </c>
      <c r="E1764" s="0" t="s">
        <v>9</v>
      </c>
      <c r="F1764" s="0" t="n">
        <v>609</v>
      </c>
      <c r="G1764" s="0" t="s">
        <v>10</v>
      </c>
      <c r="H1764" s="0" t="s">
        <v>11</v>
      </c>
      <c r="I1764" s="0" t="s">
        <v>9</v>
      </c>
      <c r="J1764" s="0" t="s">
        <v>1779</v>
      </c>
      <c r="K1764" s="0" t="s">
        <v>9</v>
      </c>
      <c r="L1764" s="0" t="str">
        <f aca="false">IF(ISBLANK(J1765),"",",")</f>
        <v>,</v>
      </c>
      <c r="M1764" s="0" t="str">
        <f aca="false">E1764&amp;F1764&amp;G1764&amp;H1764&amp;I1764&amp;J1764&amp;K1764&amp;L1764</f>
        <v>"609": "b2i1_149_ir4.wav",</v>
      </c>
      <c r="N1764" s="0" t="str">
        <f aca="false">IF(OR(B1764=113,B1764=138),"probe","s")</f>
        <v>s</v>
      </c>
      <c r="O1764" s="0" t="str">
        <f aca="false">IF(MID(J1764,10,2)="ir","Minus","Plus")</f>
        <v>Minus</v>
      </c>
      <c r="P1764" s="0" t="s">
        <v>13</v>
      </c>
      <c r="Q1764" s="5" t="s">
        <v>14</v>
      </c>
      <c r="R1764" s="0" t="s">
        <v>15</v>
      </c>
      <c r="S1764" s="0" t="str">
        <f aca="false">P1764&amp;N1764&amp;O1764&amp;Q1764&amp;F1764&amp;R1764&amp;L1764</f>
        <v>          {%            "class": "sMinus",%            "stim_name": "609"%          },</v>
      </c>
      <c r="AA1764" s="5" t="n">
        <f aca="false">F1764</f>
        <v>609</v>
      </c>
      <c r="AB1764" s="5" t="s">
        <v>1779</v>
      </c>
      <c r="AC1764" s="5" t="str">
        <f aca="false">IF(MID(AB1764,10,2)="ir","Minus","Plus")</f>
        <v>Minus</v>
      </c>
      <c r="AD1764" s="5" t="str">
        <f aca="false">IF(AND(_xlfn.NUMBERVALUE(MID(AB1764,6,3))&lt;141,_xlfn.NUMBERVALUE(MID(AB1764,6,3))&gt;103),"s","probe")</f>
        <v>probe</v>
      </c>
      <c r="AE1764" s="5" t="n">
        <f aca="false">IF(AND(AC1764="Minus",AD1764="probe"),3,IF(AND(AC1764="Plus",AD1764="probe"),1,IF(AND(AC1764="Minus",AD1764="s"),12,IF(AND(AC1764="Plus",AD1764="s"),4,0))))</f>
        <v>3</v>
      </c>
      <c r="AF1764" s="6" t="s">
        <v>16</v>
      </c>
      <c r="AG1764" s="5" t="str">
        <f aca="false">AF1764&amp;AE1764&amp;","</f>
        <v>                            3,</v>
      </c>
    </row>
    <row r="1765" customFormat="false" ht="12.8" hidden="true" customHeight="false" outlineLevel="0" collapsed="false">
      <c r="A1765" s="0" t="str">
        <f aca="false">LEFT(J1765,4)</f>
        <v>b2i2</v>
      </c>
      <c r="B1765" s="0" t="n">
        <f aca="false">IF(AND(C1765&gt;97,C1765&lt;103),100,IF(AND(C1765&gt;110,C1765&lt;116),113,IF(AND(C1765&gt;122,C1765&lt;128),125,IF(AND(C1765&gt;135,C1765&lt;141),138,150))))</f>
        <v>150</v>
      </c>
      <c r="C1765" s="0" t="n">
        <f aca="false">_xlfn.NUMBERVALUE(MID(J1765,6,3))</f>
        <v>149</v>
      </c>
      <c r="D1765" s="0" t="str">
        <f aca="false">MID(J1765,10,3)</f>
        <v>ir4</v>
      </c>
      <c r="E1765" s="0" t="s">
        <v>9</v>
      </c>
      <c r="F1765" s="0" t="n">
        <v>734</v>
      </c>
      <c r="G1765" s="0" t="s">
        <v>10</v>
      </c>
      <c r="H1765" s="0" t="s">
        <v>11</v>
      </c>
      <c r="I1765" s="0" t="s">
        <v>9</v>
      </c>
      <c r="J1765" s="0" t="s">
        <v>1780</v>
      </c>
      <c r="K1765" s="0" t="s">
        <v>9</v>
      </c>
      <c r="L1765" s="0" t="str">
        <f aca="false">IF(ISBLANK(J1766),"",",")</f>
        <v>,</v>
      </c>
      <c r="M1765" s="0" t="str">
        <f aca="false">E1765&amp;F1765&amp;G1765&amp;H1765&amp;I1765&amp;J1765&amp;K1765&amp;L1765</f>
        <v>"734": "b2i2_149_ir4.wav",</v>
      </c>
      <c r="N1765" s="0" t="str">
        <f aca="false">IF(OR(B1765=113,B1765=138),"probe","s")</f>
        <v>s</v>
      </c>
      <c r="O1765" s="0" t="str">
        <f aca="false">IF(MID(J1765,10,2)="ir","Minus","Plus")</f>
        <v>Minus</v>
      </c>
      <c r="P1765" s="0" t="s">
        <v>13</v>
      </c>
      <c r="Q1765" s="5" t="s">
        <v>14</v>
      </c>
      <c r="R1765" s="0" t="s">
        <v>15</v>
      </c>
      <c r="S1765" s="0" t="str">
        <f aca="false">P1765&amp;N1765&amp;O1765&amp;Q1765&amp;F1765&amp;R1765&amp;L1765</f>
        <v>          {%            "class": "sMinus",%            "stim_name": "734"%          },</v>
      </c>
      <c r="AA1765" s="5" t="n">
        <f aca="false">F1765</f>
        <v>734</v>
      </c>
      <c r="AB1765" s="5" t="s">
        <v>1780</v>
      </c>
      <c r="AC1765" s="5" t="str">
        <f aca="false">IF(MID(AB1765,10,2)="ir","Minus","Plus")</f>
        <v>Minus</v>
      </c>
      <c r="AD1765" s="5" t="str">
        <f aca="false">IF(AND(_xlfn.NUMBERVALUE(MID(AB1765,6,3))&lt;141,_xlfn.NUMBERVALUE(MID(AB1765,6,3))&gt;103),"s","probe")</f>
        <v>probe</v>
      </c>
      <c r="AE1765" s="5" t="n">
        <f aca="false">IF(AND(AC1765="Minus",AD1765="probe"),3,IF(AND(AC1765="Plus",AD1765="probe"),1,IF(AND(AC1765="Minus",AD1765="s"),12,IF(AND(AC1765="Plus",AD1765="s"),4,0))))</f>
        <v>3</v>
      </c>
      <c r="AF1765" s="6" t="s">
        <v>16</v>
      </c>
      <c r="AG1765" s="5" t="str">
        <f aca="false">AF1765&amp;AE1765&amp;","</f>
        <v>                            3,</v>
      </c>
    </row>
    <row r="1766" customFormat="false" ht="12.8" hidden="false" customHeight="false" outlineLevel="0" collapsed="false">
      <c r="A1766" s="0" t="str">
        <f aca="false">LEFT(J1766,4)</f>
        <v>b2s1</v>
      </c>
      <c r="B1766" s="0" t="n">
        <f aca="false">IF(AND(C1766&gt;97,C1766&lt;103),100,IF(AND(C1766&gt;110,C1766&lt;116),113,IF(AND(C1766&gt;122,C1766&lt;128),125,IF(AND(C1766&gt;135,C1766&lt;141),138,150))))</f>
        <v>150</v>
      </c>
      <c r="C1766" s="0" t="n">
        <f aca="false">_xlfn.NUMBERVALUE(MID(J1766,6,3))</f>
        <v>149</v>
      </c>
      <c r="D1766" s="0" t="str">
        <f aca="false">MID(J1766,10,3)</f>
        <v>ir4</v>
      </c>
      <c r="E1766" s="1" t="s">
        <v>9</v>
      </c>
      <c r="F1766" s="0" t="n">
        <v>859</v>
      </c>
      <c r="G1766" s="0" t="s">
        <v>10</v>
      </c>
      <c r="H1766" s="0" t="s">
        <v>11</v>
      </c>
      <c r="I1766" s="0" t="s">
        <v>9</v>
      </c>
      <c r="J1766" s="0" t="s">
        <v>1781</v>
      </c>
      <c r="K1766" s="0" t="s">
        <v>9</v>
      </c>
      <c r="L1766" s="0" t="str">
        <f aca="false">IF(ISBLANK(J1767),"",",")</f>
        <v>,</v>
      </c>
      <c r="M1766" s="0" t="str">
        <f aca="false">E1766&amp;J1766&amp;G1766&amp;E1766&amp;J1766&amp;E1766&amp;L1766</f>
        <v>"b2s1_149_ir4.wav":"b2s1_149_ir4.wav",</v>
      </c>
      <c r="N1766" s="0" t="str">
        <f aca="false">IF(OR(B1766=113,B1766=138),"probe","s")</f>
        <v>s</v>
      </c>
      <c r="O1766" s="0" t="str">
        <f aca="false">IF(MID(J1766,10,2)="ir","Minus","Plus")</f>
        <v>Minus</v>
      </c>
      <c r="P1766" s="0" t="s">
        <v>13</v>
      </c>
      <c r="Q1766" s="5" t="s">
        <v>14</v>
      </c>
      <c r="R1766" s="0" t="s">
        <v>15</v>
      </c>
      <c r="S1766" s="0" t="str">
        <f aca="false">P1766&amp;N1766&amp;O1766&amp;Q1766&amp;J1766&amp;R1766&amp;L1766</f>
        <v>          {%            "class": "sMinus",%            "stim_name": "b2s1_149_ir4.wav"%          },</v>
      </c>
      <c r="AA1766" s="5" t="n">
        <f aca="false">F1766</f>
        <v>859</v>
      </c>
      <c r="AB1766" s="5" t="s">
        <v>1781</v>
      </c>
      <c r="AC1766" s="5" t="str">
        <f aca="false">IF(MID(AB1766,10,2)="ir","Minus","Plus")</f>
        <v>Minus</v>
      </c>
      <c r="AD1766" s="5" t="str">
        <f aca="false">IF(AND(_xlfn.NUMBERVALUE(MID(AB1766,6,3))&lt;141,_xlfn.NUMBERVALUE(MID(AB1766,6,3))&gt;103),"s","probe")</f>
        <v>probe</v>
      </c>
      <c r="AE1766" s="5" t="n">
        <f aca="false">IF(AND(AC1766="Minus",AD1766="probe"),3,IF(AND(AC1766="Plus",AD1766="probe"),1,IF(AND(AC1766="Minus",AD1766="s"),12,IF(AND(AC1766="Plus",AD1766="s"),4,0))))</f>
        <v>3</v>
      </c>
      <c r="AF1766" s="6" t="s">
        <v>16</v>
      </c>
      <c r="AG1766" s="5" t="str">
        <f aca="false">AF1766&amp;AE1766&amp;","</f>
        <v>                            3,</v>
      </c>
    </row>
    <row r="1767" customFormat="false" ht="12.8" hidden="true" customHeight="false" outlineLevel="0" collapsed="false">
      <c r="A1767" s="0" t="str">
        <f aca="false">LEFT(J1767,4)</f>
        <v>b2s2</v>
      </c>
      <c r="B1767" s="0" t="n">
        <f aca="false">IF(AND(C1767&gt;97,C1767&lt;103),100,IF(AND(C1767&gt;110,C1767&lt;116),113,IF(AND(C1767&gt;122,C1767&lt;128),125,IF(AND(C1767&gt;135,C1767&lt;141),138,150))))</f>
        <v>150</v>
      </c>
      <c r="C1767" s="0" t="n">
        <f aca="false">_xlfn.NUMBERVALUE(MID(J1767,6,3))</f>
        <v>149</v>
      </c>
      <c r="D1767" s="0" t="str">
        <f aca="false">MID(J1767,10,3)</f>
        <v>ir4</v>
      </c>
      <c r="E1767" s="1" t="s">
        <v>9</v>
      </c>
      <c r="F1767" s="0" t="n">
        <v>984</v>
      </c>
      <c r="G1767" s="0" t="s">
        <v>10</v>
      </c>
      <c r="H1767" s="0" t="s">
        <v>11</v>
      </c>
      <c r="I1767" s="0" t="s">
        <v>9</v>
      </c>
      <c r="J1767" s="0" t="s">
        <v>1782</v>
      </c>
      <c r="K1767" s="0" t="s">
        <v>9</v>
      </c>
      <c r="L1767" s="0" t="str">
        <f aca="false">IF(ISBLANK(J1768),"",",")</f>
        <v>,</v>
      </c>
      <c r="M1767" s="0" t="str">
        <f aca="false">E1767&amp;F1767&amp;G1767&amp;H1767&amp;I1767&amp;J1767&amp;K1767&amp;L1767</f>
        <v>"984": "b2s2_149_ir4.wav",</v>
      </c>
      <c r="N1767" s="0" t="str">
        <f aca="false">IF(OR(B1767=113,B1767=138),"probe","s")</f>
        <v>s</v>
      </c>
      <c r="O1767" s="0" t="str">
        <f aca="false">IF(MID(J1767,10,2)="ir","Minus","Plus")</f>
        <v>Minus</v>
      </c>
      <c r="P1767" s="0" t="s">
        <v>13</v>
      </c>
      <c r="Q1767" s="5" t="s">
        <v>14</v>
      </c>
      <c r="R1767" s="0" t="s">
        <v>15</v>
      </c>
      <c r="S1767" s="0" t="str">
        <f aca="false">P1767&amp;N1767&amp;O1767&amp;Q1767&amp;F1767&amp;R1767&amp;L1767</f>
        <v>          {%            "class": "sMinus",%            "stim_name": "984"%          },</v>
      </c>
      <c r="AA1767" s="5" t="n">
        <f aca="false">F1767</f>
        <v>984</v>
      </c>
      <c r="AB1767" s="5" t="s">
        <v>1782</v>
      </c>
      <c r="AC1767" s="5" t="str">
        <f aca="false">IF(MID(AB1767,10,2)="ir","Minus","Plus")</f>
        <v>Minus</v>
      </c>
      <c r="AD1767" s="5" t="str">
        <f aca="false">IF(AND(_xlfn.NUMBERVALUE(MID(AB1767,6,3))&lt;141,_xlfn.NUMBERVALUE(MID(AB1767,6,3))&gt;103),"s","probe")</f>
        <v>probe</v>
      </c>
      <c r="AE1767" s="5" t="n">
        <f aca="false">IF(AND(AC1767="Minus",AD1767="probe"),3,IF(AND(AC1767="Plus",AD1767="probe"),1,IF(AND(AC1767="Minus",AD1767="s"),12,IF(AND(AC1767="Plus",AD1767="s"),4,0))))</f>
        <v>3</v>
      </c>
      <c r="AF1767" s="6" t="s">
        <v>16</v>
      </c>
      <c r="AG1767" s="5" t="str">
        <f aca="false">AF1767&amp;AE1767&amp;","</f>
        <v>                            3,</v>
      </c>
    </row>
    <row r="1768" customFormat="false" ht="12.8" hidden="true" customHeight="false" outlineLevel="0" collapsed="false">
      <c r="A1768" s="0" t="str">
        <f aca="false">LEFT(J1768,4)</f>
        <v>b3i1</v>
      </c>
      <c r="B1768" s="0" t="n">
        <f aca="false">IF(AND(C1768&gt;97,C1768&lt;103),100,IF(AND(C1768&gt;110,C1768&lt;116),113,IF(AND(C1768&gt;122,C1768&lt;128),125,IF(AND(C1768&gt;135,C1768&lt;141),138,150))))</f>
        <v>150</v>
      </c>
      <c r="C1768" s="0" t="n">
        <f aca="false">_xlfn.NUMBERVALUE(MID(J1768,6,3))</f>
        <v>149</v>
      </c>
      <c r="D1768" s="0" t="str">
        <f aca="false">MID(J1768,10,3)</f>
        <v>ir4</v>
      </c>
      <c r="E1768" s="0" t="s">
        <v>9</v>
      </c>
      <c r="F1768" s="0" t="n">
        <v>1109</v>
      </c>
      <c r="G1768" s="0" t="s">
        <v>10</v>
      </c>
      <c r="H1768" s="0" t="s">
        <v>11</v>
      </c>
      <c r="I1768" s="0" t="s">
        <v>9</v>
      </c>
      <c r="J1768" s="0" t="s">
        <v>1783</v>
      </c>
      <c r="K1768" s="0" t="s">
        <v>9</v>
      </c>
      <c r="L1768" s="0" t="str">
        <f aca="false">IF(ISBLANK(J1769),"",",")</f>
        <v>,</v>
      </c>
      <c r="M1768" s="0" t="str">
        <f aca="false">E1768&amp;F1768&amp;G1768&amp;H1768&amp;I1768&amp;J1768&amp;K1768&amp;L1768</f>
        <v>"1109": "b3i1_149_ir4.wav",</v>
      </c>
      <c r="N1768" s="0" t="str">
        <f aca="false">IF(OR(B1768=113,B1768=138),"probe","s")</f>
        <v>s</v>
      </c>
      <c r="O1768" s="0" t="str">
        <f aca="false">IF(MID(J1768,10,2)="ir","Minus","Plus")</f>
        <v>Minus</v>
      </c>
      <c r="P1768" s="0" t="s">
        <v>13</v>
      </c>
      <c r="Q1768" s="5" t="s">
        <v>14</v>
      </c>
      <c r="R1768" s="0" t="s">
        <v>15</v>
      </c>
      <c r="S1768" s="0" t="str">
        <f aca="false">P1768&amp;N1768&amp;O1768&amp;Q1768&amp;F1768&amp;R1768&amp;L1768</f>
        <v>          {%            "class": "sMinus",%            "stim_name": "1109"%          },</v>
      </c>
      <c r="AA1768" s="5" t="n">
        <f aca="false">F1768</f>
        <v>1109</v>
      </c>
      <c r="AB1768" s="5" t="s">
        <v>1783</v>
      </c>
      <c r="AC1768" s="5" t="str">
        <f aca="false">IF(MID(AB1768,10,2)="ir","Minus","Plus")</f>
        <v>Minus</v>
      </c>
      <c r="AD1768" s="5" t="str">
        <f aca="false">IF(AND(_xlfn.NUMBERVALUE(MID(AB1768,6,3))&lt;141,_xlfn.NUMBERVALUE(MID(AB1768,6,3))&gt;103),"s","probe")</f>
        <v>probe</v>
      </c>
      <c r="AE1768" s="5" t="n">
        <f aca="false">IF(AND(AC1768="Minus",AD1768="probe"),3,IF(AND(AC1768="Plus",AD1768="probe"),1,IF(AND(AC1768="Minus",AD1768="s"),12,IF(AND(AC1768="Plus",AD1768="s"),4,0))))</f>
        <v>3</v>
      </c>
      <c r="AF1768" s="6" t="s">
        <v>16</v>
      </c>
      <c r="AG1768" s="5" t="str">
        <f aca="false">AF1768&amp;AE1768&amp;","</f>
        <v>                            3,</v>
      </c>
    </row>
    <row r="1769" customFormat="false" ht="12.8" hidden="true" customHeight="false" outlineLevel="0" collapsed="false">
      <c r="A1769" s="0" t="str">
        <f aca="false">LEFT(J1769,4)</f>
        <v>b3i2</v>
      </c>
      <c r="B1769" s="0" t="n">
        <f aca="false">IF(AND(C1769&gt;97,C1769&lt;103),100,IF(AND(C1769&gt;110,C1769&lt;116),113,IF(AND(C1769&gt;122,C1769&lt;128),125,IF(AND(C1769&gt;135,C1769&lt;141),138,150))))</f>
        <v>150</v>
      </c>
      <c r="C1769" s="0" t="n">
        <f aca="false">_xlfn.NUMBERVALUE(MID(J1769,6,3))</f>
        <v>149</v>
      </c>
      <c r="D1769" s="0" t="str">
        <f aca="false">MID(J1769,10,3)</f>
        <v>ir4</v>
      </c>
      <c r="E1769" s="0" t="s">
        <v>9</v>
      </c>
      <c r="F1769" s="0" t="n">
        <v>1234</v>
      </c>
      <c r="G1769" s="0" t="s">
        <v>10</v>
      </c>
      <c r="H1769" s="0" t="s">
        <v>11</v>
      </c>
      <c r="I1769" s="0" t="s">
        <v>9</v>
      </c>
      <c r="J1769" s="0" t="s">
        <v>1784</v>
      </c>
      <c r="K1769" s="0" t="s">
        <v>9</v>
      </c>
      <c r="L1769" s="0" t="str">
        <f aca="false">IF(ISBLANK(J1770),"",",")</f>
        <v>,</v>
      </c>
      <c r="M1769" s="0" t="str">
        <f aca="false">E1769&amp;F1769&amp;G1769&amp;H1769&amp;I1769&amp;J1769&amp;K1769&amp;L1769</f>
        <v>"1234": "b3i2_149_ir4.wav",</v>
      </c>
      <c r="N1769" s="0" t="str">
        <f aca="false">IF(OR(B1769=113,B1769=138),"probe","s")</f>
        <v>s</v>
      </c>
      <c r="O1769" s="0" t="str">
        <f aca="false">IF(MID(J1769,10,2)="ir","Minus","Plus")</f>
        <v>Minus</v>
      </c>
      <c r="P1769" s="0" t="s">
        <v>13</v>
      </c>
      <c r="Q1769" s="5" t="s">
        <v>14</v>
      </c>
      <c r="R1769" s="0" t="s">
        <v>15</v>
      </c>
      <c r="S1769" s="0" t="str">
        <f aca="false">P1769&amp;N1769&amp;O1769&amp;Q1769&amp;F1769&amp;R1769&amp;L1769</f>
        <v>          {%            "class": "sMinus",%            "stim_name": "1234"%          },</v>
      </c>
      <c r="AA1769" s="5" t="n">
        <f aca="false">F1769</f>
        <v>1234</v>
      </c>
      <c r="AB1769" s="5" t="s">
        <v>1784</v>
      </c>
      <c r="AC1769" s="5" t="str">
        <f aca="false">IF(MID(AB1769,10,2)="ir","Minus","Plus")</f>
        <v>Minus</v>
      </c>
      <c r="AD1769" s="5" t="str">
        <f aca="false">IF(AND(_xlfn.NUMBERVALUE(MID(AB1769,6,3))&lt;141,_xlfn.NUMBERVALUE(MID(AB1769,6,3))&gt;103),"s","probe")</f>
        <v>probe</v>
      </c>
      <c r="AE1769" s="5" t="n">
        <f aca="false">IF(AND(AC1769="Minus",AD1769="probe"),3,IF(AND(AC1769="Plus",AD1769="probe"),1,IF(AND(AC1769="Minus",AD1769="s"),12,IF(AND(AC1769="Plus",AD1769="s"),4,0))))</f>
        <v>3</v>
      </c>
      <c r="AF1769" s="6" t="s">
        <v>16</v>
      </c>
      <c r="AG1769" s="5" t="str">
        <f aca="false">AF1769&amp;AE1769&amp;","</f>
        <v>                            3,</v>
      </c>
    </row>
    <row r="1770" customFormat="false" ht="12.8" hidden="true" customHeight="false" outlineLevel="0" collapsed="false">
      <c r="A1770" s="0" t="str">
        <f aca="false">LEFT(J1770,4)</f>
        <v>b3s1</v>
      </c>
      <c r="B1770" s="0" t="n">
        <f aca="false">IF(AND(C1770&gt;97,C1770&lt;103),100,IF(AND(C1770&gt;110,C1770&lt;116),113,IF(AND(C1770&gt;122,C1770&lt;128),125,IF(AND(C1770&gt;135,C1770&lt;141),138,150))))</f>
        <v>150</v>
      </c>
      <c r="C1770" s="0" t="n">
        <f aca="false">_xlfn.NUMBERVALUE(MID(J1770,6,3))</f>
        <v>149</v>
      </c>
      <c r="D1770" s="0" t="str">
        <f aca="false">MID(J1770,10,3)</f>
        <v>ir4</v>
      </c>
      <c r="E1770" s="0" t="s">
        <v>9</v>
      </c>
      <c r="F1770" s="0" t="n">
        <v>1359</v>
      </c>
      <c r="G1770" s="0" t="s">
        <v>10</v>
      </c>
      <c r="H1770" s="0" t="s">
        <v>11</v>
      </c>
      <c r="I1770" s="0" t="s">
        <v>9</v>
      </c>
      <c r="J1770" s="0" t="s">
        <v>1785</v>
      </c>
      <c r="K1770" s="0" t="s">
        <v>9</v>
      </c>
      <c r="L1770" s="0" t="str">
        <f aca="false">IF(ISBLANK(J1771),"",",")</f>
        <v>,</v>
      </c>
      <c r="M1770" s="0" t="str">
        <f aca="false">E1770&amp;F1770&amp;G1770&amp;H1770&amp;I1770&amp;J1770&amp;K1770&amp;L1770</f>
        <v>"1359": "b3s1_149_ir4.wav",</v>
      </c>
      <c r="N1770" s="0" t="str">
        <f aca="false">IF(OR(B1770=113,B1770=138),"probe","s")</f>
        <v>s</v>
      </c>
      <c r="O1770" s="0" t="str">
        <f aca="false">IF(MID(J1770,10,2)="ir","Minus","Plus")</f>
        <v>Minus</v>
      </c>
      <c r="P1770" s="0" t="s">
        <v>13</v>
      </c>
      <c r="Q1770" s="5" t="s">
        <v>14</v>
      </c>
      <c r="R1770" s="0" t="s">
        <v>15</v>
      </c>
      <c r="S1770" s="0" t="str">
        <f aca="false">P1770&amp;N1770&amp;O1770&amp;Q1770&amp;F1770&amp;R1770&amp;L1770</f>
        <v>          {%            "class": "sMinus",%            "stim_name": "1359"%          },</v>
      </c>
      <c r="AA1770" s="5" t="n">
        <f aca="false">F1770</f>
        <v>1359</v>
      </c>
      <c r="AB1770" s="5" t="s">
        <v>1785</v>
      </c>
      <c r="AC1770" s="5" t="str">
        <f aca="false">IF(MID(AB1770,10,2)="ir","Minus","Plus")</f>
        <v>Minus</v>
      </c>
      <c r="AD1770" s="5" t="str">
        <f aca="false">IF(AND(_xlfn.NUMBERVALUE(MID(AB1770,6,3))&lt;141,_xlfn.NUMBERVALUE(MID(AB1770,6,3))&gt;103),"s","probe")</f>
        <v>probe</v>
      </c>
      <c r="AE1770" s="5" t="n">
        <f aca="false">IF(AND(AC1770="Minus",AD1770="probe"),3,IF(AND(AC1770="Plus",AD1770="probe"),1,IF(AND(AC1770="Minus",AD1770="s"),12,IF(AND(AC1770="Plus",AD1770="s"),4,0))))</f>
        <v>3</v>
      </c>
      <c r="AF1770" s="6" t="s">
        <v>16</v>
      </c>
      <c r="AG1770" s="5" t="str">
        <f aca="false">AF1770&amp;AE1770&amp;","</f>
        <v>                            3,</v>
      </c>
    </row>
    <row r="1771" customFormat="false" ht="12.8" hidden="true" customHeight="false" outlineLevel="0" collapsed="false">
      <c r="A1771" s="0" t="str">
        <f aca="false">LEFT(J1771,4)</f>
        <v>b3s2</v>
      </c>
      <c r="B1771" s="0" t="n">
        <f aca="false">IF(AND(C1771&gt;97,C1771&lt;103),100,IF(AND(C1771&gt;110,C1771&lt;116),113,IF(AND(C1771&gt;122,C1771&lt;128),125,IF(AND(C1771&gt;135,C1771&lt;141),138,150))))</f>
        <v>150</v>
      </c>
      <c r="C1771" s="0" t="n">
        <f aca="false">_xlfn.NUMBERVALUE(MID(J1771,6,3))</f>
        <v>149</v>
      </c>
      <c r="D1771" s="0" t="str">
        <f aca="false">MID(J1771,10,3)</f>
        <v>ir4</v>
      </c>
      <c r="E1771" s="0" t="s">
        <v>9</v>
      </c>
      <c r="F1771" s="0" t="n">
        <v>1484</v>
      </c>
      <c r="G1771" s="0" t="s">
        <v>10</v>
      </c>
      <c r="H1771" s="0" t="s">
        <v>11</v>
      </c>
      <c r="I1771" s="0" t="s">
        <v>9</v>
      </c>
      <c r="J1771" s="0" t="s">
        <v>1786</v>
      </c>
      <c r="K1771" s="0" t="s">
        <v>9</v>
      </c>
      <c r="L1771" s="0" t="str">
        <f aca="false">IF(ISBLANK(J1772),"",",")</f>
        <v>,</v>
      </c>
      <c r="M1771" s="0" t="str">
        <f aca="false">E1771&amp;F1771&amp;G1771&amp;H1771&amp;I1771&amp;J1771&amp;K1771&amp;L1771</f>
        <v>"1484": "b3s2_149_ir4.wav",</v>
      </c>
      <c r="N1771" s="0" t="str">
        <f aca="false">IF(OR(B1771=113,B1771=138),"probe","s")</f>
        <v>s</v>
      </c>
      <c r="O1771" s="0" t="str">
        <f aca="false">IF(MID(J1771,10,2)="ir","Minus","Plus")</f>
        <v>Minus</v>
      </c>
      <c r="P1771" s="0" t="s">
        <v>13</v>
      </c>
      <c r="Q1771" s="5" t="s">
        <v>14</v>
      </c>
      <c r="R1771" s="0" t="s">
        <v>15</v>
      </c>
      <c r="S1771" s="0" t="str">
        <f aca="false">P1771&amp;N1771&amp;O1771&amp;Q1771&amp;F1771&amp;R1771&amp;L1771</f>
        <v>          {%            "class": "sMinus",%            "stim_name": "1484"%          },</v>
      </c>
      <c r="AA1771" s="5" t="n">
        <f aca="false">F1771</f>
        <v>1484</v>
      </c>
      <c r="AB1771" s="5" t="s">
        <v>1786</v>
      </c>
      <c r="AC1771" s="5" t="str">
        <f aca="false">IF(MID(AB1771,10,2)="ir","Minus","Plus")</f>
        <v>Minus</v>
      </c>
      <c r="AD1771" s="5" t="str">
        <f aca="false">IF(AND(_xlfn.NUMBERVALUE(MID(AB1771,6,3))&lt;141,_xlfn.NUMBERVALUE(MID(AB1771,6,3))&gt;103),"s","probe")</f>
        <v>probe</v>
      </c>
      <c r="AE1771" s="5" t="n">
        <f aca="false">IF(AND(AC1771="Minus",AD1771="probe"),3,IF(AND(AC1771="Plus",AD1771="probe"),1,IF(AND(AC1771="Minus",AD1771="s"),12,IF(AND(AC1771="Plus",AD1771="s"),4,0))))</f>
        <v>3</v>
      </c>
      <c r="AF1771" s="6" t="s">
        <v>16</v>
      </c>
      <c r="AG1771" s="5" t="str">
        <f aca="false">AF1771&amp;AE1771&amp;","</f>
        <v>                            3,</v>
      </c>
    </row>
    <row r="1772" customFormat="false" ht="12.8" hidden="true" customHeight="false" outlineLevel="0" collapsed="false">
      <c r="A1772" s="0" t="str">
        <f aca="false">LEFT(J1772,4)</f>
        <v>b4i1</v>
      </c>
      <c r="B1772" s="0" t="n">
        <f aca="false">IF(AND(C1772&gt;97,C1772&lt;103),100,IF(AND(C1772&gt;110,C1772&lt;116),113,IF(AND(C1772&gt;122,C1772&lt;128),125,IF(AND(C1772&gt;135,C1772&lt;141),138,150))))</f>
        <v>150</v>
      </c>
      <c r="C1772" s="0" t="n">
        <f aca="false">_xlfn.NUMBERVALUE(MID(J1772,6,3))</f>
        <v>149</v>
      </c>
      <c r="D1772" s="0" t="str">
        <f aca="false">MID(J1772,10,3)</f>
        <v>ir4</v>
      </c>
      <c r="E1772" s="0" t="s">
        <v>9</v>
      </c>
      <c r="F1772" s="0" t="n">
        <v>1609</v>
      </c>
      <c r="G1772" s="0" t="s">
        <v>10</v>
      </c>
      <c r="H1772" s="0" t="s">
        <v>11</v>
      </c>
      <c r="I1772" s="0" t="s">
        <v>9</v>
      </c>
      <c r="J1772" s="0" t="s">
        <v>1787</v>
      </c>
      <c r="K1772" s="0" t="s">
        <v>9</v>
      </c>
      <c r="L1772" s="0" t="str">
        <f aca="false">IF(ISBLANK(J1773),"",",")</f>
        <v>,</v>
      </c>
      <c r="M1772" s="0" t="str">
        <f aca="false">E1772&amp;F1772&amp;G1772&amp;H1772&amp;I1772&amp;J1772&amp;K1772&amp;L1772</f>
        <v>"1609": "b4i1_149_ir4.wav",</v>
      </c>
      <c r="N1772" s="0" t="str">
        <f aca="false">IF(OR(B1772=113,B1772=138),"probe","s")</f>
        <v>s</v>
      </c>
      <c r="O1772" s="0" t="str">
        <f aca="false">IF(MID(J1772,10,2)="ir","Minus","Plus")</f>
        <v>Minus</v>
      </c>
      <c r="P1772" s="0" t="s">
        <v>13</v>
      </c>
      <c r="Q1772" s="5" t="s">
        <v>14</v>
      </c>
      <c r="R1772" s="0" t="s">
        <v>15</v>
      </c>
      <c r="S1772" s="0" t="str">
        <f aca="false">P1772&amp;N1772&amp;O1772&amp;Q1772&amp;F1772&amp;R1772&amp;L1772</f>
        <v>          {%            "class": "sMinus",%            "stim_name": "1609"%          },</v>
      </c>
      <c r="AA1772" s="5" t="n">
        <f aca="false">F1772</f>
        <v>1609</v>
      </c>
      <c r="AB1772" s="5" t="s">
        <v>1787</v>
      </c>
      <c r="AC1772" s="5" t="str">
        <f aca="false">IF(MID(AB1772,10,2)="ir","Minus","Plus")</f>
        <v>Minus</v>
      </c>
      <c r="AD1772" s="5" t="str">
        <f aca="false">IF(AND(_xlfn.NUMBERVALUE(MID(AB1772,6,3))&lt;141,_xlfn.NUMBERVALUE(MID(AB1772,6,3))&gt;103),"s","probe")</f>
        <v>probe</v>
      </c>
      <c r="AE1772" s="5" t="n">
        <f aca="false">IF(AND(AC1772="Minus",AD1772="probe"),3,IF(AND(AC1772="Plus",AD1772="probe"),1,IF(AND(AC1772="Minus",AD1772="s"),12,IF(AND(AC1772="Plus",AD1772="s"),4,0))))</f>
        <v>3</v>
      </c>
      <c r="AF1772" s="6" t="s">
        <v>16</v>
      </c>
      <c r="AG1772" s="5" t="str">
        <f aca="false">AF1772&amp;AE1772&amp;","</f>
        <v>                            3,</v>
      </c>
    </row>
    <row r="1773" customFormat="false" ht="12.8" hidden="true" customHeight="false" outlineLevel="0" collapsed="false">
      <c r="A1773" s="0" t="str">
        <f aca="false">LEFT(J1773,4)</f>
        <v>b4i2</v>
      </c>
      <c r="B1773" s="0" t="n">
        <f aca="false">IF(AND(C1773&gt;97,C1773&lt;103),100,IF(AND(C1773&gt;110,C1773&lt;116),113,IF(AND(C1773&gt;122,C1773&lt;128),125,IF(AND(C1773&gt;135,C1773&lt;141),138,150))))</f>
        <v>150</v>
      </c>
      <c r="C1773" s="0" t="n">
        <f aca="false">_xlfn.NUMBERVALUE(MID(J1773,6,3))</f>
        <v>149</v>
      </c>
      <c r="D1773" s="0" t="str">
        <f aca="false">MID(J1773,10,3)</f>
        <v>ir4</v>
      </c>
      <c r="E1773" s="0" t="s">
        <v>9</v>
      </c>
      <c r="F1773" s="0" t="n">
        <v>1734</v>
      </c>
      <c r="G1773" s="0" t="s">
        <v>10</v>
      </c>
      <c r="H1773" s="0" t="s">
        <v>11</v>
      </c>
      <c r="I1773" s="0" t="s">
        <v>9</v>
      </c>
      <c r="J1773" s="0" t="s">
        <v>1788</v>
      </c>
      <c r="K1773" s="0" t="s">
        <v>9</v>
      </c>
      <c r="L1773" s="0" t="str">
        <f aca="false">IF(ISBLANK(J1774),"",",")</f>
        <v>,</v>
      </c>
      <c r="M1773" s="0" t="str">
        <f aca="false">E1773&amp;F1773&amp;G1773&amp;H1773&amp;I1773&amp;J1773&amp;K1773&amp;L1773</f>
        <v>"1734": "b4i2_149_ir4.wav",</v>
      </c>
      <c r="N1773" s="0" t="str">
        <f aca="false">IF(OR(B1773=113,B1773=138),"probe","s")</f>
        <v>s</v>
      </c>
      <c r="O1773" s="0" t="str">
        <f aca="false">IF(MID(J1773,10,2)="ir","Minus","Plus")</f>
        <v>Minus</v>
      </c>
      <c r="P1773" s="0" t="s">
        <v>13</v>
      </c>
      <c r="Q1773" s="5" t="s">
        <v>14</v>
      </c>
      <c r="R1773" s="0" t="s">
        <v>15</v>
      </c>
      <c r="S1773" s="0" t="str">
        <f aca="false">P1773&amp;N1773&amp;O1773&amp;Q1773&amp;F1773&amp;R1773&amp;L1773</f>
        <v>          {%            "class": "sMinus",%            "stim_name": "1734"%          },</v>
      </c>
      <c r="AA1773" s="5" t="n">
        <f aca="false">F1773</f>
        <v>1734</v>
      </c>
      <c r="AB1773" s="5" t="s">
        <v>1788</v>
      </c>
      <c r="AC1773" s="5" t="str">
        <f aca="false">IF(MID(AB1773,10,2)="ir","Minus","Plus")</f>
        <v>Minus</v>
      </c>
      <c r="AD1773" s="5" t="str">
        <f aca="false">IF(AND(_xlfn.NUMBERVALUE(MID(AB1773,6,3))&lt;141,_xlfn.NUMBERVALUE(MID(AB1773,6,3))&gt;103),"s","probe")</f>
        <v>probe</v>
      </c>
      <c r="AE1773" s="5" t="n">
        <f aca="false">IF(AND(AC1773="Minus",AD1773="probe"),3,IF(AND(AC1773="Plus",AD1773="probe"),1,IF(AND(AC1773="Minus",AD1773="s"),12,IF(AND(AC1773="Plus",AD1773="s"),4,0))))</f>
        <v>3</v>
      </c>
      <c r="AF1773" s="6" t="s">
        <v>16</v>
      </c>
      <c r="AG1773" s="5" t="str">
        <f aca="false">AF1773&amp;AE1773&amp;","</f>
        <v>                            3,</v>
      </c>
    </row>
    <row r="1774" customFormat="false" ht="12.8" hidden="true" customHeight="false" outlineLevel="0" collapsed="false">
      <c r="A1774" s="0" t="str">
        <f aca="false">LEFT(J1774,4)</f>
        <v>b4s1</v>
      </c>
      <c r="B1774" s="0" t="n">
        <f aca="false">IF(AND(C1774&gt;97,C1774&lt;103),100,IF(AND(C1774&gt;110,C1774&lt;116),113,IF(AND(C1774&gt;122,C1774&lt;128),125,IF(AND(C1774&gt;135,C1774&lt;141),138,150))))</f>
        <v>150</v>
      </c>
      <c r="C1774" s="0" t="n">
        <f aca="false">_xlfn.NUMBERVALUE(MID(J1774,6,3))</f>
        <v>149</v>
      </c>
      <c r="D1774" s="0" t="str">
        <f aca="false">MID(J1774,10,3)</f>
        <v>ir4</v>
      </c>
      <c r="E1774" s="0" t="s">
        <v>9</v>
      </c>
      <c r="F1774" s="0" t="n">
        <v>1859</v>
      </c>
      <c r="G1774" s="0" t="s">
        <v>10</v>
      </c>
      <c r="H1774" s="0" t="s">
        <v>11</v>
      </c>
      <c r="I1774" s="0" t="s">
        <v>9</v>
      </c>
      <c r="J1774" s="0" t="s">
        <v>1789</v>
      </c>
      <c r="K1774" s="0" t="s">
        <v>9</v>
      </c>
      <c r="L1774" s="0" t="str">
        <f aca="false">IF(ISBLANK(J1775),"",",")</f>
        <v>,</v>
      </c>
      <c r="M1774" s="0" t="str">
        <f aca="false">E1774&amp;F1774&amp;G1774&amp;H1774&amp;I1774&amp;J1774&amp;K1774&amp;L1774</f>
        <v>"1859": "b4s1_149_ir4.wav",</v>
      </c>
      <c r="N1774" s="0" t="str">
        <f aca="false">IF(OR(B1774=113,B1774=138),"probe","s")</f>
        <v>s</v>
      </c>
      <c r="O1774" s="0" t="str">
        <f aca="false">IF(MID(J1774,10,2)="ir","Minus","Plus")</f>
        <v>Minus</v>
      </c>
      <c r="P1774" s="0" t="s">
        <v>13</v>
      </c>
      <c r="Q1774" s="5" t="s">
        <v>14</v>
      </c>
      <c r="R1774" s="0" t="s">
        <v>15</v>
      </c>
      <c r="S1774" s="0" t="str">
        <f aca="false">P1774&amp;N1774&amp;O1774&amp;Q1774&amp;F1774&amp;R1774&amp;L1774</f>
        <v>          {%            "class": "sMinus",%            "stim_name": "1859"%          },</v>
      </c>
      <c r="AA1774" s="5" t="n">
        <f aca="false">F1774</f>
        <v>1859</v>
      </c>
      <c r="AB1774" s="5" t="s">
        <v>1789</v>
      </c>
      <c r="AC1774" s="5" t="str">
        <f aca="false">IF(MID(AB1774,10,2)="ir","Minus","Plus")</f>
        <v>Minus</v>
      </c>
      <c r="AD1774" s="5" t="str">
        <f aca="false">IF(AND(_xlfn.NUMBERVALUE(MID(AB1774,6,3))&lt;141,_xlfn.NUMBERVALUE(MID(AB1774,6,3))&gt;103),"s","probe")</f>
        <v>probe</v>
      </c>
      <c r="AE1774" s="5" t="n">
        <f aca="false">IF(AND(AC1774="Minus",AD1774="probe"),3,IF(AND(AC1774="Plus",AD1774="probe"),1,IF(AND(AC1774="Minus",AD1774="s"),12,IF(AND(AC1774="Plus",AD1774="s"),4,0))))</f>
        <v>3</v>
      </c>
      <c r="AF1774" s="6" t="s">
        <v>16</v>
      </c>
      <c r="AG1774" s="5" t="str">
        <f aca="false">AF1774&amp;AE1774&amp;","</f>
        <v>                            3,</v>
      </c>
    </row>
    <row r="1775" customFormat="false" ht="12.8" hidden="true" customHeight="false" outlineLevel="0" collapsed="false">
      <c r="A1775" s="0" t="str">
        <f aca="false">LEFT(J1775,4)</f>
        <v>b4s2</v>
      </c>
      <c r="B1775" s="0" t="n">
        <f aca="false">IF(AND(C1775&gt;97,C1775&lt;103),100,IF(AND(C1775&gt;110,C1775&lt;116),113,IF(AND(C1775&gt;122,C1775&lt;128),125,IF(AND(C1775&gt;135,C1775&lt;141),138,150))))</f>
        <v>150</v>
      </c>
      <c r="C1775" s="0" t="n">
        <f aca="false">_xlfn.NUMBERVALUE(MID(J1775,6,3))</f>
        <v>149</v>
      </c>
      <c r="D1775" s="0" t="str">
        <f aca="false">MID(J1775,10,3)</f>
        <v>ir4</v>
      </c>
      <c r="E1775" s="0" t="s">
        <v>9</v>
      </c>
      <c r="F1775" s="0" t="n">
        <v>1984</v>
      </c>
      <c r="G1775" s="0" t="s">
        <v>10</v>
      </c>
      <c r="H1775" s="0" t="s">
        <v>11</v>
      </c>
      <c r="I1775" s="0" t="s">
        <v>9</v>
      </c>
      <c r="J1775" s="0" t="s">
        <v>1790</v>
      </c>
      <c r="K1775" s="0" t="s">
        <v>9</v>
      </c>
      <c r="L1775" s="0" t="str">
        <f aca="false">IF(ISBLANK(J1776),"",",")</f>
        <v>,</v>
      </c>
      <c r="M1775" s="0" t="str">
        <f aca="false">E1775&amp;F1775&amp;G1775&amp;H1775&amp;I1775&amp;J1775&amp;K1775&amp;L1775</f>
        <v>"1984": "b4s2_149_ir4.wav",</v>
      </c>
      <c r="N1775" s="0" t="str">
        <f aca="false">IF(OR(B1775=113,B1775=138),"probe","s")</f>
        <v>s</v>
      </c>
      <c r="O1775" s="0" t="str">
        <f aca="false">IF(MID(J1775,10,2)="ir","Minus","Plus")</f>
        <v>Minus</v>
      </c>
      <c r="P1775" s="0" t="s">
        <v>13</v>
      </c>
      <c r="Q1775" s="5" t="s">
        <v>14</v>
      </c>
      <c r="R1775" s="0" t="s">
        <v>15</v>
      </c>
      <c r="S1775" s="0" t="str">
        <f aca="false">P1775&amp;N1775&amp;O1775&amp;Q1775&amp;F1775&amp;R1775&amp;L1775</f>
        <v>          {%            "class": "sMinus",%            "stim_name": "1984"%          },</v>
      </c>
      <c r="AA1775" s="5" t="n">
        <f aca="false">F1775</f>
        <v>1984</v>
      </c>
      <c r="AB1775" s="5" t="s">
        <v>1790</v>
      </c>
      <c r="AC1775" s="5" t="str">
        <f aca="false">IF(MID(AB1775,10,2)="ir","Minus","Plus")</f>
        <v>Minus</v>
      </c>
      <c r="AD1775" s="5" t="str">
        <f aca="false">IF(AND(_xlfn.NUMBERVALUE(MID(AB1775,6,3))&lt;141,_xlfn.NUMBERVALUE(MID(AB1775,6,3))&gt;103),"s","probe")</f>
        <v>probe</v>
      </c>
      <c r="AE1775" s="5" t="n">
        <f aca="false">IF(AND(AC1775="Minus",AD1775="probe"),3,IF(AND(AC1775="Plus",AD1775="probe"),1,IF(AND(AC1775="Minus",AD1775="s"),12,IF(AND(AC1775="Plus",AD1775="s"),4,0))))</f>
        <v>3</v>
      </c>
      <c r="AF1775" s="6" t="s">
        <v>16</v>
      </c>
      <c r="AG1775" s="5" t="str">
        <f aca="false">AF1775&amp;AE1775&amp;","</f>
        <v>                            3,</v>
      </c>
    </row>
    <row r="1776" customFormat="false" ht="12.8" hidden="true" customHeight="false" outlineLevel="0" collapsed="false">
      <c r="A1776" s="0" t="str">
        <f aca="false">LEFT(J1776,4)</f>
        <v>b1i1</v>
      </c>
      <c r="B1776" s="0" t="n">
        <f aca="false">IF(AND(C1776&gt;97,C1776&lt;103),100,IF(AND(C1776&gt;110,C1776&lt;116),113,IF(AND(C1776&gt;122,C1776&lt;128),125,IF(AND(C1776&gt;135,C1776&lt;141),138,150))))</f>
        <v>150</v>
      </c>
      <c r="C1776" s="0" t="n">
        <f aca="false">_xlfn.NUMBERVALUE(MID(J1776,6,3))</f>
        <v>149</v>
      </c>
      <c r="D1776" s="0" t="str">
        <f aca="false">MID(J1776,10,3)</f>
        <v>reg</v>
      </c>
      <c r="E1776" s="1" t="s">
        <v>9</v>
      </c>
      <c r="F1776" s="0" t="n">
        <v>110</v>
      </c>
      <c r="G1776" s="0" t="s">
        <v>10</v>
      </c>
      <c r="H1776" s="0" t="s">
        <v>11</v>
      </c>
      <c r="I1776" s="0" t="s">
        <v>9</v>
      </c>
      <c r="J1776" s="0" t="s">
        <v>1791</v>
      </c>
      <c r="K1776" s="0" t="s">
        <v>9</v>
      </c>
      <c r="L1776" s="0" t="str">
        <f aca="false">IF(ISBLANK(J1777),"",",")</f>
        <v>,</v>
      </c>
      <c r="M1776" s="0" t="str">
        <f aca="false">E1776&amp;F1776&amp;G1776&amp;H1776&amp;I1776&amp;J1776&amp;K1776&amp;L1776</f>
        <v>"110": "b1i1_149_reg.wav",</v>
      </c>
      <c r="N1776" s="0" t="str">
        <f aca="false">IF(OR(B1776=113,B1776=138),"probe","s")</f>
        <v>s</v>
      </c>
      <c r="O1776" s="0" t="str">
        <f aca="false">IF(MID(J1776,10,2)="ir","Minus","Plus")</f>
        <v>Plus</v>
      </c>
      <c r="P1776" s="0" t="s">
        <v>13</v>
      </c>
      <c r="Q1776" s="5" t="s">
        <v>14</v>
      </c>
      <c r="R1776" s="0" t="s">
        <v>15</v>
      </c>
      <c r="S1776" s="0" t="str">
        <f aca="false">P1776&amp;N1776&amp;O1776&amp;Q1776&amp;F1776&amp;R1776&amp;L1776</f>
        <v>          {%            "class": "sPlus",%            "stim_name": "110"%          },</v>
      </c>
      <c r="AA1776" s="5" t="n">
        <f aca="false">F1776</f>
        <v>110</v>
      </c>
      <c r="AB1776" s="5" t="s">
        <v>1791</v>
      </c>
      <c r="AC1776" s="5" t="str">
        <f aca="false">IF(MID(AB1776,10,2)="ir","Minus","Plus")</f>
        <v>Plus</v>
      </c>
      <c r="AD1776" s="5" t="str">
        <f aca="false">IF(AND(_xlfn.NUMBERVALUE(MID(AB1776,6,3))&lt;141,_xlfn.NUMBERVALUE(MID(AB1776,6,3))&gt;103),"s","s")</f>
        <v>s</v>
      </c>
      <c r="AE1776" s="5" t="n">
        <f aca="false">IF(AND(AC1776="Minus",AD1776="probe"),3,IF(AND(AC1776="Plus",AD1776="probe"),1,IF(AND(AC1776="Minus",AD1776="s"),12,IF(AND(AC1776="Plus",AD1776="s"),4,0))))</f>
        <v>4</v>
      </c>
      <c r="AF1776" s="6" t="s">
        <v>16</v>
      </c>
      <c r="AG1776" s="5" t="str">
        <f aca="false">AF1776&amp;AE1776&amp;","</f>
        <v>                            4,</v>
      </c>
    </row>
    <row r="1777" customFormat="false" ht="12.8" hidden="true" customHeight="false" outlineLevel="0" collapsed="false">
      <c r="A1777" s="0" t="str">
        <f aca="false">LEFT(J1777,4)</f>
        <v>b1i2</v>
      </c>
      <c r="B1777" s="0" t="n">
        <f aca="false">IF(AND(C1777&gt;97,C1777&lt;103),100,IF(AND(C1777&gt;110,C1777&lt;116),113,IF(AND(C1777&gt;122,C1777&lt;128),125,IF(AND(C1777&gt;135,C1777&lt;141),138,150))))</f>
        <v>150</v>
      </c>
      <c r="C1777" s="0" t="n">
        <f aca="false">_xlfn.NUMBERVALUE(MID(J1777,6,3))</f>
        <v>149</v>
      </c>
      <c r="D1777" s="0" t="str">
        <f aca="false">MID(J1777,10,3)</f>
        <v>reg</v>
      </c>
      <c r="E1777" s="1" t="s">
        <v>9</v>
      </c>
      <c r="F1777" s="0" t="n">
        <v>235</v>
      </c>
      <c r="G1777" s="0" t="s">
        <v>10</v>
      </c>
      <c r="H1777" s="0" t="s">
        <v>11</v>
      </c>
      <c r="I1777" s="0" t="s">
        <v>9</v>
      </c>
      <c r="J1777" s="0" t="s">
        <v>1792</v>
      </c>
      <c r="K1777" s="0" t="s">
        <v>9</v>
      </c>
      <c r="L1777" s="0" t="str">
        <f aca="false">IF(ISBLANK(J1778),"",",")</f>
        <v>,</v>
      </c>
      <c r="M1777" s="0" t="str">
        <f aca="false">E1777&amp;F1777&amp;G1777&amp;H1777&amp;I1777&amp;J1777&amp;K1777&amp;L1777</f>
        <v>"235": "b1i2_149_reg.wav",</v>
      </c>
      <c r="N1777" s="0" t="str">
        <f aca="false">IF(OR(B1777=113,B1777=138),"probe","s")</f>
        <v>s</v>
      </c>
      <c r="O1777" s="0" t="str">
        <f aca="false">IF(MID(J1777,10,2)="ir","Minus","Plus")</f>
        <v>Plus</v>
      </c>
      <c r="P1777" s="0" t="s">
        <v>13</v>
      </c>
      <c r="Q1777" s="5" t="s">
        <v>14</v>
      </c>
      <c r="R1777" s="0" t="s">
        <v>15</v>
      </c>
      <c r="S1777" s="0" t="str">
        <f aca="false">P1777&amp;N1777&amp;O1777&amp;Q1777&amp;F1777&amp;R1777&amp;L1777</f>
        <v>          {%            "class": "sPlus",%            "stim_name": "235"%          },</v>
      </c>
      <c r="AA1777" s="5" t="n">
        <f aca="false">F1777</f>
        <v>235</v>
      </c>
      <c r="AB1777" s="5" t="s">
        <v>1792</v>
      </c>
      <c r="AC1777" s="5" t="str">
        <f aca="false">IF(MID(AB1777,10,2)="ir","Minus","Plus")</f>
        <v>Plus</v>
      </c>
      <c r="AD1777" s="5" t="str">
        <f aca="false">IF(AND(_xlfn.NUMBERVALUE(MID(AB1777,6,3))&lt;141,_xlfn.NUMBERVALUE(MID(AB1777,6,3))&gt;103),"s","probe")</f>
        <v>probe</v>
      </c>
      <c r="AE1777" s="5" t="n">
        <f aca="false">IF(AND(AC1777="Minus",AD1777="probe"),3,IF(AND(AC1777="Plus",AD1777="probe"),1,IF(AND(AC1777="Minus",AD1777="s"),12,IF(AND(AC1777="Plus",AD1777="s"),4,0))))</f>
        <v>1</v>
      </c>
      <c r="AF1777" s="6" t="s">
        <v>16</v>
      </c>
      <c r="AG1777" s="5" t="str">
        <f aca="false">AF1777&amp;AE1777&amp;","</f>
        <v>                            1,</v>
      </c>
    </row>
    <row r="1778" customFormat="false" ht="12.8" hidden="true" customHeight="false" outlineLevel="0" collapsed="false">
      <c r="A1778" s="0" t="str">
        <f aca="false">LEFT(J1778,4)</f>
        <v>b1s1</v>
      </c>
      <c r="B1778" s="0" t="n">
        <f aca="false">IF(AND(C1778&gt;97,C1778&lt;103),100,IF(AND(C1778&gt;110,C1778&lt;116),113,IF(AND(C1778&gt;122,C1778&lt;128),125,IF(AND(C1778&gt;135,C1778&lt;141),138,150))))</f>
        <v>150</v>
      </c>
      <c r="C1778" s="0" t="n">
        <f aca="false">_xlfn.NUMBERVALUE(MID(J1778,6,3))</f>
        <v>149</v>
      </c>
      <c r="D1778" s="0" t="str">
        <f aca="false">MID(J1778,10,3)</f>
        <v>reg</v>
      </c>
      <c r="E1778" s="0" t="s">
        <v>9</v>
      </c>
      <c r="F1778" s="0" t="n">
        <v>360</v>
      </c>
      <c r="G1778" s="0" t="s">
        <v>10</v>
      </c>
      <c r="H1778" s="0" t="s">
        <v>11</v>
      </c>
      <c r="I1778" s="0" t="s">
        <v>9</v>
      </c>
      <c r="J1778" s="0" t="s">
        <v>1793</v>
      </c>
      <c r="K1778" s="0" t="s">
        <v>9</v>
      </c>
      <c r="L1778" s="0" t="str">
        <f aca="false">IF(ISBLANK(J1779),"",",")</f>
        <v>,</v>
      </c>
      <c r="M1778" s="0" t="str">
        <f aca="false">E1778&amp;F1778&amp;G1778&amp;H1778&amp;I1778&amp;J1778&amp;K1778&amp;L1778</f>
        <v>"360": "b1s1_149_reg.wav",</v>
      </c>
      <c r="N1778" s="0" t="str">
        <f aca="false">IF(OR(B1778=113,B1778=138),"probe","s")</f>
        <v>s</v>
      </c>
      <c r="O1778" s="0" t="str">
        <f aca="false">IF(MID(J1778,10,2)="ir","Minus","Plus")</f>
        <v>Plus</v>
      </c>
      <c r="P1778" s="0" t="s">
        <v>13</v>
      </c>
      <c r="Q1778" s="5" t="s">
        <v>14</v>
      </c>
      <c r="R1778" s="0" t="s">
        <v>15</v>
      </c>
      <c r="S1778" s="0" t="str">
        <f aca="false">P1778&amp;N1778&amp;O1778&amp;Q1778&amp;F1778&amp;R1778&amp;L1778</f>
        <v>          {%            "class": "sPlus",%            "stim_name": "360"%          },</v>
      </c>
      <c r="AA1778" s="5" t="n">
        <f aca="false">F1778</f>
        <v>360</v>
      </c>
      <c r="AB1778" s="5" t="s">
        <v>1793</v>
      </c>
      <c r="AC1778" s="5" t="str">
        <f aca="false">IF(MID(AB1778,10,2)="ir","Minus","Plus")</f>
        <v>Plus</v>
      </c>
      <c r="AD1778" s="5" t="str">
        <f aca="false">IF(AND(_xlfn.NUMBERVALUE(MID(AB1778,6,3))&lt;141,_xlfn.NUMBERVALUE(MID(AB1778,6,3))&gt;103),"s","probe")</f>
        <v>probe</v>
      </c>
      <c r="AE1778" s="5" t="n">
        <f aca="false">IF(AND(AC1778="Minus",AD1778="probe"),3,IF(AND(AC1778="Plus",AD1778="probe"),1,IF(AND(AC1778="Minus",AD1778="s"),12,IF(AND(AC1778="Plus",AD1778="s"),4,0))))</f>
        <v>1</v>
      </c>
      <c r="AF1778" s="6" t="s">
        <v>16</v>
      </c>
      <c r="AG1778" s="5" t="str">
        <f aca="false">AF1778&amp;AE1778&amp;","</f>
        <v>                            1,</v>
      </c>
    </row>
    <row r="1779" customFormat="false" ht="12.8" hidden="true" customHeight="false" outlineLevel="0" collapsed="false">
      <c r="A1779" s="0" t="str">
        <f aca="false">LEFT(J1779,4)</f>
        <v>b1s2</v>
      </c>
      <c r="B1779" s="0" t="n">
        <f aca="false">IF(AND(C1779&gt;97,C1779&lt;103),100,IF(AND(C1779&gt;110,C1779&lt;116),113,IF(AND(C1779&gt;122,C1779&lt;128),125,IF(AND(C1779&gt;135,C1779&lt;141),138,150))))</f>
        <v>150</v>
      </c>
      <c r="C1779" s="0" t="n">
        <f aca="false">_xlfn.NUMBERVALUE(MID(J1779,6,3))</f>
        <v>149</v>
      </c>
      <c r="D1779" s="0" t="str">
        <f aca="false">MID(J1779,10,3)</f>
        <v>reg</v>
      </c>
      <c r="E1779" s="0" t="s">
        <v>9</v>
      </c>
      <c r="F1779" s="0" t="n">
        <v>485</v>
      </c>
      <c r="G1779" s="0" t="s">
        <v>10</v>
      </c>
      <c r="H1779" s="0" t="s">
        <v>11</v>
      </c>
      <c r="I1779" s="0" t="s">
        <v>9</v>
      </c>
      <c r="J1779" s="0" t="s">
        <v>1794</v>
      </c>
      <c r="K1779" s="0" t="s">
        <v>9</v>
      </c>
      <c r="L1779" s="0" t="str">
        <f aca="false">IF(ISBLANK(J1780),"",",")</f>
        <v>,</v>
      </c>
      <c r="M1779" s="0" t="str">
        <f aca="false">E1779&amp;F1779&amp;G1779&amp;H1779&amp;I1779&amp;J1779&amp;K1779&amp;L1779</f>
        <v>"485": "b1s2_149_reg.wav",</v>
      </c>
      <c r="N1779" s="0" t="str">
        <f aca="false">IF(OR(B1779=113,B1779=138),"probe","s")</f>
        <v>s</v>
      </c>
      <c r="O1779" s="0" t="str">
        <f aca="false">IF(MID(J1779,10,2)="ir","Minus","Plus")</f>
        <v>Plus</v>
      </c>
      <c r="P1779" s="0" t="s">
        <v>13</v>
      </c>
      <c r="Q1779" s="5" t="s">
        <v>14</v>
      </c>
      <c r="R1779" s="0" t="s">
        <v>15</v>
      </c>
      <c r="S1779" s="0" t="str">
        <f aca="false">P1779&amp;N1779&amp;O1779&amp;Q1779&amp;F1779&amp;R1779&amp;L1779</f>
        <v>          {%            "class": "sPlus",%            "stim_name": "485"%          },</v>
      </c>
      <c r="AA1779" s="5" t="n">
        <f aca="false">F1779</f>
        <v>485</v>
      </c>
      <c r="AB1779" s="5" t="s">
        <v>1794</v>
      </c>
      <c r="AC1779" s="5" t="str">
        <f aca="false">IF(MID(AB1779,10,2)="ir","Minus","Plus")</f>
        <v>Plus</v>
      </c>
      <c r="AD1779" s="5" t="str">
        <f aca="false">IF(AND(_xlfn.NUMBERVALUE(MID(AB1779,6,3))&lt;141,_xlfn.NUMBERVALUE(MID(AB1779,6,3))&gt;103),"s","probe")</f>
        <v>probe</v>
      </c>
      <c r="AE1779" s="5" t="n">
        <f aca="false">IF(AND(AC1779="Minus",AD1779="probe"),3,IF(AND(AC1779="Plus",AD1779="probe"),1,IF(AND(AC1779="Minus",AD1779="s"),12,IF(AND(AC1779="Plus",AD1779="s"),4,0))))</f>
        <v>1</v>
      </c>
      <c r="AF1779" s="6" t="s">
        <v>16</v>
      </c>
      <c r="AG1779" s="5" t="str">
        <f aca="false">AF1779&amp;AE1779&amp;","</f>
        <v>                            1,</v>
      </c>
    </row>
    <row r="1780" customFormat="false" ht="12.8" hidden="true" customHeight="false" outlineLevel="0" collapsed="false">
      <c r="A1780" s="0" t="str">
        <f aca="false">LEFT(J1780,4)</f>
        <v>b2i1</v>
      </c>
      <c r="B1780" s="0" t="n">
        <f aca="false">IF(AND(C1780&gt;97,C1780&lt;103),100,IF(AND(C1780&gt;110,C1780&lt;116),113,IF(AND(C1780&gt;122,C1780&lt;128),125,IF(AND(C1780&gt;135,C1780&lt;141),138,150))))</f>
        <v>150</v>
      </c>
      <c r="C1780" s="0" t="n">
        <f aca="false">_xlfn.NUMBERVALUE(MID(J1780,6,3))</f>
        <v>149</v>
      </c>
      <c r="D1780" s="0" t="str">
        <f aca="false">MID(J1780,10,3)</f>
        <v>reg</v>
      </c>
      <c r="E1780" s="0" t="s">
        <v>9</v>
      </c>
      <c r="F1780" s="0" t="n">
        <v>610</v>
      </c>
      <c r="G1780" s="0" t="s">
        <v>10</v>
      </c>
      <c r="H1780" s="0" t="s">
        <v>11</v>
      </c>
      <c r="I1780" s="0" t="s">
        <v>9</v>
      </c>
      <c r="J1780" s="0" t="s">
        <v>1795</v>
      </c>
      <c r="K1780" s="0" t="s">
        <v>9</v>
      </c>
      <c r="L1780" s="0" t="str">
        <f aca="false">IF(ISBLANK(J1781),"",",")</f>
        <v>,</v>
      </c>
      <c r="M1780" s="0" t="str">
        <f aca="false">E1780&amp;F1780&amp;G1780&amp;H1780&amp;I1780&amp;J1780&amp;K1780&amp;L1780</f>
        <v>"610": "b2i1_149_reg.wav",</v>
      </c>
      <c r="N1780" s="0" t="str">
        <f aca="false">IF(OR(B1780=113,B1780=138),"probe","s")</f>
        <v>s</v>
      </c>
      <c r="O1780" s="0" t="str">
        <f aca="false">IF(MID(J1780,10,2)="ir","Minus","Plus")</f>
        <v>Plus</v>
      </c>
      <c r="P1780" s="0" t="s">
        <v>13</v>
      </c>
      <c r="Q1780" s="5" t="s">
        <v>14</v>
      </c>
      <c r="R1780" s="0" t="s">
        <v>15</v>
      </c>
      <c r="S1780" s="0" t="str">
        <f aca="false">P1780&amp;N1780&amp;O1780&amp;Q1780&amp;F1780&amp;R1780&amp;L1780</f>
        <v>          {%            "class": "sPlus",%            "stim_name": "610"%          },</v>
      </c>
      <c r="AA1780" s="5" t="n">
        <f aca="false">F1780</f>
        <v>610</v>
      </c>
      <c r="AB1780" s="5" t="s">
        <v>1795</v>
      </c>
      <c r="AC1780" s="5" t="str">
        <f aca="false">IF(MID(AB1780,10,2)="ir","Minus","Plus")</f>
        <v>Plus</v>
      </c>
      <c r="AD1780" s="5" t="str">
        <f aca="false">IF(AND(_xlfn.NUMBERVALUE(MID(AB1780,6,3))&lt;141,_xlfn.NUMBERVALUE(MID(AB1780,6,3))&gt;103),"s","probe")</f>
        <v>probe</v>
      </c>
      <c r="AE1780" s="5" t="n">
        <f aca="false">IF(AND(AC1780="Minus",AD1780="probe"),3,IF(AND(AC1780="Plus",AD1780="probe"),1,IF(AND(AC1780="Minus",AD1780="s"),12,IF(AND(AC1780="Plus",AD1780="s"),4,0))))</f>
        <v>1</v>
      </c>
      <c r="AF1780" s="6" t="s">
        <v>16</v>
      </c>
      <c r="AG1780" s="5" t="str">
        <f aca="false">AF1780&amp;AE1780&amp;","</f>
        <v>                            1,</v>
      </c>
    </row>
    <row r="1781" customFormat="false" ht="12.8" hidden="true" customHeight="false" outlineLevel="0" collapsed="false">
      <c r="A1781" s="0" t="str">
        <f aca="false">LEFT(J1781,4)</f>
        <v>b2i2</v>
      </c>
      <c r="B1781" s="0" t="n">
        <f aca="false">IF(AND(C1781&gt;97,C1781&lt;103),100,IF(AND(C1781&gt;110,C1781&lt;116),113,IF(AND(C1781&gt;122,C1781&lt;128),125,IF(AND(C1781&gt;135,C1781&lt;141),138,150))))</f>
        <v>150</v>
      </c>
      <c r="C1781" s="0" t="n">
        <f aca="false">_xlfn.NUMBERVALUE(MID(J1781,6,3))</f>
        <v>149</v>
      </c>
      <c r="D1781" s="0" t="str">
        <f aca="false">MID(J1781,10,3)</f>
        <v>reg</v>
      </c>
      <c r="E1781" s="0" t="s">
        <v>9</v>
      </c>
      <c r="F1781" s="0" t="n">
        <v>735</v>
      </c>
      <c r="G1781" s="0" t="s">
        <v>10</v>
      </c>
      <c r="H1781" s="0" t="s">
        <v>11</v>
      </c>
      <c r="I1781" s="0" t="s">
        <v>9</v>
      </c>
      <c r="J1781" s="0" t="s">
        <v>1796</v>
      </c>
      <c r="K1781" s="0" t="s">
        <v>9</v>
      </c>
      <c r="L1781" s="0" t="str">
        <f aca="false">IF(ISBLANK(J1782),"",",")</f>
        <v>,</v>
      </c>
      <c r="M1781" s="0" t="str">
        <f aca="false">E1781&amp;F1781&amp;G1781&amp;H1781&amp;I1781&amp;J1781&amp;K1781&amp;L1781</f>
        <v>"735": "b2i2_149_reg.wav",</v>
      </c>
      <c r="N1781" s="0" t="str">
        <f aca="false">IF(OR(B1781=113,B1781=138),"probe","s")</f>
        <v>s</v>
      </c>
      <c r="O1781" s="0" t="str">
        <f aca="false">IF(MID(J1781,10,2)="ir","Minus","Plus")</f>
        <v>Plus</v>
      </c>
      <c r="P1781" s="0" t="s">
        <v>13</v>
      </c>
      <c r="Q1781" s="5" t="s">
        <v>14</v>
      </c>
      <c r="R1781" s="0" t="s">
        <v>15</v>
      </c>
      <c r="S1781" s="0" t="str">
        <f aca="false">P1781&amp;N1781&amp;O1781&amp;Q1781&amp;F1781&amp;R1781&amp;L1781</f>
        <v>          {%            "class": "sPlus",%            "stim_name": "735"%          },</v>
      </c>
      <c r="AA1781" s="5" t="n">
        <f aca="false">F1781</f>
        <v>735</v>
      </c>
      <c r="AB1781" s="5" t="s">
        <v>1796</v>
      </c>
      <c r="AC1781" s="5" t="str">
        <f aca="false">IF(MID(AB1781,10,2)="ir","Minus","Plus")</f>
        <v>Plus</v>
      </c>
      <c r="AD1781" s="5" t="str">
        <f aca="false">IF(AND(_xlfn.NUMBERVALUE(MID(AB1781,6,3))&lt;141,_xlfn.NUMBERVALUE(MID(AB1781,6,3))&gt;103),"s","probe")</f>
        <v>probe</v>
      </c>
      <c r="AE1781" s="5" t="n">
        <f aca="false">IF(AND(AC1781="Minus",AD1781="probe"),3,IF(AND(AC1781="Plus",AD1781="probe"),1,IF(AND(AC1781="Minus",AD1781="s"),12,IF(AND(AC1781="Plus",AD1781="s"),4,0))))</f>
        <v>1</v>
      </c>
      <c r="AF1781" s="6" t="s">
        <v>16</v>
      </c>
      <c r="AG1781" s="5" t="str">
        <f aca="false">AF1781&amp;AE1781&amp;","</f>
        <v>                            1,</v>
      </c>
    </row>
    <row r="1782" customFormat="false" ht="12.8" hidden="false" customHeight="false" outlineLevel="0" collapsed="false">
      <c r="A1782" s="0" t="str">
        <f aca="false">LEFT(J1782,4)</f>
        <v>b2s1</v>
      </c>
      <c r="B1782" s="0" t="n">
        <f aca="false">IF(AND(C1782&gt;97,C1782&lt;103),100,IF(AND(C1782&gt;110,C1782&lt;116),113,IF(AND(C1782&gt;122,C1782&lt;128),125,IF(AND(C1782&gt;135,C1782&lt;141),138,150))))</f>
        <v>150</v>
      </c>
      <c r="C1782" s="0" t="n">
        <f aca="false">_xlfn.NUMBERVALUE(MID(J1782,6,3))</f>
        <v>149</v>
      </c>
      <c r="D1782" s="0" t="str">
        <f aca="false">MID(J1782,10,3)</f>
        <v>reg</v>
      </c>
      <c r="E1782" s="1" t="s">
        <v>9</v>
      </c>
      <c r="F1782" s="0" t="n">
        <v>860</v>
      </c>
      <c r="G1782" s="0" t="s">
        <v>10</v>
      </c>
      <c r="H1782" s="0" t="s">
        <v>11</v>
      </c>
      <c r="I1782" s="0" t="s">
        <v>9</v>
      </c>
      <c r="J1782" s="0" t="s">
        <v>1797</v>
      </c>
      <c r="K1782" s="0" t="s">
        <v>9</v>
      </c>
      <c r="L1782" s="0" t="str">
        <f aca="false">IF(ISBLANK(J1783),"",",")</f>
        <v>,</v>
      </c>
      <c r="M1782" s="0" t="str">
        <f aca="false">E1782&amp;J1782&amp;G1782&amp;E1782&amp;J1782&amp;E1782&amp;L1782</f>
        <v>"b2s1_149_reg.wav":"b2s1_149_reg.wav",</v>
      </c>
      <c r="N1782" s="0" t="str">
        <f aca="false">IF(OR(B1782=113,B1782=138),"probe","s")</f>
        <v>s</v>
      </c>
      <c r="O1782" s="0" t="str">
        <f aca="false">IF(MID(J1782,10,2)="ir","Minus","Plus")</f>
        <v>Plus</v>
      </c>
      <c r="P1782" s="0" t="s">
        <v>13</v>
      </c>
      <c r="Q1782" s="5" t="s">
        <v>14</v>
      </c>
      <c r="R1782" s="0" t="s">
        <v>15</v>
      </c>
      <c r="S1782" s="0" t="str">
        <f aca="false">P1782&amp;N1782&amp;O1782&amp;Q1782&amp;J1782&amp;R1782&amp;L1782</f>
        <v>          {%            "class": "sPlus",%            "stim_name": "b2s1_149_reg.wav"%          },</v>
      </c>
      <c r="AA1782" s="5" t="n">
        <f aca="false">F1782</f>
        <v>860</v>
      </c>
      <c r="AB1782" s="5" t="s">
        <v>1797</v>
      </c>
      <c r="AC1782" s="5" t="str">
        <f aca="false">IF(MID(AB1782,10,2)="ir","Minus","Plus")</f>
        <v>Plus</v>
      </c>
      <c r="AD1782" s="5" t="str">
        <f aca="false">IF(AND(_xlfn.NUMBERVALUE(MID(AB1782,6,3))&lt;141,_xlfn.NUMBERVALUE(MID(AB1782,6,3))&gt;103),"s","probe")</f>
        <v>probe</v>
      </c>
      <c r="AE1782" s="5" t="n">
        <f aca="false">IF(AND(AC1782="Minus",AD1782="probe"),3,IF(AND(AC1782="Plus",AD1782="probe"),1,IF(AND(AC1782="Minus",AD1782="s"),12,IF(AND(AC1782="Plus",AD1782="s"),4,0))))</f>
        <v>1</v>
      </c>
      <c r="AF1782" s="6" t="s">
        <v>16</v>
      </c>
      <c r="AG1782" s="5" t="str">
        <f aca="false">AF1782&amp;AE1782&amp;","</f>
        <v>                            1,</v>
      </c>
    </row>
    <row r="1783" customFormat="false" ht="12.8" hidden="true" customHeight="false" outlineLevel="0" collapsed="false">
      <c r="A1783" s="0" t="str">
        <f aca="false">LEFT(J1783,4)</f>
        <v>b2s2</v>
      </c>
      <c r="B1783" s="0" t="n">
        <f aca="false">IF(AND(C1783&gt;97,C1783&lt;103),100,IF(AND(C1783&gt;110,C1783&lt;116),113,IF(AND(C1783&gt;122,C1783&lt;128),125,IF(AND(C1783&gt;135,C1783&lt;141),138,150))))</f>
        <v>150</v>
      </c>
      <c r="C1783" s="0" t="n">
        <f aca="false">_xlfn.NUMBERVALUE(MID(J1783,6,3))</f>
        <v>149</v>
      </c>
      <c r="D1783" s="0" t="str">
        <f aca="false">MID(J1783,10,3)</f>
        <v>reg</v>
      </c>
      <c r="E1783" s="1" t="s">
        <v>9</v>
      </c>
      <c r="F1783" s="0" t="n">
        <v>985</v>
      </c>
      <c r="G1783" s="0" t="s">
        <v>10</v>
      </c>
      <c r="H1783" s="0" t="s">
        <v>11</v>
      </c>
      <c r="I1783" s="0" t="s">
        <v>9</v>
      </c>
      <c r="J1783" s="0" t="s">
        <v>1798</v>
      </c>
      <c r="K1783" s="0" t="s">
        <v>9</v>
      </c>
      <c r="L1783" s="0" t="str">
        <f aca="false">IF(ISBLANK(J1784),"",",")</f>
        <v>,</v>
      </c>
      <c r="M1783" s="0" t="str">
        <f aca="false">E1783&amp;F1783&amp;G1783&amp;H1783&amp;I1783&amp;J1783&amp;K1783&amp;L1783</f>
        <v>"985": "b2s2_149_reg.wav",</v>
      </c>
      <c r="N1783" s="0" t="str">
        <f aca="false">IF(OR(B1783=113,B1783=138),"probe","s")</f>
        <v>s</v>
      </c>
      <c r="O1783" s="0" t="str">
        <f aca="false">IF(MID(J1783,10,2)="ir","Minus","Plus")</f>
        <v>Plus</v>
      </c>
      <c r="P1783" s="0" t="s">
        <v>13</v>
      </c>
      <c r="Q1783" s="5" t="s">
        <v>14</v>
      </c>
      <c r="R1783" s="0" t="s">
        <v>15</v>
      </c>
      <c r="S1783" s="0" t="str">
        <f aca="false">P1783&amp;N1783&amp;O1783&amp;Q1783&amp;F1783&amp;R1783&amp;L1783</f>
        <v>          {%            "class": "sPlus",%            "stim_name": "985"%          },</v>
      </c>
      <c r="AA1783" s="5" t="n">
        <f aca="false">F1783</f>
        <v>985</v>
      </c>
      <c r="AB1783" s="5" t="s">
        <v>1798</v>
      </c>
      <c r="AC1783" s="5" t="str">
        <f aca="false">IF(MID(AB1783,10,2)="ir","Minus","Plus")</f>
        <v>Plus</v>
      </c>
      <c r="AD1783" s="5" t="str">
        <f aca="false">IF(AND(_xlfn.NUMBERVALUE(MID(AB1783,6,3))&lt;141,_xlfn.NUMBERVALUE(MID(AB1783,6,3))&gt;103),"s","probe")</f>
        <v>probe</v>
      </c>
      <c r="AE1783" s="5" t="n">
        <f aca="false">IF(AND(AC1783="Minus",AD1783="probe"),3,IF(AND(AC1783="Plus",AD1783="probe"),1,IF(AND(AC1783="Minus",AD1783="s"),12,IF(AND(AC1783="Plus",AD1783="s"),4,0))))</f>
        <v>1</v>
      </c>
      <c r="AF1783" s="6" t="s">
        <v>16</v>
      </c>
      <c r="AG1783" s="5" t="str">
        <f aca="false">AF1783&amp;AE1783&amp;","</f>
        <v>                            1,</v>
      </c>
    </row>
    <row r="1784" customFormat="false" ht="12.8" hidden="true" customHeight="false" outlineLevel="0" collapsed="false">
      <c r="A1784" s="0" t="str">
        <f aca="false">LEFT(J1784,4)</f>
        <v>b3i1</v>
      </c>
      <c r="B1784" s="0" t="n">
        <f aca="false">IF(AND(C1784&gt;97,C1784&lt;103),100,IF(AND(C1784&gt;110,C1784&lt;116),113,IF(AND(C1784&gt;122,C1784&lt;128),125,IF(AND(C1784&gt;135,C1784&lt;141),138,150))))</f>
        <v>150</v>
      </c>
      <c r="C1784" s="0" t="n">
        <f aca="false">_xlfn.NUMBERVALUE(MID(J1784,6,3))</f>
        <v>149</v>
      </c>
      <c r="D1784" s="0" t="str">
        <f aca="false">MID(J1784,10,3)</f>
        <v>reg</v>
      </c>
      <c r="E1784" s="0" t="s">
        <v>9</v>
      </c>
      <c r="F1784" s="0" t="n">
        <v>1110</v>
      </c>
      <c r="G1784" s="0" t="s">
        <v>10</v>
      </c>
      <c r="H1784" s="0" t="s">
        <v>11</v>
      </c>
      <c r="I1784" s="0" t="s">
        <v>9</v>
      </c>
      <c r="J1784" s="0" t="s">
        <v>1799</v>
      </c>
      <c r="K1784" s="0" t="s">
        <v>9</v>
      </c>
      <c r="L1784" s="0" t="str">
        <f aca="false">IF(ISBLANK(J1785),"",",")</f>
        <v>,</v>
      </c>
      <c r="M1784" s="0" t="str">
        <f aca="false">E1784&amp;F1784&amp;G1784&amp;H1784&amp;I1784&amp;J1784&amp;K1784&amp;L1784</f>
        <v>"1110": "b3i1_149_reg.wav",</v>
      </c>
      <c r="N1784" s="0" t="str">
        <f aca="false">IF(OR(B1784=113,B1784=138),"probe","s")</f>
        <v>s</v>
      </c>
      <c r="O1784" s="0" t="str">
        <f aca="false">IF(MID(J1784,10,2)="ir","Minus","Plus")</f>
        <v>Plus</v>
      </c>
      <c r="P1784" s="0" t="s">
        <v>13</v>
      </c>
      <c r="Q1784" s="5" t="s">
        <v>14</v>
      </c>
      <c r="R1784" s="0" t="s">
        <v>15</v>
      </c>
      <c r="S1784" s="0" t="str">
        <f aca="false">P1784&amp;N1784&amp;O1784&amp;Q1784&amp;F1784&amp;R1784&amp;L1784</f>
        <v>          {%            "class": "sPlus",%            "stim_name": "1110"%          },</v>
      </c>
      <c r="AA1784" s="5" t="n">
        <f aca="false">F1784</f>
        <v>1110</v>
      </c>
      <c r="AB1784" s="5" t="s">
        <v>1799</v>
      </c>
      <c r="AC1784" s="5" t="str">
        <f aca="false">IF(MID(AB1784,10,2)="ir","Minus","Plus")</f>
        <v>Plus</v>
      </c>
      <c r="AD1784" s="5" t="str">
        <f aca="false">IF(AND(_xlfn.NUMBERVALUE(MID(AB1784,6,3))&lt;141,_xlfn.NUMBERVALUE(MID(AB1784,6,3))&gt;103),"s","probe")</f>
        <v>probe</v>
      </c>
      <c r="AE1784" s="5" t="n">
        <f aca="false">IF(AND(AC1784="Minus",AD1784="probe"),3,IF(AND(AC1784="Plus",AD1784="probe"),1,IF(AND(AC1784="Minus",AD1784="s"),12,IF(AND(AC1784="Plus",AD1784="s"),4,0))))</f>
        <v>1</v>
      </c>
      <c r="AF1784" s="6" t="s">
        <v>16</v>
      </c>
      <c r="AG1784" s="5" t="str">
        <f aca="false">AF1784&amp;AE1784&amp;","</f>
        <v>                            1,</v>
      </c>
    </row>
    <row r="1785" customFormat="false" ht="12.8" hidden="true" customHeight="false" outlineLevel="0" collapsed="false">
      <c r="A1785" s="0" t="str">
        <f aca="false">LEFT(J1785,4)</f>
        <v>b3i2</v>
      </c>
      <c r="B1785" s="0" t="n">
        <f aca="false">IF(AND(C1785&gt;97,C1785&lt;103),100,IF(AND(C1785&gt;110,C1785&lt;116),113,IF(AND(C1785&gt;122,C1785&lt;128),125,IF(AND(C1785&gt;135,C1785&lt;141),138,150))))</f>
        <v>150</v>
      </c>
      <c r="C1785" s="0" t="n">
        <f aca="false">_xlfn.NUMBERVALUE(MID(J1785,6,3))</f>
        <v>149</v>
      </c>
      <c r="D1785" s="0" t="str">
        <f aca="false">MID(J1785,10,3)</f>
        <v>reg</v>
      </c>
      <c r="E1785" s="0" t="s">
        <v>9</v>
      </c>
      <c r="F1785" s="0" t="n">
        <v>1235</v>
      </c>
      <c r="G1785" s="0" t="s">
        <v>10</v>
      </c>
      <c r="H1785" s="0" t="s">
        <v>11</v>
      </c>
      <c r="I1785" s="0" t="s">
        <v>9</v>
      </c>
      <c r="J1785" s="0" t="s">
        <v>1800</v>
      </c>
      <c r="K1785" s="0" t="s">
        <v>9</v>
      </c>
      <c r="L1785" s="0" t="str">
        <f aca="false">IF(ISBLANK(J1786),"",",")</f>
        <v>,</v>
      </c>
      <c r="M1785" s="0" t="str">
        <f aca="false">E1785&amp;F1785&amp;G1785&amp;H1785&amp;I1785&amp;J1785&amp;K1785&amp;L1785</f>
        <v>"1235": "b3i2_149_reg.wav",</v>
      </c>
      <c r="N1785" s="0" t="str">
        <f aca="false">IF(OR(B1785=113,B1785=138),"probe","s")</f>
        <v>s</v>
      </c>
      <c r="O1785" s="0" t="str">
        <f aca="false">IF(MID(J1785,10,2)="ir","Minus","Plus")</f>
        <v>Plus</v>
      </c>
      <c r="P1785" s="0" t="s">
        <v>13</v>
      </c>
      <c r="Q1785" s="5" t="s">
        <v>14</v>
      </c>
      <c r="R1785" s="0" t="s">
        <v>15</v>
      </c>
      <c r="S1785" s="0" t="str">
        <f aca="false">P1785&amp;N1785&amp;O1785&amp;Q1785&amp;F1785&amp;R1785&amp;L1785</f>
        <v>          {%            "class": "sPlus",%            "stim_name": "1235"%          },</v>
      </c>
      <c r="AA1785" s="5" t="n">
        <f aca="false">F1785</f>
        <v>1235</v>
      </c>
      <c r="AB1785" s="5" t="s">
        <v>1800</v>
      </c>
      <c r="AC1785" s="5" t="str">
        <f aca="false">IF(MID(AB1785,10,2)="ir","Minus","Plus")</f>
        <v>Plus</v>
      </c>
      <c r="AD1785" s="5" t="str">
        <f aca="false">IF(AND(_xlfn.NUMBERVALUE(MID(AB1785,6,3))&lt;141,_xlfn.NUMBERVALUE(MID(AB1785,6,3))&gt;103),"s","probe")</f>
        <v>probe</v>
      </c>
      <c r="AE1785" s="5" t="n">
        <f aca="false">IF(AND(AC1785="Minus",AD1785="probe"),3,IF(AND(AC1785="Plus",AD1785="probe"),1,IF(AND(AC1785="Minus",AD1785="s"),12,IF(AND(AC1785="Plus",AD1785="s"),4,0))))</f>
        <v>1</v>
      </c>
      <c r="AF1785" s="6" t="s">
        <v>16</v>
      </c>
      <c r="AG1785" s="5" t="str">
        <f aca="false">AF1785&amp;AE1785&amp;","</f>
        <v>                            1,</v>
      </c>
    </row>
    <row r="1786" customFormat="false" ht="12.8" hidden="true" customHeight="false" outlineLevel="0" collapsed="false">
      <c r="A1786" s="0" t="str">
        <f aca="false">LEFT(J1786,4)</f>
        <v>b3s1</v>
      </c>
      <c r="B1786" s="0" t="n">
        <f aca="false">IF(AND(C1786&gt;97,C1786&lt;103),100,IF(AND(C1786&gt;110,C1786&lt;116),113,IF(AND(C1786&gt;122,C1786&lt;128),125,IF(AND(C1786&gt;135,C1786&lt;141),138,150))))</f>
        <v>150</v>
      </c>
      <c r="C1786" s="0" t="n">
        <f aca="false">_xlfn.NUMBERVALUE(MID(J1786,6,3))</f>
        <v>149</v>
      </c>
      <c r="D1786" s="0" t="str">
        <f aca="false">MID(J1786,10,3)</f>
        <v>reg</v>
      </c>
      <c r="E1786" s="0" t="s">
        <v>9</v>
      </c>
      <c r="F1786" s="0" t="n">
        <v>1360</v>
      </c>
      <c r="G1786" s="0" t="s">
        <v>10</v>
      </c>
      <c r="H1786" s="0" t="s">
        <v>11</v>
      </c>
      <c r="I1786" s="0" t="s">
        <v>9</v>
      </c>
      <c r="J1786" s="0" t="s">
        <v>1801</v>
      </c>
      <c r="K1786" s="0" t="s">
        <v>9</v>
      </c>
      <c r="L1786" s="0" t="str">
        <f aca="false">IF(ISBLANK(J1787),"",",")</f>
        <v>,</v>
      </c>
      <c r="M1786" s="0" t="str">
        <f aca="false">E1786&amp;F1786&amp;G1786&amp;H1786&amp;I1786&amp;J1786&amp;K1786&amp;L1786</f>
        <v>"1360": "b3s1_149_reg.wav",</v>
      </c>
      <c r="N1786" s="0" t="str">
        <f aca="false">IF(OR(B1786=113,B1786=138),"probe","s")</f>
        <v>s</v>
      </c>
      <c r="O1786" s="0" t="str">
        <f aca="false">IF(MID(J1786,10,2)="ir","Minus","Plus")</f>
        <v>Plus</v>
      </c>
      <c r="P1786" s="0" t="s">
        <v>13</v>
      </c>
      <c r="Q1786" s="5" t="s">
        <v>14</v>
      </c>
      <c r="R1786" s="0" t="s">
        <v>15</v>
      </c>
      <c r="S1786" s="0" t="str">
        <f aca="false">P1786&amp;N1786&amp;O1786&amp;Q1786&amp;F1786&amp;R1786&amp;L1786</f>
        <v>          {%            "class": "sPlus",%            "stim_name": "1360"%          },</v>
      </c>
      <c r="AA1786" s="5" t="n">
        <f aca="false">F1786</f>
        <v>1360</v>
      </c>
      <c r="AB1786" s="5" t="s">
        <v>1801</v>
      </c>
      <c r="AC1786" s="5" t="str">
        <f aca="false">IF(MID(AB1786,10,2)="ir","Minus","Plus")</f>
        <v>Plus</v>
      </c>
      <c r="AD1786" s="5" t="str">
        <f aca="false">IF(AND(_xlfn.NUMBERVALUE(MID(AB1786,6,3))&lt;141,_xlfn.NUMBERVALUE(MID(AB1786,6,3))&gt;103),"s","probe")</f>
        <v>probe</v>
      </c>
      <c r="AE1786" s="5" t="n">
        <f aca="false">IF(AND(AC1786="Minus",AD1786="probe"),3,IF(AND(AC1786="Plus",AD1786="probe"),1,IF(AND(AC1786="Minus",AD1786="s"),12,IF(AND(AC1786="Plus",AD1786="s"),4,0))))</f>
        <v>1</v>
      </c>
      <c r="AF1786" s="6" t="s">
        <v>16</v>
      </c>
      <c r="AG1786" s="5" t="str">
        <f aca="false">AF1786&amp;AE1786&amp;","</f>
        <v>                            1,</v>
      </c>
    </row>
    <row r="1787" customFormat="false" ht="12.8" hidden="true" customHeight="false" outlineLevel="0" collapsed="false">
      <c r="A1787" s="0" t="str">
        <f aca="false">LEFT(J1787,4)</f>
        <v>b3s2</v>
      </c>
      <c r="B1787" s="0" t="n">
        <f aca="false">IF(AND(C1787&gt;97,C1787&lt;103),100,IF(AND(C1787&gt;110,C1787&lt;116),113,IF(AND(C1787&gt;122,C1787&lt;128),125,IF(AND(C1787&gt;135,C1787&lt;141),138,150))))</f>
        <v>150</v>
      </c>
      <c r="C1787" s="0" t="n">
        <f aca="false">_xlfn.NUMBERVALUE(MID(J1787,6,3))</f>
        <v>149</v>
      </c>
      <c r="D1787" s="0" t="str">
        <f aca="false">MID(J1787,10,3)</f>
        <v>reg</v>
      </c>
      <c r="E1787" s="0" t="s">
        <v>9</v>
      </c>
      <c r="F1787" s="0" t="n">
        <v>1485</v>
      </c>
      <c r="G1787" s="0" t="s">
        <v>10</v>
      </c>
      <c r="H1787" s="0" t="s">
        <v>11</v>
      </c>
      <c r="I1787" s="0" t="s">
        <v>9</v>
      </c>
      <c r="J1787" s="0" t="s">
        <v>1802</v>
      </c>
      <c r="K1787" s="0" t="s">
        <v>9</v>
      </c>
      <c r="L1787" s="0" t="str">
        <f aca="false">IF(ISBLANK(J1788),"",",")</f>
        <v>,</v>
      </c>
      <c r="M1787" s="0" t="str">
        <f aca="false">E1787&amp;F1787&amp;G1787&amp;H1787&amp;I1787&amp;J1787&amp;K1787&amp;L1787</f>
        <v>"1485": "b3s2_149_reg.wav",</v>
      </c>
      <c r="N1787" s="0" t="str">
        <f aca="false">IF(OR(B1787=113,B1787=138),"probe","s")</f>
        <v>s</v>
      </c>
      <c r="O1787" s="0" t="str">
        <f aca="false">IF(MID(J1787,10,2)="ir","Minus","Plus")</f>
        <v>Plus</v>
      </c>
      <c r="P1787" s="0" t="s">
        <v>13</v>
      </c>
      <c r="Q1787" s="5" t="s">
        <v>14</v>
      </c>
      <c r="R1787" s="0" t="s">
        <v>15</v>
      </c>
      <c r="S1787" s="0" t="str">
        <f aca="false">P1787&amp;N1787&amp;O1787&amp;Q1787&amp;F1787&amp;R1787&amp;L1787</f>
        <v>          {%            "class": "sPlus",%            "stim_name": "1485"%          },</v>
      </c>
      <c r="AA1787" s="5" t="n">
        <f aca="false">F1787</f>
        <v>1485</v>
      </c>
      <c r="AB1787" s="5" t="s">
        <v>1802</v>
      </c>
      <c r="AC1787" s="5" t="str">
        <f aca="false">IF(MID(AB1787,10,2)="ir","Minus","Plus")</f>
        <v>Plus</v>
      </c>
      <c r="AD1787" s="5" t="str">
        <f aca="false">IF(AND(_xlfn.NUMBERVALUE(MID(AB1787,6,3))&lt;141,_xlfn.NUMBERVALUE(MID(AB1787,6,3))&gt;103),"s","probe")</f>
        <v>probe</v>
      </c>
      <c r="AE1787" s="5" t="n">
        <f aca="false">IF(AND(AC1787="Minus",AD1787="probe"),3,IF(AND(AC1787="Plus",AD1787="probe"),1,IF(AND(AC1787="Minus",AD1787="s"),12,IF(AND(AC1787="Plus",AD1787="s"),4,0))))</f>
        <v>1</v>
      </c>
      <c r="AF1787" s="6" t="s">
        <v>16</v>
      </c>
      <c r="AG1787" s="5" t="str">
        <f aca="false">AF1787&amp;AE1787&amp;","</f>
        <v>                            1,</v>
      </c>
    </row>
    <row r="1788" customFormat="false" ht="12.8" hidden="true" customHeight="false" outlineLevel="0" collapsed="false">
      <c r="A1788" s="0" t="str">
        <f aca="false">LEFT(J1788,4)</f>
        <v>b4i1</v>
      </c>
      <c r="B1788" s="0" t="n">
        <f aca="false">IF(AND(C1788&gt;97,C1788&lt;103),100,IF(AND(C1788&gt;110,C1788&lt;116),113,IF(AND(C1788&gt;122,C1788&lt;128),125,IF(AND(C1788&gt;135,C1788&lt;141),138,150))))</f>
        <v>150</v>
      </c>
      <c r="C1788" s="0" t="n">
        <f aca="false">_xlfn.NUMBERVALUE(MID(J1788,6,3))</f>
        <v>149</v>
      </c>
      <c r="D1788" s="0" t="str">
        <f aca="false">MID(J1788,10,3)</f>
        <v>reg</v>
      </c>
      <c r="E1788" s="0" t="s">
        <v>9</v>
      </c>
      <c r="F1788" s="0" t="n">
        <v>1610</v>
      </c>
      <c r="G1788" s="0" t="s">
        <v>10</v>
      </c>
      <c r="H1788" s="0" t="s">
        <v>11</v>
      </c>
      <c r="I1788" s="0" t="s">
        <v>9</v>
      </c>
      <c r="J1788" s="0" t="s">
        <v>1803</v>
      </c>
      <c r="K1788" s="0" t="s">
        <v>9</v>
      </c>
      <c r="L1788" s="0" t="str">
        <f aca="false">IF(ISBLANK(J1789),"",",")</f>
        <v>,</v>
      </c>
      <c r="M1788" s="0" t="str">
        <f aca="false">E1788&amp;F1788&amp;G1788&amp;H1788&amp;I1788&amp;J1788&amp;K1788&amp;L1788</f>
        <v>"1610": "b4i1_149_reg.wav",</v>
      </c>
      <c r="N1788" s="0" t="str">
        <f aca="false">IF(OR(B1788=113,B1788=138),"probe","s")</f>
        <v>s</v>
      </c>
      <c r="O1788" s="0" t="str">
        <f aca="false">IF(MID(J1788,10,2)="ir","Minus","Plus")</f>
        <v>Plus</v>
      </c>
      <c r="P1788" s="0" t="s">
        <v>13</v>
      </c>
      <c r="Q1788" s="5" t="s">
        <v>14</v>
      </c>
      <c r="R1788" s="0" t="s">
        <v>15</v>
      </c>
      <c r="S1788" s="0" t="str">
        <f aca="false">P1788&amp;N1788&amp;O1788&amp;Q1788&amp;F1788&amp;R1788&amp;L1788</f>
        <v>          {%            "class": "sPlus",%            "stim_name": "1610"%          },</v>
      </c>
      <c r="AA1788" s="5" t="n">
        <f aca="false">F1788</f>
        <v>1610</v>
      </c>
      <c r="AB1788" s="5" t="s">
        <v>1803</v>
      </c>
      <c r="AC1788" s="5" t="str">
        <f aca="false">IF(MID(AB1788,10,2)="ir","Minus","Plus")</f>
        <v>Plus</v>
      </c>
      <c r="AD1788" s="5" t="str">
        <f aca="false">IF(AND(_xlfn.NUMBERVALUE(MID(AB1788,6,3))&lt;141,_xlfn.NUMBERVALUE(MID(AB1788,6,3))&gt;103),"s","probe")</f>
        <v>probe</v>
      </c>
      <c r="AE1788" s="5" t="n">
        <f aca="false">IF(AND(AC1788="Minus",AD1788="probe"),3,IF(AND(AC1788="Plus",AD1788="probe"),1,IF(AND(AC1788="Minus",AD1788="s"),12,IF(AND(AC1788="Plus",AD1788="s"),4,0))))</f>
        <v>1</v>
      </c>
      <c r="AF1788" s="6" t="s">
        <v>16</v>
      </c>
      <c r="AG1788" s="5" t="str">
        <f aca="false">AF1788&amp;AE1788&amp;","</f>
        <v>                            1,</v>
      </c>
    </row>
    <row r="1789" customFormat="false" ht="12.8" hidden="true" customHeight="false" outlineLevel="0" collapsed="false">
      <c r="A1789" s="0" t="str">
        <f aca="false">LEFT(J1789,4)</f>
        <v>b4i2</v>
      </c>
      <c r="B1789" s="0" t="n">
        <f aca="false">IF(AND(C1789&gt;97,C1789&lt;103),100,IF(AND(C1789&gt;110,C1789&lt;116),113,IF(AND(C1789&gt;122,C1789&lt;128),125,IF(AND(C1789&gt;135,C1789&lt;141),138,150))))</f>
        <v>150</v>
      </c>
      <c r="C1789" s="0" t="n">
        <f aca="false">_xlfn.NUMBERVALUE(MID(J1789,6,3))</f>
        <v>149</v>
      </c>
      <c r="D1789" s="0" t="str">
        <f aca="false">MID(J1789,10,3)</f>
        <v>reg</v>
      </c>
      <c r="E1789" s="0" t="s">
        <v>9</v>
      </c>
      <c r="F1789" s="0" t="n">
        <v>1735</v>
      </c>
      <c r="G1789" s="0" t="s">
        <v>10</v>
      </c>
      <c r="H1789" s="0" t="s">
        <v>11</v>
      </c>
      <c r="I1789" s="0" t="s">
        <v>9</v>
      </c>
      <c r="J1789" s="0" t="s">
        <v>1804</v>
      </c>
      <c r="K1789" s="0" t="s">
        <v>9</v>
      </c>
      <c r="L1789" s="0" t="str">
        <f aca="false">IF(ISBLANK(J1790),"",",")</f>
        <v>,</v>
      </c>
      <c r="M1789" s="0" t="str">
        <f aca="false">E1789&amp;F1789&amp;G1789&amp;H1789&amp;I1789&amp;J1789&amp;K1789&amp;L1789</f>
        <v>"1735": "b4i2_149_reg.wav",</v>
      </c>
      <c r="N1789" s="0" t="str">
        <f aca="false">IF(OR(B1789=113,B1789=138),"probe","s")</f>
        <v>s</v>
      </c>
      <c r="O1789" s="0" t="str">
        <f aca="false">IF(MID(J1789,10,2)="ir","Minus","Plus")</f>
        <v>Plus</v>
      </c>
      <c r="P1789" s="0" t="s">
        <v>13</v>
      </c>
      <c r="Q1789" s="5" t="s">
        <v>14</v>
      </c>
      <c r="R1789" s="0" t="s">
        <v>15</v>
      </c>
      <c r="S1789" s="0" t="str">
        <f aca="false">P1789&amp;N1789&amp;O1789&amp;Q1789&amp;F1789&amp;R1789&amp;L1789</f>
        <v>          {%            "class": "sPlus",%            "stim_name": "1735"%          },</v>
      </c>
      <c r="AA1789" s="5" t="n">
        <f aca="false">F1789</f>
        <v>1735</v>
      </c>
      <c r="AB1789" s="5" t="s">
        <v>1804</v>
      </c>
      <c r="AC1789" s="5" t="str">
        <f aca="false">IF(MID(AB1789,10,2)="ir","Minus","Plus")</f>
        <v>Plus</v>
      </c>
      <c r="AD1789" s="5" t="str">
        <f aca="false">IF(AND(_xlfn.NUMBERVALUE(MID(AB1789,6,3))&lt;141,_xlfn.NUMBERVALUE(MID(AB1789,6,3))&gt;103),"s","probe")</f>
        <v>probe</v>
      </c>
      <c r="AE1789" s="5" t="n">
        <f aca="false">IF(AND(AC1789="Minus",AD1789="probe"),3,IF(AND(AC1789="Plus",AD1789="probe"),1,IF(AND(AC1789="Minus",AD1789="s"),12,IF(AND(AC1789="Plus",AD1789="s"),4,0))))</f>
        <v>1</v>
      </c>
      <c r="AF1789" s="6" t="s">
        <v>16</v>
      </c>
      <c r="AG1789" s="5" t="str">
        <f aca="false">AF1789&amp;AE1789&amp;","</f>
        <v>                            1,</v>
      </c>
    </row>
    <row r="1790" customFormat="false" ht="12.8" hidden="true" customHeight="false" outlineLevel="0" collapsed="false">
      <c r="A1790" s="0" t="str">
        <f aca="false">LEFT(J1790,4)</f>
        <v>b4s1</v>
      </c>
      <c r="B1790" s="0" t="n">
        <f aca="false">IF(AND(C1790&gt;97,C1790&lt;103),100,IF(AND(C1790&gt;110,C1790&lt;116),113,IF(AND(C1790&gt;122,C1790&lt;128),125,IF(AND(C1790&gt;135,C1790&lt;141),138,150))))</f>
        <v>150</v>
      </c>
      <c r="C1790" s="0" t="n">
        <f aca="false">_xlfn.NUMBERVALUE(MID(J1790,6,3))</f>
        <v>149</v>
      </c>
      <c r="D1790" s="0" t="str">
        <f aca="false">MID(J1790,10,3)</f>
        <v>reg</v>
      </c>
      <c r="E1790" s="0" t="s">
        <v>9</v>
      </c>
      <c r="F1790" s="0" t="n">
        <v>1860</v>
      </c>
      <c r="G1790" s="0" t="s">
        <v>10</v>
      </c>
      <c r="H1790" s="0" t="s">
        <v>11</v>
      </c>
      <c r="I1790" s="0" t="s">
        <v>9</v>
      </c>
      <c r="J1790" s="0" t="s">
        <v>1805</v>
      </c>
      <c r="K1790" s="0" t="s">
        <v>9</v>
      </c>
      <c r="L1790" s="0" t="str">
        <f aca="false">IF(ISBLANK(J1791),"",",")</f>
        <v>,</v>
      </c>
      <c r="M1790" s="0" t="str">
        <f aca="false">E1790&amp;F1790&amp;G1790&amp;H1790&amp;I1790&amp;J1790&amp;K1790&amp;L1790</f>
        <v>"1860": "b4s1_149_reg.wav",</v>
      </c>
      <c r="N1790" s="0" t="str">
        <f aca="false">IF(OR(B1790=113,B1790=138),"probe","s")</f>
        <v>s</v>
      </c>
      <c r="O1790" s="0" t="str">
        <f aca="false">IF(MID(J1790,10,2)="ir","Minus","Plus")</f>
        <v>Plus</v>
      </c>
      <c r="P1790" s="0" t="s">
        <v>13</v>
      </c>
      <c r="Q1790" s="5" t="s">
        <v>14</v>
      </c>
      <c r="R1790" s="0" t="s">
        <v>15</v>
      </c>
      <c r="S1790" s="0" t="str">
        <f aca="false">P1790&amp;N1790&amp;O1790&amp;Q1790&amp;F1790&amp;R1790&amp;L1790</f>
        <v>          {%            "class": "sPlus",%            "stim_name": "1860"%          },</v>
      </c>
      <c r="AA1790" s="5" t="n">
        <f aca="false">F1790</f>
        <v>1860</v>
      </c>
      <c r="AB1790" s="5" t="s">
        <v>1805</v>
      </c>
      <c r="AC1790" s="5" t="str">
        <f aca="false">IF(MID(AB1790,10,2)="ir","Minus","Plus")</f>
        <v>Plus</v>
      </c>
      <c r="AD1790" s="5" t="str">
        <f aca="false">IF(AND(_xlfn.NUMBERVALUE(MID(AB1790,6,3))&lt;141,_xlfn.NUMBERVALUE(MID(AB1790,6,3))&gt;103),"s","probe")</f>
        <v>probe</v>
      </c>
      <c r="AE1790" s="5" t="n">
        <f aca="false">IF(AND(AC1790="Minus",AD1790="probe"),3,IF(AND(AC1790="Plus",AD1790="probe"),1,IF(AND(AC1790="Minus",AD1790="s"),12,IF(AND(AC1790="Plus",AD1790="s"),4,0))))</f>
        <v>1</v>
      </c>
      <c r="AF1790" s="6" t="s">
        <v>16</v>
      </c>
      <c r="AG1790" s="5" t="str">
        <f aca="false">AF1790&amp;AE1790&amp;","</f>
        <v>                            1,</v>
      </c>
    </row>
    <row r="1791" customFormat="false" ht="12.8" hidden="true" customHeight="false" outlineLevel="0" collapsed="false">
      <c r="A1791" s="0" t="str">
        <f aca="false">LEFT(J1791,4)</f>
        <v>b4s2</v>
      </c>
      <c r="B1791" s="0" t="n">
        <f aca="false">IF(AND(C1791&gt;97,C1791&lt;103),100,IF(AND(C1791&gt;110,C1791&lt;116),113,IF(AND(C1791&gt;122,C1791&lt;128),125,IF(AND(C1791&gt;135,C1791&lt;141),138,150))))</f>
        <v>150</v>
      </c>
      <c r="C1791" s="0" t="n">
        <f aca="false">_xlfn.NUMBERVALUE(MID(J1791,6,3))</f>
        <v>149</v>
      </c>
      <c r="D1791" s="0" t="str">
        <f aca="false">MID(J1791,10,3)</f>
        <v>reg</v>
      </c>
      <c r="E1791" s="0" t="s">
        <v>9</v>
      </c>
      <c r="F1791" s="0" t="n">
        <v>1985</v>
      </c>
      <c r="G1791" s="0" t="s">
        <v>10</v>
      </c>
      <c r="H1791" s="0" t="s">
        <v>11</v>
      </c>
      <c r="I1791" s="0" t="s">
        <v>9</v>
      </c>
      <c r="J1791" s="0" t="s">
        <v>1806</v>
      </c>
      <c r="K1791" s="0" t="s">
        <v>9</v>
      </c>
      <c r="L1791" s="0" t="str">
        <f aca="false">IF(ISBLANK(J1792),"",",")</f>
        <v>,</v>
      </c>
      <c r="M1791" s="0" t="str">
        <f aca="false">E1791&amp;F1791&amp;G1791&amp;H1791&amp;I1791&amp;J1791&amp;K1791&amp;L1791</f>
        <v>"1985": "b4s2_149_reg.wav",</v>
      </c>
      <c r="N1791" s="0" t="str">
        <f aca="false">IF(OR(B1791=113,B1791=138),"probe","s")</f>
        <v>s</v>
      </c>
      <c r="O1791" s="0" t="str">
        <f aca="false">IF(MID(J1791,10,2)="ir","Minus","Plus")</f>
        <v>Plus</v>
      </c>
      <c r="P1791" s="0" t="s">
        <v>13</v>
      </c>
      <c r="Q1791" s="5" t="s">
        <v>14</v>
      </c>
      <c r="R1791" s="0" t="s">
        <v>15</v>
      </c>
      <c r="S1791" s="0" t="str">
        <f aca="false">P1791&amp;N1791&amp;O1791&amp;Q1791&amp;F1791&amp;R1791&amp;L1791</f>
        <v>          {%            "class": "sPlus",%            "stim_name": "1985"%          },</v>
      </c>
      <c r="AA1791" s="5" t="n">
        <f aca="false">F1791</f>
        <v>1985</v>
      </c>
      <c r="AB1791" s="5" t="s">
        <v>1806</v>
      </c>
      <c r="AC1791" s="5" t="str">
        <f aca="false">IF(MID(AB1791,10,2)="ir","Minus","Plus")</f>
        <v>Plus</v>
      </c>
      <c r="AD1791" s="5" t="str">
        <f aca="false">IF(AND(_xlfn.NUMBERVALUE(MID(AB1791,6,3))&lt;141,_xlfn.NUMBERVALUE(MID(AB1791,6,3))&gt;103),"s","probe")</f>
        <v>probe</v>
      </c>
      <c r="AE1791" s="5" t="n">
        <f aca="false">IF(AND(AC1791="Minus",AD1791="probe"),3,IF(AND(AC1791="Plus",AD1791="probe"),1,IF(AND(AC1791="Minus",AD1791="s"),12,IF(AND(AC1791="Plus",AD1791="s"),4,0))))</f>
        <v>1</v>
      </c>
      <c r="AF1791" s="6" t="s">
        <v>16</v>
      </c>
      <c r="AG1791" s="5" t="str">
        <f aca="false">AF1791&amp;AE1791&amp;","</f>
        <v>                            1,</v>
      </c>
    </row>
    <row r="1792" customFormat="false" ht="12.8" hidden="true" customHeight="false" outlineLevel="0" collapsed="false">
      <c r="A1792" s="0" t="str">
        <f aca="false">LEFT(J1792,4)</f>
        <v>b1i1</v>
      </c>
      <c r="B1792" s="0" t="n">
        <f aca="false">IF(AND(C1792&gt;97,C1792&lt;103),100,IF(AND(C1792&gt;110,C1792&lt;116),113,IF(AND(C1792&gt;122,C1792&lt;128),125,IF(AND(C1792&gt;135,C1792&lt;141),138,150))))</f>
        <v>150</v>
      </c>
      <c r="C1792" s="0" t="n">
        <f aca="false">_xlfn.NUMBERVALUE(MID(J1792,6,3))</f>
        <v>150</v>
      </c>
      <c r="D1792" s="0" t="str">
        <f aca="false">MID(J1792,10,3)</f>
        <v>ir1</v>
      </c>
      <c r="E1792" s="1" t="s">
        <v>9</v>
      </c>
      <c r="F1792" s="0" t="n">
        <v>111</v>
      </c>
      <c r="G1792" s="0" t="s">
        <v>10</v>
      </c>
      <c r="H1792" s="0" t="s">
        <v>11</v>
      </c>
      <c r="I1792" s="0" t="s">
        <v>9</v>
      </c>
      <c r="J1792" s="0" t="s">
        <v>1807</v>
      </c>
      <c r="K1792" s="0" t="s">
        <v>9</v>
      </c>
      <c r="L1792" s="0" t="str">
        <f aca="false">IF(ISBLANK(J1793),"",",")</f>
        <v>,</v>
      </c>
      <c r="M1792" s="0" t="str">
        <f aca="false">E1792&amp;F1792&amp;G1792&amp;H1792&amp;I1792&amp;J1792&amp;K1792&amp;L1792</f>
        <v>"111": "b1i1_150_ir1.wav",</v>
      </c>
      <c r="N1792" s="0" t="str">
        <f aca="false">IF(OR(B1792=113,B1792=138),"probe","s")</f>
        <v>s</v>
      </c>
      <c r="O1792" s="0" t="str">
        <f aca="false">IF(MID(J1792,10,2)="ir","Minus","Plus")</f>
        <v>Minus</v>
      </c>
      <c r="P1792" s="0" t="s">
        <v>13</v>
      </c>
      <c r="Q1792" s="5" t="s">
        <v>14</v>
      </c>
      <c r="R1792" s="0" t="s">
        <v>15</v>
      </c>
      <c r="S1792" s="0" t="str">
        <f aca="false">P1792&amp;N1792&amp;O1792&amp;Q1792&amp;F1792&amp;R1792&amp;L1792</f>
        <v>          {%            "class": "sMinus",%            "stim_name": "111"%          },</v>
      </c>
      <c r="AA1792" s="5" t="n">
        <f aca="false">F1792</f>
        <v>111</v>
      </c>
      <c r="AB1792" s="5" t="s">
        <v>1807</v>
      </c>
      <c r="AC1792" s="5" t="str">
        <f aca="false">IF(MID(AB1792,10,2)="ir","Minus","Plus")</f>
        <v>Minus</v>
      </c>
      <c r="AD1792" s="5" t="str">
        <f aca="false">IF(AND(_xlfn.NUMBERVALUE(MID(AB1792,6,3))&lt;141,_xlfn.NUMBERVALUE(MID(AB1792,6,3))&gt;103),"s","s")</f>
        <v>s</v>
      </c>
      <c r="AE1792" s="5" t="n">
        <f aca="false">IF(AND(AC1792="Minus",AD1792="probe"),3,IF(AND(AC1792="Plus",AD1792="probe"),1,IF(AND(AC1792="Minus",AD1792="s"),12,IF(AND(AC1792="Plus",AD1792="s"),4,0))))</f>
        <v>12</v>
      </c>
      <c r="AF1792" s="6" t="s">
        <v>16</v>
      </c>
      <c r="AG1792" s="5" t="str">
        <f aca="false">AF1792&amp;AE1792&amp;","</f>
        <v>                            12,</v>
      </c>
    </row>
    <row r="1793" customFormat="false" ht="12.8" hidden="true" customHeight="false" outlineLevel="0" collapsed="false">
      <c r="A1793" s="0" t="str">
        <f aca="false">LEFT(J1793,4)</f>
        <v>b1i2</v>
      </c>
      <c r="B1793" s="0" t="n">
        <f aca="false">IF(AND(C1793&gt;97,C1793&lt;103),100,IF(AND(C1793&gt;110,C1793&lt;116),113,IF(AND(C1793&gt;122,C1793&lt;128),125,IF(AND(C1793&gt;135,C1793&lt;141),138,150))))</f>
        <v>150</v>
      </c>
      <c r="C1793" s="0" t="n">
        <f aca="false">_xlfn.NUMBERVALUE(MID(J1793,6,3))</f>
        <v>150</v>
      </c>
      <c r="D1793" s="0" t="str">
        <f aca="false">MID(J1793,10,3)</f>
        <v>ir1</v>
      </c>
      <c r="E1793" s="1" t="s">
        <v>9</v>
      </c>
      <c r="F1793" s="0" t="n">
        <v>236</v>
      </c>
      <c r="G1793" s="0" t="s">
        <v>10</v>
      </c>
      <c r="H1793" s="0" t="s">
        <v>11</v>
      </c>
      <c r="I1793" s="0" t="s">
        <v>9</v>
      </c>
      <c r="J1793" s="0" t="s">
        <v>1808</v>
      </c>
      <c r="K1793" s="0" t="s">
        <v>9</v>
      </c>
      <c r="L1793" s="0" t="str">
        <f aca="false">IF(ISBLANK(J1794),"",",")</f>
        <v>,</v>
      </c>
      <c r="M1793" s="0" t="str">
        <f aca="false">E1793&amp;F1793&amp;G1793&amp;H1793&amp;I1793&amp;J1793&amp;K1793&amp;L1793</f>
        <v>"236": "b1i2_150_ir1.wav",</v>
      </c>
      <c r="N1793" s="0" t="str">
        <f aca="false">IF(OR(B1793=113,B1793=138),"probe","s")</f>
        <v>s</v>
      </c>
      <c r="O1793" s="0" t="str">
        <f aca="false">IF(MID(J1793,10,2)="ir","Minus","Plus")</f>
        <v>Minus</v>
      </c>
      <c r="P1793" s="0" t="s">
        <v>13</v>
      </c>
      <c r="Q1793" s="5" t="s">
        <v>14</v>
      </c>
      <c r="R1793" s="0" t="s">
        <v>15</v>
      </c>
      <c r="S1793" s="0" t="str">
        <f aca="false">P1793&amp;N1793&amp;O1793&amp;Q1793&amp;F1793&amp;R1793&amp;L1793</f>
        <v>          {%            "class": "sMinus",%            "stim_name": "236"%          },</v>
      </c>
      <c r="AA1793" s="5" t="n">
        <f aca="false">F1793</f>
        <v>236</v>
      </c>
      <c r="AB1793" s="5" t="s">
        <v>1808</v>
      </c>
      <c r="AC1793" s="5" t="str">
        <f aca="false">IF(MID(AB1793,10,2)="ir","Minus","Plus")</f>
        <v>Minus</v>
      </c>
      <c r="AD1793" s="5" t="str">
        <f aca="false">IF(AND(_xlfn.NUMBERVALUE(MID(AB1793,6,3))&lt;141,_xlfn.NUMBERVALUE(MID(AB1793,6,3))&gt;103),"s","probe")</f>
        <v>probe</v>
      </c>
      <c r="AE1793" s="5" t="n">
        <f aca="false">IF(AND(AC1793="Minus",AD1793="probe"),3,IF(AND(AC1793="Plus",AD1793="probe"),1,IF(AND(AC1793="Minus",AD1793="s"),12,IF(AND(AC1793="Plus",AD1793="s"),4,0))))</f>
        <v>3</v>
      </c>
      <c r="AF1793" s="6" t="s">
        <v>16</v>
      </c>
      <c r="AG1793" s="5" t="str">
        <f aca="false">AF1793&amp;AE1793&amp;","</f>
        <v>                            3,</v>
      </c>
    </row>
    <row r="1794" customFormat="false" ht="12.8" hidden="true" customHeight="false" outlineLevel="0" collapsed="false">
      <c r="A1794" s="0" t="str">
        <f aca="false">LEFT(J1794,4)</f>
        <v>b1s1</v>
      </c>
      <c r="B1794" s="0" t="n">
        <f aca="false">IF(AND(C1794&gt;97,C1794&lt;103),100,IF(AND(C1794&gt;110,C1794&lt;116),113,IF(AND(C1794&gt;122,C1794&lt;128),125,IF(AND(C1794&gt;135,C1794&lt;141),138,150))))</f>
        <v>150</v>
      </c>
      <c r="C1794" s="0" t="n">
        <f aca="false">_xlfn.NUMBERVALUE(MID(J1794,6,3))</f>
        <v>150</v>
      </c>
      <c r="D1794" s="0" t="str">
        <f aca="false">MID(J1794,10,3)</f>
        <v>ir1</v>
      </c>
      <c r="E1794" s="0" t="s">
        <v>9</v>
      </c>
      <c r="F1794" s="0" t="n">
        <v>361</v>
      </c>
      <c r="G1794" s="0" t="s">
        <v>10</v>
      </c>
      <c r="H1794" s="0" t="s">
        <v>11</v>
      </c>
      <c r="I1794" s="0" t="s">
        <v>9</v>
      </c>
      <c r="J1794" s="0" t="s">
        <v>1809</v>
      </c>
      <c r="K1794" s="0" t="s">
        <v>9</v>
      </c>
      <c r="L1794" s="0" t="str">
        <f aca="false">IF(ISBLANK(J1795),"",",")</f>
        <v>,</v>
      </c>
      <c r="M1794" s="0" t="str">
        <f aca="false">E1794&amp;F1794&amp;G1794&amp;H1794&amp;I1794&amp;J1794&amp;K1794&amp;L1794</f>
        <v>"361": "b1s1_150_ir1.wav",</v>
      </c>
      <c r="N1794" s="0" t="str">
        <f aca="false">IF(OR(B1794=113,B1794=138),"probe","s")</f>
        <v>s</v>
      </c>
      <c r="O1794" s="0" t="str">
        <f aca="false">IF(MID(J1794,10,2)="ir","Minus","Plus")</f>
        <v>Minus</v>
      </c>
      <c r="P1794" s="0" t="s">
        <v>13</v>
      </c>
      <c r="Q1794" s="5" t="s">
        <v>14</v>
      </c>
      <c r="R1794" s="0" t="s">
        <v>15</v>
      </c>
      <c r="S1794" s="0" t="str">
        <f aca="false">P1794&amp;N1794&amp;O1794&amp;Q1794&amp;F1794&amp;R1794&amp;L1794</f>
        <v>          {%            "class": "sMinus",%            "stim_name": "361"%          },</v>
      </c>
      <c r="AA1794" s="5" t="n">
        <f aca="false">F1794</f>
        <v>361</v>
      </c>
      <c r="AB1794" s="5" t="s">
        <v>1809</v>
      </c>
      <c r="AC1794" s="5" t="str">
        <f aca="false">IF(MID(AB1794,10,2)="ir","Minus","Plus")</f>
        <v>Minus</v>
      </c>
      <c r="AD1794" s="5" t="str">
        <f aca="false">IF(AND(_xlfn.NUMBERVALUE(MID(AB1794,6,3))&lt;141,_xlfn.NUMBERVALUE(MID(AB1794,6,3))&gt;103),"s","probe")</f>
        <v>probe</v>
      </c>
      <c r="AE1794" s="5" t="n">
        <f aca="false">IF(AND(AC1794="Minus",AD1794="probe"),3,IF(AND(AC1794="Plus",AD1794="probe"),1,IF(AND(AC1794="Minus",AD1794="s"),12,IF(AND(AC1794="Plus",AD1794="s"),4,0))))</f>
        <v>3</v>
      </c>
      <c r="AF1794" s="6" t="s">
        <v>16</v>
      </c>
      <c r="AG1794" s="5" t="str">
        <f aca="false">AF1794&amp;AE1794&amp;","</f>
        <v>                            3,</v>
      </c>
    </row>
    <row r="1795" customFormat="false" ht="12.8" hidden="true" customHeight="false" outlineLevel="0" collapsed="false">
      <c r="A1795" s="0" t="str">
        <f aca="false">LEFT(J1795,4)</f>
        <v>b1s2</v>
      </c>
      <c r="B1795" s="0" t="n">
        <f aca="false">IF(AND(C1795&gt;97,C1795&lt;103),100,IF(AND(C1795&gt;110,C1795&lt;116),113,IF(AND(C1795&gt;122,C1795&lt;128),125,IF(AND(C1795&gt;135,C1795&lt;141),138,150))))</f>
        <v>150</v>
      </c>
      <c r="C1795" s="0" t="n">
        <f aca="false">_xlfn.NUMBERVALUE(MID(J1795,6,3))</f>
        <v>150</v>
      </c>
      <c r="D1795" s="0" t="str">
        <f aca="false">MID(J1795,10,3)</f>
        <v>ir1</v>
      </c>
      <c r="E1795" s="0" t="s">
        <v>9</v>
      </c>
      <c r="F1795" s="0" t="n">
        <v>486</v>
      </c>
      <c r="G1795" s="0" t="s">
        <v>10</v>
      </c>
      <c r="H1795" s="0" t="s">
        <v>11</v>
      </c>
      <c r="I1795" s="0" t="s">
        <v>9</v>
      </c>
      <c r="J1795" s="0" t="s">
        <v>1810</v>
      </c>
      <c r="K1795" s="0" t="s">
        <v>9</v>
      </c>
      <c r="L1795" s="0" t="str">
        <f aca="false">IF(ISBLANK(J1796),"",",")</f>
        <v>,</v>
      </c>
      <c r="M1795" s="0" t="str">
        <f aca="false">E1795&amp;F1795&amp;G1795&amp;H1795&amp;I1795&amp;J1795&amp;K1795&amp;L1795</f>
        <v>"486": "b1s2_150_ir1.wav",</v>
      </c>
      <c r="N1795" s="0" t="str">
        <f aca="false">IF(OR(B1795=113,B1795=138),"probe","s")</f>
        <v>s</v>
      </c>
      <c r="O1795" s="0" t="str">
        <f aca="false">IF(MID(J1795,10,2)="ir","Minus","Plus")</f>
        <v>Minus</v>
      </c>
      <c r="P1795" s="0" t="s">
        <v>13</v>
      </c>
      <c r="Q1795" s="5" t="s">
        <v>14</v>
      </c>
      <c r="R1795" s="0" t="s">
        <v>15</v>
      </c>
      <c r="S1795" s="0" t="str">
        <f aca="false">P1795&amp;N1795&amp;O1795&amp;Q1795&amp;F1795&amp;R1795&amp;L1795</f>
        <v>          {%            "class": "sMinus",%            "stim_name": "486"%          },</v>
      </c>
      <c r="AA1795" s="5" t="n">
        <f aca="false">F1795</f>
        <v>486</v>
      </c>
      <c r="AB1795" s="5" t="s">
        <v>1810</v>
      </c>
      <c r="AC1795" s="5" t="str">
        <f aca="false">IF(MID(AB1795,10,2)="ir","Minus","Plus")</f>
        <v>Minus</v>
      </c>
      <c r="AD1795" s="5" t="str">
        <f aca="false">IF(AND(_xlfn.NUMBERVALUE(MID(AB1795,6,3))&lt;141,_xlfn.NUMBERVALUE(MID(AB1795,6,3))&gt;103),"s","probe")</f>
        <v>probe</v>
      </c>
      <c r="AE1795" s="5" t="n">
        <f aca="false">IF(AND(AC1795="Minus",AD1795="probe"),3,IF(AND(AC1795="Plus",AD1795="probe"),1,IF(AND(AC1795="Minus",AD1795="s"),12,IF(AND(AC1795="Plus",AD1795="s"),4,0))))</f>
        <v>3</v>
      </c>
      <c r="AF1795" s="6" t="s">
        <v>16</v>
      </c>
      <c r="AG1795" s="5" t="str">
        <f aca="false">AF1795&amp;AE1795&amp;","</f>
        <v>                            3,</v>
      </c>
    </row>
    <row r="1796" customFormat="false" ht="12.8" hidden="true" customHeight="false" outlineLevel="0" collapsed="false">
      <c r="A1796" s="0" t="str">
        <f aca="false">LEFT(J1796,4)</f>
        <v>b2i1</v>
      </c>
      <c r="B1796" s="0" t="n">
        <f aca="false">IF(AND(C1796&gt;97,C1796&lt;103),100,IF(AND(C1796&gt;110,C1796&lt;116),113,IF(AND(C1796&gt;122,C1796&lt;128),125,IF(AND(C1796&gt;135,C1796&lt;141),138,150))))</f>
        <v>150</v>
      </c>
      <c r="C1796" s="0" t="n">
        <f aca="false">_xlfn.NUMBERVALUE(MID(J1796,6,3))</f>
        <v>150</v>
      </c>
      <c r="D1796" s="0" t="str">
        <f aca="false">MID(J1796,10,3)</f>
        <v>ir1</v>
      </c>
      <c r="E1796" s="0" t="s">
        <v>9</v>
      </c>
      <c r="F1796" s="0" t="n">
        <v>611</v>
      </c>
      <c r="G1796" s="0" t="s">
        <v>10</v>
      </c>
      <c r="H1796" s="0" t="s">
        <v>11</v>
      </c>
      <c r="I1796" s="0" t="s">
        <v>9</v>
      </c>
      <c r="J1796" s="0" t="s">
        <v>1811</v>
      </c>
      <c r="K1796" s="0" t="s">
        <v>9</v>
      </c>
      <c r="L1796" s="0" t="str">
        <f aca="false">IF(ISBLANK(J1797),"",",")</f>
        <v>,</v>
      </c>
      <c r="M1796" s="0" t="str">
        <f aca="false">E1796&amp;F1796&amp;G1796&amp;H1796&amp;I1796&amp;J1796&amp;K1796&amp;L1796</f>
        <v>"611": "b2i1_150_ir1.wav",</v>
      </c>
      <c r="N1796" s="0" t="str">
        <f aca="false">IF(OR(B1796=113,B1796=138),"probe","s")</f>
        <v>s</v>
      </c>
      <c r="O1796" s="0" t="str">
        <f aca="false">IF(MID(J1796,10,2)="ir","Minus","Plus")</f>
        <v>Minus</v>
      </c>
      <c r="P1796" s="0" t="s">
        <v>13</v>
      </c>
      <c r="Q1796" s="5" t="s">
        <v>14</v>
      </c>
      <c r="R1796" s="0" t="s">
        <v>15</v>
      </c>
      <c r="S1796" s="0" t="str">
        <f aca="false">P1796&amp;N1796&amp;O1796&amp;Q1796&amp;F1796&amp;R1796&amp;L1796</f>
        <v>          {%            "class": "sMinus",%            "stim_name": "611"%          },</v>
      </c>
      <c r="AA1796" s="5" t="n">
        <f aca="false">F1796</f>
        <v>611</v>
      </c>
      <c r="AB1796" s="5" t="s">
        <v>1811</v>
      </c>
      <c r="AC1796" s="5" t="str">
        <f aca="false">IF(MID(AB1796,10,2)="ir","Minus","Plus")</f>
        <v>Minus</v>
      </c>
      <c r="AD1796" s="5" t="str">
        <f aca="false">IF(AND(_xlfn.NUMBERVALUE(MID(AB1796,6,3))&lt;141,_xlfn.NUMBERVALUE(MID(AB1796,6,3))&gt;103),"s","probe")</f>
        <v>probe</v>
      </c>
      <c r="AE1796" s="5" t="n">
        <f aca="false">IF(AND(AC1796="Minus",AD1796="probe"),3,IF(AND(AC1796="Plus",AD1796="probe"),1,IF(AND(AC1796="Minus",AD1796="s"),12,IF(AND(AC1796="Plus",AD1796="s"),4,0))))</f>
        <v>3</v>
      </c>
      <c r="AF1796" s="6" t="s">
        <v>16</v>
      </c>
      <c r="AG1796" s="5" t="str">
        <f aca="false">AF1796&amp;AE1796&amp;","</f>
        <v>                            3,</v>
      </c>
    </row>
    <row r="1797" customFormat="false" ht="12.8" hidden="true" customHeight="false" outlineLevel="0" collapsed="false">
      <c r="A1797" s="0" t="str">
        <f aca="false">LEFT(J1797,4)</f>
        <v>b2i2</v>
      </c>
      <c r="B1797" s="0" t="n">
        <f aca="false">IF(AND(C1797&gt;97,C1797&lt;103),100,IF(AND(C1797&gt;110,C1797&lt;116),113,IF(AND(C1797&gt;122,C1797&lt;128),125,IF(AND(C1797&gt;135,C1797&lt;141),138,150))))</f>
        <v>150</v>
      </c>
      <c r="C1797" s="0" t="n">
        <f aca="false">_xlfn.NUMBERVALUE(MID(J1797,6,3))</f>
        <v>150</v>
      </c>
      <c r="D1797" s="0" t="str">
        <f aca="false">MID(J1797,10,3)</f>
        <v>ir1</v>
      </c>
      <c r="E1797" s="0" t="s">
        <v>9</v>
      </c>
      <c r="F1797" s="0" t="n">
        <v>736</v>
      </c>
      <c r="G1797" s="0" t="s">
        <v>10</v>
      </c>
      <c r="H1797" s="0" t="s">
        <v>11</v>
      </c>
      <c r="I1797" s="0" t="s">
        <v>9</v>
      </c>
      <c r="J1797" s="0" t="s">
        <v>1812</v>
      </c>
      <c r="K1797" s="0" t="s">
        <v>9</v>
      </c>
      <c r="L1797" s="0" t="str">
        <f aca="false">IF(ISBLANK(J1798),"",",")</f>
        <v>,</v>
      </c>
      <c r="M1797" s="0" t="str">
        <f aca="false">E1797&amp;F1797&amp;G1797&amp;H1797&amp;I1797&amp;J1797&amp;K1797&amp;L1797</f>
        <v>"736": "b2i2_150_ir1.wav",</v>
      </c>
      <c r="N1797" s="0" t="str">
        <f aca="false">IF(OR(B1797=113,B1797=138),"probe","s")</f>
        <v>s</v>
      </c>
      <c r="O1797" s="0" t="str">
        <f aca="false">IF(MID(J1797,10,2)="ir","Minus","Plus")</f>
        <v>Minus</v>
      </c>
      <c r="P1797" s="0" t="s">
        <v>13</v>
      </c>
      <c r="Q1797" s="5" t="s">
        <v>14</v>
      </c>
      <c r="R1797" s="0" t="s">
        <v>15</v>
      </c>
      <c r="S1797" s="0" t="str">
        <f aca="false">P1797&amp;N1797&amp;O1797&amp;Q1797&amp;F1797&amp;R1797&amp;L1797</f>
        <v>          {%            "class": "sMinus",%            "stim_name": "736"%          },</v>
      </c>
      <c r="AA1797" s="5" t="n">
        <f aca="false">F1797</f>
        <v>736</v>
      </c>
      <c r="AB1797" s="5" t="s">
        <v>1812</v>
      </c>
      <c r="AC1797" s="5" t="str">
        <f aca="false">IF(MID(AB1797,10,2)="ir","Minus","Plus")</f>
        <v>Minus</v>
      </c>
      <c r="AD1797" s="5" t="str">
        <f aca="false">IF(AND(_xlfn.NUMBERVALUE(MID(AB1797,6,3))&lt;141,_xlfn.NUMBERVALUE(MID(AB1797,6,3))&gt;103),"s","probe")</f>
        <v>probe</v>
      </c>
      <c r="AE1797" s="5" t="n">
        <f aca="false">IF(AND(AC1797="Minus",AD1797="probe"),3,IF(AND(AC1797="Plus",AD1797="probe"),1,IF(AND(AC1797="Minus",AD1797="s"),12,IF(AND(AC1797="Plus",AD1797="s"),4,0))))</f>
        <v>3</v>
      </c>
      <c r="AF1797" s="6" t="s">
        <v>16</v>
      </c>
      <c r="AG1797" s="5" t="str">
        <f aca="false">AF1797&amp;AE1797&amp;","</f>
        <v>                            3,</v>
      </c>
    </row>
    <row r="1798" customFormat="false" ht="12.8" hidden="false" customHeight="false" outlineLevel="0" collapsed="false">
      <c r="A1798" s="0" t="str">
        <f aca="false">LEFT(J1798,4)</f>
        <v>b2s1</v>
      </c>
      <c r="B1798" s="0" t="n">
        <f aca="false">IF(AND(C1798&gt;97,C1798&lt;103),100,IF(AND(C1798&gt;110,C1798&lt;116),113,IF(AND(C1798&gt;122,C1798&lt;128),125,IF(AND(C1798&gt;135,C1798&lt;141),138,150))))</f>
        <v>150</v>
      </c>
      <c r="C1798" s="0" t="n">
        <f aca="false">_xlfn.NUMBERVALUE(MID(J1798,6,3))</f>
        <v>150</v>
      </c>
      <c r="D1798" s="0" t="str">
        <f aca="false">MID(J1798,10,3)</f>
        <v>ir1</v>
      </c>
      <c r="E1798" s="1" t="s">
        <v>9</v>
      </c>
      <c r="F1798" s="0" t="n">
        <v>861</v>
      </c>
      <c r="G1798" s="0" t="s">
        <v>10</v>
      </c>
      <c r="H1798" s="0" t="s">
        <v>11</v>
      </c>
      <c r="I1798" s="0" t="s">
        <v>9</v>
      </c>
      <c r="J1798" s="0" t="s">
        <v>1813</v>
      </c>
      <c r="K1798" s="0" t="s">
        <v>9</v>
      </c>
      <c r="L1798" s="0" t="str">
        <f aca="false">IF(ISBLANK(J1799),"",",")</f>
        <v>,</v>
      </c>
      <c r="M1798" s="0" t="str">
        <f aca="false">E1798&amp;J1798&amp;G1798&amp;E1798&amp;J1798&amp;E1798&amp;L1798</f>
        <v>"b2s1_150_ir1.wav":"b2s1_150_ir1.wav",</v>
      </c>
      <c r="N1798" s="0" t="str">
        <f aca="false">IF(OR(B1798=113,B1798=138),"probe","s")</f>
        <v>s</v>
      </c>
      <c r="O1798" s="0" t="str">
        <f aca="false">IF(MID(J1798,10,2)="ir","Minus","Plus")</f>
        <v>Minus</v>
      </c>
      <c r="P1798" s="0" t="s">
        <v>13</v>
      </c>
      <c r="Q1798" s="5" t="s">
        <v>14</v>
      </c>
      <c r="R1798" s="0" t="s">
        <v>15</v>
      </c>
      <c r="S1798" s="0" t="str">
        <f aca="false">P1798&amp;N1798&amp;O1798&amp;Q1798&amp;J1798&amp;R1798&amp;L1798</f>
        <v>          {%            "class": "sMinus",%            "stim_name": "b2s1_150_ir1.wav"%          },</v>
      </c>
      <c r="AA1798" s="5" t="n">
        <f aca="false">F1798</f>
        <v>861</v>
      </c>
      <c r="AB1798" s="5" t="s">
        <v>1813</v>
      </c>
      <c r="AC1798" s="5" t="str">
        <f aca="false">IF(MID(AB1798,10,2)="ir","Minus","Plus")</f>
        <v>Minus</v>
      </c>
      <c r="AD1798" s="5" t="str">
        <f aca="false">IF(AND(_xlfn.NUMBERVALUE(MID(AB1798,6,3))&lt;141,_xlfn.NUMBERVALUE(MID(AB1798,6,3))&gt;103),"s","probe")</f>
        <v>probe</v>
      </c>
      <c r="AE1798" s="5" t="n">
        <f aca="false">IF(AND(AC1798="Minus",AD1798="probe"),3,IF(AND(AC1798="Plus",AD1798="probe"),1,IF(AND(AC1798="Minus",AD1798="s"),12,IF(AND(AC1798="Plus",AD1798="s"),4,0))))</f>
        <v>3</v>
      </c>
      <c r="AF1798" s="6" t="s">
        <v>16</v>
      </c>
      <c r="AG1798" s="5" t="str">
        <f aca="false">AF1798&amp;AE1798&amp;","</f>
        <v>                            3,</v>
      </c>
    </row>
    <row r="1799" customFormat="false" ht="12.8" hidden="true" customHeight="false" outlineLevel="0" collapsed="false">
      <c r="A1799" s="0" t="str">
        <f aca="false">LEFT(J1799,4)</f>
        <v>b2s2</v>
      </c>
      <c r="B1799" s="0" t="n">
        <f aca="false">IF(AND(C1799&gt;97,C1799&lt;103),100,IF(AND(C1799&gt;110,C1799&lt;116),113,IF(AND(C1799&gt;122,C1799&lt;128),125,IF(AND(C1799&gt;135,C1799&lt;141),138,150))))</f>
        <v>150</v>
      </c>
      <c r="C1799" s="0" t="n">
        <f aca="false">_xlfn.NUMBERVALUE(MID(J1799,6,3))</f>
        <v>150</v>
      </c>
      <c r="D1799" s="0" t="str">
        <f aca="false">MID(J1799,10,3)</f>
        <v>ir1</v>
      </c>
      <c r="E1799" s="1" t="s">
        <v>9</v>
      </c>
      <c r="F1799" s="0" t="n">
        <v>986</v>
      </c>
      <c r="G1799" s="0" t="s">
        <v>10</v>
      </c>
      <c r="H1799" s="0" t="s">
        <v>11</v>
      </c>
      <c r="I1799" s="0" t="s">
        <v>9</v>
      </c>
      <c r="J1799" s="0" t="s">
        <v>1814</v>
      </c>
      <c r="K1799" s="0" t="s">
        <v>9</v>
      </c>
      <c r="L1799" s="0" t="str">
        <f aca="false">IF(ISBLANK(J1800),"",",")</f>
        <v>,</v>
      </c>
      <c r="M1799" s="0" t="str">
        <f aca="false">E1799&amp;F1799&amp;G1799&amp;H1799&amp;I1799&amp;J1799&amp;K1799&amp;L1799</f>
        <v>"986": "b2s2_150_ir1.wav",</v>
      </c>
      <c r="N1799" s="0" t="str">
        <f aca="false">IF(OR(B1799=113,B1799=138),"probe","s")</f>
        <v>s</v>
      </c>
      <c r="O1799" s="0" t="str">
        <f aca="false">IF(MID(J1799,10,2)="ir","Minus","Plus")</f>
        <v>Minus</v>
      </c>
      <c r="P1799" s="0" t="s">
        <v>13</v>
      </c>
      <c r="Q1799" s="5" t="s">
        <v>14</v>
      </c>
      <c r="R1799" s="0" t="s">
        <v>15</v>
      </c>
      <c r="S1799" s="0" t="str">
        <f aca="false">P1799&amp;N1799&amp;O1799&amp;Q1799&amp;F1799&amp;R1799&amp;L1799</f>
        <v>          {%            "class": "sMinus",%            "stim_name": "986"%          },</v>
      </c>
      <c r="AA1799" s="5" t="n">
        <f aca="false">F1799</f>
        <v>986</v>
      </c>
      <c r="AB1799" s="5" t="s">
        <v>1814</v>
      </c>
      <c r="AC1799" s="5" t="str">
        <f aca="false">IF(MID(AB1799,10,2)="ir","Minus","Plus")</f>
        <v>Minus</v>
      </c>
      <c r="AD1799" s="5" t="str">
        <f aca="false">IF(AND(_xlfn.NUMBERVALUE(MID(AB1799,6,3))&lt;141,_xlfn.NUMBERVALUE(MID(AB1799,6,3))&gt;103),"s","probe")</f>
        <v>probe</v>
      </c>
      <c r="AE1799" s="5" t="n">
        <f aca="false">IF(AND(AC1799="Minus",AD1799="probe"),3,IF(AND(AC1799="Plus",AD1799="probe"),1,IF(AND(AC1799="Minus",AD1799="s"),12,IF(AND(AC1799="Plus",AD1799="s"),4,0))))</f>
        <v>3</v>
      </c>
      <c r="AF1799" s="6" t="s">
        <v>16</v>
      </c>
      <c r="AG1799" s="5" t="str">
        <f aca="false">AF1799&amp;AE1799&amp;","</f>
        <v>                            3,</v>
      </c>
    </row>
    <row r="1800" customFormat="false" ht="12.8" hidden="true" customHeight="false" outlineLevel="0" collapsed="false">
      <c r="A1800" s="0" t="str">
        <f aca="false">LEFT(J1800,4)</f>
        <v>b3i1</v>
      </c>
      <c r="B1800" s="0" t="n">
        <f aca="false">IF(AND(C1800&gt;97,C1800&lt;103),100,IF(AND(C1800&gt;110,C1800&lt;116),113,IF(AND(C1800&gt;122,C1800&lt;128),125,IF(AND(C1800&gt;135,C1800&lt;141),138,150))))</f>
        <v>150</v>
      </c>
      <c r="C1800" s="0" t="n">
        <f aca="false">_xlfn.NUMBERVALUE(MID(J1800,6,3))</f>
        <v>150</v>
      </c>
      <c r="D1800" s="0" t="str">
        <f aca="false">MID(J1800,10,3)</f>
        <v>ir1</v>
      </c>
      <c r="E1800" s="0" t="s">
        <v>9</v>
      </c>
      <c r="F1800" s="0" t="n">
        <v>1111</v>
      </c>
      <c r="G1800" s="0" t="s">
        <v>10</v>
      </c>
      <c r="H1800" s="0" t="s">
        <v>11</v>
      </c>
      <c r="I1800" s="0" t="s">
        <v>9</v>
      </c>
      <c r="J1800" s="0" t="s">
        <v>1815</v>
      </c>
      <c r="K1800" s="0" t="s">
        <v>9</v>
      </c>
      <c r="L1800" s="0" t="str">
        <f aca="false">IF(ISBLANK(J1801),"",",")</f>
        <v>,</v>
      </c>
      <c r="M1800" s="0" t="str">
        <f aca="false">E1800&amp;F1800&amp;G1800&amp;H1800&amp;I1800&amp;J1800&amp;K1800&amp;L1800</f>
        <v>"1111": "b3i1_150_ir1.wav",</v>
      </c>
      <c r="N1800" s="0" t="str">
        <f aca="false">IF(OR(B1800=113,B1800=138),"probe","s")</f>
        <v>s</v>
      </c>
      <c r="O1800" s="0" t="str">
        <f aca="false">IF(MID(J1800,10,2)="ir","Minus","Plus")</f>
        <v>Minus</v>
      </c>
      <c r="P1800" s="0" t="s">
        <v>13</v>
      </c>
      <c r="Q1800" s="5" t="s">
        <v>14</v>
      </c>
      <c r="R1800" s="0" t="s">
        <v>15</v>
      </c>
      <c r="S1800" s="0" t="str">
        <f aca="false">P1800&amp;N1800&amp;O1800&amp;Q1800&amp;F1800&amp;R1800&amp;L1800</f>
        <v>          {%            "class": "sMinus",%            "stim_name": "1111"%          },</v>
      </c>
      <c r="AA1800" s="5" t="n">
        <f aca="false">F1800</f>
        <v>1111</v>
      </c>
      <c r="AB1800" s="5" t="s">
        <v>1815</v>
      </c>
      <c r="AC1800" s="5" t="str">
        <f aca="false">IF(MID(AB1800,10,2)="ir","Minus","Plus")</f>
        <v>Minus</v>
      </c>
      <c r="AD1800" s="5" t="str">
        <f aca="false">IF(AND(_xlfn.NUMBERVALUE(MID(AB1800,6,3))&lt;141,_xlfn.NUMBERVALUE(MID(AB1800,6,3))&gt;103),"s","probe")</f>
        <v>probe</v>
      </c>
      <c r="AE1800" s="5" t="n">
        <f aca="false">IF(AND(AC1800="Minus",AD1800="probe"),3,IF(AND(AC1800="Plus",AD1800="probe"),1,IF(AND(AC1800="Minus",AD1800="s"),12,IF(AND(AC1800="Plus",AD1800="s"),4,0))))</f>
        <v>3</v>
      </c>
      <c r="AF1800" s="6" t="s">
        <v>16</v>
      </c>
      <c r="AG1800" s="5" t="str">
        <f aca="false">AF1800&amp;AE1800&amp;","</f>
        <v>                            3,</v>
      </c>
    </row>
    <row r="1801" customFormat="false" ht="12.8" hidden="true" customHeight="false" outlineLevel="0" collapsed="false">
      <c r="A1801" s="0" t="str">
        <f aca="false">LEFT(J1801,4)</f>
        <v>b3i2</v>
      </c>
      <c r="B1801" s="0" t="n">
        <f aca="false">IF(AND(C1801&gt;97,C1801&lt;103),100,IF(AND(C1801&gt;110,C1801&lt;116),113,IF(AND(C1801&gt;122,C1801&lt;128),125,IF(AND(C1801&gt;135,C1801&lt;141),138,150))))</f>
        <v>150</v>
      </c>
      <c r="C1801" s="0" t="n">
        <f aca="false">_xlfn.NUMBERVALUE(MID(J1801,6,3))</f>
        <v>150</v>
      </c>
      <c r="D1801" s="0" t="str">
        <f aca="false">MID(J1801,10,3)</f>
        <v>ir1</v>
      </c>
      <c r="E1801" s="0" t="s">
        <v>9</v>
      </c>
      <c r="F1801" s="0" t="n">
        <v>1236</v>
      </c>
      <c r="G1801" s="0" t="s">
        <v>10</v>
      </c>
      <c r="H1801" s="0" t="s">
        <v>11</v>
      </c>
      <c r="I1801" s="0" t="s">
        <v>9</v>
      </c>
      <c r="J1801" s="0" t="s">
        <v>1816</v>
      </c>
      <c r="K1801" s="0" t="s">
        <v>9</v>
      </c>
      <c r="L1801" s="0" t="str">
        <f aca="false">IF(ISBLANK(J1802),"",",")</f>
        <v>,</v>
      </c>
      <c r="M1801" s="0" t="str">
        <f aca="false">E1801&amp;F1801&amp;G1801&amp;H1801&amp;I1801&amp;J1801&amp;K1801&amp;L1801</f>
        <v>"1236": "b3i2_150_ir1.wav",</v>
      </c>
      <c r="N1801" s="0" t="str">
        <f aca="false">IF(OR(B1801=113,B1801=138),"probe","s")</f>
        <v>s</v>
      </c>
      <c r="O1801" s="0" t="str">
        <f aca="false">IF(MID(J1801,10,2)="ir","Minus","Plus")</f>
        <v>Minus</v>
      </c>
      <c r="P1801" s="0" t="s">
        <v>13</v>
      </c>
      <c r="Q1801" s="5" t="s">
        <v>14</v>
      </c>
      <c r="R1801" s="0" t="s">
        <v>15</v>
      </c>
      <c r="S1801" s="0" t="str">
        <f aca="false">P1801&amp;N1801&amp;O1801&amp;Q1801&amp;F1801&amp;R1801&amp;L1801</f>
        <v>          {%            "class": "sMinus",%            "stim_name": "1236"%          },</v>
      </c>
      <c r="AA1801" s="5" t="n">
        <f aca="false">F1801</f>
        <v>1236</v>
      </c>
      <c r="AB1801" s="5" t="s">
        <v>1816</v>
      </c>
      <c r="AC1801" s="5" t="str">
        <f aca="false">IF(MID(AB1801,10,2)="ir","Minus","Plus")</f>
        <v>Minus</v>
      </c>
      <c r="AD1801" s="5" t="str">
        <f aca="false">IF(AND(_xlfn.NUMBERVALUE(MID(AB1801,6,3))&lt;141,_xlfn.NUMBERVALUE(MID(AB1801,6,3))&gt;103),"s","probe")</f>
        <v>probe</v>
      </c>
      <c r="AE1801" s="5" t="n">
        <f aca="false">IF(AND(AC1801="Minus",AD1801="probe"),3,IF(AND(AC1801="Plus",AD1801="probe"),1,IF(AND(AC1801="Minus",AD1801="s"),12,IF(AND(AC1801="Plus",AD1801="s"),4,0))))</f>
        <v>3</v>
      </c>
      <c r="AF1801" s="6" t="s">
        <v>16</v>
      </c>
      <c r="AG1801" s="5" t="str">
        <f aca="false">AF1801&amp;AE1801&amp;","</f>
        <v>                            3,</v>
      </c>
    </row>
    <row r="1802" customFormat="false" ht="12.8" hidden="true" customHeight="false" outlineLevel="0" collapsed="false">
      <c r="A1802" s="0" t="str">
        <f aca="false">LEFT(J1802,4)</f>
        <v>b3s1</v>
      </c>
      <c r="B1802" s="0" t="n">
        <f aca="false">IF(AND(C1802&gt;97,C1802&lt;103),100,IF(AND(C1802&gt;110,C1802&lt;116),113,IF(AND(C1802&gt;122,C1802&lt;128),125,IF(AND(C1802&gt;135,C1802&lt;141),138,150))))</f>
        <v>150</v>
      </c>
      <c r="C1802" s="0" t="n">
        <f aca="false">_xlfn.NUMBERVALUE(MID(J1802,6,3))</f>
        <v>150</v>
      </c>
      <c r="D1802" s="0" t="str">
        <f aca="false">MID(J1802,10,3)</f>
        <v>ir1</v>
      </c>
      <c r="E1802" s="0" t="s">
        <v>9</v>
      </c>
      <c r="F1802" s="0" t="n">
        <v>1361</v>
      </c>
      <c r="G1802" s="0" t="s">
        <v>10</v>
      </c>
      <c r="H1802" s="0" t="s">
        <v>11</v>
      </c>
      <c r="I1802" s="0" t="s">
        <v>9</v>
      </c>
      <c r="J1802" s="0" t="s">
        <v>1817</v>
      </c>
      <c r="K1802" s="0" t="s">
        <v>9</v>
      </c>
      <c r="L1802" s="0" t="str">
        <f aca="false">IF(ISBLANK(J1803),"",",")</f>
        <v>,</v>
      </c>
      <c r="M1802" s="0" t="str">
        <f aca="false">E1802&amp;F1802&amp;G1802&amp;H1802&amp;I1802&amp;J1802&amp;K1802&amp;L1802</f>
        <v>"1361": "b3s1_150_ir1.wav",</v>
      </c>
      <c r="N1802" s="0" t="str">
        <f aca="false">IF(OR(B1802=113,B1802=138),"probe","s")</f>
        <v>s</v>
      </c>
      <c r="O1802" s="0" t="str">
        <f aca="false">IF(MID(J1802,10,2)="ir","Minus","Plus")</f>
        <v>Minus</v>
      </c>
      <c r="P1802" s="0" t="s">
        <v>13</v>
      </c>
      <c r="Q1802" s="5" t="s">
        <v>14</v>
      </c>
      <c r="R1802" s="0" t="s">
        <v>15</v>
      </c>
      <c r="S1802" s="0" t="str">
        <f aca="false">P1802&amp;N1802&amp;O1802&amp;Q1802&amp;F1802&amp;R1802&amp;L1802</f>
        <v>          {%            "class": "sMinus",%            "stim_name": "1361"%          },</v>
      </c>
      <c r="AA1802" s="5" t="n">
        <f aca="false">F1802</f>
        <v>1361</v>
      </c>
      <c r="AB1802" s="5" t="s">
        <v>1817</v>
      </c>
      <c r="AC1802" s="5" t="str">
        <f aca="false">IF(MID(AB1802,10,2)="ir","Minus","Plus")</f>
        <v>Minus</v>
      </c>
      <c r="AD1802" s="5" t="str">
        <f aca="false">IF(AND(_xlfn.NUMBERVALUE(MID(AB1802,6,3))&lt;141,_xlfn.NUMBERVALUE(MID(AB1802,6,3))&gt;103),"s","probe")</f>
        <v>probe</v>
      </c>
      <c r="AE1802" s="5" t="n">
        <f aca="false">IF(AND(AC1802="Minus",AD1802="probe"),3,IF(AND(AC1802="Plus",AD1802="probe"),1,IF(AND(AC1802="Minus",AD1802="s"),12,IF(AND(AC1802="Plus",AD1802="s"),4,0))))</f>
        <v>3</v>
      </c>
      <c r="AF1802" s="6" t="s">
        <v>16</v>
      </c>
      <c r="AG1802" s="5" t="str">
        <f aca="false">AF1802&amp;AE1802&amp;","</f>
        <v>                            3,</v>
      </c>
    </row>
    <row r="1803" customFormat="false" ht="12.8" hidden="true" customHeight="false" outlineLevel="0" collapsed="false">
      <c r="A1803" s="0" t="str">
        <f aca="false">LEFT(J1803,4)</f>
        <v>b3s2</v>
      </c>
      <c r="B1803" s="0" t="n">
        <f aca="false">IF(AND(C1803&gt;97,C1803&lt;103),100,IF(AND(C1803&gt;110,C1803&lt;116),113,IF(AND(C1803&gt;122,C1803&lt;128),125,IF(AND(C1803&gt;135,C1803&lt;141),138,150))))</f>
        <v>150</v>
      </c>
      <c r="C1803" s="0" t="n">
        <f aca="false">_xlfn.NUMBERVALUE(MID(J1803,6,3))</f>
        <v>150</v>
      </c>
      <c r="D1803" s="0" t="str">
        <f aca="false">MID(J1803,10,3)</f>
        <v>ir1</v>
      </c>
      <c r="E1803" s="0" t="s">
        <v>9</v>
      </c>
      <c r="F1803" s="0" t="n">
        <v>1486</v>
      </c>
      <c r="G1803" s="0" t="s">
        <v>10</v>
      </c>
      <c r="H1803" s="0" t="s">
        <v>11</v>
      </c>
      <c r="I1803" s="0" t="s">
        <v>9</v>
      </c>
      <c r="J1803" s="0" t="s">
        <v>1818</v>
      </c>
      <c r="K1803" s="0" t="s">
        <v>9</v>
      </c>
      <c r="L1803" s="0" t="str">
        <f aca="false">IF(ISBLANK(J1804),"",",")</f>
        <v>,</v>
      </c>
      <c r="M1803" s="0" t="str">
        <f aca="false">E1803&amp;F1803&amp;G1803&amp;H1803&amp;I1803&amp;J1803&amp;K1803&amp;L1803</f>
        <v>"1486": "b3s2_150_ir1.wav",</v>
      </c>
      <c r="N1803" s="0" t="str">
        <f aca="false">IF(OR(B1803=113,B1803=138),"probe","s")</f>
        <v>s</v>
      </c>
      <c r="O1803" s="0" t="str">
        <f aca="false">IF(MID(J1803,10,2)="ir","Minus","Plus")</f>
        <v>Minus</v>
      </c>
      <c r="P1803" s="0" t="s">
        <v>13</v>
      </c>
      <c r="Q1803" s="5" t="s">
        <v>14</v>
      </c>
      <c r="R1803" s="0" t="s">
        <v>15</v>
      </c>
      <c r="S1803" s="0" t="str">
        <f aca="false">P1803&amp;N1803&amp;O1803&amp;Q1803&amp;F1803&amp;R1803&amp;L1803</f>
        <v>          {%            "class": "sMinus",%            "stim_name": "1486"%          },</v>
      </c>
      <c r="AA1803" s="5" t="n">
        <f aca="false">F1803</f>
        <v>1486</v>
      </c>
      <c r="AB1803" s="5" t="s">
        <v>1818</v>
      </c>
      <c r="AC1803" s="5" t="str">
        <f aca="false">IF(MID(AB1803,10,2)="ir","Minus","Plus")</f>
        <v>Minus</v>
      </c>
      <c r="AD1803" s="5" t="str">
        <f aca="false">IF(AND(_xlfn.NUMBERVALUE(MID(AB1803,6,3))&lt;141,_xlfn.NUMBERVALUE(MID(AB1803,6,3))&gt;103),"s","probe")</f>
        <v>probe</v>
      </c>
      <c r="AE1803" s="5" t="n">
        <f aca="false">IF(AND(AC1803="Minus",AD1803="probe"),3,IF(AND(AC1803="Plus",AD1803="probe"),1,IF(AND(AC1803="Minus",AD1803="s"),12,IF(AND(AC1803="Plus",AD1803="s"),4,0))))</f>
        <v>3</v>
      </c>
      <c r="AF1803" s="6" t="s">
        <v>16</v>
      </c>
      <c r="AG1803" s="5" t="str">
        <f aca="false">AF1803&amp;AE1803&amp;","</f>
        <v>                            3,</v>
      </c>
    </row>
    <row r="1804" customFormat="false" ht="12.8" hidden="true" customHeight="false" outlineLevel="0" collapsed="false">
      <c r="A1804" s="0" t="str">
        <f aca="false">LEFT(J1804,4)</f>
        <v>b4i1</v>
      </c>
      <c r="B1804" s="0" t="n">
        <f aca="false">IF(AND(C1804&gt;97,C1804&lt;103),100,IF(AND(C1804&gt;110,C1804&lt;116),113,IF(AND(C1804&gt;122,C1804&lt;128),125,IF(AND(C1804&gt;135,C1804&lt;141),138,150))))</f>
        <v>150</v>
      </c>
      <c r="C1804" s="0" t="n">
        <f aca="false">_xlfn.NUMBERVALUE(MID(J1804,6,3))</f>
        <v>150</v>
      </c>
      <c r="D1804" s="0" t="str">
        <f aca="false">MID(J1804,10,3)</f>
        <v>ir1</v>
      </c>
      <c r="E1804" s="0" t="s">
        <v>9</v>
      </c>
      <c r="F1804" s="0" t="n">
        <v>1611</v>
      </c>
      <c r="G1804" s="0" t="s">
        <v>10</v>
      </c>
      <c r="H1804" s="0" t="s">
        <v>11</v>
      </c>
      <c r="I1804" s="0" t="s">
        <v>9</v>
      </c>
      <c r="J1804" s="0" t="s">
        <v>1819</v>
      </c>
      <c r="K1804" s="0" t="s">
        <v>9</v>
      </c>
      <c r="L1804" s="0" t="str">
        <f aca="false">IF(ISBLANK(J1805),"",",")</f>
        <v>,</v>
      </c>
      <c r="M1804" s="0" t="str">
        <f aca="false">E1804&amp;F1804&amp;G1804&amp;H1804&amp;I1804&amp;J1804&amp;K1804&amp;L1804</f>
        <v>"1611": "b4i1_150_ir1.wav",</v>
      </c>
      <c r="N1804" s="0" t="str">
        <f aca="false">IF(OR(B1804=113,B1804=138),"probe","s")</f>
        <v>s</v>
      </c>
      <c r="O1804" s="0" t="str">
        <f aca="false">IF(MID(J1804,10,2)="ir","Minus","Plus")</f>
        <v>Minus</v>
      </c>
      <c r="P1804" s="0" t="s">
        <v>13</v>
      </c>
      <c r="Q1804" s="5" t="s">
        <v>14</v>
      </c>
      <c r="R1804" s="0" t="s">
        <v>15</v>
      </c>
      <c r="S1804" s="0" t="str">
        <f aca="false">P1804&amp;N1804&amp;O1804&amp;Q1804&amp;F1804&amp;R1804&amp;L1804</f>
        <v>          {%            "class": "sMinus",%            "stim_name": "1611"%          },</v>
      </c>
      <c r="AA1804" s="5" t="n">
        <f aca="false">F1804</f>
        <v>1611</v>
      </c>
      <c r="AB1804" s="5" t="s">
        <v>1819</v>
      </c>
      <c r="AC1804" s="5" t="str">
        <f aca="false">IF(MID(AB1804,10,2)="ir","Minus","Plus")</f>
        <v>Minus</v>
      </c>
      <c r="AD1804" s="5" t="str">
        <f aca="false">IF(AND(_xlfn.NUMBERVALUE(MID(AB1804,6,3))&lt;141,_xlfn.NUMBERVALUE(MID(AB1804,6,3))&gt;103),"s","probe")</f>
        <v>probe</v>
      </c>
      <c r="AE1804" s="5" t="n">
        <f aca="false">IF(AND(AC1804="Minus",AD1804="probe"),3,IF(AND(AC1804="Plus",AD1804="probe"),1,IF(AND(AC1804="Minus",AD1804="s"),12,IF(AND(AC1804="Plus",AD1804="s"),4,0))))</f>
        <v>3</v>
      </c>
      <c r="AF1804" s="6" t="s">
        <v>16</v>
      </c>
      <c r="AG1804" s="5" t="str">
        <f aca="false">AF1804&amp;AE1804&amp;","</f>
        <v>                            3,</v>
      </c>
    </row>
    <row r="1805" customFormat="false" ht="12.8" hidden="true" customHeight="false" outlineLevel="0" collapsed="false">
      <c r="A1805" s="0" t="str">
        <f aca="false">LEFT(J1805,4)</f>
        <v>b4i2</v>
      </c>
      <c r="B1805" s="0" t="n">
        <f aca="false">IF(AND(C1805&gt;97,C1805&lt;103),100,IF(AND(C1805&gt;110,C1805&lt;116),113,IF(AND(C1805&gt;122,C1805&lt;128),125,IF(AND(C1805&gt;135,C1805&lt;141),138,150))))</f>
        <v>150</v>
      </c>
      <c r="C1805" s="0" t="n">
        <f aca="false">_xlfn.NUMBERVALUE(MID(J1805,6,3))</f>
        <v>150</v>
      </c>
      <c r="D1805" s="0" t="str">
        <f aca="false">MID(J1805,10,3)</f>
        <v>ir1</v>
      </c>
      <c r="E1805" s="0" t="s">
        <v>9</v>
      </c>
      <c r="F1805" s="0" t="n">
        <v>1736</v>
      </c>
      <c r="G1805" s="0" t="s">
        <v>10</v>
      </c>
      <c r="H1805" s="0" t="s">
        <v>11</v>
      </c>
      <c r="I1805" s="0" t="s">
        <v>9</v>
      </c>
      <c r="J1805" s="0" t="s">
        <v>1820</v>
      </c>
      <c r="K1805" s="0" t="s">
        <v>9</v>
      </c>
      <c r="L1805" s="0" t="str">
        <f aca="false">IF(ISBLANK(J1806),"",",")</f>
        <v>,</v>
      </c>
      <c r="M1805" s="0" t="str">
        <f aca="false">E1805&amp;F1805&amp;G1805&amp;H1805&amp;I1805&amp;J1805&amp;K1805&amp;L1805</f>
        <v>"1736": "b4i2_150_ir1.wav",</v>
      </c>
      <c r="N1805" s="0" t="str">
        <f aca="false">IF(OR(B1805=113,B1805=138),"probe","s")</f>
        <v>s</v>
      </c>
      <c r="O1805" s="0" t="str">
        <f aca="false">IF(MID(J1805,10,2)="ir","Minus","Plus")</f>
        <v>Minus</v>
      </c>
      <c r="P1805" s="0" t="s">
        <v>13</v>
      </c>
      <c r="Q1805" s="5" t="s">
        <v>14</v>
      </c>
      <c r="R1805" s="0" t="s">
        <v>15</v>
      </c>
      <c r="S1805" s="0" t="str">
        <f aca="false">P1805&amp;N1805&amp;O1805&amp;Q1805&amp;F1805&amp;R1805&amp;L1805</f>
        <v>          {%            "class": "sMinus",%            "stim_name": "1736"%          },</v>
      </c>
      <c r="AA1805" s="5" t="n">
        <f aca="false">F1805</f>
        <v>1736</v>
      </c>
      <c r="AB1805" s="5" t="s">
        <v>1820</v>
      </c>
      <c r="AC1805" s="5" t="str">
        <f aca="false">IF(MID(AB1805,10,2)="ir","Minus","Plus")</f>
        <v>Minus</v>
      </c>
      <c r="AD1805" s="5" t="str">
        <f aca="false">IF(AND(_xlfn.NUMBERVALUE(MID(AB1805,6,3))&lt;141,_xlfn.NUMBERVALUE(MID(AB1805,6,3))&gt;103),"s","probe")</f>
        <v>probe</v>
      </c>
      <c r="AE1805" s="5" t="n">
        <f aca="false">IF(AND(AC1805="Minus",AD1805="probe"),3,IF(AND(AC1805="Plus",AD1805="probe"),1,IF(AND(AC1805="Minus",AD1805="s"),12,IF(AND(AC1805="Plus",AD1805="s"),4,0))))</f>
        <v>3</v>
      </c>
      <c r="AF1805" s="6" t="s">
        <v>16</v>
      </c>
      <c r="AG1805" s="5" t="str">
        <f aca="false">AF1805&amp;AE1805&amp;","</f>
        <v>                            3,</v>
      </c>
    </row>
    <row r="1806" customFormat="false" ht="12.8" hidden="true" customHeight="false" outlineLevel="0" collapsed="false">
      <c r="A1806" s="0" t="str">
        <f aca="false">LEFT(J1806,4)</f>
        <v>b4s1</v>
      </c>
      <c r="B1806" s="0" t="n">
        <f aca="false">IF(AND(C1806&gt;97,C1806&lt;103),100,IF(AND(C1806&gt;110,C1806&lt;116),113,IF(AND(C1806&gt;122,C1806&lt;128),125,IF(AND(C1806&gt;135,C1806&lt;141),138,150))))</f>
        <v>150</v>
      </c>
      <c r="C1806" s="0" t="n">
        <f aca="false">_xlfn.NUMBERVALUE(MID(J1806,6,3))</f>
        <v>150</v>
      </c>
      <c r="D1806" s="0" t="str">
        <f aca="false">MID(J1806,10,3)</f>
        <v>ir1</v>
      </c>
      <c r="E1806" s="0" t="s">
        <v>9</v>
      </c>
      <c r="F1806" s="0" t="n">
        <v>1861</v>
      </c>
      <c r="G1806" s="0" t="s">
        <v>10</v>
      </c>
      <c r="H1806" s="0" t="s">
        <v>11</v>
      </c>
      <c r="I1806" s="0" t="s">
        <v>9</v>
      </c>
      <c r="J1806" s="0" t="s">
        <v>1821</v>
      </c>
      <c r="K1806" s="0" t="s">
        <v>9</v>
      </c>
      <c r="L1806" s="0" t="str">
        <f aca="false">IF(ISBLANK(J1807),"",",")</f>
        <v>,</v>
      </c>
      <c r="M1806" s="0" t="str">
        <f aca="false">E1806&amp;F1806&amp;G1806&amp;H1806&amp;I1806&amp;J1806&amp;K1806&amp;L1806</f>
        <v>"1861": "b4s1_150_ir1.wav",</v>
      </c>
      <c r="N1806" s="0" t="str">
        <f aca="false">IF(OR(B1806=113,B1806=138),"probe","s")</f>
        <v>s</v>
      </c>
      <c r="O1806" s="0" t="str">
        <f aca="false">IF(MID(J1806,10,2)="ir","Minus","Plus")</f>
        <v>Minus</v>
      </c>
      <c r="P1806" s="0" t="s">
        <v>13</v>
      </c>
      <c r="Q1806" s="5" t="s">
        <v>14</v>
      </c>
      <c r="R1806" s="0" t="s">
        <v>15</v>
      </c>
      <c r="S1806" s="0" t="str">
        <f aca="false">P1806&amp;N1806&amp;O1806&amp;Q1806&amp;F1806&amp;R1806&amp;L1806</f>
        <v>          {%            "class": "sMinus",%            "stim_name": "1861"%          },</v>
      </c>
      <c r="AA1806" s="5" t="n">
        <f aca="false">F1806</f>
        <v>1861</v>
      </c>
      <c r="AB1806" s="5" t="s">
        <v>1821</v>
      </c>
      <c r="AC1806" s="5" t="str">
        <f aca="false">IF(MID(AB1806,10,2)="ir","Minus","Plus")</f>
        <v>Minus</v>
      </c>
      <c r="AD1806" s="5" t="str">
        <f aca="false">IF(AND(_xlfn.NUMBERVALUE(MID(AB1806,6,3))&lt;141,_xlfn.NUMBERVALUE(MID(AB1806,6,3))&gt;103),"s","probe")</f>
        <v>probe</v>
      </c>
      <c r="AE1806" s="5" t="n">
        <f aca="false">IF(AND(AC1806="Minus",AD1806="probe"),3,IF(AND(AC1806="Plus",AD1806="probe"),1,IF(AND(AC1806="Minus",AD1806="s"),12,IF(AND(AC1806="Plus",AD1806="s"),4,0))))</f>
        <v>3</v>
      </c>
      <c r="AF1806" s="6" t="s">
        <v>16</v>
      </c>
      <c r="AG1806" s="5" t="str">
        <f aca="false">AF1806&amp;AE1806&amp;","</f>
        <v>                            3,</v>
      </c>
    </row>
    <row r="1807" customFormat="false" ht="12.8" hidden="true" customHeight="false" outlineLevel="0" collapsed="false">
      <c r="A1807" s="0" t="str">
        <f aca="false">LEFT(J1807,4)</f>
        <v>b4s2</v>
      </c>
      <c r="B1807" s="0" t="n">
        <f aca="false">IF(AND(C1807&gt;97,C1807&lt;103),100,IF(AND(C1807&gt;110,C1807&lt;116),113,IF(AND(C1807&gt;122,C1807&lt;128),125,IF(AND(C1807&gt;135,C1807&lt;141),138,150))))</f>
        <v>150</v>
      </c>
      <c r="C1807" s="0" t="n">
        <f aca="false">_xlfn.NUMBERVALUE(MID(J1807,6,3))</f>
        <v>150</v>
      </c>
      <c r="D1807" s="0" t="str">
        <f aca="false">MID(J1807,10,3)</f>
        <v>ir1</v>
      </c>
      <c r="E1807" s="0" t="s">
        <v>9</v>
      </c>
      <c r="F1807" s="0" t="n">
        <v>1986</v>
      </c>
      <c r="G1807" s="0" t="s">
        <v>10</v>
      </c>
      <c r="H1807" s="0" t="s">
        <v>11</v>
      </c>
      <c r="I1807" s="0" t="s">
        <v>9</v>
      </c>
      <c r="J1807" s="0" t="s">
        <v>1822</v>
      </c>
      <c r="K1807" s="0" t="s">
        <v>9</v>
      </c>
      <c r="L1807" s="0" t="str">
        <f aca="false">IF(ISBLANK(J1808),"",",")</f>
        <v>,</v>
      </c>
      <c r="M1807" s="0" t="str">
        <f aca="false">E1807&amp;F1807&amp;G1807&amp;H1807&amp;I1807&amp;J1807&amp;K1807&amp;L1807</f>
        <v>"1986": "b4s2_150_ir1.wav",</v>
      </c>
      <c r="N1807" s="0" t="str">
        <f aca="false">IF(OR(B1807=113,B1807=138),"probe","s")</f>
        <v>s</v>
      </c>
      <c r="O1807" s="0" t="str">
        <f aca="false">IF(MID(J1807,10,2)="ir","Minus","Plus")</f>
        <v>Minus</v>
      </c>
      <c r="P1807" s="0" t="s">
        <v>13</v>
      </c>
      <c r="Q1807" s="5" t="s">
        <v>14</v>
      </c>
      <c r="R1807" s="0" t="s">
        <v>15</v>
      </c>
      <c r="S1807" s="0" t="str">
        <f aca="false">P1807&amp;N1807&amp;O1807&amp;Q1807&amp;F1807&amp;R1807&amp;L1807</f>
        <v>          {%            "class": "sMinus",%            "stim_name": "1986"%          },</v>
      </c>
      <c r="AA1807" s="5" t="n">
        <f aca="false">F1807</f>
        <v>1986</v>
      </c>
      <c r="AB1807" s="5" t="s">
        <v>1822</v>
      </c>
      <c r="AC1807" s="5" t="str">
        <f aca="false">IF(MID(AB1807,10,2)="ir","Minus","Plus")</f>
        <v>Minus</v>
      </c>
      <c r="AD1807" s="5" t="str">
        <f aca="false">IF(AND(_xlfn.NUMBERVALUE(MID(AB1807,6,3))&lt;141,_xlfn.NUMBERVALUE(MID(AB1807,6,3))&gt;103),"s","probe")</f>
        <v>probe</v>
      </c>
      <c r="AE1807" s="5" t="n">
        <f aca="false">IF(AND(AC1807="Minus",AD1807="probe"),3,IF(AND(AC1807="Plus",AD1807="probe"),1,IF(AND(AC1807="Minus",AD1807="s"),12,IF(AND(AC1807="Plus",AD1807="s"),4,0))))</f>
        <v>3</v>
      </c>
      <c r="AF1807" s="6" t="s">
        <v>16</v>
      </c>
      <c r="AG1807" s="5" t="str">
        <f aca="false">AF1807&amp;AE1807&amp;","</f>
        <v>                            3,</v>
      </c>
    </row>
    <row r="1808" customFormat="false" ht="12.8" hidden="true" customHeight="false" outlineLevel="0" collapsed="false">
      <c r="A1808" s="0" t="str">
        <f aca="false">LEFT(J1808,4)</f>
        <v>b1i1</v>
      </c>
      <c r="B1808" s="0" t="n">
        <f aca="false">IF(AND(C1808&gt;97,C1808&lt;103),100,IF(AND(C1808&gt;110,C1808&lt;116),113,IF(AND(C1808&gt;122,C1808&lt;128),125,IF(AND(C1808&gt;135,C1808&lt;141),138,150))))</f>
        <v>150</v>
      </c>
      <c r="C1808" s="0" t="n">
        <f aca="false">_xlfn.NUMBERVALUE(MID(J1808,6,3))</f>
        <v>150</v>
      </c>
      <c r="D1808" s="0" t="str">
        <f aca="false">MID(J1808,10,3)</f>
        <v>ir2</v>
      </c>
      <c r="E1808" s="1" t="s">
        <v>9</v>
      </c>
      <c r="F1808" s="0" t="n">
        <v>112</v>
      </c>
      <c r="G1808" s="0" t="s">
        <v>10</v>
      </c>
      <c r="H1808" s="0" t="s">
        <v>11</v>
      </c>
      <c r="I1808" s="0" t="s">
        <v>9</v>
      </c>
      <c r="J1808" s="0" t="s">
        <v>1823</v>
      </c>
      <c r="K1808" s="0" t="s">
        <v>9</v>
      </c>
      <c r="L1808" s="0" t="str">
        <f aca="false">IF(ISBLANK(J1809),"",",")</f>
        <v>,</v>
      </c>
      <c r="M1808" s="0" t="str">
        <f aca="false">E1808&amp;F1808&amp;G1808&amp;H1808&amp;I1808&amp;J1808&amp;K1808&amp;L1808</f>
        <v>"112": "b1i1_150_ir2.wav",</v>
      </c>
      <c r="N1808" s="0" t="str">
        <f aca="false">IF(OR(B1808=113,B1808=138),"probe","s")</f>
        <v>s</v>
      </c>
      <c r="O1808" s="0" t="str">
        <f aca="false">IF(MID(J1808,10,2)="ir","Minus","Plus")</f>
        <v>Minus</v>
      </c>
      <c r="P1808" s="0" t="s">
        <v>13</v>
      </c>
      <c r="Q1808" s="5" t="s">
        <v>14</v>
      </c>
      <c r="R1808" s="0" t="s">
        <v>15</v>
      </c>
      <c r="S1808" s="0" t="str">
        <f aca="false">P1808&amp;N1808&amp;O1808&amp;Q1808&amp;F1808&amp;R1808&amp;L1808</f>
        <v>          {%            "class": "sMinus",%            "stim_name": "112"%          },</v>
      </c>
      <c r="AA1808" s="5" t="n">
        <f aca="false">F1808</f>
        <v>112</v>
      </c>
      <c r="AB1808" s="5" t="s">
        <v>1823</v>
      </c>
      <c r="AC1808" s="5" t="str">
        <f aca="false">IF(MID(AB1808,10,2)="ir","Minus","Plus")</f>
        <v>Minus</v>
      </c>
      <c r="AD1808" s="5" t="str">
        <f aca="false">IF(AND(_xlfn.NUMBERVALUE(MID(AB1808,6,3))&lt;141,_xlfn.NUMBERVALUE(MID(AB1808,6,3))&gt;103),"s","s")</f>
        <v>s</v>
      </c>
      <c r="AE1808" s="5" t="n">
        <f aca="false">IF(AND(AC1808="Minus",AD1808="probe"),3,IF(AND(AC1808="Plus",AD1808="probe"),1,IF(AND(AC1808="Minus",AD1808="s"),12,IF(AND(AC1808="Plus",AD1808="s"),4,0))))</f>
        <v>12</v>
      </c>
      <c r="AF1808" s="6" t="s">
        <v>16</v>
      </c>
      <c r="AG1808" s="5" t="str">
        <f aca="false">AF1808&amp;AE1808&amp;","</f>
        <v>                            12,</v>
      </c>
    </row>
    <row r="1809" customFormat="false" ht="12.8" hidden="true" customHeight="false" outlineLevel="0" collapsed="false">
      <c r="A1809" s="0" t="str">
        <f aca="false">LEFT(J1809,4)</f>
        <v>b1i2</v>
      </c>
      <c r="B1809" s="0" t="n">
        <f aca="false">IF(AND(C1809&gt;97,C1809&lt;103),100,IF(AND(C1809&gt;110,C1809&lt;116),113,IF(AND(C1809&gt;122,C1809&lt;128),125,IF(AND(C1809&gt;135,C1809&lt;141),138,150))))</f>
        <v>150</v>
      </c>
      <c r="C1809" s="0" t="n">
        <f aca="false">_xlfn.NUMBERVALUE(MID(J1809,6,3))</f>
        <v>150</v>
      </c>
      <c r="D1809" s="0" t="str">
        <f aca="false">MID(J1809,10,3)</f>
        <v>ir2</v>
      </c>
      <c r="E1809" s="1" t="s">
        <v>9</v>
      </c>
      <c r="F1809" s="0" t="n">
        <v>237</v>
      </c>
      <c r="G1809" s="0" t="s">
        <v>10</v>
      </c>
      <c r="H1809" s="0" t="s">
        <v>11</v>
      </c>
      <c r="I1809" s="0" t="s">
        <v>9</v>
      </c>
      <c r="J1809" s="0" t="s">
        <v>1824</v>
      </c>
      <c r="K1809" s="0" t="s">
        <v>9</v>
      </c>
      <c r="L1809" s="0" t="str">
        <f aca="false">IF(ISBLANK(J1810),"",",")</f>
        <v>,</v>
      </c>
      <c r="M1809" s="0" t="str">
        <f aca="false">E1809&amp;F1809&amp;G1809&amp;H1809&amp;I1809&amp;J1809&amp;K1809&amp;L1809</f>
        <v>"237": "b1i2_150_ir2.wav",</v>
      </c>
      <c r="N1809" s="0" t="str">
        <f aca="false">IF(OR(B1809=113,B1809=138),"probe","s")</f>
        <v>s</v>
      </c>
      <c r="O1809" s="0" t="str">
        <f aca="false">IF(MID(J1809,10,2)="ir","Minus","Plus")</f>
        <v>Minus</v>
      </c>
      <c r="P1809" s="0" t="s">
        <v>13</v>
      </c>
      <c r="Q1809" s="5" t="s">
        <v>14</v>
      </c>
      <c r="R1809" s="0" t="s">
        <v>15</v>
      </c>
      <c r="S1809" s="0" t="str">
        <f aca="false">P1809&amp;N1809&amp;O1809&amp;Q1809&amp;F1809&amp;R1809&amp;L1809</f>
        <v>          {%            "class": "sMinus",%            "stim_name": "237"%          },</v>
      </c>
      <c r="AA1809" s="5" t="n">
        <f aca="false">F1809</f>
        <v>237</v>
      </c>
      <c r="AB1809" s="5" t="s">
        <v>1824</v>
      </c>
      <c r="AC1809" s="5" t="str">
        <f aca="false">IF(MID(AB1809,10,2)="ir","Minus","Plus")</f>
        <v>Minus</v>
      </c>
      <c r="AD1809" s="5" t="str">
        <f aca="false">IF(AND(_xlfn.NUMBERVALUE(MID(AB1809,6,3))&lt;141,_xlfn.NUMBERVALUE(MID(AB1809,6,3))&gt;103),"s","probe")</f>
        <v>probe</v>
      </c>
      <c r="AE1809" s="5" t="n">
        <f aca="false">IF(AND(AC1809="Minus",AD1809="probe"),3,IF(AND(AC1809="Plus",AD1809="probe"),1,IF(AND(AC1809="Minus",AD1809="s"),12,IF(AND(AC1809="Plus",AD1809="s"),4,0))))</f>
        <v>3</v>
      </c>
      <c r="AF1809" s="6" t="s">
        <v>16</v>
      </c>
      <c r="AG1809" s="5" t="str">
        <f aca="false">AF1809&amp;AE1809&amp;","</f>
        <v>                            3,</v>
      </c>
    </row>
    <row r="1810" customFormat="false" ht="12.8" hidden="true" customHeight="false" outlineLevel="0" collapsed="false">
      <c r="A1810" s="0" t="str">
        <f aca="false">LEFT(J1810,4)</f>
        <v>b1s1</v>
      </c>
      <c r="B1810" s="0" t="n">
        <f aca="false">IF(AND(C1810&gt;97,C1810&lt;103),100,IF(AND(C1810&gt;110,C1810&lt;116),113,IF(AND(C1810&gt;122,C1810&lt;128),125,IF(AND(C1810&gt;135,C1810&lt;141),138,150))))</f>
        <v>150</v>
      </c>
      <c r="C1810" s="0" t="n">
        <f aca="false">_xlfn.NUMBERVALUE(MID(J1810,6,3))</f>
        <v>150</v>
      </c>
      <c r="D1810" s="0" t="str">
        <f aca="false">MID(J1810,10,3)</f>
        <v>ir2</v>
      </c>
      <c r="E1810" s="0" t="s">
        <v>9</v>
      </c>
      <c r="F1810" s="0" t="n">
        <v>362</v>
      </c>
      <c r="G1810" s="0" t="s">
        <v>10</v>
      </c>
      <c r="H1810" s="0" t="s">
        <v>11</v>
      </c>
      <c r="I1810" s="0" t="s">
        <v>9</v>
      </c>
      <c r="J1810" s="0" t="s">
        <v>1825</v>
      </c>
      <c r="K1810" s="0" t="s">
        <v>9</v>
      </c>
      <c r="L1810" s="0" t="str">
        <f aca="false">IF(ISBLANK(J1811),"",",")</f>
        <v>,</v>
      </c>
      <c r="M1810" s="0" t="str">
        <f aca="false">E1810&amp;F1810&amp;G1810&amp;H1810&amp;I1810&amp;J1810&amp;K1810&amp;L1810</f>
        <v>"362": "b1s1_150_ir2.wav",</v>
      </c>
      <c r="N1810" s="0" t="str">
        <f aca="false">IF(OR(B1810=113,B1810=138),"probe","s")</f>
        <v>s</v>
      </c>
      <c r="O1810" s="0" t="str">
        <f aca="false">IF(MID(J1810,10,2)="ir","Minus","Plus")</f>
        <v>Minus</v>
      </c>
      <c r="P1810" s="0" t="s">
        <v>13</v>
      </c>
      <c r="Q1810" s="5" t="s">
        <v>14</v>
      </c>
      <c r="R1810" s="0" t="s">
        <v>15</v>
      </c>
      <c r="S1810" s="0" t="str">
        <f aca="false">P1810&amp;N1810&amp;O1810&amp;Q1810&amp;F1810&amp;R1810&amp;L1810</f>
        <v>          {%            "class": "sMinus",%            "stim_name": "362"%          },</v>
      </c>
      <c r="AA1810" s="5" t="n">
        <f aca="false">F1810</f>
        <v>362</v>
      </c>
      <c r="AB1810" s="5" t="s">
        <v>1825</v>
      </c>
      <c r="AC1810" s="5" t="str">
        <f aca="false">IF(MID(AB1810,10,2)="ir","Minus","Plus")</f>
        <v>Minus</v>
      </c>
      <c r="AD1810" s="5" t="str">
        <f aca="false">IF(AND(_xlfn.NUMBERVALUE(MID(AB1810,6,3))&lt;141,_xlfn.NUMBERVALUE(MID(AB1810,6,3))&gt;103),"s","probe")</f>
        <v>probe</v>
      </c>
      <c r="AE1810" s="5" t="n">
        <f aca="false">IF(AND(AC1810="Minus",AD1810="probe"),3,IF(AND(AC1810="Plus",AD1810="probe"),1,IF(AND(AC1810="Minus",AD1810="s"),12,IF(AND(AC1810="Plus",AD1810="s"),4,0))))</f>
        <v>3</v>
      </c>
      <c r="AF1810" s="6" t="s">
        <v>16</v>
      </c>
      <c r="AG1810" s="5" t="str">
        <f aca="false">AF1810&amp;AE1810&amp;","</f>
        <v>                            3,</v>
      </c>
    </row>
    <row r="1811" customFormat="false" ht="12.8" hidden="true" customHeight="false" outlineLevel="0" collapsed="false">
      <c r="A1811" s="0" t="str">
        <f aca="false">LEFT(J1811,4)</f>
        <v>b1s2</v>
      </c>
      <c r="B1811" s="0" t="n">
        <f aca="false">IF(AND(C1811&gt;97,C1811&lt;103),100,IF(AND(C1811&gt;110,C1811&lt;116),113,IF(AND(C1811&gt;122,C1811&lt;128),125,IF(AND(C1811&gt;135,C1811&lt;141),138,150))))</f>
        <v>150</v>
      </c>
      <c r="C1811" s="0" t="n">
        <f aca="false">_xlfn.NUMBERVALUE(MID(J1811,6,3))</f>
        <v>150</v>
      </c>
      <c r="D1811" s="0" t="str">
        <f aca="false">MID(J1811,10,3)</f>
        <v>ir2</v>
      </c>
      <c r="E1811" s="0" t="s">
        <v>9</v>
      </c>
      <c r="F1811" s="0" t="n">
        <v>487</v>
      </c>
      <c r="G1811" s="0" t="s">
        <v>10</v>
      </c>
      <c r="H1811" s="0" t="s">
        <v>11</v>
      </c>
      <c r="I1811" s="0" t="s">
        <v>9</v>
      </c>
      <c r="J1811" s="0" t="s">
        <v>1826</v>
      </c>
      <c r="K1811" s="0" t="s">
        <v>9</v>
      </c>
      <c r="L1811" s="0" t="str">
        <f aca="false">IF(ISBLANK(J1812),"",",")</f>
        <v>,</v>
      </c>
      <c r="M1811" s="0" t="str">
        <f aca="false">E1811&amp;F1811&amp;G1811&amp;H1811&amp;I1811&amp;J1811&amp;K1811&amp;L1811</f>
        <v>"487": "b1s2_150_ir2.wav",</v>
      </c>
      <c r="N1811" s="0" t="str">
        <f aca="false">IF(OR(B1811=113,B1811=138),"probe","s")</f>
        <v>s</v>
      </c>
      <c r="O1811" s="0" t="str">
        <f aca="false">IF(MID(J1811,10,2)="ir","Minus","Plus")</f>
        <v>Minus</v>
      </c>
      <c r="P1811" s="0" t="s">
        <v>13</v>
      </c>
      <c r="Q1811" s="5" t="s">
        <v>14</v>
      </c>
      <c r="R1811" s="0" t="s">
        <v>15</v>
      </c>
      <c r="S1811" s="0" t="str">
        <f aca="false">P1811&amp;N1811&amp;O1811&amp;Q1811&amp;F1811&amp;R1811&amp;L1811</f>
        <v>          {%            "class": "sMinus",%            "stim_name": "487"%          },</v>
      </c>
      <c r="AA1811" s="5" t="n">
        <f aca="false">F1811</f>
        <v>487</v>
      </c>
      <c r="AB1811" s="5" t="s">
        <v>1826</v>
      </c>
      <c r="AC1811" s="5" t="str">
        <f aca="false">IF(MID(AB1811,10,2)="ir","Minus","Plus")</f>
        <v>Minus</v>
      </c>
      <c r="AD1811" s="5" t="str">
        <f aca="false">IF(AND(_xlfn.NUMBERVALUE(MID(AB1811,6,3))&lt;141,_xlfn.NUMBERVALUE(MID(AB1811,6,3))&gt;103),"s","probe")</f>
        <v>probe</v>
      </c>
      <c r="AE1811" s="5" t="n">
        <f aca="false">IF(AND(AC1811="Minus",AD1811="probe"),3,IF(AND(AC1811="Plus",AD1811="probe"),1,IF(AND(AC1811="Minus",AD1811="s"),12,IF(AND(AC1811="Plus",AD1811="s"),4,0))))</f>
        <v>3</v>
      </c>
      <c r="AF1811" s="6" t="s">
        <v>16</v>
      </c>
      <c r="AG1811" s="5" t="str">
        <f aca="false">AF1811&amp;AE1811&amp;","</f>
        <v>                            3,</v>
      </c>
    </row>
    <row r="1812" customFormat="false" ht="12.8" hidden="true" customHeight="false" outlineLevel="0" collapsed="false">
      <c r="A1812" s="0" t="str">
        <f aca="false">LEFT(J1812,4)</f>
        <v>b2i1</v>
      </c>
      <c r="B1812" s="0" t="n">
        <f aca="false">IF(AND(C1812&gt;97,C1812&lt;103),100,IF(AND(C1812&gt;110,C1812&lt;116),113,IF(AND(C1812&gt;122,C1812&lt;128),125,IF(AND(C1812&gt;135,C1812&lt;141),138,150))))</f>
        <v>150</v>
      </c>
      <c r="C1812" s="0" t="n">
        <f aca="false">_xlfn.NUMBERVALUE(MID(J1812,6,3))</f>
        <v>150</v>
      </c>
      <c r="D1812" s="0" t="str">
        <f aca="false">MID(J1812,10,3)</f>
        <v>ir2</v>
      </c>
      <c r="E1812" s="0" t="s">
        <v>9</v>
      </c>
      <c r="F1812" s="0" t="n">
        <v>612</v>
      </c>
      <c r="G1812" s="0" t="s">
        <v>10</v>
      </c>
      <c r="H1812" s="0" t="s">
        <v>11</v>
      </c>
      <c r="I1812" s="0" t="s">
        <v>9</v>
      </c>
      <c r="J1812" s="0" t="s">
        <v>1827</v>
      </c>
      <c r="K1812" s="0" t="s">
        <v>9</v>
      </c>
      <c r="L1812" s="0" t="str">
        <f aca="false">IF(ISBLANK(J1813),"",",")</f>
        <v>,</v>
      </c>
      <c r="M1812" s="0" t="str">
        <f aca="false">E1812&amp;F1812&amp;G1812&amp;H1812&amp;I1812&amp;J1812&amp;K1812&amp;L1812</f>
        <v>"612": "b2i1_150_ir2.wav",</v>
      </c>
      <c r="N1812" s="0" t="str">
        <f aca="false">IF(OR(B1812=113,B1812=138),"probe","s")</f>
        <v>s</v>
      </c>
      <c r="O1812" s="0" t="str">
        <f aca="false">IF(MID(J1812,10,2)="ir","Minus","Plus")</f>
        <v>Minus</v>
      </c>
      <c r="P1812" s="0" t="s">
        <v>13</v>
      </c>
      <c r="Q1812" s="5" t="s">
        <v>14</v>
      </c>
      <c r="R1812" s="0" t="s">
        <v>15</v>
      </c>
      <c r="S1812" s="0" t="str">
        <f aca="false">P1812&amp;N1812&amp;O1812&amp;Q1812&amp;F1812&amp;R1812&amp;L1812</f>
        <v>          {%            "class": "sMinus",%            "stim_name": "612"%          },</v>
      </c>
      <c r="AA1812" s="5" t="n">
        <f aca="false">F1812</f>
        <v>612</v>
      </c>
      <c r="AB1812" s="5" t="s">
        <v>1827</v>
      </c>
      <c r="AC1812" s="5" t="str">
        <f aca="false">IF(MID(AB1812,10,2)="ir","Minus","Plus")</f>
        <v>Minus</v>
      </c>
      <c r="AD1812" s="5" t="str">
        <f aca="false">IF(AND(_xlfn.NUMBERVALUE(MID(AB1812,6,3))&lt;141,_xlfn.NUMBERVALUE(MID(AB1812,6,3))&gt;103),"s","probe")</f>
        <v>probe</v>
      </c>
      <c r="AE1812" s="5" t="n">
        <f aca="false">IF(AND(AC1812="Minus",AD1812="probe"),3,IF(AND(AC1812="Plus",AD1812="probe"),1,IF(AND(AC1812="Minus",AD1812="s"),12,IF(AND(AC1812="Plus",AD1812="s"),4,0))))</f>
        <v>3</v>
      </c>
      <c r="AF1812" s="6" t="s">
        <v>16</v>
      </c>
      <c r="AG1812" s="5" t="str">
        <f aca="false">AF1812&amp;AE1812&amp;","</f>
        <v>                            3,</v>
      </c>
    </row>
    <row r="1813" customFormat="false" ht="12.8" hidden="true" customHeight="false" outlineLevel="0" collapsed="false">
      <c r="A1813" s="0" t="str">
        <f aca="false">LEFT(J1813,4)</f>
        <v>b2i2</v>
      </c>
      <c r="B1813" s="0" t="n">
        <f aca="false">IF(AND(C1813&gt;97,C1813&lt;103),100,IF(AND(C1813&gt;110,C1813&lt;116),113,IF(AND(C1813&gt;122,C1813&lt;128),125,IF(AND(C1813&gt;135,C1813&lt;141),138,150))))</f>
        <v>150</v>
      </c>
      <c r="C1813" s="0" t="n">
        <f aca="false">_xlfn.NUMBERVALUE(MID(J1813,6,3))</f>
        <v>150</v>
      </c>
      <c r="D1813" s="0" t="str">
        <f aca="false">MID(J1813,10,3)</f>
        <v>ir2</v>
      </c>
      <c r="E1813" s="0" t="s">
        <v>9</v>
      </c>
      <c r="F1813" s="0" t="n">
        <v>737</v>
      </c>
      <c r="G1813" s="0" t="s">
        <v>10</v>
      </c>
      <c r="H1813" s="0" t="s">
        <v>11</v>
      </c>
      <c r="I1813" s="0" t="s">
        <v>9</v>
      </c>
      <c r="J1813" s="0" t="s">
        <v>1828</v>
      </c>
      <c r="K1813" s="0" t="s">
        <v>9</v>
      </c>
      <c r="L1813" s="0" t="str">
        <f aca="false">IF(ISBLANK(J1814),"",",")</f>
        <v>,</v>
      </c>
      <c r="M1813" s="0" t="str">
        <f aca="false">E1813&amp;F1813&amp;G1813&amp;H1813&amp;I1813&amp;J1813&amp;K1813&amp;L1813</f>
        <v>"737": "b2i2_150_ir2.wav",</v>
      </c>
      <c r="N1813" s="0" t="str">
        <f aca="false">IF(OR(B1813=113,B1813=138),"probe","s")</f>
        <v>s</v>
      </c>
      <c r="O1813" s="0" t="str">
        <f aca="false">IF(MID(J1813,10,2)="ir","Minus","Plus")</f>
        <v>Minus</v>
      </c>
      <c r="P1813" s="0" t="s">
        <v>13</v>
      </c>
      <c r="Q1813" s="5" t="s">
        <v>14</v>
      </c>
      <c r="R1813" s="0" t="s">
        <v>15</v>
      </c>
      <c r="S1813" s="0" t="str">
        <f aca="false">P1813&amp;N1813&amp;O1813&amp;Q1813&amp;F1813&amp;R1813&amp;L1813</f>
        <v>          {%            "class": "sMinus",%            "stim_name": "737"%          },</v>
      </c>
      <c r="AA1813" s="5" t="n">
        <f aca="false">F1813</f>
        <v>737</v>
      </c>
      <c r="AB1813" s="5" t="s">
        <v>1828</v>
      </c>
      <c r="AC1813" s="5" t="str">
        <f aca="false">IF(MID(AB1813,10,2)="ir","Minus","Plus")</f>
        <v>Minus</v>
      </c>
      <c r="AD1813" s="5" t="str">
        <f aca="false">IF(AND(_xlfn.NUMBERVALUE(MID(AB1813,6,3))&lt;141,_xlfn.NUMBERVALUE(MID(AB1813,6,3))&gt;103),"s","probe")</f>
        <v>probe</v>
      </c>
      <c r="AE1813" s="5" t="n">
        <f aca="false">IF(AND(AC1813="Minus",AD1813="probe"),3,IF(AND(AC1813="Plus",AD1813="probe"),1,IF(AND(AC1813="Minus",AD1813="s"),12,IF(AND(AC1813="Plus",AD1813="s"),4,0))))</f>
        <v>3</v>
      </c>
      <c r="AF1813" s="6" t="s">
        <v>16</v>
      </c>
      <c r="AG1813" s="5" t="str">
        <f aca="false">AF1813&amp;AE1813&amp;","</f>
        <v>                            3,</v>
      </c>
    </row>
    <row r="1814" customFormat="false" ht="12.8" hidden="false" customHeight="false" outlineLevel="0" collapsed="false">
      <c r="A1814" s="0" t="str">
        <f aca="false">LEFT(J1814,4)</f>
        <v>b2s1</v>
      </c>
      <c r="B1814" s="0" t="n">
        <f aca="false">IF(AND(C1814&gt;97,C1814&lt;103),100,IF(AND(C1814&gt;110,C1814&lt;116),113,IF(AND(C1814&gt;122,C1814&lt;128),125,IF(AND(C1814&gt;135,C1814&lt;141),138,150))))</f>
        <v>150</v>
      </c>
      <c r="C1814" s="0" t="n">
        <f aca="false">_xlfn.NUMBERVALUE(MID(J1814,6,3))</f>
        <v>150</v>
      </c>
      <c r="D1814" s="0" t="str">
        <f aca="false">MID(J1814,10,3)</f>
        <v>ir2</v>
      </c>
      <c r="E1814" s="1" t="s">
        <v>9</v>
      </c>
      <c r="F1814" s="0" t="n">
        <v>862</v>
      </c>
      <c r="G1814" s="0" t="s">
        <v>10</v>
      </c>
      <c r="H1814" s="0" t="s">
        <v>11</v>
      </c>
      <c r="I1814" s="0" t="s">
        <v>9</v>
      </c>
      <c r="J1814" s="0" t="s">
        <v>1829</v>
      </c>
      <c r="K1814" s="0" t="s">
        <v>9</v>
      </c>
      <c r="L1814" s="0" t="str">
        <f aca="false">IF(ISBLANK(J1815),"",",")</f>
        <v>,</v>
      </c>
      <c r="M1814" s="0" t="str">
        <f aca="false">E1814&amp;J1814&amp;G1814&amp;E1814&amp;J1814&amp;E1814&amp;L1814</f>
        <v>"b2s1_150_ir2.wav":"b2s1_150_ir2.wav",</v>
      </c>
      <c r="N1814" s="0" t="str">
        <f aca="false">IF(OR(B1814=113,B1814=138),"probe","s")</f>
        <v>s</v>
      </c>
      <c r="O1814" s="0" t="str">
        <f aca="false">IF(MID(J1814,10,2)="ir","Minus","Plus")</f>
        <v>Minus</v>
      </c>
      <c r="P1814" s="0" t="s">
        <v>13</v>
      </c>
      <c r="Q1814" s="5" t="s">
        <v>14</v>
      </c>
      <c r="R1814" s="0" t="s">
        <v>15</v>
      </c>
      <c r="S1814" s="0" t="str">
        <f aca="false">P1814&amp;N1814&amp;O1814&amp;Q1814&amp;J1814&amp;R1814&amp;L1814</f>
        <v>          {%            "class": "sMinus",%            "stim_name": "b2s1_150_ir2.wav"%          },</v>
      </c>
      <c r="AA1814" s="5" t="n">
        <f aca="false">F1814</f>
        <v>862</v>
      </c>
      <c r="AB1814" s="5" t="s">
        <v>1829</v>
      </c>
      <c r="AC1814" s="5" t="str">
        <f aca="false">IF(MID(AB1814,10,2)="ir","Minus","Plus")</f>
        <v>Minus</v>
      </c>
      <c r="AD1814" s="5" t="str">
        <f aca="false">IF(AND(_xlfn.NUMBERVALUE(MID(AB1814,6,3))&lt;141,_xlfn.NUMBERVALUE(MID(AB1814,6,3))&gt;103),"s","probe")</f>
        <v>probe</v>
      </c>
      <c r="AE1814" s="5" t="n">
        <f aca="false">IF(AND(AC1814="Minus",AD1814="probe"),3,IF(AND(AC1814="Plus",AD1814="probe"),1,IF(AND(AC1814="Minus",AD1814="s"),12,IF(AND(AC1814="Plus",AD1814="s"),4,0))))</f>
        <v>3</v>
      </c>
      <c r="AF1814" s="6" t="s">
        <v>16</v>
      </c>
      <c r="AG1814" s="5" t="str">
        <f aca="false">AF1814&amp;AE1814&amp;","</f>
        <v>                            3,</v>
      </c>
    </row>
    <row r="1815" customFormat="false" ht="12.8" hidden="true" customHeight="false" outlineLevel="0" collapsed="false">
      <c r="A1815" s="0" t="str">
        <f aca="false">LEFT(J1815,4)</f>
        <v>b2s2</v>
      </c>
      <c r="B1815" s="0" t="n">
        <f aca="false">IF(AND(C1815&gt;97,C1815&lt;103),100,IF(AND(C1815&gt;110,C1815&lt;116),113,IF(AND(C1815&gt;122,C1815&lt;128),125,IF(AND(C1815&gt;135,C1815&lt;141),138,150))))</f>
        <v>150</v>
      </c>
      <c r="C1815" s="0" t="n">
        <f aca="false">_xlfn.NUMBERVALUE(MID(J1815,6,3))</f>
        <v>150</v>
      </c>
      <c r="D1815" s="0" t="str">
        <f aca="false">MID(J1815,10,3)</f>
        <v>ir2</v>
      </c>
      <c r="E1815" s="1" t="s">
        <v>9</v>
      </c>
      <c r="F1815" s="0" t="n">
        <v>987</v>
      </c>
      <c r="G1815" s="0" t="s">
        <v>10</v>
      </c>
      <c r="H1815" s="0" t="s">
        <v>11</v>
      </c>
      <c r="I1815" s="0" t="s">
        <v>9</v>
      </c>
      <c r="J1815" s="0" t="s">
        <v>1830</v>
      </c>
      <c r="K1815" s="0" t="s">
        <v>9</v>
      </c>
      <c r="L1815" s="0" t="str">
        <f aca="false">IF(ISBLANK(J1816),"",",")</f>
        <v>,</v>
      </c>
      <c r="M1815" s="0" t="str">
        <f aca="false">E1815&amp;F1815&amp;G1815&amp;H1815&amp;I1815&amp;J1815&amp;K1815&amp;L1815</f>
        <v>"987": "b2s2_150_ir2.wav",</v>
      </c>
      <c r="N1815" s="0" t="str">
        <f aca="false">IF(OR(B1815=113,B1815=138),"probe","s")</f>
        <v>s</v>
      </c>
      <c r="O1815" s="0" t="str">
        <f aca="false">IF(MID(J1815,10,2)="ir","Minus","Plus")</f>
        <v>Minus</v>
      </c>
      <c r="P1815" s="0" t="s">
        <v>13</v>
      </c>
      <c r="Q1815" s="5" t="s">
        <v>14</v>
      </c>
      <c r="R1815" s="0" t="s">
        <v>15</v>
      </c>
      <c r="S1815" s="0" t="str">
        <f aca="false">P1815&amp;N1815&amp;O1815&amp;Q1815&amp;F1815&amp;R1815&amp;L1815</f>
        <v>          {%            "class": "sMinus",%            "stim_name": "987"%          },</v>
      </c>
      <c r="AA1815" s="5" t="n">
        <f aca="false">F1815</f>
        <v>987</v>
      </c>
      <c r="AB1815" s="5" t="s">
        <v>1830</v>
      </c>
      <c r="AC1815" s="5" t="str">
        <f aca="false">IF(MID(AB1815,10,2)="ir","Minus","Plus")</f>
        <v>Minus</v>
      </c>
      <c r="AD1815" s="5" t="str">
        <f aca="false">IF(AND(_xlfn.NUMBERVALUE(MID(AB1815,6,3))&lt;141,_xlfn.NUMBERVALUE(MID(AB1815,6,3))&gt;103),"s","probe")</f>
        <v>probe</v>
      </c>
      <c r="AE1815" s="5" t="n">
        <f aca="false">IF(AND(AC1815="Minus",AD1815="probe"),3,IF(AND(AC1815="Plus",AD1815="probe"),1,IF(AND(AC1815="Minus",AD1815="s"),12,IF(AND(AC1815="Plus",AD1815="s"),4,0))))</f>
        <v>3</v>
      </c>
      <c r="AF1815" s="6" t="s">
        <v>16</v>
      </c>
      <c r="AG1815" s="5" t="str">
        <f aca="false">AF1815&amp;AE1815&amp;","</f>
        <v>                            3,</v>
      </c>
    </row>
    <row r="1816" customFormat="false" ht="12.8" hidden="true" customHeight="false" outlineLevel="0" collapsed="false">
      <c r="A1816" s="0" t="str">
        <f aca="false">LEFT(J1816,4)</f>
        <v>b3i1</v>
      </c>
      <c r="B1816" s="0" t="n">
        <f aca="false">IF(AND(C1816&gt;97,C1816&lt;103),100,IF(AND(C1816&gt;110,C1816&lt;116),113,IF(AND(C1816&gt;122,C1816&lt;128),125,IF(AND(C1816&gt;135,C1816&lt;141),138,150))))</f>
        <v>150</v>
      </c>
      <c r="C1816" s="0" t="n">
        <f aca="false">_xlfn.NUMBERVALUE(MID(J1816,6,3))</f>
        <v>150</v>
      </c>
      <c r="D1816" s="0" t="str">
        <f aca="false">MID(J1816,10,3)</f>
        <v>ir2</v>
      </c>
      <c r="E1816" s="0" t="s">
        <v>9</v>
      </c>
      <c r="F1816" s="0" t="n">
        <v>1112</v>
      </c>
      <c r="G1816" s="0" t="s">
        <v>10</v>
      </c>
      <c r="H1816" s="0" t="s">
        <v>11</v>
      </c>
      <c r="I1816" s="0" t="s">
        <v>9</v>
      </c>
      <c r="J1816" s="0" t="s">
        <v>1831</v>
      </c>
      <c r="K1816" s="0" t="s">
        <v>9</v>
      </c>
      <c r="L1816" s="0" t="str">
        <f aca="false">IF(ISBLANK(J1817),"",",")</f>
        <v>,</v>
      </c>
      <c r="M1816" s="0" t="str">
        <f aca="false">E1816&amp;F1816&amp;G1816&amp;H1816&amp;I1816&amp;J1816&amp;K1816&amp;L1816</f>
        <v>"1112": "b3i1_150_ir2.wav",</v>
      </c>
      <c r="N1816" s="0" t="str">
        <f aca="false">IF(OR(B1816=113,B1816=138),"probe","s")</f>
        <v>s</v>
      </c>
      <c r="O1816" s="0" t="str">
        <f aca="false">IF(MID(J1816,10,2)="ir","Minus","Plus")</f>
        <v>Minus</v>
      </c>
      <c r="P1816" s="0" t="s">
        <v>13</v>
      </c>
      <c r="Q1816" s="5" t="s">
        <v>14</v>
      </c>
      <c r="R1816" s="0" t="s">
        <v>15</v>
      </c>
      <c r="S1816" s="0" t="str">
        <f aca="false">P1816&amp;N1816&amp;O1816&amp;Q1816&amp;F1816&amp;R1816&amp;L1816</f>
        <v>          {%            "class": "sMinus",%            "stim_name": "1112"%          },</v>
      </c>
      <c r="AA1816" s="5" t="n">
        <f aca="false">F1816</f>
        <v>1112</v>
      </c>
      <c r="AB1816" s="5" t="s">
        <v>1831</v>
      </c>
      <c r="AC1816" s="5" t="str">
        <f aca="false">IF(MID(AB1816,10,2)="ir","Minus","Plus")</f>
        <v>Minus</v>
      </c>
      <c r="AD1816" s="5" t="str">
        <f aca="false">IF(AND(_xlfn.NUMBERVALUE(MID(AB1816,6,3))&lt;141,_xlfn.NUMBERVALUE(MID(AB1816,6,3))&gt;103),"s","probe")</f>
        <v>probe</v>
      </c>
      <c r="AE1816" s="5" t="n">
        <f aca="false">IF(AND(AC1816="Minus",AD1816="probe"),3,IF(AND(AC1816="Plus",AD1816="probe"),1,IF(AND(AC1816="Minus",AD1816="s"),12,IF(AND(AC1816="Plus",AD1816="s"),4,0))))</f>
        <v>3</v>
      </c>
      <c r="AF1816" s="6" t="s">
        <v>16</v>
      </c>
      <c r="AG1816" s="5" t="str">
        <f aca="false">AF1816&amp;AE1816&amp;","</f>
        <v>                            3,</v>
      </c>
    </row>
    <row r="1817" customFormat="false" ht="12.8" hidden="true" customHeight="false" outlineLevel="0" collapsed="false">
      <c r="A1817" s="0" t="str">
        <f aca="false">LEFT(J1817,4)</f>
        <v>b3i2</v>
      </c>
      <c r="B1817" s="0" t="n">
        <f aca="false">IF(AND(C1817&gt;97,C1817&lt;103),100,IF(AND(C1817&gt;110,C1817&lt;116),113,IF(AND(C1817&gt;122,C1817&lt;128),125,IF(AND(C1817&gt;135,C1817&lt;141),138,150))))</f>
        <v>150</v>
      </c>
      <c r="C1817" s="0" t="n">
        <f aca="false">_xlfn.NUMBERVALUE(MID(J1817,6,3))</f>
        <v>150</v>
      </c>
      <c r="D1817" s="0" t="str">
        <f aca="false">MID(J1817,10,3)</f>
        <v>ir2</v>
      </c>
      <c r="E1817" s="0" t="s">
        <v>9</v>
      </c>
      <c r="F1817" s="0" t="n">
        <v>1237</v>
      </c>
      <c r="G1817" s="0" t="s">
        <v>10</v>
      </c>
      <c r="H1817" s="0" t="s">
        <v>11</v>
      </c>
      <c r="I1817" s="0" t="s">
        <v>9</v>
      </c>
      <c r="J1817" s="0" t="s">
        <v>1832</v>
      </c>
      <c r="K1817" s="0" t="s">
        <v>9</v>
      </c>
      <c r="L1817" s="0" t="str">
        <f aca="false">IF(ISBLANK(J1818),"",",")</f>
        <v>,</v>
      </c>
      <c r="M1817" s="0" t="str">
        <f aca="false">E1817&amp;F1817&amp;G1817&amp;H1817&amp;I1817&amp;J1817&amp;K1817&amp;L1817</f>
        <v>"1237": "b3i2_150_ir2.wav",</v>
      </c>
      <c r="N1817" s="0" t="str">
        <f aca="false">IF(OR(B1817=113,B1817=138),"probe","s")</f>
        <v>s</v>
      </c>
      <c r="O1817" s="0" t="str">
        <f aca="false">IF(MID(J1817,10,2)="ir","Minus","Plus")</f>
        <v>Minus</v>
      </c>
      <c r="P1817" s="0" t="s">
        <v>13</v>
      </c>
      <c r="Q1817" s="5" t="s">
        <v>14</v>
      </c>
      <c r="R1817" s="0" t="s">
        <v>15</v>
      </c>
      <c r="S1817" s="0" t="str">
        <f aca="false">P1817&amp;N1817&amp;O1817&amp;Q1817&amp;F1817&amp;R1817&amp;L1817</f>
        <v>          {%            "class": "sMinus",%            "stim_name": "1237"%          },</v>
      </c>
      <c r="AA1817" s="5" t="n">
        <f aca="false">F1817</f>
        <v>1237</v>
      </c>
      <c r="AB1817" s="5" t="s">
        <v>1832</v>
      </c>
      <c r="AC1817" s="5" t="str">
        <f aca="false">IF(MID(AB1817,10,2)="ir","Minus","Plus")</f>
        <v>Minus</v>
      </c>
      <c r="AD1817" s="5" t="str">
        <f aca="false">IF(AND(_xlfn.NUMBERVALUE(MID(AB1817,6,3))&lt;141,_xlfn.NUMBERVALUE(MID(AB1817,6,3))&gt;103),"s","probe")</f>
        <v>probe</v>
      </c>
      <c r="AE1817" s="5" t="n">
        <f aca="false">IF(AND(AC1817="Minus",AD1817="probe"),3,IF(AND(AC1817="Plus",AD1817="probe"),1,IF(AND(AC1817="Minus",AD1817="s"),12,IF(AND(AC1817="Plus",AD1817="s"),4,0))))</f>
        <v>3</v>
      </c>
      <c r="AF1817" s="6" t="s">
        <v>16</v>
      </c>
      <c r="AG1817" s="5" t="str">
        <f aca="false">AF1817&amp;AE1817&amp;","</f>
        <v>                            3,</v>
      </c>
    </row>
    <row r="1818" customFormat="false" ht="12.8" hidden="true" customHeight="false" outlineLevel="0" collapsed="false">
      <c r="A1818" s="0" t="str">
        <f aca="false">LEFT(J1818,4)</f>
        <v>b3s1</v>
      </c>
      <c r="B1818" s="0" t="n">
        <f aca="false">IF(AND(C1818&gt;97,C1818&lt;103),100,IF(AND(C1818&gt;110,C1818&lt;116),113,IF(AND(C1818&gt;122,C1818&lt;128),125,IF(AND(C1818&gt;135,C1818&lt;141),138,150))))</f>
        <v>150</v>
      </c>
      <c r="C1818" s="0" t="n">
        <f aca="false">_xlfn.NUMBERVALUE(MID(J1818,6,3))</f>
        <v>150</v>
      </c>
      <c r="D1818" s="0" t="str">
        <f aca="false">MID(J1818,10,3)</f>
        <v>ir2</v>
      </c>
      <c r="E1818" s="0" t="s">
        <v>9</v>
      </c>
      <c r="F1818" s="0" t="n">
        <v>1362</v>
      </c>
      <c r="G1818" s="0" t="s">
        <v>10</v>
      </c>
      <c r="H1818" s="0" t="s">
        <v>11</v>
      </c>
      <c r="I1818" s="0" t="s">
        <v>9</v>
      </c>
      <c r="J1818" s="0" t="s">
        <v>1833</v>
      </c>
      <c r="K1818" s="0" t="s">
        <v>9</v>
      </c>
      <c r="L1818" s="0" t="str">
        <f aca="false">IF(ISBLANK(J1819),"",",")</f>
        <v>,</v>
      </c>
      <c r="M1818" s="0" t="str">
        <f aca="false">E1818&amp;F1818&amp;G1818&amp;H1818&amp;I1818&amp;J1818&amp;K1818&amp;L1818</f>
        <v>"1362": "b3s1_150_ir2.wav",</v>
      </c>
      <c r="N1818" s="0" t="str">
        <f aca="false">IF(OR(B1818=113,B1818=138),"probe","s")</f>
        <v>s</v>
      </c>
      <c r="O1818" s="0" t="str">
        <f aca="false">IF(MID(J1818,10,2)="ir","Minus","Plus")</f>
        <v>Minus</v>
      </c>
      <c r="P1818" s="0" t="s">
        <v>13</v>
      </c>
      <c r="Q1818" s="5" t="s">
        <v>14</v>
      </c>
      <c r="R1818" s="0" t="s">
        <v>15</v>
      </c>
      <c r="S1818" s="0" t="str">
        <f aca="false">P1818&amp;N1818&amp;O1818&amp;Q1818&amp;F1818&amp;R1818&amp;L1818</f>
        <v>          {%            "class": "sMinus",%            "stim_name": "1362"%          },</v>
      </c>
      <c r="AA1818" s="5" t="n">
        <f aca="false">F1818</f>
        <v>1362</v>
      </c>
      <c r="AB1818" s="5" t="s">
        <v>1833</v>
      </c>
      <c r="AC1818" s="5" t="str">
        <f aca="false">IF(MID(AB1818,10,2)="ir","Minus","Plus")</f>
        <v>Minus</v>
      </c>
      <c r="AD1818" s="5" t="str">
        <f aca="false">IF(AND(_xlfn.NUMBERVALUE(MID(AB1818,6,3))&lt;141,_xlfn.NUMBERVALUE(MID(AB1818,6,3))&gt;103),"s","probe")</f>
        <v>probe</v>
      </c>
      <c r="AE1818" s="5" t="n">
        <f aca="false">IF(AND(AC1818="Minus",AD1818="probe"),3,IF(AND(AC1818="Plus",AD1818="probe"),1,IF(AND(AC1818="Minus",AD1818="s"),12,IF(AND(AC1818="Plus",AD1818="s"),4,0))))</f>
        <v>3</v>
      </c>
      <c r="AF1818" s="6" t="s">
        <v>16</v>
      </c>
      <c r="AG1818" s="5" t="str">
        <f aca="false">AF1818&amp;AE1818&amp;","</f>
        <v>                            3,</v>
      </c>
    </row>
    <row r="1819" customFormat="false" ht="12.8" hidden="true" customHeight="false" outlineLevel="0" collapsed="false">
      <c r="A1819" s="0" t="str">
        <f aca="false">LEFT(J1819,4)</f>
        <v>b3s2</v>
      </c>
      <c r="B1819" s="0" t="n">
        <f aca="false">IF(AND(C1819&gt;97,C1819&lt;103),100,IF(AND(C1819&gt;110,C1819&lt;116),113,IF(AND(C1819&gt;122,C1819&lt;128),125,IF(AND(C1819&gt;135,C1819&lt;141),138,150))))</f>
        <v>150</v>
      </c>
      <c r="C1819" s="0" t="n">
        <f aca="false">_xlfn.NUMBERVALUE(MID(J1819,6,3))</f>
        <v>150</v>
      </c>
      <c r="D1819" s="0" t="str">
        <f aca="false">MID(J1819,10,3)</f>
        <v>ir2</v>
      </c>
      <c r="E1819" s="0" t="s">
        <v>9</v>
      </c>
      <c r="F1819" s="0" t="n">
        <v>1487</v>
      </c>
      <c r="G1819" s="0" t="s">
        <v>10</v>
      </c>
      <c r="H1819" s="0" t="s">
        <v>11</v>
      </c>
      <c r="I1819" s="0" t="s">
        <v>9</v>
      </c>
      <c r="J1819" s="0" t="s">
        <v>1834</v>
      </c>
      <c r="K1819" s="0" t="s">
        <v>9</v>
      </c>
      <c r="L1819" s="0" t="str">
        <f aca="false">IF(ISBLANK(J1820),"",",")</f>
        <v>,</v>
      </c>
      <c r="M1819" s="0" t="str">
        <f aca="false">E1819&amp;F1819&amp;G1819&amp;H1819&amp;I1819&amp;J1819&amp;K1819&amp;L1819</f>
        <v>"1487": "b3s2_150_ir2.wav",</v>
      </c>
      <c r="N1819" s="0" t="str">
        <f aca="false">IF(OR(B1819=113,B1819=138),"probe","s")</f>
        <v>s</v>
      </c>
      <c r="O1819" s="0" t="str">
        <f aca="false">IF(MID(J1819,10,2)="ir","Minus","Plus")</f>
        <v>Minus</v>
      </c>
      <c r="P1819" s="0" t="s">
        <v>13</v>
      </c>
      <c r="Q1819" s="5" t="s">
        <v>14</v>
      </c>
      <c r="R1819" s="0" t="s">
        <v>15</v>
      </c>
      <c r="S1819" s="0" t="str">
        <f aca="false">P1819&amp;N1819&amp;O1819&amp;Q1819&amp;F1819&amp;R1819&amp;L1819</f>
        <v>          {%            "class": "sMinus",%            "stim_name": "1487"%          },</v>
      </c>
      <c r="AA1819" s="5" t="n">
        <f aca="false">F1819</f>
        <v>1487</v>
      </c>
      <c r="AB1819" s="5" t="s">
        <v>1834</v>
      </c>
      <c r="AC1819" s="5" t="str">
        <f aca="false">IF(MID(AB1819,10,2)="ir","Minus","Plus")</f>
        <v>Minus</v>
      </c>
      <c r="AD1819" s="5" t="str">
        <f aca="false">IF(AND(_xlfn.NUMBERVALUE(MID(AB1819,6,3))&lt;141,_xlfn.NUMBERVALUE(MID(AB1819,6,3))&gt;103),"s","probe")</f>
        <v>probe</v>
      </c>
      <c r="AE1819" s="5" t="n">
        <f aca="false">IF(AND(AC1819="Minus",AD1819="probe"),3,IF(AND(AC1819="Plus",AD1819="probe"),1,IF(AND(AC1819="Minus",AD1819="s"),12,IF(AND(AC1819="Plus",AD1819="s"),4,0))))</f>
        <v>3</v>
      </c>
      <c r="AF1819" s="6" t="s">
        <v>16</v>
      </c>
      <c r="AG1819" s="5" t="str">
        <f aca="false">AF1819&amp;AE1819&amp;","</f>
        <v>                            3,</v>
      </c>
    </row>
    <row r="1820" customFormat="false" ht="12.8" hidden="true" customHeight="false" outlineLevel="0" collapsed="false">
      <c r="A1820" s="0" t="str">
        <f aca="false">LEFT(J1820,4)</f>
        <v>b4i1</v>
      </c>
      <c r="B1820" s="0" t="n">
        <f aca="false">IF(AND(C1820&gt;97,C1820&lt;103),100,IF(AND(C1820&gt;110,C1820&lt;116),113,IF(AND(C1820&gt;122,C1820&lt;128),125,IF(AND(C1820&gt;135,C1820&lt;141),138,150))))</f>
        <v>150</v>
      </c>
      <c r="C1820" s="0" t="n">
        <f aca="false">_xlfn.NUMBERVALUE(MID(J1820,6,3))</f>
        <v>150</v>
      </c>
      <c r="D1820" s="0" t="str">
        <f aca="false">MID(J1820,10,3)</f>
        <v>ir2</v>
      </c>
      <c r="E1820" s="0" t="s">
        <v>9</v>
      </c>
      <c r="F1820" s="0" t="n">
        <v>1612</v>
      </c>
      <c r="G1820" s="0" t="s">
        <v>10</v>
      </c>
      <c r="H1820" s="0" t="s">
        <v>11</v>
      </c>
      <c r="I1820" s="0" t="s">
        <v>9</v>
      </c>
      <c r="J1820" s="0" t="s">
        <v>1835</v>
      </c>
      <c r="K1820" s="0" t="s">
        <v>9</v>
      </c>
      <c r="L1820" s="0" t="str">
        <f aca="false">IF(ISBLANK(J1821),"",",")</f>
        <v>,</v>
      </c>
      <c r="M1820" s="0" t="str">
        <f aca="false">E1820&amp;F1820&amp;G1820&amp;H1820&amp;I1820&amp;J1820&amp;K1820&amp;L1820</f>
        <v>"1612": "b4i1_150_ir2.wav",</v>
      </c>
      <c r="N1820" s="0" t="str">
        <f aca="false">IF(OR(B1820=113,B1820=138),"probe","s")</f>
        <v>s</v>
      </c>
      <c r="O1820" s="0" t="str">
        <f aca="false">IF(MID(J1820,10,2)="ir","Minus","Plus")</f>
        <v>Minus</v>
      </c>
      <c r="P1820" s="0" t="s">
        <v>13</v>
      </c>
      <c r="Q1820" s="5" t="s">
        <v>14</v>
      </c>
      <c r="R1820" s="0" t="s">
        <v>15</v>
      </c>
      <c r="S1820" s="0" t="str">
        <f aca="false">P1820&amp;N1820&amp;O1820&amp;Q1820&amp;F1820&amp;R1820&amp;L1820</f>
        <v>          {%            "class": "sMinus",%            "stim_name": "1612"%          },</v>
      </c>
      <c r="AA1820" s="5" t="n">
        <f aca="false">F1820</f>
        <v>1612</v>
      </c>
      <c r="AB1820" s="5" t="s">
        <v>1835</v>
      </c>
      <c r="AC1820" s="5" t="str">
        <f aca="false">IF(MID(AB1820,10,2)="ir","Minus","Plus")</f>
        <v>Minus</v>
      </c>
      <c r="AD1820" s="5" t="str">
        <f aca="false">IF(AND(_xlfn.NUMBERVALUE(MID(AB1820,6,3))&lt;141,_xlfn.NUMBERVALUE(MID(AB1820,6,3))&gt;103),"s","probe")</f>
        <v>probe</v>
      </c>
      <c r="AE1820" s="5" t="n">
        <f aca="false">IF(AND(AC1820="Minus",AD1820="probe"),3,IF(AND(AC1820="Plus",AD1820="probe"),1,IF(AND(AC1820="Minus",AD1820="s"),12,IF(AND(AC1820="Plus",AD1820="s"),4,0))))</f>
        <v>3</v>
      </c>
      <c r="AF1820" s="6" t="s">
        <v>16</v>
      </c>
      <c r="AG1820" s="5" t="str">
        <f aca="false">AF1820&amp;AE1820&amp;","</f>
        <v>                            3,</v>
      </c>
    </row>
    <row r="1821" customFormat="false" ht="12.8" hidden="true" customHeight="false" outlineLevel="0" collapsed="false">
      <c r="A1821" s="0" t="str">
        <f aca="false">LEFT(J1821,4)</f>
        <v>b4i2</v>
      </c>
      <c r="B1821" s="0" t="n">
        <f aca="false">IF(AND(C1821&gt;97,C1821&lt;103),100,IF(AND(C1821&gt;110,C1821&lt;116),113,IF(AND(C1821&gt;122,C1821&lt;128),125,IF(AND(C1821&gt;135,C1821&lt;141),138,150))))</f>
        <v>150</v>
      </c>
      <c r="C1821" s="0" t="n">
        <f aca="false">_xlfn.NUMBERVALUE(MID(J1821,6,3))</f>
        <v>150</v>
      </c>
      <c r="D1821" s="0" t="str">
        <f aca="false">MID(J1821,10,3)</f>
        <v>ir2</v>
      </c>
      <c r="E1821" s="0" t="s">
        <v>9</v>
      </c>
      <c r="F1821" s="0" t="n">
        <v>1737</v>
      </c>
      <c r="G1821" s="0" t="s">
        <v>10</v>
      </c>
      <c r="H1821" s="0" t="s">
        <v>11</v>
      </c>
      <c r="I1821" s="0" t="s">
        <v>9</v>
      </c>
      <c r="J1821" s="0" t="s">
        <v>1836</v>
      </c>
      <c r="K1821" s="0" t="s">
        <v>9</v>
      </c>
      <c r="L1821" s="0" t="str">
        <f aca="false">IF(ISBLANK(J1822),"",",")</f>
        <v>,</v>
      </c>
      <c r="M1821" s="0" t="str">
        <f aca="false">E1821&amp;F1821&amp;G1821&amp;H1821&amp;I1821&amp;J1821&amp;K1821&amp;L1821</f>
        <v>"1737": "b4i2_150_ir2.wav",</v>
      </c>
      <c r="N1821" s="0" t="str">
        <f aca="false">IF(OR(B1821=113,B1821=138),"probe","s")</f>
        <v>s</v>
      </c>
      <c r="O1821" s="0" t="str">
        <f aca="false">IF(MID(J1821,10,2)="ir","Minus","Plus")</f>
        <v>Minus</v>
      </c>
      <c r="P1821" s="0" t="s">
        <v>13</v>
      </c>
      <c r="Q1821" s="5" t="s">
        <v>14</v>
      </c>
      <c r="R1821" s="0" t="s">
        <v>15</v>
      </c>
      <c r="S1821" s="0" t="str">
        <f aca="false">P1821&amp;N1821&amp;O1821&amp;Q1821&amp;F1821&amp;R1821&amp;L1821</f>
        <v>          {%            "class": "sMinus",%            "stim_name": "1737"%          },</v>
      </c>
      <c r="AA1821" s="5" t="n">
        <f aca="false">F1821</f>
        <v>1737</v>
      </c>
      <c r="AB1821" s="5" t="s">
        <v>1836</v>
      </c>
      <c r="AC1821" s="5" t="str">
        <f aca="false">IF(MID(AB1821,10,2)="ir","Minus","Plus")</f>
        <v>Minus</v>
      </c>
      <c r="AD1821" s="5" t="str">
        <f aca="false">IF(AND(_xlfn.NUMBERVALUE(MID(AB1821,6,3))&lt;141,_xlfn.NUMBERVALUE(MID(AB1821,6,3))&gt;103),"s","probe")</f>
        <v>probe</v>
      </c>
      <c r="AE1821" s="5" t="n">
        <f aca="false">IF(AND(AC1821="Minus",AD1821="probe"),3,IF(AND(AC1821="Plus",AD1821="probe"),1,IF(AND(AC1821="Minus",AD1821="s"),12,IF(AND(AC1821="Plus",AD1821="s"),4,0))))</f>
        <v>3</v>
      </c>
      <c r="AF1821" s="6" t="s">
        <v>16</v>
      </c>
      <c r="AG1821" s="5" t="str">
        <f aca="false">AF1821&amp;AE1821&amp;","</f>
        <v>                            3,</v>
      </c>
    </row>
    <row r="1822" customFormat="false" ht="12.8" hidden="true" customHeight="false" outlineLevel="0" collapsed="false">
      <c r="A1822" s="0" t="str">
        <f aca="false">LEFT(J1822,4)</f>
        <v>b4s1</v>
      </c>
      <c r="B1822" s="0" t="n">
        <f aca="false">IF(AND(C1822&gt;97,C1822&lt;103),100,IF(AND(C1822&gt;110,C1822&lt;116),113,IF(AND(C1822&gt;122,C1822&lt;128),125,IF(AND(C1822&gt;135,C1822&lt;141),138,150))))</f>
        <v>150</v>
      </c>
      <c r="C1822" s="0" t="n">
        <f aca="false">_xlfn.NUMBERVALUE(MID(J1822,6,3))</f>
        <v>150</v>
      </c>
      <c r="D1822" s="0" t="str">
        <f aca="false">MID(J1822,10,3)</f>
        <v>ir2</v>
      </c>
      <c r="E1822" s="0" t="s">
        <v>9</v>
      </c>
      <c r="F1822" s="0" t="n">
        <v>1862</v>
      </c>
      <c r="G1822" s="0" t="s">
        <v>10</v>
      </c>
      <c r="H1822" s="0" t="s">
        <v>11</v>
      </c>
      <c r="I1822" s="0" t="s">
        <v>9</v>
      </c>
      <c r="J1822" s="0" t="s">
        <v>1837</v>
      </c>
      <c r="K1822" s="0" t="s">
        <v>9</v>
      </c>
      <c r="L1822" s="0" t="str">
        <f aca="false">IF(ISBLANK(J1823),"",",")</f>
        <v>,</v>
      </c>
      <c r="M1822" s="0" t="str">
        <f aca="false">E1822&amp;F1822&amp;G1822&amp;H1822&amp;I1822&amp;J1822&amp;K1822&amp;L1822</f>
        <v>"1862": "b4s1_150_ir2.wav",</v>
      </c>
      <c r="N1822" s="0" t="str">
        <f aca="false">IF(OR(B1822=113,B1822=138),"probe","s")</f>
        <v>s</v>
      </c>
      <c r="O1822" s="0" t="str">
        <f aca="false">IF(MID(J1822,10,2)="ir","Minus","Plus")</f>
        <v>Minus</v>
      </c>
      <c r="P1822" s="0" t="s">
        <v>13</v>
      </c>
      <c r="Q1822" s="5" t="s">
        <v>14</v>
      </c>
      <c r="R1822" s="0" t="s">
        <v>15</v>
      </c>
      <c r="S1822" s="0" t="str">
        <f aca="false">P1822&amp;N1822&amp;O1822&amp;Q1822&amp;F1822&amp;R1822&amp;L1822</f>
        <v>          {%            "class": "sMinus",%            "stim_name": "1862"%          },</v>
      </c>
      <c r="AA1822" s="5" t="n">
        <f aca="false">F1822</f>
        <v>1862</v>
      </c>
      <c r="AB1822" s="5" t="s">
        <v>1837</v>
      </c>
      <c r="AC1822" s="5" t="str">
        <f aca="false">IF(MID(AB1822,10,2)="ir","Minus","Plus")</f>
        <v>Minus</v>
      </c>
      <c r="AD1822" s="5" t="str">
        <f aca="false">IF(AND(_xlfn.NUMBERVALUE(MID(AB1822,6,3))&lt;141,_xlfn.NUMBERVALUE(MID(AB1822,6,3))&gt;103),"s","probe")</f>
        <v>probe</v>
      </c>
      <c r="AE1822" s="5" t="n">
        <f aca="false">IF(AND(AC1822="Minus",AD1822="probe"),3,IF(AND(AC1822="Plus",AD1822="probe"),1,IF(AND(AC1822="Minus",AD1822="s"),12,IF(AND(AC1822="Plus",AD1822="s"),4,0))))</f>
        <v>3</v>
      </c>
      <c r="AF1822" s="6" t="s">
        <v>16</v>
      </c>
      <c r="AG1822" s="5" t="str">
        <f aca="false">AF1822&amp;AE1822&amp;","</f>
        <v>                            3,</v>
      </c>
    </row>
    <row r="1823" customFormat="false" ht="12.8" hidden="true" customHeight="false" outlineLevel="0" collapsed="false">
      <c r="A1823" s="0" t="str">
        <f aca="false">LEFT(J1823,4)</f>
        <v>b4s2</v>
      </c>
      <c r="B1823" s="0" t="n">
        <f aca="false">IF(AND(C1823&gt;97,C1823&lt;103),100,IF(AND(C1823&gt;110,C1823&lt;116),113,IF(AND(C1823&gt;122,C1823&lt;128),125,IF(AND(C1823&gt;135,C1823&lt;141),138,150))))</f>
        <v>150</v>
      </c>
      <c r="C1823" s="0" t="n">
        <f aca="false">_xlfn.NUMBERVALUE(MID(J1823,6,3))</f>
        <v>150</v>
      </c>
      <c r="D1823" s="0" t="str">
        <f aca="false">MID(J1823,10,3)</f>
        <v>ir2</v>
      </c>
      <c r="E1823" s="0" t="s">
        <v>9</v>
      </c>
      <c r="F1823" s="0" t="n">
        <v>1987</v>
      </c>
      <c r="G1823" s="0" t="s">
        <v>10</v>
      </c>
      <c r="H1823" s="0" t="s">
        <v>11</v>
      </c>
      <c r="I1823" s="0" t="s">
        <v>9</v>
      </c>
      <c r="J1823" s="0" t="s">
        <v>1838</v>
      </c>
      <c r="K1823" s="0" t="s">
        <v>9</v>
      </c>
      <c r="L1823" s="0" t="str">
        <f aca="false">IF(ISBLANK(J1824),"",",")</f>
        <v>,</v>
      </c>
      <c r="M1823" s="0" t="str">
        <f aca="false">E1823&amp;F1823&amp;G1823&amp;H1823&amp;I1823&amp;J1823&amp;K1823&amp;L1823</f>
        <v>"1987": "b4s2_150_ir2.wav",</v>
      </c>
      <c r="N1823" s="0" t="str">
        <f aca="false">IF(OR(B1823=113,B1823=138),"probe","s")</f>
        <v>s</v>
      </c>
      <c r="O1823" s="0" t="str">
        <f aca="false">IF(MID(J1823,10,2)="ir","Minus","Plus")</f>
        <v>Minus</v>
      </c>
      <c r="P1823" s="0" t="s">
        <v>13</v>
      </c>
      <c r="Q1823" s="5" t="s">
        <v>14</v>
      </c>
      <c r="R1823" s="0" t="s">
        <v>15</v>
      </c>
      <c r="S1823" s="0" t="str">
        <f aca="false">P1823&amp;N1823&amp;O1823&amp;Q1823&amp;F1823&amp;R1823&amp;L1823</f>
        <v>          {%            "class": "sMinus",%            "stim_name": "1987"%          },</v>
      </c>
      <c r="AA1823" s="5" t="n">
        <f aca="false">F1823</f>
        <v>1987</v>
      </c>
      <c r="AB1823" s="5" t="s">
        <v>1838</v>
      </c>
      <c r="AC1823" s="5" t="str">
        <f aca="false">IF(MID(AB1823,10,2)="ir","Minus","Plus")</f>
        <v>Minus</v>
      </c>
      <c r="AD1823" s="5" t="str">
        <f aca="false">IF(AND(_xlfn.NUMBERVALUE(MID(AB1823,6,3))&lt;141,_xlfn.NUMBERVALUE(MID(AB1823,6,3))&gt;103),"s","probe")</f>
        <v>probe</v>
      </c>
      <c r="AE1823" s="5" t="n">
        <f aca="false">IF(AND(AC1823="Minus",AD1823="probe"),3,IF(AND(AC1823="Plus",AD1823="probe"),1,IF(AND(AC1823="Minus",AD1823="s"),12,IF(AND(AC1823="Plus",AD1823="s"),4,0))))</f>
        <v>3</v>
      </c>
      <c r="AF1823" s="6" t="s">
        <v>16</v>
      </c>
      <c r="AG1823" s="5" t="str">
        <f aca="false">AF1823&amp;AE1823&amp;","</f>
        <v>                            3,</v>
      </c>
    </row>
    <row r="1824" customFormat="false" ht="12.8" hidden="true" customHeight="false" outlineLevel="0" collapsed="false">
      <c r="A1824" s="0" t="str">
        <f aca="false">LEFT(J1824,4)</f>
        <v>b1i1</v>
      </c>
      <c r="B1824" s="0" t="n">
        <f aca="false">IF(AND(C1824&gt;97,C1824&lt;103),100,IF(AND(C1824&gt;110,C1824&lt;116),113,IF(AND(C1824&gt;122,C1824&lt;128),125,IF(AND(C1824&gt;135,C1824&lt;141),138,150))))</f>
        <v>150</v>
      </c>
      <c r="C1824" s="0" t="n">
        <f aca="false">_xlfn.NUMBERVALUE(MID(J1824,6,3))</f>
        <v>150</v>
      </c>
      <c r="D1824" s="0" t="str">
        <f aca="false">MID(J1824,10,3)</f>
        <v>ir3</v>
      </c>
      <c r="E1824" s="1" t="s">
        <v>9</v>
      </c>
      <c r="F1824" s="0" t="n">
        <v>113</v>
      </c>
      <c r="G1824" s="0" t="s">
        <v>10</v>
      </c>
      <c r="H1824" s="0" t="s">
        <v>11</v>
      </c>
      <c r="I1824" s="0" t="s">
        <v>9</v>
      </c>
      <c r="J1824" s="0" t="s">
        <v>1839</v>
      </c>
      <c r="K1824" s="0" t="s">
        <v>9</v>
      </c>
      <c r="L1824" s="0" t="str">
        <f aca="false">IF(ISBLANK(J1825),"",",")</f>
        <v>,</v>
      </c>
      <c r="M1824" s="0" t="str">
        <f aca="false">E1824&amp;F1824&amp;G1824&amp;H1824&amp;I1824&amp;J1824&amp;K1824&amp;L1824</f>
        <v>"113": "b1i1_150_ir3.wav",</v>
      </c>
      <c r="N1824" s="0" t="str">
        <f aca="false">IF(OR(B1824=113,B1824=138),"probe","s")</f>
        <v>s</v>
      </c>
      <c r="O1824" s="0" t="str">
        <f aca="false">IF(MID(J1824,10,2)="ir","Minus","Plus")</f>
        <v>Minus</v>
      </c>
      <c r="P1824" s="0" t="s">
        <v>13</v>
      </c>
      <c r="Q1824" s="5" t="s">
        <v>14</v>
      </c>
      <c r="R1824" s="0" t="s">
        <v>15</v>
      </c>
      <c r="S1824" s="0" t="str">
        <f aca="false">P1824&amp;N1824&amp;O1824&amp;Q1824&amp;F1824&amp;R1824&amp;L1824</f>
        <v>          {%            "class": "sMinus",%            "stim_name": "113"%          },</v>
      </c>
      <c r="AA1824" s="5" t="n">
        <f aca="false">F1824</f>
        <v>113</v>
      </c>
      <c r="AB1824" s="5" t="s">
        <v>1839</v>
      </c>
      <c r="AC1824" s="5" t="str">
        <f aca="false">IF(MID(AB1824,10,2)="ir","Minus","Plus")</f>
        <v>Minus</v>
      </c>
      <c r="AD1824" s="5" t="str">
        <f aca="false">IF(AND(_xlfn.NUMBERVALUE(MID(AB1824,6,3))&lt;141,_xlfn.NUMBERVALUE(MID(AB1824,6,3))&gt;103),"s","s")</f>
        <v>s</v>
      </c>
      <c r="AE1824" s="5" t="n">
        <f aca="false">IF(AND(AC1824="Minus",AD1824="probe"),3,IF(AND(AC1824="Plus",AD1824="probe"),1,IF(AND(AC1824="Minus",AD1824="s"),12,IF(AND(AC1824="Plus",AD1824="s"),4,0))))</f>
        <v>12</v>
      </c>
      <c r="AF1824" s="6" t="s">
        <v>16</v>
      </c>
      <c r="AG1824" s="5" t="str">
        <f aca="false">AF1824&amp;AE1824&amp;","</f>
        <v>                            12,</v>
      </c>
    </row>
    <row r="1825" customFormat="false" ht="12.8" hidden="true" customHeight="false" outlineLevel="0" collapsed="false">
      <c r="A1825" s="0" t="str">
        <f aca="false">LEFT(J1825,4)</f>
        <v>b1i2</v>
      </c>
      <c r="B1825" s="0" t="n">
        <f aca="false">IF(AND(C1825&gt;97,C1825&lt;103),100,IF(AND(C1825&gt;110,C1825&lt;116),113,IF(AND(C1825&gt;122,C1825&lt;128),125,IF(AND(C1825&gt;135,C1825&lt;141),138,150))))</f>
        <v>150</v>
      </c>
      <c r="C1825" s="0" t="n">
        <f aca="false">_xlfn.NUMBERVALUE(MID(J1825,6,3))</f>
        <v>150</v>
      </c>
      <c r="D1825" s="0" t="str">
        <f aca="false">MID(J1825,10,3)</f>
        <v>ir3</v>
      </c>
      <c r="E1825" s="1" t="s">
        <v>9</v>
      </c>
      <c r="F1825" s="0" t="n">
        <v>238</v>
      </c>
      <c r="G1825" s="0" t="s">
        <v>10</v>
      </c>
      <c r="H1825" s="0" t="s">
        <v>11</v>
      </c>
      <c r="I1825" s="0" t="s">
        <v>9</v>
      </c>
      <c r="J1825" s="0" t="s">
        <v>1840</v>
      </c>
      <c r="K1825" s="0" t="s">
        <v>9</v>
      </c>
      <c r="L1825" s="0" t="str">
        <f aca="false">IF(ISBLANK(J1826),"",",")</f>
        <v>,</v>
      </c>
      <c r="M1825" s="0" t="str">
        <f aca="false">E1825&amp;F1825&amp;G1825&amp;H1825&amp;I1825&amp;J1825&amp;K1825&amp;L1825</f>
        <v>"238": "b1i2_150_ir3.wav",</v>
      </c>
      <c r="N1825" s="0" t="str">
        <f aca="false">IF(OR(B1825=113,B1825=138),"probe","s")</f>
        <v>s</v>
      </c>
      <c r="O1825" s="0" t="str">
        <f aca="false">IF(MID(J1825,10,2)="ir","Minus","Plus")</f>
        <v>Minus</v>
      </c>
      <c r="P1825" s="0" t="s">
        <v>13</v>
      </c>
      <c r="Q1825" s="5" t="s">
        <v>14</v>
      </c>
      <c r="R1825" s="0" t="s">
        <v>15</v>
      </c>
      <c r="S1825" s="0" t="str">
        <f aca="false">P1825&amp;N1825&amp;O1825&amp;Q1825&amp;F1825&amp;R1825&amp;L1825</f>
        <v>          {%            "class": "sMinus",%            "stim_name": "238"%          },</v>
      </c>
      <c r="AA1825" s="5" t="n">
        <f aca="false">F1825</f>
        <v>238</v>
      </c>
      <c r="AB1825" s="5" t="s">
        <v>1840</v>
      </c>
      <c r="AC1825" s="5" t="str">
        <f aca="false">IF(MID(AB1825,10,2)="ir","Minus","Plus")</f>
        <v>Minus</v>
      </c>
      <c r="AD1825" s="5" t="str">
        <f aca="false">IF(AND(_xlfn.NUMBERVALUE(MID(AB1825,6,3))&lt;141,_xlfn.NUMBERVALUE(MID(AB1825,6,3))&gt;103),"s","probe")</f>
        <v>probe</v>
      </c>
      <c r="AE1825" s="5" t="n">
        <f aca="false">IF(AND(AC1825="Minus",AD1825="probe"),3,IF(AND(AC1825="Plus",AD1825="probe"),1,IF(AND(AC1825="Minus",AD1825="s"),12,IF(AND(AC1825="Plus",AD1825="s"),4,0))))</f>
        <v>3</v>
      </c>
      <c r="AF1825" s="6" t="s">
        <v>16</v>
      </c>
      <c r="AG1825" s="5" t="str">
        <f aca="false">AF1825&amp;AE1825&amp;","</f>
        <v>                            3,</v>
      </c>
    </row>
    <row r="1826" customFormat="false" ht="12.8" hidden="true" customHeight="false" outlineLevel="0" collapsed="false">
      <c r="A1826" s="0" t="str">
        <f aca="false">LEFT(J1826,4)</f>
        <v>b1s1</v>
      </c>
      <c r="B1826" s="0" t="n">
        <f aca="false">IF(AND(C1826&gt;97,C1826&lt;103),100,IF(AND(C1826&gt;110,C1826&lt;116),113,IF(AND(C1826&gt;122,C1826&lt;128),125,IF(AND(C1826&gt;135,C1826&lt;141),138,150))))</f>
        <v>150</v>
      </c>
      <c r="C1826" s="0" t="n">
        <f aca="false">_xlfn.NUMBERVALUE(MID(J1826,6,3))</f>
        <v>150</v>
      </c>
      <c r="D1826" s="0" t="str">
        <f aca="false">MID(J1826,10,3)</f>
        <v>ir3</v>
      </c>
      <c r="E1826" s="0" t="s">
        <v>9</v>
      </c>
      <c r="F1826" s="0" t="n">
        <v>363</v>
      </c>
      <c r="G1826" s="0" t="s">
        <v>10</v>
      </c>
      <c r="H1826" s="0" t="s">
        <v>11</v>
      </c>
      <c r="I1826" s="0" t="s">
        <v>9</v>
      </c>
      <c r="J1826" s="0" t="s">
        <v>1841</v>
      </c>
      <c r="K1826" s="0" t="s">
        <v>9</v>
      </c>
      <c r="L1826" s="0" t="str">
        <f aca="false">IF(ISBLANK(J1827),"",",")</f>
        <v>,</v>
      </c>
      <c r="M1826" s="0" t="str">
        <f aca="false">E1826&amp;F1826&amp;G1826&amp;H1826&amp;I1826&amp;J1826&amp;K1826&amp;L1826</f>
        <v>"363": "b1s1_150_ir3.wav",</v>
      </c>
      <c r="N1826" s="0" t="str">
        <f aca="false">IF(OR(B1826=113,B1826=138),"probe","s")</f>
        <v>s</v>
      </c>
      <c r="O1826" s="0" t="str">
        <f aca="false">IF(MID(J1826,10,2)="ir","Minus","Plus")</f>
        <v>Minus</v>
      </c>
      <c r="P1826" s="0" t="s">
        <v>13</v>
      </c>
      <c r="Q1826" s="5" t="s">
        <v>14</v>
      </c>
      <c r="R1826" s="0" t="s">
        <v>15</v>
      </c>
      <c r="S1826" s="0" t="str">
        <f aca="false">P1826&amp;N1826&amp;O1826&amp;Q1826&amp;F1826&amp;R1826&amp;L1826</f>
        <v>          {%            "class": "sMinus",%            "stim_name": "363"%          },</v>
      </c>
      <c r="AA1826" s="5" t="n">
        <f aca="false">F1826</f>
        <v>363</v>
      </c>
      <c r="AB1826" s="5" t="s">
        <v>1841</v>
      </c>
      <c r="AC1826" s="5" t="str">
        <f aca="false">IF(MID(AB1826,10,2)="ir","Minus","Plus")</f>
        <v>Minus</v>
      </c>
      <c r="AD1826" s="5" t="str">
        <f aca="false">IF(AND(_xlfn.NUMBERVALUE(MID(AB1826,6,3))&lt;141,_xlfn.NUMBERVALUE(MID(AB1826,6,3))&gt;103),"s","probe")</f>
        <v>probe</v>
      </c>
      <c r="AE1826" s="5" t="n">
        <f aca="false">IF(AND(AC1826="Minus",AD1826="probe"),3,IF(AND(AC1826="Plus",AD1826="probe"),1,IF(AND(AC1826="Minus",AD1826="s"),12,IF(AND(AC1826="Plus",AD1826="s"),4,0))))</f>
        <v>3</v>
      </c>
      <c r="AF1826" s="6" t="s">
        <v>16</v>
      </c>
      <c r="AG1826" s="5" t="str">
        <f aca="false">AF1826&amp;AE1826&amp;","</f>
        <v>                            3,</v>
      </c>
    </row>
    <row r="1827" customFormat="false" ht="12.8" hidden="true" customHeight="false" outlineLevel="0" collapsed="false">
      <c r="A1827" s="0" t="str">
        <f aca="false">LEFT(J1827,4)</f>
        <v>b1s2</v>
      </c>
      <c r="B1827" s="0" t="n">
        <f aca="false">IF(AND(C1827&gt;97,C1827&lt;103),100,IF(AND(C1827&gt;110,C1827&lt;116),113,IF(AND(C1827&gt;122,C1827&lt;128),125,IF(AND(C1827&gt;135,C1827&lt;141),138,150))))</f>
        <v>150</v>
      </c>
      <c r="C1827" s="0" t="n">
        <f aca="false">_xlfn.NUMBERVALUE(MID(J1827,6,3))</f>
        <v>150</v>
      </c>
      <c r="D1827" s="0" t="str">
        <f aca="false">MID(J1827,10,3)</f>
        <v>ir3</v>
      </c>
      <c r="E1827" s="0" t="s">
        <v>9</v>
      </c>
      <c r="F1827" s="0" t="n">
        <v>488</v>
      </c>
      <c r="G1827" s="0" t="s">
        <v>10</v>
      </c>
      <c r="H1827" s="0" t="s">
        <v>11</v>
      </c>
      <c r="I1827" s="0" t="s">
        <v>9</v>
      </c>
      <c r="J1827" s="0" t="s">
        <v>1842</v>
      </c>
      <c r="K1827" s="0" t="s">
        <v>9</v>
      </c>
      <c r="L1827" s="0" t="str">
        <f aca="false">IF(ISBLANK(J1828),"",",")</f>
        <v>,</v>
      </c>
      <c r="M1827" s="0" t="str">
        <f aca="false">E1827&amp;F1827&amp;G1827&amp;H1827&amp;I1827&amp;J1827&amp;K1827&amp;L1827</f>
        <v>"488": "b1s2_150_ir3.wav",</v>
      </c>
      <c r="N1827" s="0" t="str">
        <f aca="false">IF(OR(B1827=113,B1827=138),"probe","s")</f>
        <v>s</v>
      </c>
      <c r="O1827" s="0" t="str">
        <f aca="false">IF(MID(J1827,10,2)="ir","Minus","Plus")</f>
        <v>Minus</v>
      </c>
      <c r="P1827" s="0" t="s">
        <v>13</v>
      </c>
      <c r="Q1827" s="5" t="s">
        <v>14</v>
      </c>
      <c r="R1827" s="0" t="s">
        <v>15</v>
      </c>
      <c r="S1827" s="0" t="str">
        <f aca="false">P1827&amp;N1827&amp;O1827&amp;Q1827&amp;F1827&amp;R1827&amp;L1827</f>
        <v>          {%            "class": "sMinus",%            "stim_name": "488"%          },</v>
      </c>
      <c r="AA1827" s="5" t="n">
        <f aca="false">F1827</f>
        <v>488</v>
      </c>
      <c r="AB1827" s="5" t="s">
        <v>1842</v>
      </c>
      <c r="AC1827" s="5" t="str">
        <f aca="false">IF(MID(AB1827,10,2)="ir","Minus","Plus")</f>
        <v>Minus</v>
      </c>
      <c r="AD1827" s="5" t="str">
        <f aca="false">IF(AND(_xlfn.NUMBERVALUE(MID(AB1827,6,3))&lt;141,_xlfn.NUMBERVALUE(MID(AB1827,6,3))&gt;103),"s","probe")</f>
        <v>probe</v>
      </c>
      <c r="AE1827" s="5" t="n">
        <f aca="false">IF(AND(AC1827="Minus",AD1827="probe"),3,IF(AND(AC1827="Plus",AD1827="probe"),1,IF(AND(AC1827="Minus",AD1827="s"),12,IF(AND(AC1827="Plus",AD1827="s"),4,0))))</f>
        <v>3</v>
      </c>
      <c r="AF1827" s="6" t="s">
        <v>16</v>
      </c>
      <c r="AG1827" s="5" t="str">
        <f aca="false">AF1827&amp;AE1827&amp;","</f>
        <v>                            3,</v>
      </c>
    </row>
    <row r="1828" customFormat="false" ht="12.8" hidden="true" customHeight="false" outlineLevel="0" collapsed="false">
      <c r="A1828" s="0" t="str">
        <f aca="false">LEFT(J1828,4)</f>
        <v>b2i1</v>
      </c>
      <c r="B1828" s="0" t="n">
        <f aca="false">IF(AND(C1828&gt;97,C1828&lt;103),100,IF(AND(C1828&gt;110,C1828&lt;116),113,IF(AND(C1828&gt;122,C1828&lt;128),125,IF(AND(C1828&gt;135,C1828&lt;141),138,150))))</f>
        <v>150</v>
      </c>
      <c r="C1828" s="0" t="n">
        <f aca="false">_xlfn.NUMBERVALUE(MID(J1828,6,3))</f>
        <v>150</v>
      </c>
      <c r="D1828" s="0" t="str">
        <f aca="false">MID(J1828,10,3)</f>
        <v>ir3</v>
      </c>
      <c r="E1828" s="0" t="s">
        <v>9</v>
      </c>
      <c r="F1828" s="0" t="n">
        <v>613</v>
      </c>
      <c r="G1828" s="0" t="s">
        <v>10</v>
      </c>
      <c r="H1828" s="0" t="s">
        <v>11</v>
      </c>
      <c r="I1828" s="0" t="s">
        <v>9</v>
      </c>
      <c r="J1828" s="0" t="s">
        <v>1843</v>
      </c>
      <c r="K1828" s="0" t="s">
        <v>9</v>
      </c>
      <c r="L1828" s="0" t="str">
        <f aca="false">IF(ISBLANK(J1829),"",",")</f>
        <v>,</v>
      </c>
      <c r="M1828" s="0" t="str">
        <f aca="false">E1828&amp;F1828&amp;G1828&amp;H1828&amp;I1828&amp;J1828&amp;K1828&amp;L1828</f>
        <v>"613": "b2i1_150_ir3.wav",</v>
      </c>
      <c r="N1828" s="0" t="str">
        <f aca="false">IF(OR(B1828=113,B1828=138),"probe","s")</f>
        <v>s</v>
      </c>
      <c r="O1828" s="0" t="str">
        <f aca="false">IF(MID(J1828,10,2)="ir","Minus","Plus")</f>
        <v>Minus</v>
      </c>
      <c r="P1828" s="0" t="s">
        <v>13</v>
      </c>
      <c r="Q1828" s="5" t="s">
        <v>14</v>
      </c>
      <c r="R1828" s="0" t="s">
        <v>15</v>
      </c>
      <c r="S1828" s="0" t="str">
        <f aca="false">P1828&amp;N1828&amp;O1828&amp;Q1828&amp;F1828&amp;R1828&amp;L1828</f>
        <v>          {%            "class": "sMinus",%            "stim_name": "613"%          },</v>
      </c>
      <c r="AA1828" s="5" t="n">
        <f aca="false">F1828</f>
        <v>613</v>
      </c>
      <c r="AB1828" s="5" t="s">
        <v>1843</v>
      </c>
      <c r="AC1828" s="5" t="str">
        <f aca="false">IF(MID(AB1828,10,2)="ir","Minus","Plus")</f>
        <v>Minus</v>
      </c>
      <c r="AD1828" s="5" t="str">
        <f aca="false">IF(AND(_xlfn.NUMBERVALUE(MID(AB1828,6,3))&lt;141,_xlfn.NUMBERVALUE(MID(AB1828,6,3))&gt;103),"s","probe")</f>
        <v>probe</v>
      </c>
      <c r="AE1828" s="5" t="n">
        <f aca="false">IF(AND(AC1828="Minus",AD1828="probe"),3,IF(AND(AC1828="Plus",AD1828="probe"),1,IF(AND(AC1828="Minus",AD1828="s"),12,IF(AND(AC1828="Plus",AD1828="s"),4,0))))</f>
        <v>3</v>
      </c>
      <c r="AF1828" s="6" t="s">
        <v>16</v>
      </c>
      <c r="AG1828" s="5" t="str">
        <f aca="false">AF1828&amp;AE1828&amp;","</f>
        <v>                            3,</v>
      </c>
    </row>
    <row r="1829" customFormat="false" ht="12.8" hidden="true" customHeight="false" outlineLevel="0" collapsed="false">
      <c r="A1829" s="0" t="str">
        <f aca="false">LEFT(J1829,4)</f>
        <v>b2i2</v>
      </c>
      <c r="B1829" s="0" t="n">
        <f aca="false">IF(AND(C1829&gt;97,C1829&lt;103),100,IF(AND(C1829&gt;110,C1829&lt;116),113,IF(AND(C1829&gt;122,C1829&lt;128),125,IF(AND(C1829&gt;135,C1829&lt;141),138,150))))</f>
        <v>150</v>
      </c>
      <c r="C1829" s="0" t="n">
        <f aca="false">_xlfn.NUMBERVALUE(MID(J1829,6,3))</f>
        <v>150</v>
      </c>
      <c r="D1829" s="0" t="str">
        <f aca="false">MID(J1829,10,3)</f>
        <v>ir3</v>
      </c>
      <c r="E1829" s="0" t="s">
        <v>9</v>
      </c>
      <c r="F1829" s="0" t="n">
        <v>738</v>
      </c>
      <c r="G1829" s="0" t="s">
        <v>10</v>
      </c>
      <c r="H1829" s="0" t="s">
        <v>11</v>
      </c>
      <c r="I1829" s="0" t="s">
        <v>9</v>
      </c>
      <c r="J1829" s="0" t="s">
        <v>1844</v>
      </c>
      <c r="K1829" s="0" t="s">
        <v>9</v>
      </c>
      <c r="L1829" s="0" t="str">
        <f aca="false">IF(ISBLANK(J1830),"",",")</f>
        <v>,</v>
      </c>
      <c r="M1829" s="0" t="str">
        <f aca="false">E1829&amp;F1829&amp;G1829&amp;H1829&amp;I1829&amp;J1829&amp;K1829&amp;L1829</f>
        <v>"738": "b2i2_150_ir3.wav",</v>
      </c>
      <c r="N1829" s="0" t="str">
        <f aca="false">IF(OR(B1829=113,B1829=138),"probe","s")</f>
        <v>s</v>
      </c>
      <c r="O1829" s="0" t="str">
        <f aca="false">IF(MID(J1829,10,2)="ir","Minus","Plus")</f>
        <v>Minus</v>
      </c>
      <c r="P1829" s="0" t="s">
        <v>13</v>
      </c>
      <c r="Q1829" s="5" t="s">
        <v>14</v>
      </c>
      <c r="R1829" s="0" t="s">
        <v>15</v>
      </c>
      <c r="S1829" s="0" t="str">
        <f aca="false">P1829&amp;N1829&amp;O1829&amp;Q1829&amp;F1829&amp;R1829&amp;L1829</f>
        <v>          {%            "class": "sMinus",%            "stim_name": "738"%          },</v>
      </c>
      <c r="AA1829" s="5" t="n">
        <f aca="false">F1829</f>
        <v>738</v>
      </c>
      <c r="AB1829" s="5" t="s">
        <v>1844</v>
      </c>
      <c r="AC1829" s="5" t="str">
        <f aca="false">IF(MID(AB1829,10,2)="ir","Minus","Plus")</f>
        <v>Minus</v>
      </c>
      <c r="AD1829" s="5" t="str">
        <f aca="false">IF(AND(_xlfn.NUMBERVALUE(MID(AB1829,6,3))&lt;141,_xlfn.NUMBERVALUE(MID(AB1829,6,3))&gt;103),"s","probe")</f>
        <v>probe</v>
      </c>
      <c r="AE1829" s="5" t="n">
        <f aca="false">IF(AND(AC1829="Minus",AD1829="probe"),3,IF(AND(AC1829="Plus",AD1829="probe"),1,IF(AND(AC1829="Minus",AD1829="s"),12,IF(AND(AC1829="Plus",AD1829="s"),4,0))))</f>
        <v>3</v>
      </c>
      <c r="AF1829" s="6" t="s">
        <v>16</v>
      </c>
      <c r="AG1829" s="5" t="str">
        <f aca="false">AF1829&amp;AE1829&amp;","</f>
        <v>                            3,</v>
      </c>
    </row>
    <row r="1830" customFormat="false" ht="12.8" hidden="false" customHeight="false" outlineLevel="0" collapsed="false">
      <c r="A1830" s="0" t="str">
        <f aca="false">LEFT(J1830,4)</f>
        <v>b2s1</v>
      </c>
      <c r="B1830" s="0" t="n">
        <f aca="false">IF(AND(C1830&gt;97,C1830&lt;103),100,IF(AND(C1830&gt;110,C1830&lt;116),113,IF(AND(C1830&gt;122,C1830&lt;128),125,IF(AND(C1830&gt;135,C1830&lt;141),138,150))))</f>
        <v>150</v>
      </c>
      <c r="C1830" s="0" t="n">
        <f aca="false">_xlfn.NUMBERVALUE(MID(J1830,6,3))</f>
        <v>150</v>
      </c>
      <c r="D1830" s="0" t="str">
        <f aca="false">MID(J1830,10,3)</f>
        <v>ir3</v>
      </c>
      <c r="E1830" s="1" t="s">
        <v>9</v>
      </c>
      <c r="F1830" s="0" t="n">
        <v>863</v>
      </c>
      <c r="G1830" s="0" t="s">
        <v>10</v>
      </c>
      <c r="H1830" s="0" t="s">
        <v>11</v>
      </c>
      <c r="I1830" s="0" t="s">
        <v>9</v>
      </c>
      <c r="J1830" s="0" t="s">
        <v>1845</v>
      </c>
      <c r="K1830" s="0" t="s">
        <v>9</v>
      </c>
      <c r="L1830" s="0" t="str">
        <f aca="false">IF(ISBLANK(J1831),"",",")</f>
        <v>,</v>
      </c>
      <c r="M1830" s="0" t="str">
        <f aca="false">E1830&amp;J1830&amp;G1830&amp;E1830&amp;J1830&amp;E1830&amp;L1830</f>
        <v>"b2s1_150_ir3.wav":"b2s1_150_ir3.wav",</v>
      </c>
      <c r="N1830" s="0" t="str">
        <f aca="false">IF(OR(B1830=113,B1830=138),"probe","s")</f>
        <v>s</v>
      </c>
      <c r="O1830" s="0" t="str">
        <f aca="false">IF(MID(J1830,10,2)="ir","Minus","Plus")</f>
        <v>Minus</v>
      </c>
      <c r="P1830" s="0" t="s">
        <v>13</v>
      </c>
      <c r="Q1830" s="5" t="s">
        <v>14</v>
      </c>
      <c r="R1830" s="0" t="s">
        <v>15</v>
      </c>
      <c r="S1830" s="0" t="str">
        <f aca="false">P1830&amp;N1830&amp;O1830&amp;Q1830&amp;J1830&amp;R1830&amp;L1830</f>
        <v>          {%            "class": "sMinus",%            "stim_name": "b2s1_150_ir3.wav"%          },</v>
      </c>
      <c r="AA1830" s="5" t="n">
        <f aca="false">F1830</f>
        <v>863</v>
      </c>
      <c r="AB1830" s="5" t="s">
        <v>1845</v>
      </c>
      <c r="AC1830" s="5" t="str">
        <f aca="false">IF(MID(AB1830,10,2)="ir","Minus","Plus")</f>
        <v>Minus</v>
      </c>
      <c r="AD1830" s="5" t="str">
        <f aca="false">IF(AND(_xlfn.NUMBERVALUE(MID(AB1830,6,3))&lt;141,_xlfn.NUMBERVALUE(MID(AB1830,6,3))&gt;103),"s","probe")</f>
        <v>probe</v>
      </c>
      <c r="AE1830" s="5" t="n">
        <f aca="false">IF(AND(AC1830="Minus",AD1830="probe"),3,IF(AND(AC1830="Plus",AD1830="probe"),1,IF(AND(AC1830="Minus",AD1830="s"),12,IF(AND(AC1830="Plus",AD1830="s"),4,0))))</f>
        <v>3</v>
      </c>
      <c r="AF1830" s="6" t="s">
        <v>16</v>
      </c>
      <c r="AG1830" s="5" t="str">
        <f aca="false">AF1830&amp;AE1830&amp;","</f>
        <v>                            3,</v>
      </c>
    </row>
    <row r="1831" customFormat="false" ht="12.8" hidden="true" customHeight="false" outlineLevel="0" collapsed="false">
      <c r="A1831" s="0" t="str">
        <f aca="false">LEFT(J1831,4)</f>
        <v>b2s2</v>
      </c>
      <c r="B1831" s="0" t="n">
        <f aca="false">IF(AND(C1831&gt;97,C1831&lt;103),100,IF(AND(C1831&gt;110,C1831&lt;116),113,IF(AND(C1831&gt;122,C1831&lt;128),125,IF(AND(C1831&gt;135,C1831&lt;141),138,150))))</f>
        <v>150</v>
      </c>
      <c r="C1831" s="0" t="n">
        <f aca="false">_xlfn.NUMBERVALUE(MID(J1831,6,3))</f>
        <v>150</v>
      </c>
      <c r="D1831" s="0" t="str">
        <f aca="false">MID(J1831,10,3)</f>
        <v>ir3</v>
      </c>
      <c r="E1831" s="1" t="s">
        <v>9</v>
      </c>
      <c r="F1831" s="0" t="n">
        <v>988</v>
      </c>
      <c r="G1831" s="0" t="s">
        <v>10</v>
      </c>
      <c r="H1831" s="0" t="s">
        <v>11</v>
      </c>
      <c r="I1831" s="0" t="s">
        <v>9</v>
      </c>
      <c r="J1831" s="0" t="s">
        <v>1846</v>
      </c>
      <c r="K1831" s="0" t="s">
        <v>9</v>
      </c>
      <c r="L1831" s="0" t="str">
        <f aca="false">IF(ISBLANK(J1832),"",",")</f>
        <v>,</v>
      </c>
      <c r="M1831" s="0" t="str">
        <f aca="false">E1831&amp;F1831&amp;G1831&amp;H1831&amp;I1831&amp;J1831&amp;K1831&amp;L1831</f>
        <v>"988": "b2s2_150_ir3.wav",</v>
      </c>
      <c r="N1831" s="0" t="str">
        <f aca="false">IF(OR(B1831=113,B1831=138),"probe","s")</f>
        <v>s</v>
      </c>
      <c r="O1831" s="0" t="str">
        <f aca="false">IF(MID(J1831,10,2)="ir","Minus","Plus")</f>
        <v>Minus</v>
      </c>
      <c r="P1831" s="0" t="s">
        <v>13</v>
      </c>
      <c r="Q1831" s="5" t="s">
        <v>14</v>
      </c>
      <c r="R1831" s="0" t="s">
        <v>15</v>
      </c>
      <c r="S1831" s="0" t="str">
        <f aca="false">P1831&amp;N1831&amp;O1831&amp;Q1831&amp;F1831&amp;R1831&amp;L1831</f>
        <v>          {%            "class": "sMinus",%            "stim_name": "988"%          },</v>
      </c>
      <c r="AA1831" s="5" t="n">
        <f aca="false">F1831</f>
        <v>988</v>
      </c>
      <c r="AB1831" s="5" t="s">
        <v>1846</v>
      </c>
      <c r="AC1831" s="5" t="str">
        <f aca="false">IF(MID(AB1831,10,2)="ir","Minus","Plus")</f>
        <v>Minus</v>
      </c>
      <c r="AD1831" s="5" t="str">
        <f aca="false">IF(AND(_xlfn.NUMBERVALUE(MID(AB1831,6,3))&lt;141,_xlfn.NUMBERVALUE(MID(AB1831,6,3))&gt;103),"s","probe")</f>
        <v>probe</v>
      </c>
      <c r="AE1831" s="5" t="n">
        <f aca="false">IF(AND(AC1831="Minus",AD1831="probe"),3,IF(AND(AC1831="Plus",AD1831="probe"),1,IF(AND(AC1831="Minus",AD1831="s"),12,IF(AND(AC1831="Plus",AD1831="s"),4,0))))</f>
        <v>3</v>
      </c>
      <c r="AF1831" s="6" t="s">
        <v>16</v>
      </c>
      <c r="AG1831" s="5" t="str">
        <f aca="false">AF1831&amp;AE1831&amp;","</f>
        <v>                            3,</v>
      </c>
    </row>
    <row r="1832" customFormat="false" ht="12.8" hidden="true" customHeight="false" outlineLevel="0" collapsed="false">
      <c r="A1832" s="0" t="str">
        <f aca="false">LEFT(J1832,4)</f>
        <v>b3i1</v>
      </c>
      <c r="B1832" s="0" t="n">
        <f aca="false">IF(AND(C1832&gt;97,C1832&lt;103),100,IF(AND(C1832&gt;110,C1832&lt;116),113,IF(AND(C1832&gt;122,C1832&lt;128),125,IF(AND(C1832&gt;135,C1832&lt;141),138,150))))</f>
        <v>150</v>
      </c>
      <c r="C1832" s="0" t="n">
        <f aca="false">_xlfn.NUMBERVALUE(MID(J1832,6,3))</f>
        <v>150</v>
      </c>
      <c r="D1832" s="0" t="str">
        <f aca="false">MID(J1832,10,3)</f>
        <v>ir3</v>
      </c>
      <c r="E1832" s="0" t="s">
        <v>9</v>
      </c>
      <c r="F1832" s="0" t="n">
        <v>1113</v>
      </c>
      <c r="G1832" s="0" t="s">
        <v>10</v>
      </c>
      <c r="H1832" s="0" t="s">
        <v>11</v>
      </c>
      <c r="I1832" s="0" t="s">
        <v>9</v>
      </c>
      <c r="J1832" s="0" t="s">
        <v>1847</v>
      </c>
      <c r="K1832" s="0" t="s">
        <v>9</v>
      </c>
      <c r="L1832" s="0" t="str">
        <f aca="false">IF(ISBLANK(J1833),"",",")</f>
        <v>,</v>
      </c>
      <c r="M1832" s="0" t="str">
        <f aca="false">E1832&amp;F1832&amp;G1832&amp;H1832&amp;I1832&amp;J1832&amp;K1832&amp;L1832</f>
        <v>"1113": "b3i1_150_ir3.wav",</v>
      </c>
      <c r="N1832" s="0" t="str">
        <f aca="false">IF(OR(B1832=113,B1832=138),"probe","s")</f>
        <v>s</v>
      </c>
      <c r="O1832" s="0" t="str">
        <f aca="false">IF(MID(J1832,10,2)="ir","Minus","Plus")</f>
        <v>Minus</v>
      </c>
      <c r="P1832" s="0" t="s">
        <v>13</v>
      </c>
      <c r="Q1832" s="5" t="s">
        <v>14</v>
      </c>
      <c r="R1832" s="0" t="s">
        <v>15</v>
      </c>
      <c r="S1832" s="0" t="str">
        <f aca="false">P1832&amp;N1832&amp;O1832&amp;Q1832&amp;F1832&amp;R1832&amp;L1832</f>
        <v>          {%            "class": "sMinus",%            "stim_name": "1113"%          },</v>
      </c>
      <c r="AA1832" s="5" t="n">
        <f aca="false">F1832</f>
        <v>1113</v>
      </c>
      <c r="AB1832" s="5" t="s">
        <v>1847</v>
      </c>
      <c r="AC1832" s="5" t="str">
        <f aca="false">IF(MID(AB1832,10,2)="ir","Minus","Plus")</f>
        <v>Minus</v>
      </c>
      <c r="AD1832" s="5" t="str">
        <f aca="false">IF(AND(_xlfn.NUMBERVALUE(MID(AB1832,6,3))&lt;141,_xlfn.NUMBERVALUE(MID(AB1832,6,3))&gt;103),"s","probe")</f>
        <v>probe</v>
      </c>
      <c r="AE1832" s="5" t="n">
        <f aca="false">IF(AND(AC1832="Minus",AD1832="probe"),3,IF(AND(AC1832="Plus",AD1832="probe"),1,IF(AND(AC1832="Minus",AD1832="s"),12,IF(AND(AC1832="Plus",AD1832="s"),4,0))))</f>
        <v>3</v>
      </c>
      <c r="AF1832" s="6" t="s">
        <v>16</v>
      </c>
      <c r="AG1832" s="5" t="str">
        <f aca="false">AF1832&amp;AE1832&amp;","</f>
        <v>                            3,</v>
      </c>
    </row>
    <row r="1833" customFormat="false" ht="12.8" hidden="true" customHeight="false" outlineLevel="0" collapsed="false">
      <c r="A1833" s="0" t="str">
        <f aca="false">LEFT(J1833,4)</f>
        <v>b3i2</v>
      </c>
      <c r="B1833" s="0" t="n">
        <f aca="false">IF(AND(C1833&gt;97,C1833&lt;103),100,IF(AND(C1833&gt;110,C1833&lt;116),113,IF(AND(C1833&gt;122,C1833&lt;128),125,IF(AND(C1833&gt;135,C1833&lt;141),138,150))))</f>
        <v>150</v>
      </c>
      <c r="C1833" s="0" t="n">
        <f aca="false">_xlfn.NUMBERVALUE(MID(J1833,6,3))</f>
        <v>150</v>
      </c>
      <c r="D1833" s="0" t="str">
        <f aca="false">MID(J1833,10,3)</f>
        <v>ir3</v>
      </c>
      <c r="E1833" s="0" t="s">
        <v>9</v>
      </c>
      <c r="F1833" s="0" t="n">
        <v>1238</v>
      </c>
      <c r="G1833" s="0" t="s">
        <v>10</v>
      </c>
      <c r="H1833" s="0" t="s">
        <v>11</v>
      </c>
      <c r="I1833" s="0" t="s">
        <v>9</v>
      </c>
      <c r="J1833" s="0" t="s">
        <v>1848</v>
      </c>
      <c r="K1833" s="0" t="s">
        <v>9</v>
      </c>
      <c r="L1833" s="0" t="str">
        <f aca="false">IF(ISBLANK(J1834),"",",")</f>
        <v>,</v>
      </c>
      <c r="M1833" s="0" t="str">
        <f aca="false">E1833&amp;F1833&amp;G1833&amp;H1833&amp;I1833&amp;J1833&amp;K1833&amp;L1833</f>
        <v>"1238": "b3i2_150_ir3.wav",</v>
      </c>
      <c r="N1833" s="0" t="str">
        <f aca="false">IF(OR(B1833=113,B1833=138),"probe","s")</f>
        <v>s</v>
      </c>
      <c r="O1833" s="0" t="str">
        <f aca="false">IF(MID(J1833,10,2)="ir","Minus","Plus")</f>
        <v>Minus</v>
      </c>
      <c r="P1833" s="0" t="s">
        <v>13</v>
      </c>
      <c r="Q1833" s="5" t="s">
        <v>14</v>
      </c>
      <c r="R1833" s="0" t="s">
        <v>15</v>
      </c>
      <c r="S1833" s="0" t="str">
        <f aca="false">P1833&amp;N1833&amp;O1833&amp;Q1833&amp;F1833&amp;R1833&amp;L1833</f>
        <v>          {%            "class": "sMinus",%            "stim_name": "1238"%          },</v>
      </c>
      <c r="AA1833" s="5" t="n">
        <f aca="false">F1833</f>
        <v>1238</v>
      </c>
      <c r="AB1833" s="5" t="s">
        <v>1848</v>
      </c>
      <c r="AC1833" s="5" t="str">
        <f aca="false">IF(MID(AB1833,10,2)="ir","Minus","Plus")</f>
        <v>Minus</v>
      </c>
      <c r="AD1833" s="5" t="str">
        <f aca="false">IF(AND(_xlfn.NUMBERVALUE(MID(AB1833,6,3))&lt;141,_xlfn.NUMBERVALUE(MID(AB1833,6,3))&gt;103),"s","probe")</f>
        <v>probe</v>
      </c>
      <c r="AE1833" s="5" t="n">
        <f aca="false">IF(AND(AC1833="Minus",AD1833="probe"),3,IF(AND(AC1833="Plus",AD1833="probe"),1,IF(AND(AC1833="Minus",AD1833="s"),12,IF(AND(AC1833="Plus",AD1833="s"),4,0))))</f>
        <v>3</v>
      </c>
      <c r="AF1833" s="6" t="s">
        <v>16</v>
      </c>
      <c r="AG1833" s="5" t="str">
        <f aca="false">AF1833&amp;AE1833&amp;","</f>
        <v>                            3,</v>
      </c>
    </row>
    <row r="1834" customFormat="false" ht="12.8" hidden="true" customHeight="false" outlineLevel="0" collapsed="false">
      <c r="A1834" s="0" t="str">
        <f aca="false">LEFT(J1834,4)</f>
        <v>b3s1</v>
      </c>
      <c r="B1834" s="0" t="n">
        <f aca="false">IF(AND(C1834&gt;97,C1834&lt;103),100,IF(AND(C1834&gt;110,C1834&lt;116),113,IF(AND(C1834&gt;122,C1834&lt;128),125,IF(AND(C1834&gt;135,C1834&lt;141),138,150))))</f>
        <v>150</v>
      </c>
      <c r="C1834" s="0" t="n">
        <f aca="false">_xlfn.NUMBERVALUE(MID(J1834,6,3))</f>
        <v>150</v>
      </c>
      <c r="D1834" s="0" t="str">
        <f aca="false">MID(J1834,10,3)</f>
        <v>ir3</v>
      </c>
      <c r="E1834" s="0" t="s">
        <v>9</v>
      </c>
      <c r="F1834" s="0" t="n">
        <v>1363</v>
      </c>
      <c r="G1834" s="0" t="s">
        <v>10</v>
      </c>
      <c r="H1834" s="0" t="s">
        <v>11</v>
      </c>
      <c r="I1834" s="0" t="s">
        <v>9</v>
      </c>
      <c r="J1834" s="0" t="s">
        <v>1849</v>
      </c>
      <c r="K1834" s="0" t="s">
        <v>9</v>
      </c>
      <c r="L1834" s="0" t="str">
        <f aca="false">IF(ISBLANK(J1835),"",",")</f>
        <v>,</v>
      </c>
      <c r="M1834" s="0" t="str">
        <f aca="false">E1834&amp;F1834&amp;G1834&amp;H1834&amp;I1834&amp;J1834&amp;K1834&amp;L1834</f>
        <v>"1363": "b3s1_150_ir3.wav",</v>
      </c>
      <c r="N1834" s="0" t="str">
        <f aca="false">IF(OR(B1834=113,B1834=138),"probe","s")</f>
        <v>s</v>
      </c>
      <c r="O1834" s="0" t="str">
        <f aca="false">IF(MID(J1834,10,2)="ir","Minus","Plus")</f>
        <v>Minus</v>
      </c>
      <c r="P1834" s="0" t="s">
        <v>13</v>
      </c>
      <c r="Q1834" s="5" t="s">
        <v>14</v>
      </c>
      <c r="R1834" s="0" t="s">
        <v>15</v>
      </c>
      <c r="S1834" s="0" t="str">
        <f aca="false">P1834&amp;N1834&amp;O1834&amp;Q1834&amp;F1834&amp;R1834&amp;L1834</f>
        <v>          {%            "class": "sMinus",%            "stim_name": "1363"%          },</v>
      </c>
      <c r="AA1834" s="5" t="n">
        <f aca="false">F1834</f>
        <v>1363</v>
      </c>
      <c r="AB1834" s="5" t="s">
        <v>1849</v>
      </c>
      <c r="AC1834" s="5" t="str">
        <f aca="false">IF(MID(AB1834,10,2)="ir","Minus","Plus")</f>
        <v>Minus</v>
      </c>
      <c r="AD1834" s="5" t="str">
        <f aca="false">IF(AND(_xlfn.NUMBERVALUE(MID(AB1834,6,3))&lt;141,_xlfn.NUMBERVALUE(MID(AB1834,6,3))&gt;103),"s","probe")</f>
        <v>probe</v>
      </c>
      <c r="AE1834" s="5" t="n">
        <f aca="false">IF(AND(AC1834="Minus",AD1834="probe"),3,IF(AND(AC1834="Plus",AD1834="probe"),1,IF(AND(AC1834="Minus",AD1834="s"),12,IF(AND(AC1834="Plus",AD1834="s"),4,0))))</f>
        <v>3</v>
      </c>
      <c r="AF1834" s="6" t="s">
        <v>16</v>
      </c>
      <c r="AG1834" s="5" t="str">
        <f aca="false">AF1834&amp;AE1834&amp;","</f>
        <v>                            3,</v>
      </c>
    </row>
    <row r="1835" customFormat="false" ht="12.8" hidden="true" customHeight="false" outlineLevel="0" collapsed="false">
      <c r="A1835" s="0" t="str">
        <f aca="false">LEFT(J1835,4)</f>
        <v>b3s2</v>
      </c>
      <c r="B1835" s="0" t="n">
        <f aca="false">IF(AND(C1835&gt;97,C1835&lt;103),100,IF(AND(C1835&gt;110,C1835&lt;116),113,IF(AND(C1835&gt;122,C1835&lt;128),125,IF(AND(C1835&gt;135,C1835&lt;141),138,150))))</f>
        <v>150</v>
      </c>
      <c r="C1835" s="0" t="n">
        <f aca="false">_xlfn.NUMBERVALUE(MID(J1835,6,3))</f>
        <v>150</v>
      </c>
      <c r="D1835" s="0" t="str">
        <f aca="false">MID(J1835,10,3)</f>
        <v>ir3</v>
      </c>
      <c r="E1835" s="0" t="s">
        <v>9</v>
      </c>
      <c r="F1835" s="0" t="n">
        <v>1488</v>
      </c>
      <c r="G1835" s="0" t="s">
        <v>10</v>
      </c>
      <c r="H1835" s="0" t="s">
        <v>11</v>
      </c>
      <c r="I1835" s="0" t="s">
        <v>9</v>
      </c>
      <c r="J1835" s="0" t="s">
        <v>1850</v>
      </c>
      <c r="K1835" s="0" t="s">
        <v>9</v>
      </c>
      <c r="L1835" s="0" t="str">
        <f aca="false">IF(ISBLANK(J1836),"",",")</f>
        <v>,</v>
      </c>
      <c r="M1835" s="0" t="str">
        <f aca="false">E1835&amp;F1835&amp;G1835&amp;H1835&amp;I1835&amp;J1835&amp;K1835&amp;L1835</f>
        <v>"1488": "b3s2_150_ir3.wav",</v>
      </c>
      <c r="N1835" s="0" t="str">
        <f aca="false">IF(OR(B1835=113,B1835=138),"probe","s")</f>
        <v>s</v>
      </c>
      <c r="O1835" s="0" t="str">
        <f aca="false">IF(MID(J1835,10,2)="ir","Minus","Plus")</f>
        <v>Minus</v>
      </c>
      <c r="P1835" s="0" t="s">
        <v>13</v>
      </c>
      <c r="Q1835" s="5" t="s">
        <v>14</v>
      </c>
      <c r="R1835" s="0" t="s">
        <v>15</v>
      </c>
      <c r="S1835" s="0" t="str">
        <f aca="false">P1835&amp;N1835&amp;O1835&amp;Q1835&amp;F1835&amp;R1835&amp;L1835</f>
        <v>          {%            "class": "sMinus",%            "stim_name": "1488"%          },</v>
      </c>
      <c r="AA1835" s="5" t="n">
        <f aca="false">F1835</f>
        <v>1488</v>
      </c>
      <c r="AB1835" s="5" t="s">
        <v>1850</v>
      </c>
      <c r="AC1835" s="5" t="str">
        <f aca="false">IF(MID(AB1835,10,2)="ir","Minus","Plus")</f>
        <v>Minus</v>
      </c>
      <c r="AD1835" s="5" t="str">
        <f aca="false">IF(AND(_xlfn.NUMBERVALUE(MID(AB1835,6,3))&lt;141,_xlfn.NUMBERVALUE(MID(AB1835,6,3))&gt;103),"s","probe")</f>
        <v>probe</v>
      </c>
      <c r="AE1835" s="5" t="n">
        <f aca="false">IF(AND(AC1835="Minus",AD1835="probe"),3,IF(AND(AC1835="Plus",AD1835="probe"),1,IF(AND(AC1835="Minus",AD1835="s"),12,IF(AND(AC1835="Plus",AD1835="s"),4,0))))</f>
        <v>3</v>
      </c>
      <c r="AF1835" s="6" t="s">
        <v>16</v>
      </c>
      <c r="AG1835" s="5" t="str">
        <f aca="false">AF1835&amp;AE1835&amp;","</f>
        <v>                            3,</v>
      </c>
    </row>
    <row r="1836" customFormat="false" ht="12.8" hidden="true" customHeight="false" outlineLevel="0" collapsed="false">
      <c r="A1836" s="0" t="str">
        <f aca="false">LEFT(J1836,4)</f>
        <v>b4i1</v>
      </c>
      <c r="B1836" s="0" t="n">
        <f aca="false">IF(AND(C1836&gt;97,C1836&lt;103),100,IF(AND(C1836&gt;110,C1836&lt;116),113,IF(AND(C1836&gt;122,C1836&lt;128),125,IF(AND(C1836&gt;135,C1836&lt;141),138,150))))</f>
        <v>150</v>
      </c>
      <c r="C1836" s="0" t="n">
        <f aca="false">_xlfn.NUMBERVALUE(MID(J1836,6,3))</f>
        <v>150</v>
      </c>
      <c r="D1836" s="0" t="str">
        <f aca="false">MID(J1836,10,3)</f>
        <v>ir3</v>
      </c>
      <c r="E1836" s="0" t="s">
        <v>9</v>
      </c>
      <c r="F1836" s="0" t="n">
        <v>1613</v>
      </c>
      <c r="G1836" s="0" t="s">
        <v>10</v>
      </c>
      <c r="H1836" s="0" t="s">
        <v>11</v>
      </c>
      <c r="I1836" s="0" t="s">
        <v>9</v>
      </c>
      <c r="J1836" s="0" t="s">
        <v>1851</v>
      </c>
      <c r="K1836" s="0" t="s">
        <v>9</v>
      </c>
      <c r="L1836" s="0" t="str">
        <f aca="false">IF(ISBLANK(J1837),"",",")</f>
        <v>,</v>
      </c>
      <c r="M1836" s="0" t="str">
        <f aca="false">E1836&amp;F1836&amp;G1836&amp;H1836&amp;I1836&amp;J1836&amp;K1836&amp;L1836</f>
        <v>"1613": "b4i1_150_ir3.wav",</v>
      </c>
      <c r="N1836" s="0" t="str">
        <f aca="false">IF(OR(B1836=113,B1836=138),"probe","s")</f>
        <v>s</v>
      </c>
      <c r="O1836" s="0" t="str">
        <f aca="false">IF(MID(J1836,10,2)="ir","Minus","Plus")</f>
        <v>Minus</v>
      </c>
      <c r="P1836" s="0" t="s">
        <v>13</v>
      </c>
      <c r="Q1836" s="5" t="s">
        <v>14</v>
      </c>
      <c r="R1836" s="0" t="s">
        <v>15</v>
      </c>
      <c r="S1836" s="0" t="str">
        <f aca="false">P1836&amp;N1836&amp;O1836&amp;Q1836&amp;F1836&amp;R1836&amp;L1836</f>
        <v>          {%            "class": "sMinus",%            "stim_name": "1613"%          },</v>
      </c>
      <c r="AA1836" s="5" t="n">
        <f aca="false">F1836</f>
        <v>1613</v>
      </c>
      <c r="AB1836" s="5" t="s">
        <v>1851</v>
      </c>
      <c r="AC1836" s="5" t="str">
        <f aca="false">IF(MID(AB1836,10,2)="ir","Minus","Plus")</f>
        <v>Minus</v>
      </c>
      <c r="AD1836" s="5" t="str">
        <f aca="false">IF(AND(_xlfn.NUMBERVALUE(MID(AB1836,6,3))&lt;141,_xlfn.NUMBERVALUE(MID(AB1836,6,3))&gt;103),"s","probe")</f>
        <v>probe</v>
      </c>
      <c r="AE1836" s="5" t="n">
        <f aca="false">IF(AND(AC1836="Minus",AD1836="probe"),3,IF(AND(AC1836="Plus",AD1836="probe"),1,IF(AND(AC1836="Minus",AD1836="s"),12,IF(AND(AC1836="Plus",AD1836="s"),4,0))))</f>
        <v>3</v>
      </c>
      <c r="AF1836" s="6" t="s">
        <v>16</v>
      </c>
      <c r="AG1836" s="5" t="str">
        <f aca="false">AF1836&amp;AE1836&amp;","</f>
        <v>                            3,</v>
      </c>
    </row>
    <row r="1837" customFormat="false" ht="12.8" hidden="true" customHeight="false" outlineLevel="0" collapsed="false">
      <c r="A1837" s="0" t="str">
        <f aca="false">LEFT(J1837,4)</f>
        <v>b4i2</v>
      </c>
      <c r="B1837" s="0" t="n">
        <f aca="false">IF(AND(C1837&gt;97,C1837&lt;103),100,IF(AND(C1837&gt;110,C1837&lt;116),113,IF(AND(C1837&gt;122,C1837&lt;128),125,IF(AND(C1837&gt;135,C1837&lt;141),138,150))))</f>
        <v>150</v>
      </c>
      <c r="C1837" s="0" t="n">
        <f aca="false">_xlfn.NUMBERVALUE(MID(J1837,6,3))</f>
        <v>150</v>
      </c>
      <c r="D1837" s="0" t="str">
        <f aca="false">MID(J1837,10,3)</f>
        <v>ir3</v>
      </c>
      <c r="E1837" s="0" t="s">
        <v>9</v>
      </c>
      <c r="F1837" s="0" t="n">
        <v>1738</v>
      </c>
      <c r="G1837" s="0" t="s">
        <v>10</v>
      </c>
      <c r="H1837" s="0" t="s">
        <v>11</v>
      </c>
      <c r="I1837" s="0" t="s">
        <v>9</v>
      </c>
      <c r="J1837" s="0" t="s">
        <v>1852</v>
      </c>
      <c r="K1837" s="0" t="s">
        <v>9</v>
      </c>
      <c r="L1837" s="0" t="str">
        <f aca="false">IF(ISBLANK(J1838),"",",")</f>
        <v>,</v>
      </c>
      <c r="M1837" s="0" t="str">
        <f aca="false">E1837&amp;F1837&amp;G1837&amp;H1837&amp;I1837&amp;J1837&amp;K1837&amp;L1837</f>
        <v>"1738": "b4i2_150_ir3.wav",</v>
      </c>
      <c r="N1837" s="0" t="str">
        <f aca="false">IF(OR(B1837=113,B1837=138),"probe","s")</f>
        <v>s</v>
      </c>
      <c r="O1837" s="0" t="str">
        <f aca="false">IF(MID(J1837,10,2)="ir","Minus","Plus")</f>
        <v>Minus</v>
      </c>
      <c r="P1837" s="0" t="s">
        <v>13</v>
      </c>
      <c r="Q1837" s="5" t="s">
        <v>14</v>
      </c>
      <c r="R1837" s="0" t="s">
        <v>15</v>
      </c>
      <c r="S1837" s="0" t="str">
        <f aca="false">P1837&amp;N1837&amp;O1837&amp;Q1837&amp;F1837&amp;R1837&amp;L1837</f>
        <v>          {%            "class": "sMinus",%            "stim_name": "1738"%          },</v>
      </c>
      <c r="AA1837" s="5" t="n">
        <f aca="false">F1837</f>
        <v>1738</v>
      </c>
      <c r="AB1837" s="5" t="s">
        <v>1852</v>
      </c>
      <c r="AC1837" s="5" t="str">
        <f aca="false">IF(MID(AB1837,10,2)="ir","Minus","Plus")</f>
        <v>Minus</v>
      </c>
      <c r="AD1837" s="5" t="str">
        <f aca="false">IF(AND(_xlfn.NUMBERVALUE(MID(AB1837,6,3))&lt;141,_xlfn.NUMBERVALUE(MID(AB1837,6,3))&gt;103),"s","probe")</f>
        <v>probe</v>
      </c>
      <c r="AE1837" s="5" t="n">
        <f aca="false">IF(AND(AC1837="Minus",AD1837="probe"),3,IF(AND(AC1837="Plus",AD1837="probe"),1,IF(AND(AC1837="Minus",AD1837="s"),12,IF(AND(AC1837="Plus",AD1837="s"),4,0))))</f>
        <v>3</v>
      </c>
      <c r="AF1837" s="6" t="s">
        <v>16</v>
      </c>
      <c r="AG1837" s="5" t="str">
        <f aca="false">AF1837&amp;AE1837&amp;","</f>
        <v>                            3,</v>
      </c>
    </row>
    <row r="1838" customFormat="false" ht="12.8" hidden="true" customHeight="false" outlineLevel="0" collapsed="false">
      <c r="A1838" s="0" t="str">
        <f aca="false">LEFT(J1838,4)</f>
        <v>b4s1</v>
      </c>
      <c r="B1838" s="0" t="n">
        <f aca="false">IF(AND(C1838&gt;97,C1838&lt;103),100,IF(AND(C1838&gt;110,C1838&lt;116),113,IF(AND(C1838&gt;122,C1838&lt;128),125,IF(AND(C1838&gt;135,C1838&lt;141),138,150))))</f>
        <v>150</v>
      </c>
      <c r="C1838" s="0" t="n">
        <f aca="false">_xlfn.NUMBERVALUE(MID(J1838,6,3))</f>
        <v>150</v>
      </c>
      <c r="D1838" s="0" t="str">
        <f aca="false">MID(J1838,10,3)</f>
        <v>ir3</v>
      </c>
      <c r="E1838" s="0" t="s">
        <v>9</v>
      </c>
      <c r="F1838" s="0" t="n">
        <v>1863</v>
      </c>
      <c r="G1838" s="0" t="s">
        <v>10</v>
      </c>
      <c r="H1838" s="0" t="s">
        <v>11</v>
      </c>
      <c r="I1838" s="0" t="s">
        <v>9</v>
      </c>
      <c r="J1838" s="0" t="s">
        <v>1853</v>
      </c>
      <c r="K1838" s="0" t="s">
        <v>9</v>
      </c>
      <c r="L1838" s="0" t="str">
        <f aca="false">IF(ISBLANK(J1839),"",",")</f>
        <v>,</v>
      </c>
      <c r="M1838" s="0" t="str">
        <f aca="false">E1838&amp;F1838&amp;G1838&amp;H1838&amp;I1838&amp;J1838&amp;K1838&amp;L1838</f>
        <v>"1863": "b4s1_150_ir3.wav",</v>
      </c>
      <c r="N1838" s="0" t="str">
        <f aca="false">IF(OR(B1838=113,B1838=138),"probe","s")</f>
        <v>s</v>
      </c>
      <c r="O1838" s="0" t="str">
        <f aca="false">IF(MID(J1838,10,2)="ir","Minus","Plus")</f>
        <v>Minus</v>
      </c>
      <c r="P1838" s="0" t="s">
        <v>13</v>
      </c>
      <c r="Q1838" s="5" t="s">
        <v>14</v>
      </c>
      <c r="R1838" s="0" t="s">
        <v>15</v>
      </c>
      <c r="S1838" s="0" t="str">
        <f aca="false">P1838&amp;N1838&amp;O1838&amp;Q1838&amp;F1838&amp;R1838&amp;L1838</f>
        <v>          {%            "class": "sMinus",%            "stim_name": "1863"%          },</v>
      </c>
      <c r="AA1838" s="5" t="n">
        <f aca="false">F1838</f>
        <v>1863</v>
      </c>
      <c r="AB1838" s="5" t="s">
        <v>1853</v>
      </c>
      <c r="AC1838" s="5" t="str">
        <f aca="false">IF(MID(AB1838,10,2)="ir","Minus","Plus")</f>
        <v>Minus</v>
      </c>
      <c r="AD1838" s="5" t="str">
        <f aca="false">IF(AND(_xlfn.NUMBERVALUE(MID(AB1838,6,3))&lt;141,_xlfn.NUMBERVALUE(MID(AB1838,6,3))&gt;103),"s","probe")</f>
        <v>probe</v>
      </c>
      <c r="AE1838" s="5" t="n">
        <f aca="false">IF(AND(AC1838="Minus",AD1838="probe"),3,IF(AND(AC1838="Plus",AD1838="probe"),1,IF(AND(AC1838="Minus",AD1838="s"),12,IF(AND(AC1838="Plus",AD1838="s"),4,0))))</f>
        <v>3</v>
      </c>
      <c r="AF1838" s="6" t="s">
        <v>16</v>
      </c>
      <c r="AG1838" s="5" t="str">
        <f aca="false">AF1838&amp;AE1838&amp;","</f>
        <v>                            3,</v>
      </c>
    </row>
    <row r="1839" customFormat="false" ht="12.8" hidden="true" customHeight="false" outlineLevel="0" collapsed="false">
      <c r="A1839" s="0" t="str">
        <f aca="false">LEFT(J1839,4)</f>
        <v>b4s2</v>
      </c>
      <c r="B1839" s="0" t="n">
        <f aca="false">IF(AND(C1839&gt;97,C1839&lt;103),100,IF(AND(C1839&gt;110,C1839&lt;116),113,IF(AND(C1839&gt;122,C1839&lt;128),125,IF(AND(C1839&gt;135,C1839&lt;141),138,150))))</f>
        <v>150</v>
      </c>
      <c r="C1839" s="0" t="n">
        <f aca="false">_xlfn.NUMBERVALUE(MID(J1839,6,3))</f>
        <v>150</v>
      </c>
      <c r="D1839" s="0" t="str">
        <f aca="false">MID(J1839,10,3)</f>
        <v>ir3</v>
      </c>
      <c r="E1839" s="0" t="s">
        <v>9</v>
      </c>
      <c r="F1839" s="0" t="n">
        <v>1988</v>
      </c>
      <c r="G1839" s="0" t="s">
        <v>10</v>
      </c>
      <c r="H1839" s="0" t="s">
        <v>11</v>
      </c>
      <c r="I1839" s="0" t="s">
        <v>9</v>
      </c>
      <c r="J1839" s="0" t="s">
        <v>1854</v>
      </c>
      <c r="K1839" s="0" t="s">
        <v>9</v>
      </c>
      <c r="L1839" s="0" t="str">
        <f aca="false">IF(ISBLANK(J1840),"",",")</f>
        <v>,</v>
      </c>
      <c r="M1839" s="0" t="str">
        <f aca="false">E1839&amp;F1839&amp;G1839&amp;H1839&amp;I1839&amp;J1839&amp;K1839&amp;L1839</f>
        <v>"1988": "b4s2_150_ir3.wav",</v>
      </c>
      <c r="N1839" s="0" t="str">
        <f aca="false">IF(OR(B1839=113,B1839=138),"probe","s")</f>
        <v>s</v>
      </c>
      <c r="O1839" s="0" t="str">
        <f aca="false">IF(MID(J1839,10,2)="ir","Minus","Plus")</f>
        <v>Minus</v>
      </c>
      <c r="P1839" s="0" t="s">
        <v>13</v>
      </c>
      <c r="Q1839" s="5" t="s">
        <v>14</v>
      </c>
      <c r="R1839" s="0" t="s">
        <v>15</v>
      </c>
      <c r="S1839" s="0" t="str">
        <f aca="false">P1839&amp;N1839&amp;O1839&amp;Q1839&amp;F1839&amp;R1839&amp;L1839</f>
        <v>          {%            "class": "sMinus",%            "stim_name": "1988"%          },</v>
      </c>
      <c r="AA1839" s="5" t="n">
        <f aca="false">F1839</f>
        <v>1988</v>
      </c>
      <c r="AB1839" s="5" t="s">
        <v>1854</v>
      </c>
      <c r="AC1839" s="5" t="str">
        <f aca="false">IF(MID(AB1839,10,2)="ir","Minus","Plus")</f>
        <v>Minus</v>
      </c>
      <c r="AD1839" s="5" t="str">
        <f aca="false">IF(AND(_xlfn.NUMBERVALUE(MID(AB1839,6,3))&lt;141,_xlfn.NUMBERVALUE(MID(AB1839,6,3))&gt;103),"s","probe")</f>
        <v>probe</v>
      </c>
      <c r="AE1839" s="5" t="n">
        <f aca="false">IF(AND(AC1839="Minus",AD1839="probe"),3,IF(AND(AC1839="Plus",AD1839="probe"),1,IF(AND(AC1839="Minus",AD1839="s"),12,IF(AND(AC1839="Plus",AD1839="s"),4,0))))</f>
        <v>3</v>
      </c>
      <c r="AF1839" s="6" t="s">
        <v>16</v>
      </c>
      <c r="AG1839" s="5" t="str">
        <f aca="false">AF1839&amp;AE1839&amp;","</f>
        <v>                            3,</v>
      </c>
    </row>
    <row r="1840" customFormat="false" ht="12.8" hidden="true" customHeight="false" outlineLevel="0" collapsed="false">
      <c r="A1840" s="0" t="str">
        <f aca="false">LEFT(J1840,4)</f>
        <v>b1i1</v>
      </c>
      <c r="B1840" s="0" t="n">
        <f aca="false">IF(AND(C1840&gt;97,C1840&lt;103),100,IF(AND(C1840&gt;110,C1840&lt;116),113,IF(AND(C1840&gt;122,C1840&lt;128),125,IF(AND(C1840&gt;135,C1840&lt;141),138,150))))</f>
        <v>150</v>
      </c>
      <c r="C1840" s="0" t="n">
        <f aca="false">_xlfn.NUMBERVALUE(MID(J1840,6,3))</f>
        <v>150</v>
      </c>
      <c r="D1840" s="0" t="str">
        <f aca="false">MID(J1840,10,3)</f>
        <v>ir4</v>
      </c>
      <c r="E1840" s="1" t="s">
        <v>9</v>
      </c>
      <c r="F1840" s="0" t="n">
        <v>114</v>
      </c>
      <c r="G1840" s="0" t="s">
        <v>10</v>
      </c>
      <c r="H1840" s="0" t="s">
        <v>11</v>
      </c>
      <c r="I1840" s="0" t="s">
        <v>9</v>
      </c>
      <c r="J1840" s="0" t="s">
        <v>1855</v>
      </c>
      <c r="K1840" s="0" t="s">
        <v>9</v>
      </c>
      <c r="L1840" s="0" t="str">
        <f aca="false">IF(ISBLANK(J1841),"",",")</f>
        <v>,</v>
      </c>
      <c r="M1840" s="0" t="str">
        <f aca="false">E1840&amp;F1840&amp;G1840&amp;H1840&amp;I1840&amp;J1840&amp;K1840&amp;L1840</f>
        <v>"114": "b1i1_150_ir4.wav",</v>
      </c>
      <c r="N1840" s="0" t="str">
        <f aca="false">IF(OR(B1840=113,B1840=138),"probe","s")</f>
        <v>s</v>
      </c>
      <c r="O1840" s="0" t="str">
        <f aca="false">IF(MID(J1840,10,2)="ir","Minus","Plus")</f>
        <v>Minus</v>
      </c>
      <c r="P1840" s="0" t="s">
        <v>13</v>
      </c>
      <c r="Q1840" s="5" t="s">
        <v>14</v>
      </c>
      <c r="R1840" s="0" t="s">
        <v>15</v>
      </c>
      <c r="S1840" s="0" t="str">
        <f aca="false">P1840&amp;N1840&amp;O1840&amp;Q1840&amp;F1840&amp;R1840&amp;L1840</f>
        <v>          {%            "class": "sMinus",%            "stim_name": "114"%          },</v>
      </c>
      <c r="AA1840" s="5" t="n">
        <f aca="false">F1840</f>
        <v>114</v>
      </c>
      <c r="AB1840" s="5" t="s">
        <v>1855</v>
      </c>
      <c r="AC1840" s="5" t="str">
        <f aca="false">IF(MID(AB1840,10,2)="ir","Minus","Plus")</f>
        <v>Minus</v>
      </c>
      <c r="AD1840" s="5" t="str">
        <f aca="false">IF(AND(_xlfn.NUMBERVALUE(MID(AB1840,6,3))&lt;141,_xlfn.NUMBERVALUE(MID(AB1840,6,3))&gt;103),"s","s")</f>
        <v>s</v>
      </c>
      <c r="AE1840" s="5" t="n">
        <f aca="false">IF(AND(AC1840="Minus",AD1840="probe"),3,IF(AND(AC1840="Plus",AD1840="probe"),1,IF(AND(AC1840="Minus",AD1840="s"),12,IF(AND(AC1840="Plus",AD1840="s"),4,0))))</f>
        <v>12</v>
      </c>
      <c r="AF1840" s="6" t="s">
        <v>16</v>
      </c>
      <c r="AG1840" s="5" t="str">
        <f aca="false">AF1840&amp;AE1840&amp;","</f>
        <v>                            12,</v>
      </c>
    </row>
    <row r="1841" customFormat="false" ht="12.8" hidden="true" customHeight="false" outlineLevel="0" collapsed="false">
      <c r="A1841" s="0" t="str">
        <f aca="false">LEFT(J1841,4)</f>
        <v>b1i2</v>
      </c>
      <c r="B1841" s="0" t="n">
        <f aca="false">IF(AND(C1841&gt;97,C1841&lt;103),100,IF(AND(C1841&gt;110,C1841&lt;116),113,IF(AND(C1841&gt;122,C1841&lt;128),125,IF(AND(C1841&gt;135,C1841&lt;141),138,150))))</f>
        <v>150</v>
      </c>
      <c r="C1841" s="0" t="n">
        <f aca="false">_xlfn.NUMBERVALUE(MID(J1841,6,3))</f>
        <v>150</v>
      </c>
      <c r="D1841" s="0" t="str">
        <f aca="false">MID(J1841,10,3)</f>
        <v>ir4</v>
      </c>
      <c r="E1841" s="1" t="s">
        <v>9</v>
      </c>
      <c r="F1841" s="0" t="n">
        <v>239</v>
      </c>
      <c r="G1841" s="0" t="s">
        <v>10</v>
      </c>
      <c r="H1841" s="0" t="s">
        <v>11</v>
      </c>
      <c r="I1841" s="0" t="s">
        <v>9</v>
      </c>
      <c r="J1841" s="0" t="s">
        <v>1856</v>
      </c>
      <c r="K1841" s="0" t="s">
        <v>9</v>
      </c>
      <c r="L1841" s="0" t="str">
        <f aca="false">IF(ISBLANK(J1842),"",",")</f>
        <v>,</v>
      </c>
      <c r="M1841" s="0" t="str">
        <f aca="false">E1841&amp;F1841&amp;G1841&amp;H1841&amp;I1841&amp;J1841&amp;K1841&amp;L1841</f>
        <v>"239": "b1i2_150_ir4.wav",</v>
      </c>
      <c r="N1841" s="0" t="str">
        <f aca="false">IF(OR(B1841=113,B1841=138),"probe","s")</f>
        <v>s</v>
      </c>
      <c r="O1841" s="0" t="str">
        <f aca="false">IF(MID(J1841,10,2)="ir","Minus","Plus")</f>
        <v>Minus</v>
      </c>
      <c r="P1841" s="0" t="s">
        <v>13</v>
      </c>
      <c r="Q1841" s="5" t="s">
        <v>14</v>
      </c>
      <c r="R1841" s="0" t="s">
        <v>15</v>
      </c>
      <c r="S1841" s="0" t="str">
        <f aca="false">P1841&amp;N1841&amp;O1841&amp;Q1841&amp;F1841&amp;R1841&amp;L1841</f>
        <v>          {%            "class": "sMinus",%            "stim_name": "239"%          },</v>
      </c>
      <c r="AA1841" s="5" t="n">
        <f aca="false">F1841</f>
        <v>239</v>
      </c>
      <c r="AB1841" s="5" t="s">
        <v>1856</v>
      </c>
      <c r="AC1841" s="5" t="str">
        <f aca="false">IF(MID(AB1841,10,2)="ir","Minus","Plus")</f>
        <v>Minus</v>
      </c>
      <c r="AD1841" s="5" t="str">
        <f aca="false">IF(AND(_xlfn.NUMBERVALUE(MID(AB1841,6,3))&lt;141,_xlfn.NUMBERVALUE(MID(AB1841,6,3))&gt;103),"s","probe")</f>
        <v>probe</v>
      </c>
      <c r="AE1841" s="5" t="n">
        <f aca="false">IF(AND(AC1841="Minus",AD1841="probe"),3,IF(AND(AC1841="Plus",AD1841="probe"),1,IF(AND(AC1841="Minus",AD1841="s"),12,IF(AND(AC1841="Plus",AD1841="s"),4,0))))</f>
        <v>3</v>
      </c>
      <c r="AF1841" s="6" t="s">
        <v>16</v>
      </c>
      <c r="AG1841" s="5" t="str">
        <f aca="false">AF1841&amp;AE1841&amp;","</f>
        <v>                            3,</v>
      </c>
    </row>
    <row r="1842" customFormat="false" ht="12.8" hidden="true" customHeight="false" outlineLevel="0" collapsed="false">
      <c r="A1842" s="0" t="str">
        <f aca="false">LEFT(J1842,4)</f>
        <v>b1s1</v>
      </c>
      <c r="B1842" s="0" t="n">
        <f aca="false">IF(AND(C1842&gt;97,C1842&lt;103),100,IF(AND(C1842&gt;110,C1842&lt;116),113,IF(AND(C1842&gt;122,C1842&lt;128),125,IF(AND(C1842&gt;135,C1842&lt;141),138,150))))</f>
        <v>150</v>
      </c>
      <c r="C1842" s="0" t="n">
        <f aca="false">_xlfn.NUMBERVALUE(MID(J1842,6,3))</f>
        <v>150</v>
      </c>
      <c r="D1842" s="0" t="str">
        <f aca="false">MID(J1842,10,3)</f>
        <v>ir4</v>
      </c>
      <c r="E1842" s="0" t="s">
        <v>9</v>
      </c>
      <c r="F1842" s="0" t="n">
        <v>364</v>
      </c>
      <c r="G1842" s="0" t="s">
        <v>10</v>
      </c>
      <c r="H1842" s="0" t="s">
        <v>11</v>
      </c>
      <c r="I1842" s="0" t="s">
        <v>9</v>
      </c>
      <c r="J1842" s="0" t="s">
        <v>1857</v>
      </c>
      <c r="K1842" s="0" t="s">
        <v>9</v>
      </c>
      <c r="L1842" s="0" t="str">
        <f aca="false">IF(ISBLANK(J1843),"",",")</f>
        <v>,</v>
      </c>
      <c r="M1842" s="0" t="str">
        <f aca="false">E1842&amp;F1842&amp;G1842&amp;H1842&amp;I1842&amp;J1842&amp;K1842&amp;L1842</f>
        <v>"364": "b1s1_150_ir4.wav",</v>
      </c>
      <c r="N1842" s="0" t="str">
        <f aca="false">IF(OR(B1842=113,B1842=138),"probe","s")</f>
        <v>s</v>
      </c>
      <c r="O1842" s="0" t="str">
        <f aca="false">IF(MID(J1842,10,2)="ir","Minus","Plus")</f>
        <v>Minus</v>
      </c>
      <c r="P1842" s="0" t="s">
        <v>13</v>
      </c>
      <c r="Q1842" s="5" t="s">
        <v>14</v>
      </c>
      <c r="R1842" s="0" t="s">
        <v>15</v>
      </c>
      <c r="S1842" s="0" t="str">
        <f aca="false">P1842&amp;N1842&amp;O1842&amp;Q1842&amp;F1842&amp;R1842&amp;L1842</f>
        <v>          {%            "class": "sMinus",%            "stim_name": "364"%          },</v>
      </c>
      <c r="AA1842" s="5" t="n">
        <f aca="false">F1842</f>
        <v>364</v>
      </c>
      <c r="AB1842" s="5" t="s">
        <v>1857</v>
      </c>
      <c r="AC1842" s="5" t="str">
        <f aca="false">IF(MID(AB1842,10,2)="ir","Minus","Plus")</f>
        <v>Minus</v>
      </c>
      <c r="AD1842" s="5" t="str">
        <f aca="false">IF(AND(_xlfn.NUMBERVALUE(MID(AB1842,6,3))&lt;141,_xlfn.NUMBERVALUE(MID(AB1842,6,3))&gt;103),"s","probe")</f>
        <v>probe</v>
      </c>
      <c r="AE1842" s="5" t="n">
        <f aca="false">IF(AND(AC1842="Minus",AD1842="probe"),3,IF(AND(AC1842="Plus",AD1842="probe"),1,IF(AND(AC1842="Minus",AD1842="s"),12,IF(AND(AC1842="Plus",AD1842="s"),4,0))))</f>
        <v>3</v>
      </c>
      <c r="AF1842" s="6" t="s">
        <v>16</v>
      </c>
      <c r="AG1842" s="5" t="str">
        <f aca="false">AF1842&amp;AE1842&amp;","</f>
        <v>                            3,</v>
      </c>
    </row>
    <row r="1843" customFormat="false" ht="12.8" hidden="true" customHeight="false" outlineLevel="0" collapsed="false">
      <c r="A1843" s="0" t="str">
        <f aca="false">LEFT(J1843,4)</f>
        <v>b1s2</v>
      </c>
      <c r="B1843" s="0" t="n">
        <f aca="false">IF(AND(C1843&gt;97,C1843&lt;103),100,IF(AND(C1843&gt;110,C1843&lt;116),113,IF(AND(C1843&gt;122,C1843&lt;128),125,IF(AND(C1843&gt;135,C1843&lt;141),138,150))))</f>
        <v>150</v>
      </c>
      <c r="C1843" s="0" t="n">
        <f aca="false">_xlfn.NUMBERVALUE(MID(J1843,6,3))</f>
        <v>150</v>
      </c>
      <c r="D1843" s="0" t="str">
        <f aca="false">MID(J1843,10,3)</f>
        <v>ir4</v>
      </c>
      <c r="E1843" s="0" t="s">
        <v>9</v>
      </c>
      <c r="F1843" s="0" t="n">
        <v>489</v>
      </c>
      <c r="G1843" s="0" t="s">
        <v>10</v>
      </c>
      <c r="H1843" s="0" t="s">
        <v>11</v>
      </c>
      <c r="I1843" s="0" t="s">
        <v>9</v>
      </c>
      <c r="J1843" s="0" t="s">
        <v>1858</v>
      </c>
      <c r="K1843" s="0" t="s">
        <v>9</v>
      </c>
      <c r="L1843" s="0" t="str">
        <f aca="false">IF(ISBLANK(J1844),"",",")</f>
        <v>,</v>
      </c>
      <c r="M1843" s="0" t="str">
        <f aca="false">E1843&amp;F1843&amp;G1843&amp;H1843&amp;I1843&amp;J1843&amp;K1843&amp;L1843</f>
        <v>"489": "b1s2_150_ir4.wav",</v>
      </c>
      <c r="N1843" s="0" t="str">
        <f aca="false">IF(OR(B1843=113,B1843=138),"probe","s")</f>
        <v>s</v>
      </c>
      <c r="O1843" s="0" t="str">
        <f aca="false">IF(MID(J1843,10,2)="ir","Minus","Plus")</f>
        <v>Minus</v>
      </c>
      <c r="P1843" s="0" t="s">
        <v>13</v>
      </c>
      <c r="Q1843" s="5" t="s">
        <v>14</v>
      </c>
      <c r="R1843" s="0" t="s">
        <v>15</v>
      </c>
      <c r="S1843" s="0" t="str">
        <f aca="false">P1843&amp;N1843&amp;O1843&amp;Q1843&amp;F1843&amp;R1843&amp;L1843</f>
        <v>          {%            "class": "sMinus",%            "stim_name": "489"%          },</v>
      </c>
      <c r="AA1843" s="5" t="n">
        <f aca="false">F1843</f>
        <v>489</v>
      </c>
      <c r="AB1843" s="5" t="s">
        <v>1858</v>
      </c>
      <c r="AC1843" s="5" t="str">
        <f aca="false">IF(MID(AB1843,10,2)="ir","Minus","Plus")</f>
        <v>Minus</v>
      </c>
      <c r="AD1843" s="5" t="str">
        <f aca="false">IF(AND(_xlfn.NUMBERVALUE(MID(AB1843,6,3))&lt;141,_xlfn.NUMBERVALUE(MID(AB1843,6,3))&gt;103),"s","probe")</f>
        <v>probe</v>
      </c>
      <c r="AE1843" s="5" t="n">
        <f aca="false">IF(AND(AC1843="Minus",AD1843="probe"),3,IF(AND(AC1843="Plus",AD1843="probe"),1,IF(AND(AC1843="Minus",AD1843="s"),12,IF(AND(AC1843="Plus",AD1843="s"),4,0))))</f>
        <v>3</v>
      </c>
      <c r="AF1843" s="6" t="s">
        <v>16</v>
      </c>
      <c r="AG1843" s="5" t="str">
        <f aca="false">AF1843&amp;AE1843&amp;","</f>
        <v>                            3,</v>
      </c>
    </row>
    <row r="1844" customFormat="false" ht="12.8" hidden="true" customHeight="false" outlineLevel="0" collapsed="false">
      <c r="A1844" s="0" t="str">
        <f aca="false">LEFT(J1844,4)</f>
        <v>b2i1</v>
      </c>
      <c r="B1844" s="0" t="n">
        <f aca="false">IF(AND(C1844&gt;97,C1844&lt;103),100,IF(AND(C1844&gt;110,C1844&lt;116),113,IF(AND(C1844&gt;122,C1844&lt;128),125,IF(AND(C1844&gt;135,C1844&lt;141),138,150))))</f>
        <v>150</v>
      </c>
      <c r="C1844" s="0" t="n">
        <f aca="false">_xlfn.NUMBERVALUE(MID(J1844,6,3))</f>
        <v>150</v>
      </c>
      <c r="D1844" s="0" t="str">
        <f aca="false">MID(J1844,10,3)</f>
        <v>ir4</v>
      </c>
      <c r="E1844" s="0" t="s">
        <v>9</v>
      </c>
      <c r="F1844" s="0" t="n">
        <v>614</v>
      </c>
      <c r="G1844" s="0" t="s">
        <v>10</v>
      </c>
      <c r="H1844" s="0" t="s">
        <v>11</v>
      </c>
      <c r="I1844" s="0" t="s">
        <v>9</v>
      </c>
      <c r="J1844" s="0" t="s">
        <v>1859</v>
      </c>
      <c r="K1844" s="0" t="s">
        <v>9</v>
      </c>
      <c r="L1844" s="0" t="str">
        <f aca="false">IF(ISBLANK(J1845),"",",")</f>
        <v>,</v>
      </c>
      <c r="M1844" s="0" t="str">
        <f aca="false">E1844&amp;F1844&amp;G1844&amp;H1844&amp;I1844&amp;J1844&amp;K1844&amp;L1844</f>
        <v>"614": "b2i1_150_ir4.wav",</v>
      </c>
      <c r="N1844" s="0" t="str">
        <f aca="false">IF(OR(B1844=113,B1844=138),"probe","s")</f>
        <v>s</v>
      </c>
      <c r="O1844" s="0" t="str">
        <f aca="false">IF(MID(J1844,10,2)="ir","Minus","Plus")</f>
        <v>Minus</v>
      </c>
      <c r="P1844" s="0" t="s">
        <v>13</v>
      </c>
      <c r="Q1844" s="5" t="s">
        <v>14</v>
      </c>
      <c r="R1844" s="0" t="s">
        <v>15</v>
      </c>
      <c r="S1844" s="0" t="str">
        <f aca="false">P1844&amp;N1844&amp;O1844&amp;Q1844&amp;F1844&amp;R1844&amp;L1844</f>
        <v>          {%            "class": "sMinus",%            "stim_name": "614"%          },</v>
      </c>
      <c r="AA1844" s="5" t="n">
        <f aca="false">F1844</f>
        <v>614</v>
      </c>
      <c r="AB1844" s="5" t="s">
        <v>1859</v>
      </c>
      <c r="AC1844" s="5" t="str">
        <f aca="false">IF(MID(AB1844,10,2)="ir","Minus","Plus")</f>
        <v>Minus</v>
      </c>
      <c r="AD1844" s="5" t="str">
        <f aca="false">IF(AND(_xlfn.NUMBERVALUE(MID(AB1844,6,3))&lt;141,_xlfn.NUMBERVALUE(MID(AB1844,6,3))&gt;103),"s","probe")</f>
        <v>probe</v>
      </c>
      <c r="AE1844" s="5" t="n">
        <f aca="false">IF(AND(AC1844="Minus",AD1844="probe"),3,IF(AND(AC1844="Plus",AD1844="probe"),1,IF(AND(AC1844="Minus",AD1844="s"),12,IF(AND(AC1844="Plus",AD1844="s"),4,0))))</f>
        <v>3</v>
      </c>
      <c r="AF1844" s="6" t="s">
        <v>16</v>
      </c>
      <c r="AG1844" s="5" t="str">
        <f aca="false">AF1844&amp;AE1844&amp;","</f>
        <v>                            3,</v>
      </c>
    </row>
    <row r="1845" customFormat="false" ht="12.8" hidden="true" customHeight="false" outlineLevel="0" collapsed="false">
      <c r="A1845" s="0" t="str">
        <f aca="false">LEFT(J1845,4)</f>
        <v>b2i2</v>
      </c>
      <c r="B1845" s="0" t="n">
        <f aca="false">IF(AND(C1845&gt;97,C1845&lt;103),100,IF(AND(C1845&gt;110,C1845&lt;116),113,IF(AND(C1845&gt;122,C1845&lt;128),125,IF(AND(C1845&gt;135,C1845&lt;141),138,150))))</f>
        <v>150</v>
      </c>
      <c r="C1845" s="0" t="n">
        <f aca="false">_xlfn.NUMBERVALUE(MID(J1845,6,3))</f>
        <v>150</v>
      </c>
      <c r="D1845" s="0" t="str">
        <f aca="false">MID(J1845,10,3)</f>
        <v>ir4</v>
      </c>
      <c r="E1845" s="0" t="s">
        <v>9</v>
      </c>
      <c r="F1845" s="0" t="n">
        <v>739</v>
      </c>
      <c r="G1845" s="0" t="s">
        <v>10</v>
      </c>
      <c r="H1845" s="0" t="s">
        <v>11</v>
      </c>
      <c r="I1845" s="0" t="s">
        <v>9</v>
      </c>
      <c r="J1845" s="0" t="s">
        <v>1860</v>
      </c>
      <c r="K1845" s="0" t="s">
        <v>9</v>
      </c>
      <c r="L1845" s="0" t="str">
        <f aca="false">IF(ISBLANK(J1846),"",",")</f>
        <v>,</v>
      </c>
      <c r="M1845" s="0" t="str">
        <f aca="false">E1845&amp;F1845&amp;G1845&amp;H1845&amp;I1845&amp;J1845&amp;K1845&amp;L1845</f>
        <v>"739": "b2i2_150_ir4.wav",</v>
      </c>
      <c r="N1845" s="0" t="str">
        <f aca="false">IF(OR(B1845=113,B1845=138),"probe","s")</f>
        <v>s</v>
      </c>
      <c r="O1845" s="0" t="str">
        <f aca="false">IF(MID(J1845,10,2)="ir","Minus","Plus")</f>
        <v>Minus</v>
      </c>
      <c r="P1845" s="0" t="s">
        <v>13</v>
      </c>
      <c r="Q1845" s="5" t="s">
        <v>14</v>
      </c>
      <c r="R1845" s="0" t="s">
        <v>15</v>
      </c>
      <c r="S1845" s="0" t="str">
        <f aca="false">P1845&amp;N1845&amp;O1845&amp;Q1845&amp;F1845&amp;R1845&amp;L1845</f>
        <v>          {%            "class": "sMinus",%            "stim_name": "739"%          },</v>
      </c>
      <c r="AA1845" s="5" t="n">
        <f aca="false">F1845</f>
        <v>739</v>
      </c>
      <c r="AB1845" s="5" t="s">
        <v>1860</v>
      </c>
      <c r="AC1845" s="5" t="str">
        <f aca="false">IF(MID(AB1845,10,2)="ir","Minus","Plus")</f>
        <v>Minus</v>
      </c>
      <c r="AD1845" s="5" t="str">
        <f aca="false">IF(AND(_xlfn.NUMBERVALUE(MID(AB1845,6,3))&lt;141,_xlfn.NUMBERVALUE(MID(AB1845,6,3))&gt;103),"s","probe")</f>
        <v>probe</v>
      </c>
      <c r="AE1845" s="5" t="n">
        <f aca="false">IF(AND(AC1845="Minus",AD1845="probe"),3,IF(AND(AC1845="Plus",AD1845="probe"),1,IF(AND(AC1845="Minus",AD1845="s"),12,IF(AND(AC1845="Plus",AD1845="s"),4,0))))</f>
        <v>3</v>
      </c>
      <c r="AF1845" s="6" t="s">
        <v>16</v>
      </c>
      <c r="AG1845" s="5" t="str">
        <f aca="false">AF1845&amp;AE1845&amp;","</f>
        <v>                            3,</v>
      </c>
    </row>
    <row r="1846" customFormat="false" ht="12.8" hidden="false" customHeight="false" outlineLevel="0" collapsed="false">
      <c r="A1846" s="0" t="str">
        <f aca="false">LEFT(J1846,4)</f>
        <v>b2s1</v>
      </c>
      <c r="B1846" s="0" t="n">
        <f aca="false">IF(AND(C1846&gt;97,C1846&lt;103),100,IF(AND(C1846&gt;110,C1846&lt;116),113,IF(AND(C1846&gt;122,C1846&lt;128),125,IF(AND(C1846&gt;135,C1846&lt;141),138,150))))</f>
        <v>150</v>
      </c>
      <c r="C1846" s="0" t="n">
        <f aca="false">_xlfn.NUMBERVALUE(MID(J1846,6,3))</f>
        <v>150</v>
      </c>
      <c r="D1846" s="0" t="str">
        <f aca="false">MID(J1846,10,3)</f>
        <v>ir4</v>
      </c>
      <c r="E1846" s="1" t="s">
        <v>9</v>
      </c>
      <c r="F1846" s="0" t="n">
        <v>864</v>
      </c>
      <c r="G1846" s="0" t="s">
        <v>10</v>
      </c>
      <c r="H1846" s="0" t="s">
        <v>11</v>
      </c>
      <c r="I1846" s="0" t="s">
        <v>9</v>
      </c>
      <c r="J1846" s="0" t="s">
        <v>1861</v>
      </c>
      <c r="K1846" s="0" t="s">
        <v>9</v>
      </c>
      <c r="L1846" s="0" t="str">
        <f aca="false">IF(ISBLANK(J1847),"",",")</f>
        <v>,</v>
      </c>
      <c r="M1846" s="0" t="str">
        <f aca="false">E1846&amp;J1846&amp;G1846&amp;E1846&amp;J1846&amp;E1846&amp;L1846</f>
        <v>"b2s1_150_ir4.wav":"b2s1_150_ir4.wav",</v>
      </c>
      <c r="N1846" s="0" t="str">
        <f aca="false">IF(OR(B1846=113,B1846=138),"probe","s")</f>
        <v>s</v>
      </c>
      <c r="O1846" s="0" t="str">
        <f aca="false">IF(MID(J1846,10,2)="ir","Minus","Plus")</f>
        <v>Minus</v>
      </c>
      <c r="P1846" s="0" t="s">
        <v>13</v>
      </c>
      <c r="Q1846" s="5" t="s">
        <v>14</v>
      </c>
      <c r="R1846" s="0" t="s">
        <v>15</v>
      </c>
      <c r="S1846" s="0" t="str">
        <f aca="false">P1846&amp;N1846&amp;O1846&amp;Q1846&amp;J1846&amp;R1846&amp;L1846</f>
        <v>          {%            "class": "sMinus",%            "stim_name": "b2s1_150_ir4.wav"%          },</v>
      </c>
      <c r="AA1846" s="5" t="n">
        <f aca="false">F1846</f>
        <v>864</v>
      </c>
      <c r="AB1846" s="5" t="s">
        <v>1861</v>
      </c>
      <c r="AC1846" s="5" t="str">
        <f aca="false">IF(MID(AB1846,10,2)="ir","Minus","Plus")</f>
        <v>Minus</v>
      </c>
      <c r="AD1846" s="5" t="str">
        <f aca="false">IF(AND(_xlfn.NUMBERVALUE(MID(AB1846,6,3))&lt;141,_xlfn.NUMBERVALUE(MID(AB1846,6,3))&gt;103),"s","probe")</f>
        <v>probe</v>
      </c>
      <c r="AE1846" s="5" t="n">
        <f aca="false">IF(AND(AC1846="Minus",AD1846="probe"),3,IF(AND(AC1846="Plus",AD1846="probe"),1,IF(AND(AC1846="Minus",AD1846="s"),12,IF(AND(AC1846="Plus",AD1846="s"),4,0))))</f>
        <v>3</v>
      </c>
      <c r="AF1846" s="6" t="s">
        <v>16</v>
      </c>
      <c r="AG1846" s="5" t="str">
        <f aca="false">AF1846&amp;AE1846&amp;","</f>
        <v>                            3,</v>
      </c>
    </row>
    <row r="1847" customFormat="false" ht="12.8" hidden="true" customHeight="false" outlineLevel="0" collapsed="false">
      <c r="A1847" s="0" t="str">
        <f aca="false">LEFT(J1847,4)</f>
        <v>b2s2</v>
      </c>
      <c r="B1847" s="0" t="n">
        <f aca="false">IF(AND(C1847&gt;97,C1847&lt;103),100,IF(AND(C1847&gt;110,C1847&lt;116),113,IF(AND(C1847&gt;122,C1847&lt;128),125,IF(AND(C1847&gt;135,C1847&lt;141),138,150))))</f>
        <v>150</v>
      </c>
      <c r="C1847" s="0" t="n">
        <f aca="false">_xlfn.NUMBERVALUE(MID(J1847,6,3))</f>
        <v>150</v>
      </c>
      <c r="D1847" s="0" t="str">
        <f aca="false">MID(J1847,10,3)</f>
        <v>ir4</v>
      </c>
      <c r="E1847" s="1" t="s">
        <v>9</v>
      </c>
      <c r="F1847" s="0" t="n">
        <v>989</v>
      </c>
      <c r="G1847" s="0" t="s">
        <v>10</v>
      </c>
      <c r="H1847" s="0" t="s">
        <v>11</v>
      </c>
      <c r="I1847" s="0" t="s">
        <v>9</v>
      </c>
      <c r="J1847" s="0" t="s">
        <v>1862</v>
      </c>
      <c r="K1847" s="0" t="s">
        <v>9</v>
      </c>
      <c r="L1847" s="0" t="str">
        <f aca="false">IF(ISBLANK(J1848),"",",")</f>
        <v>,</v>
      </c>
      <c r="M1847" s="0" t="str">
        <f aca="false">E1847&amp;F1847&amp;G1847&amp;H1847&amp;I1847&amp;J1847&amp;K1847&amp;L1847</f>
        <v>"989": "b2s2_150_ir4.wav",</v>
      </c>
      <c r="N1847" s="0" t="str">
        <f aca="false">IF(OR(B1847=113,B1847=138),"probe","s")</f>
        <v>s</v>
      </c>
      <c r="O1847" s="0" t="str">
        <f aca="false">IF(MID(J1847,10,2)="ir","Minus","Plus")</f>
        <v>Minus</v>
      </c>
      <c r="P1847" s="0" t="s">
        <v>13</v>
      </c>
      <c r="Q1847" s="5" t="s">
        <v>14</v>
      </c>
      <c r="R1847" s="0" t="s">
        <v>15</v>
      </c>
      <c r="S1847" s="0" t="str">
        <f aca="false">P1847&amp;N1847&amp;O1847&amp;Q1847&amp;F1847&amp;R1847&amp;L1847</f>
        <v>          {%            "class": "sMinus",%            "stim_name": "989"%          },</v>
      </c>
      <c r="AA1847" s="5" t="n">
        <f aca="false">F1847</f>
        <v>989</v>
      </c>
      <c r="AB1847" s="5" t="s">
        <v>1862</v>
      </c>
      <c r="AC1847" s="5" t="str">
        <f aca="false">IF(MID(AB1847,10,2)="ir","Minus","Plus")</f>
        <v>Minus</v>
      </c>
      <c r="AD1847" s="5" t="str">
        <f aca="false">IF(AND(_xlfn.NUMBERVALUE(MID(AB1847,6,3))&lt;141,_xlfn.NUMBERVALUE(MID(AB1847,6,3))&gt;103),"s","probe")</f>
        <v>probe</v>
      </c>
      <c r="AE1847" s="5" t="n">
        <f aca="false">IF(AND(AC1847="Minus",AD1847="probe"),3,IF(AND(AC1847="Plus",AD1847="probe"),1,IF(AND(AC1847="Minus",AD1847="s"),12,IF(AND(AC1847="Plus",AD1847="s"),4,0))))</f>
        <v>3</v>
      </c>
      <c r="AF1847" s="6" t="s">
        <v>16</v>
      </c>
      <c r="AG1847" s="5" t="str">
        <f aca="false">AF1847&amp;AE1847&amp;","</f>
        <v>                            3,</v>
      </c>
    </row>
    <row r="1848" customFormat="false" ht="12.8" hidden="true" customHeight="false" outlineLevel="0" collapsed="false">
      <c r="A1848" s="0" t="str">
        <f aca="false">LEFT(J1848,4)</f>
        <v>b3i1</v>
      </c>
      <c r="B1848" s="0" t="n">
        <f aca="false">IF(AND(C1848&gt;97,C1848&lt;103),100,IF(AND(C1848&gt;110,C1848&lt;116),113,IF(AND(C1848&gt;122,C1848&lt;128),125,IF(AND(C1848&gt;135,C1848&lt;141),138,150))))</f>
        <v>150</v>
      </c>
      <c r="C1848" s="0" t="n">
        <f aca="false">_xlfn.NUMBERVALUE(MID(J1848,6,3))</f>
        <v>150</v>
      </c>
      <c r="D1848" s="0" t="str">
        <f aca="false">MID(J1848,10,3)</f>
        <v>ir4</v>
      </c>
      <c r="E1848" s="0" t="s">
        <v>9</v>
      </c>
      <c r="F1848" s="0" t="n">
        <v>1114</v>
      </c>
      <c r="G1848" s="0" t="s">
        <v>10</v>
      </c>
      <c r="H1848" s="0" t="s">
        <v>11</v>
      </c>
      <c r="I1848" s="0" t="s">
        <v>9</v>
      </c>
      <c r="J1848" s="0" t="s">
        <v>1863</v>
      </c>
      <c r="K1848" s="0" t="s">
        <v>9</v>
      </c>
      <c r="L1848" s="0" t="str">
        <f aca="false">IF(ISBLANK(J1849),"",",")</f>
        <v>,</v>
      </c>
      <c r="M1848" s="0" t="str">
        <f aca="false">E1848&amp;F1848&amp;G1848&amp;H1848&amp;I1848&amp;J1848&amp;K1848&amp;L1848</f>
        <v>"1114": "b3i1_150_ir4.wav",</v>
      </c>
      <c r="N1848" s="0" t="str">
        <f aca="false">IF(OR(B1848=113,B1848=138),"probe","s")</f>
        <v>s</v>
      </c>
      <c r="O1848" s="0" t="str">
        <f aca="false">IF(MID(J1848,10,2)="ir","Minus","Plus")</f>
        <v>Minus</v>
      </c>
      <c r="P1848" s="0" t="s">
        <v>13</v>
      </c>
      <c r="Q1848" s="5" t="s">
        <v>14</v>
      </c>
      <c r="R1848" s="0" t="s">
        <v>15</v>
      </c>
      <c r="S1848" s="0" t="str">
        <f aca="false">P1848&amp;N1848&amp;O1848&amp;Q1848&amp;F1848&amp;R1848&amp;L1848</f>
        <v>          {%            "class": "sMinus",%            "stim_name": "1114"%          },</v>
      </c>
      <c r="AA1848" s="5" t="n">
        <f aca="false">F1848</f>
        <v>1114</v>
      </c>
      <c r="AB1848" s="5" t="s">
        <v>1863</v>
      </c>
      <c r="AC1848" s="5" t="str">
        <f aca="false">IF(MID(AB1848,10,2)="ir","Minus","Plus")</f>
        <v>Minus</v>
      </c>
      <c r="AD1848" s="5" t="str">
        <f aca="false">IF(AND(_xlfn.NUMBERVALUE(MID(AB1848,6,3))&lt;141,_xlfn.NUMBERVALUE(MID(AB1848,6,3))&gt;103),"s","probe")</f>
        <v>probe</v>
      </c>
      <c r="AE1848" s="5" t="n">
        <f aca="false">IF(AND(AC1848="Minus",AD1848="probe"),3,IF(AND(AC1848="Plus",AD1848="probe"),1,IF(AND(AC1848="Minus",AD1848="s"),12,IF(AND(AC1848="Plus",AD1848="s"),4,0))))</f>
        <v>3</v>
      </c>
      <c r="AF1848" s="6" t="s">
        <v>16</v>
      </c>
      <c r="AG1848" s="5" t="str">
        <f aca="false">AF1848&amp;AE1848&amp;","</f>
        <v>                            3,</v>
      </c>
    </row>
    <row r="1849" customFormat="false" ht="12.8" hidden="true" customHeight="false" outlineLevel="0" collapsed="false">
      <c r="A1849" s="0" t="str">
        <f aca="false">LEFT(J1849,4)</f>
        <v>b3i2</v>
      </c>
      <c r="B1849" s="0" t="n">
        <f aca="false">IF(AND(C1849&gt;97,C1849&lt;103),100,IF(AND(C1849&gt;110,C1849&lt;116),113,IF(AND(C1849&gt;122,C1849&lt;128),125,IF(AND(C1849&gt;135,C1849&lt;141),138,150))))</f>
        <v>150</v>
      </c>
      <c r="C1849" s="0" t="n">
        <f aca="false">_xlfn.NUMBERVALUE(MID(J1849,6,3))</f>
        <v>150</v>
      </c>
      <c r="D1849" s="0" t="str">
        <f aca="false">MID(J1849,10,3)</f>
        <v>ir4</v>
      </c>
      <c r="E1849" s="0" t="s">
        <v>9</v>
      </c>
      <c r="F1849" s="0" t="n">
        <v>1239</v>
      </c>
      <c r="G1849" s="0" t="s">
        <v>10</v>
      </c>
      <c r="H1849" s="0" t="s">
        <v>11</v>
      </c>
      <c r="I1849" s="0" t="s">
        <v>9</v>
      </c>
      <c r="J1849" s="0" t="s">
        <v>1864</v>
      </c>
      <c r="K1849" s="0" t="s">
        <v>9</v>
      </c>
      <c r="L1849" s="0" t="str">
        <f aca="false">IF(ISBLANK(J1850),"",",")</f>
        <v>,</v>
      </c>
      <c r="M1849" s="0" t="str">
        <f aca="false">E1849&amp;F1849&amp;G1849&amp;H1849&amp;I1849&amp;J1849&amp;K1849&amp;L1849</f>
        <v>"1239": "b3i2_150_ir4.wav",</v>
      </c>
      <c r="N1849" s="0" t="str">
        <f aca="false">IF(OR(B1849=113,B1849=138),"probe","s")</f>
        <v>s</v>
      </c>
      <c r="O1849" s="0" t="str">
        <f aca="false">IF(MID(J1849,10,2)="ir","Minus","Plus")</f>
        <v>Minus</v>
      </c>
      <c r="P1849" s="0" t="s">
        <v>13</v>
      </c>
      <c r="Q1849" s="5" t="s">
        <v>14</v>
      </c>
      <c r="R1849" s="0" t="s">
        <v>15</v>
      </c>
      <c r="S1849" s="0" t="str">
        <f aca="false">P1849&amp;N1849&amp;O1849&amp;Q1849&amp;F1849&amp;R1849&amp;L1849</f>
        <v>          {%            "class": "sMinus",%            "stim_name": "1239"%          },</v>
      </c>
      <c r="AA1849" s="5" t="n">
        <f aca="false">F1849</f>
        <v>1239</v>
      </c>
      <c r="AB1849" s="5" t="s">
        <v>1864</v>
      </c>
      <c r="AC1849" s="5" t="str">
        <f aca="false">IF(MID(AB1849,10,2)="ir","Minus","Plus")</f>
        <v>Minus</v>
      </c>
      <c r="AD1849" s="5" t="str">
        <f aca="false">IF(AND(_xlfn.NUMBERVALUE(MID(AB1849,6,3))&lt;141,_xlfn.NUMBERVALUE(MID(AB1849,6,3))&gt;103),"s","probe")</f>
        <v>probe</v>
      </c>
      <c r="AE1849" s="5" t="n">
        <f aca="false">IF(AND(AC1849="Minus",AD1849="probe"),3,IF(AND(AC1849="Plus",AD1849="probe"),1,IF(AND(AC1849="Minus",AD1849="s"),12,IF(AND(AC1849="Plus",AD1849="s"),4,0))))</f>
        <v>3</v>
      </c>
      <c r="AF1849" s="6" t="s">
        <v>16</v>
      </c>
      <c r="AG1849" s="5" t="str">
        <f aca="false">AF1849&amp;AE1849&amp;","</f>
        <v>                            3,</v>
      </c>
    </row>
    <row r="1850" customFormat="false" ht="12.8" hidden="true" customHeight="false" outlineLevel="0" collapsed="false">
      <c r="A1850" s="0" t="str">
        <f aca="false">LEFT(J1850,4)</f>
        <v>b3s1</v>
      </c>
      <c r="B1850" s="0" t="n">
        <f aca="false">IF(AND(C1850&gt;97,C1850&lt;103),100,IF(AND(C1850&gt;110,C1850&lt;116),113,IF(AND(C1850&gt;122,C1850&lt;128),125,IF(AND(C1850&gt;135,C1850&lt;141),138,150))))</f>
        <v>150</v>
      </c>
      <c r="C1850" s="0" t="n">
        <f aca="false">_xlfn.NUMBERVALUE(MID(J1850,6,3))</f>
        <v>150</v>
      </c>
      <c r="D1850" s="0" t="str">
        <f aca="false">MID(J1850,10,3)</f>
        <v>ir4</v>
      </c>
      <c r="E1850" s="0" t="s">
        <v>9</v>
      </c>
      <c r="F1850" s="0" t="n">
        <v>1364</v>
      </c>
      <c r="G1850" s="0" t="s">
        <v>10</v>
      </c>
      <c r="H1850" s="0" t="s">
        <v>11</v>
      </c>
      <c r="I1850" s="0" t="s">
        <v>9</v>
      </c>
      <c r="J1850" s="0" t="s">
        <v>1865</v>
      </c>
      <c r="K1850" s="0" t="s">
        <v>9</v>
      </c>
      <c r="L1850" s="0" t="str">
        <f aca="false">IF(ISBLANK(J1851),"",",")</f>
        <v>,</v>
      </c>
      <c r="M1850" s="0" t="str">
        <f aca="false">E1850&amp;F1850&amp;G1850&amp;H1850&amp;I1850&amp;J1850&amp;K1850&amp;L1850</f>
        <v>"1364": "b3s1_150_ir4.wav",</v>
      </c>
      <c r="N1850" s="0" t="str">
        <f aca="false">IF(OR(B1850=113,B1850=138),"probe","s")</f>
        <v>s</v>
      </c>
      <c r="O1850" s="0" t="str">
        <f aca="false">IF(MID(J1850,10,2)="ir","Minus","Plus")</f>
        <v>Minus</v>
      </c>
      <c r="P1850" s="0" t="s">
        <v>13</v>
      </c>
      <c r="Q1850" s="5" t="s">
        <v>14</v>
      </c>
      <c r="R1850" s="0" t="s">
        <v>15</v>
      </c>
      <c r="S1850" s="0" t="str">
        <f aca="false">P1850&amp;N1850&amp;O1850&amp;Q1850&amp;F1850&amp;R1850&amp;L1850</f>
        <v>          {%            "class": "sMinus",%            "stim_name": "1364"%          },</v>
      </c>
      <c r="AA1850" s="5" t="n">
        <f aca="false">F1850</f>
        <v>1364</v>
      </c>
      <c r="AB1850" s="5" t="s">
        <v>1865</v>
      </c>
      <c r="AC1850" s="5" t="str">
        <f aca="false">IF(MID(AB1850,10,2)="ir","Minus","Plus")</f>
        <v>Minus</v>
      </c>
      <c r="AD1850" s="5" t="str">
        <f aca="false">IF(AND(_xlfn.NUMBERVALUE(MID(AB1850,6,3))&lt;141,_xlfn.NUMBERVALUE(MID(AB1850,6,3))&gt;103),"s","probe")</f>
        <v>probe</v>
      </c>
      <c r="AE1850" s="5" t="n">
        <f aca="false">IF(AND(AC1850="Minus",AD1850="probe"),3,IF(AND(AC1850="Plus",AD1850="probe"),1,IF(AND(AC1850="Minus",AD1850="s"),12,IF(AND(AC1850="Plus",AD1850="s"),4,0))))</f>
        <v>3</v>
      </c>
      <c r="AF1850" s="6" t="s">
        <v>16</v>
      </c>
      <c r="AG1850" s="5" t="str">
        <f aca="false">AF1850&amp;AE1850&amp;","</f>
        <v>                            3,</v>
      </c>
    </row>
    <row r="1851" customFormat="false" ht="12.8" hidden="true" customHeight="false" outlineLevel="0" collapsed="false">
      <c r="A1851" s="0" t="str">
        <f aca="false">LEFT(J1851,4)</f>
        <v>b3s2</v>
      </c>
      <c r="B1851" s="0" t="n">
        <f aca="false">IF(AND(C1851&gt;97,C1851&lt;103),100,IF(AND(C1851&gt;110,C1851&lt;116),113,IF(AND(C1851&gt;122,C1851&lt;128),125,IF(AND(C1851&gt;135,C1851&lt;141),138,150))))</f>
        <v>150</v>
      </c>
      <c r="C1851" s="0" t="n">
        <f aca="false">_xlfn.NUMBERVALUE(MID(J1851,6,3))</f>
        <v>150</v>
      </c>
      <c r="D1851" s="0" t="str">
        <f aca="false">MID(J1851,10,3)</f>
        <v>ir4</v>
      </c>
      <c r="E1851" s="0" t="s">
        <v>9</v>
      </c>
      <c r="F1851" s="0" t="n">
        <v>1489</v>
      </c>
      <c r="G1851" s="0" t="s">
        <v>10</v>
      </c>
      <c r="H1851" s="0" t="s">
        <v>11</v>
      </c>
      <c r="I1851" s="0" t="s">
        <v>9</v>
      </c>
      <c r="J1851" s="0" t="s">
        <v>1866</v>
      </c>
      <c r="K1851" s="0" t="s">
        <v>9</v>
      </c>
      <c r="L1851" s="0" t="str">
        <f aca="false">IF(ISBLANK(J1852),"",",")</f>
        <v>,</v>
      </c>
      <c r="M1851" s="0" t="str">
        <f aca="false">E1851&amp;F1851&amp;G1851&amp;H1851&amp;I1851&amp;J1851&amp;K1851&amp;L1851</f>
        <v>"1489": "b3s2_150_ir4.wav",</v>
      </c>
      <c r="N1851" s="0" t="str">
        <f aca="false">IF(OR(B1851=113,B1851=138),"probe","s")</f>
        <v>s</v>
      </c>
      <c r="O1851" s="0" t="str">
        <f aca="false">IF(MID(J1851,10,2)="ir","Minus","Plus")</f>
        <v>Minus</v>
      </c>
      <c r="P1851" s="0" t="s">
        <v>13</v>
      </c>
      <c r="Q1851" s="5" t="s">
        <v>14</v>
      </c>
      <c r="R1851" s="0" t="s">
        <v>15</v>
      </c>
      <c r="S1851" s="0" t="str">
        <f aca="false">P1851&amp;N1851&amp;O1851&amp;Q1851&amp;F1851&amp;R1851&amp;L1851</f>
        <v>          {%            "class": "sMinus",%            "stim_name": "1489"%          },</v>
      </c>
      <c r="AA1851" s="5" t="n">
        <f aca="false">F1851</f>
        <v>1489</v>
      </c>
      <c r="AB1851" s="5" t="s">
        <v>1866</v>
      </c>
      <c r="AC1851" s="5" t="str">
        <f aca="false">IF(MID(AB1851,10,2)="ir","Minus","Plus")</f>
        <v>Minus</v>
      </c>
      <c r="AD1851" s="5" t="str">
        <f aca="false">IF(AND(_xlfn.NUMBERVALUE(MID(AB1851,6,3))&lt;141,_xlfn.NUMBERVALUE(MID(AB1851,6,3))&gt;103),"s","probe")</f>
        <v>probe</v>
      </c>
      <c r="AE1851" s="5" t="n">
        <f aca="false">IF(AND(AC1851="Minus",AD1851="probe"),3,IF(AND(AC1851="Plus",AD1851="probe"),1,IF(AND(AC1851="Minus",AD1851="s"),12,IF(AND(AC1851="Plus",AD1851="s"),4,0))))</f>
        <v>3</v>
      </c>
      <c r="AF1851" s="6" t="s">
        <v>16</v>
      </c>
      <c r="AG1851" s="5" t="str">
        <f aca="false">AF1851&amp;AE1851&amp;","</f>
        <v>                            3,</v>
      </c>
    </row>
    <row r="1852" customFormat="false" ht="12.8" hidden="true" customHeight="false" outlineLevel="0" collapsed="false">
      <c r="A1852" s="0" t="str">
        <f aca="false">LEFT(J1852,4)</f>
        <v>b4i1</v>
      </c>
      <c r="B1852" s="0" t="n">
        <f aca="false">IF(AND(C1852&gt;97,C1852&lt;103),100,IF(AND(C1852&gt;110,C1852&lt;116),113,IF(AND(C1852&gt;122,C1852&lt;128),125,IF(AND(C1852&gt;135,C1852&lt;141),138,150))))</f>
        <v>150</v>
      </c>
      <c r="C1852" s="0" t="n">
        <f aca="false">_xlfn.NUMBERVALUE(MID(J1852,6,3))</f>
        <v>150</v>
      </c>
      <c r="D1852" s="0" t="str">
        <f aca="false">MID(J1852,10,3)</f>
        <v>ir4</v>
      </c>
      <c r="E1852" s="0" t="s">
        <v>9</v>
      </c>
      <c r="F1852" s="0" t="n">
        <v>1614</v>
      </c>
      <c r="G1852" s="0" t="s">
        <v>10</v>
      </c>
      <c r="H1852" s="0" t="s">
        <v>11</v>
      </c>
      <c r="I1852" s="0" t="s">
        <v>9</v>
      </c>
      <c r="J1852" s="0" t="s">
        <v>1867</v>
      </c>
      <c r="K1852" s="0" t="s">
        <v>9</v>
      </c>
      <c r="L1852" s="0" t="str">
        <f aca="false">IF(ISBLANK(J1853),"",",")</f>
        <v>,</v>
      </c>
      <c r="M1852" s="0" t="str">
        <f aca="false">E1852&amp;F1852&amp;G1852&amp;H1852&amp;I1852&amp;J1852&amp;K1852&amp;L1852</f>
        <v>"1614": "b4i1_150_ir4.wav",</v>
      </c>
      <c r="N1852" s="0" t="str">
        <f aca="false">IF(OR(B1852=113,B1852=138),"probe","s")</f>
        <v>s</v>
      </c>
      <c r="O1852" s="0" t="str">
        <f aca="false">IF(MID(J1852,10,2)="ir","Minus","Plus")</f>
        <v>Minus</v>
      </c>
      <c r="P1852" s="0" t="s">
        <v>13</v>
      </c>
      <c r="Q1852" s="5" t="s">
        <v>14</v>
      </c>
      <c r="R1852" s="0" t="s">
        <v>15</v>
      </c>
      <c r="S1852" s="0" t="str">
        <f aca="false">P1852&amp;N1852&amp;O1852&amp;Q1852&amp;F1852&amp;R1852&amp;L1852</f>
        <v>          {%            "class": "sMinus",%            "stim_name": "1614"%          },</v>
      </c>
      <c r="AA1852" s="5" t="n">
        <f aca="false">F1852</f>
        <v>1614</v>
      </c>
      <c r="AB1852" s="5" t="s">
        <v>1867</v>
      </c>
      <c r="AC1852" s="5" t="str">
        <f aca="false">IF(MID(AB1852,10,2)="ir","Minus","Plus")</f>
        <v>Minus</v>
      </c>
      <c r="AD1852" s="5" t="str">
        <f aca="false">IF(AND(_xlfn.NUMBERVALUE(MID(AB1852,6,3))&lt;141,_xlfn.NUMBERVALUE(MID(AB1852,6,3))&gt;103),"s","probe")</f>
        <v>probe</v>
      </c>
      <c r="AE1852" s="5" t="n">
        <f aca="false">IF(AND(AC1852="Minus",AD1852="probe"),3,IF(AND(AC1852="Plus",AD1852="probe"),1,IF(AND(AC1852="Minus",AD1852="s"),12,IF(AND(AC1852="Plus",AD1852="s"),4,0))))</f>
        <v>3</v>
      </c>
      <c r="AF1852" s="6" t="s">
        <v>16</v>
      </c>
      <c r="AG1852" s="5" t="str">
        <f aca="false">AF1852&amp;AE1852&amp;","</f>
        <v>                            3,</v>
      </c>
    </row>
    <row r="1853" customFormat="false" ht="12.8" hidden="true" customHeight="false" outlineLevel="0" collapsed="false">
      <c r="A1853" s="0" t="str">
        <f aca="false">LEFT(J1853,4)</f>
        <v>b4i2</v>
      </c>
      <c r="B1853" s="0" t="n">
        <f aca="false">IF(AND(C1853&gt;97,C1853&lt;103),100,IF(AND(C1853&gt;110,C1853&lt;116),113,IF(AND(C1853&gt;122,C1853&lt;128),125,IF(AND(C1853&gt;135,C1853&lt;141),138,150))))</f>
        <v>150</v>
      </c>
      <c r="C1853" s="0" t="n">
        <f aca="false">_xlfn.NUMBERVALUE(MID(J1853,6,3))</f>
        <v>150</v>
      </c>
      <c r="D1853" s="0" t="str">
        <f aca="false">MID(J1853,10,3)</f>
        <v>ir4</v>
      </c>
      <c r="E1853" s="0" t="s">
        <v>9</v>
      </c>
      <c r="F1853" s="0" t="n">
        <v>1739</v>
      </c>
      <c r="G1853" s="0" t="s">
        <v>10</v>
      </c>
      <c r="H1853" s="0" t="s">
        <v>11</v>
      </c>
      <c r="I1853" s="0" t="s">
        <v>9</v>
      </c>
      <c r="J1853" s="0" t="s">
        <v>1868</v>
      </c>
      <c r="K1853" s="0" t="s">
        <v>9</v>
      </c>
      <c r="L1853" s="0" t="str">
        <f aca="false">IF(ISBLANK(J1854),"",",")</f>
        <v>,</v>
      </c>
      <c r="M1853" s="0" t="str">
        <f aca="false">E1853&amp;F1853&amp;G1853&amp;H1853&amp;I1853&amp;J1853&amp;K1853&amp;L1853</f>
        <v>"1739": "b4i2_150_ir4.wav",</v>
      </c>
      <c r="N1853" s="0" t="str">
        <f aca="false">IF(OR(B1853=113,B1853=138),"probe","s")</f>
        <v>s</v>
      </c>
      <c r="O1853" s="0" t="str">
        <f aca="false">IF(MID(J1853,10,2)="ir","Minus","Plus")</f>
        <v>Minus</v>
      </c>
      <c r="P1853" s="0" t="s">
        <v>13</v>
      </c>
      <c r="Q1853" s="5" t="s">
        <v>14</v>
      </c>
      <c r="R1853" s="0" t="s">
        <v>15</v>
      </c>
      <c r="S1853" s="0" t="str">
        <f aca="false">P1853&amp;N1853&amp;O1853&amp;Q1853&amp;F1853&amp;R1853&amp;L1853</f>
        <v>          {%            "class": "sMinus",%            "stim_name": "1739"%          },</v>
      </c>
      <c r="AA1853" s="5" t="n">
        <f aca="false">F1853</f>
        <v>1739</v>
      </c>
      <c r="AB1853" s="5" t="s">
        <v>1868</v>
      </c>
      <c r="AC1853" s="5" t="str">
        <f aca="false">IF(MID(AB1853,10,2)="ir","Minus","Plus")</f>
        <v>Minus</v>
      </c>
      <c r="AD1853" s="5" t="str">
        <f aca="false">IF(AND(_xlfn.NUMBERVALUE(MID(AB1853,6,3))&lt;141,_xlfn.NUMBERVALUE(MID(AB1853,6,3))&gt;103),"s","probe")</f>
        <v>probe</v>
      </c>
      <c r="AE1853" s="5" t="n">
        <f aca="false">IF(AND(AC1853="Minus",AD1853="probe"),3,IF(AND(AC1853="Plus",AD1853="probe"),1,IF(AND(AC1853="Minus",AD1853="s"),12,IF(AND(AC1853="Plus",AD1853="s"),4,0))))</f>
        <v>3</v>
      </c>
      <c r="AF1853" s="6" t="s">
        <v>16</v>
      </c>
      <c r="AG1853" s="5" t="str">
        <f aca="false">AF1853&amp;AE1853&amp;","</f>
        <v>                            3,</v>
      </c>
    </row>
    <row r="1854" customFormat="false" ht="12.8" hidden="true" customHeight="false" outlineLevel="0" collapsed="false">
      <c r="A1854" s="0" t="str">
        <f aca="false">LEFT(J1854,4)</f>
        <v>b4s1</v>
      </c>
      <c r="B1854" s="0" t="n">
        <f aca="false">IF(AND(C1854&gt;97,C1854&lt;103),100,IF(AND(C1854&gt;110,C1854&lt;116),113,IF(AND(C1854&gt;122,C1854&lt;128),125,IF(AND(C1854&gt;135,C1854&lt;141),138,150))))</f>
        <v>150</v>
      </c>
      <c r="C1854" s="0" t="n">
        <f aca="false">_xlfn.NUMBERVALUE(MID(J1854,6,3))</f>
        <v>150</v>
      </c>
      <c r="D1854" s="0" t="str">
        <f aca="false">MID(J1854,10,3)</f>
        <v>ir4</v>
      </c>
      <c r="E1854" s="0" t="s">
        <v>9</v>
      </c>
      <c r="F1854" s="0" t="n">
        <v>1864</v>
      </c>
      <c r="G1854" s="0" t="s">
        <v>10</v>
      </c>
      <c r="H1854" s="0" t="s">
        <v>11</v>
      </c>
      <c r="I1854" s="0" t="s">
        <v>9</v>
      </c>
      <c r="J1854" s="0" t="s">
        <v>1869</v>
      </c>
      <c r="K1854" s="0" t="s">
        <v>9</v>
      </c>
      <c r="L1854" s="0" t="str">
        <f aca="false">IF(ISBLANK(J1855),"",",")</f>
        <v>,</v>
      </c>
      <c r="M1854" s="0" t="str">
        <f aca="false">E1854&amp;F1854&amp;G1854&amp;H1854&amp;I1854&amp;J1854&amp;K1854&amp;L1854</f>
        <v>"1864": "b4s1_150_ir4.wav",</v>
      </c>
      <c r="N1854" s="0" t="str">
        <f aca="false">IF(OR(B1854=113,B1854=138),"probe","s")</f>
        <v>s</v>
      </c>
      <c r="O1854" s="0" t="str">
        <f aca="false">IF(MID(J1854,10,2)="ir","Minus","Plus")</f>
        <v>Minus</v>
      </c>
      <c r="P1854" s="0" t="s">
        <v>13</v>
      </c>
      <c r="Q1854" s="5" t="s">
        <v>14</v>
      </c>
      <c r="R1854" s="0" t="s">
        <v>15</v>
      </c>
      <c r="S1854" s="0" t="str">
        <f aca="false">P1854&amp;N1854&amp;O1854&amp;Q1854&amp;F1854&amp;R1854&amp;L1854</f>
        <v>          {%            "class": "sMinus",%            "stim_name": "1864"%          },</v>
      </c>
      <c r="AA1854" s="5" t="n">
        <f aca="false">F1854</f>
        <v>1864</v>
      </c>
      <c r="AB1854" s="5" t="s">
        <v>1869</v>
      </c>
      <c r="AC1854" s="5" t="str">
        <f aca="false">IF(MID(AB1854,10,2)="ir","Minus","Plus")</f>
        <v>Minus</v>
      </c>
      <c r="AD1854" s="5" t="str">
        <f aca="false">IF(AND(_xlfn.NUMBERVALUE(MID(AB1854,6,3))&lt;141,_xlfn.NUMBERVALUE(MID(AB1854,6,3))&gt;103),"s","probe")</f>
        <v>probe</v>
      </c>
      <c r="AE1854" s="5" t="n">
        <f aca="false">IF(AND(AC1854="Minus",AD1854="probe"),3,IF(AND(AC1854="Plus",AD1854="probe"),1,IF(AND(AC1854="Minus",AD1854="s"),12,IF(AND(AC1854="Plus",AD1854="s"),4,0))))</f>
        <v>3</v>
      </c>
      <c r="AF1854" s="6" t="s">
        <v>16</v>
      </c>
      <c r="AG1854" s="5" t="str">
        <f aca="false">AF1854&amp;AE1854&amp;","</f>
        <v>                            3,</v>
      </c>
    </row>
    <row r="1855" customFormat="false" ht="12.8" hidden="true" customHeight="false" outlineLevel="0" collapsed="false">
      <c r="A1855" s="0" t="str">
        <f aca="false">LEFT(J1855,4)</f>
        <v>b4s2</v>
      </c>
      <c r="B1855" s="0" t="n">
        <f aca="false">IF(AND(C1855&gt;97,C1855&lt;103),100,IF(AND(C1855&gt;110,C1855&lt;116),113,IF(AND(C1855&gt;122,C1855&lt;128),125,IF(AND(C1855&gt;135,C1855&lt;141),138,150))))</f>
        <v>150</v>
      </c>
      <c r="C1855" s="0" t="n">
        <f aca="false">_xlfn.NUMBERVALUE(MID(J1855,6,3))</f>
        <v>150</v>
      </c>
      <c r="D1855" s="0" t="str">
        <f aca="false">MID(J1855,10,3)</f>
        <v>ir4</v>
      </c>
      <c r="E1855" s="0" t="s">
        <v>9</v>
      </c>
      <c r="F1855" s="0" t="n">
        <v>1989</v>
      </c>
      <c r="G1855" s="0" t="s">
        <v>10</v>
      </c>
      <c r="H1855" s="0" t="s">
        <v>11</v>
      </c>
      <c r="I1855" s="0" t="s">
        <v>9</v>
      </c>
      <c r="J1855" s="0" t="s">
        <v>1870</v>
      </c>
      <c r="K1855" s="0" t="s">
        <v>9</v>
      </c>
      <c r="L1855" s="0" t="str">
        <f aca="false">IF(ISBLANK(J1856),"",",")</f>
        <v>,</v>
      </c>
      <c r="M1855" s="0" t="str">
        <f aca="false">E1855&amp;F1855&amp;G1855&amp;H1855&amp;I1855&amp;J1855&amp;K1855&amp;L1855</f>
        <v>"1989": "b4s2_150_ir4.wav",</v>
      </c>
      <c r="N1855" s="0" t="str">
        <f aca="false">IF(OR(B1855=113,B1855=138),"probe","s")</f>
        <v>s</v>
      </c>
      <c r="O1855" s="0" t="str">
        <f aca="false">IF(MID(J1855,10,2)="ir","Minus","Plus")</f>
        <v>Minus</v>
      </c>
      <c r="P1855" s="0" t="s">
        <v>13</v>
      </c>
      <c r="Q1855" s="5" t="s">
        <v>14</v>
      </c>
      <c r="R1855" s="0" t="s">
        <v>15</v>
      </c>
      <c r="S1855" s="0" t="str">
        <f aca="false">P1855&amp;N1855&amp;O1855&amp;Q1855&amp;F1855&amp;R1855&amp;L1855</f>
        <v>          {%            "class": "sMinus",%            "stim_name": "1989"%          },</v>
      </c>
      <c r="AA1855" s="5" t="n">
        <f aca="false">F1855</f>
        <v>1989</v>
      </c>
      <c r="AB1855" s="5" t="s">
        <v>1870</v>
      </c>
      <c r="AC1855" s="5" t="str">
        <f aca="false">IF(MID(AB1855,10,2)="ir","Minus","Plus")</f>
        <v>Minus</v>
      </c>
      <c r="AD1855" s="5" t="str">
        <f aca="false">IF(AND(_xlfn.NUMBERVALUE(MID(AB1855,6,3))&lt;141,_xlfn.NUMBERVALUE(MID(AB1855,6,3))&gt;103),"s","probe")</f>
        <v>probe</v>
      </c>
      <c r="AE1855" s="5" t="n">
        <f aca="false">IF(AND(AC1855="Minus",AD1855="probe"),3,IF(AND(AC1855="Plus",AD1855="probe"),1,IF(AND(AC1855="Minus",AD1855="s"),12,IF(AND(AC1855="Plus",AD1855="s"),4,0))))</f>
        <v>3</v>
      </c>
      <c r="AF1855" s="6" t="s">
        <v>16</v>
      </c>
      <c r="AG1855" s="5" t="str">
        <f aca="false">AF1855&amp;AE1855&amp;","</f>
        <v>                            3,</v>
      </c>
    </row>
    <row r="1856" customFormat="false" ht="12.8" hidden="true" customHeight="false" outlineLevel="0" collapsed="false">
      <c r="A1856" s="0" t="str">
        <f aca="false">LEFT(J1856,4)</f>
        <v>b1i1</v>
      </c>
      <c r="B1856" s="0" t="n">
        <f aca="false">IF(AND(C1856&gt;97,C1856&lt;103),100,IF(AND(C1856&gt;110,C1856&lt;116),113,IF(AND(C1856&gt;122,C1856&lt;128),125,IF(AND(C1856&gt;135,C1856&lt;141),138,150))))</f>
        <v>150</v>
      </c>
      <c r="C1856" s="0" t="n">
        <f aca="false">_xlfn.NUMBERVALUE(MID(J1856,6,3))</f>
        <v>150</v>
      </c>
      <c r="D1856" s="0" t="str">
        <f aca="false">MID(J1856,10,3)</f>
        <v>reg</v>
      </c>
      <c r="E1856" s="1" t="s">
        <v>9</v>
      </c>
      <c r="F1856" s="0" t="n">
        <v>115</v>
      </c>
      <c r="G1856" s="0" t="s">
        <v>10</v>
      </c>
      <c r="H1856" s="0" t="s">
        <v>11</v>
      </c>
      <c r="I1856" s="0" t="s">
        <v>9</v>
      </c>
      <c r="J1856" s="0" t="s">
        <v>1871</v>
      </c>
      <c r="K1856" s="0" t="s">
        <v>9</v>
      </c>
      <c r="L1856" s="0" t="str">
        <f aca="false">IF(ISBLANK(J1857),"",",")</f>
        <v>,</v>
      </c>
      <c r="M1856" s="0" t="str">
        <f aca="false">E1856&amp;F1856&amp;G1856&amp;H1856&amp;I1856&amp;J1856&amp;K1856&amp;L1856</f>
        <v>"115": "b1i1_150_reg.wav",</v>
      </c>
      <c r="N1856" s="0" t="str">
        <f aca="false">IF(OR(B1856=113,B1856=138),"probe","s")</f>
        <v>s</v>
      </c>
      <c r="O1856" s="0" t="str">
        <f aca="false">IF(MID(J1856,10,2)="ir","Minus","Plus")</f>
        <v>Plus</v>
      </c>
      <c r="P1856" s="0" t="s">
        <v>13</v>
      </c>
      <c r="Q1856" s="5" t="s">
        <v>14</v>
      </c>
      <c r="R1856" s="0" t="s">
        <v>15</v>
      </c>
      <c r="S1856" s="0" t="str">
        <f aca="false">P1856&amp;N1856&amp;O1856&amp;Q1856&amp;F1856&amp;R1856&amp;L1856</f>
        <v>          {%            "class": "sPlus",%            "stim_name": "115"%          },</v>
      </c>
      <c r="AA1856" s="5" t="n">
        <f aca="false">F1856</f>
        <v>115</v>
      </c>
      <c r="AB1856" s="5" t="s">
        <v>1871</v>
      </c>
      <c r="AC1856" s="5" t="str">
        <f aca="false">IF(MID(AB1856,10,2)="ir","Minus","Plus")</f>
        <v>Plus</v>
      </c>
      <c r="AD1856" s="5" t="str">
        <f aca="false">IF(AND(_xlfn.NUMBERVALUE(MID(AB1856,6,3))&lt;141,_xlfn.NUMBERVALUE(MID(AB1856,6,3))&gt;103),"s","s")</f>
        <v>s</v>
      </c>
      <c r="AE1856" s="5" t="n">
        <f aca="false">IF(AND(AC1856="Minus",AD1856="probe"),3,IF(AND(AC1856="Plus",AD1856="probe"),1,IF(AND(AC1856="Minus",AD1856="s"),12,IF(AND(AC1856="Plus",AD1856="s"),4,0))))</f>
        <v>4</v>
      </c>
      <c r="AF1856" s="6" t="s">
        <v>16</v>
      </c>
      <c r="AG1856" s="5" t="str">
        <f aca="false">AF1856&amp;AE1856&amp;","</f>
        <v>                            4,</v>
      </c>
    </row>
    <row r="1857" customFormat="false" ht="12.8" hidden="true" customHeight="false" outlineLevel="0" collapsed="false">
      <c r="A1857" s="0" t="str">
        <f aca="false">LEFT(J1857,4)</f>
        <v>b1i2</v>
      </c>
      <c r="B1857" s="0" t="n">
        <f aca="false">IF(AND(C1857&gt;97,C1857&lt;103),100,IF(AND(C1857&gt;110,C1857&lt;116),113,IF(AND(C1857&gt;122,C1857&lt;128),125,IF(AND(C1857&gt;135,C1857&lt;141),138,150))))</f>
        <v>150</v>
      </c>
      <c r="C1857" s="0" t="n">
        <f aca="false">_xlfn.NUMBERVALUE(MID(J1857,6,3))</f>
        <v>150</v>
      </c>
      <c r="D1857" s="0" t="str">
        <f aca="false">MID(J1857,10,3)</f>
        <v>reg</v>
      </c>
      <c r="E1857" s="1" t="s">
        <v>9</v>
      </c>
      <c r="F1857" s="0" t="n">
        <v>240</v>
      </c>
      <c r="G1857" s="0" t="s">
        <v>10</v>
      </c>
      <c r="H1857" s="0" t="s">
        <v>11</v>
      </c>
      <c r="I1857" s="0" t="s">
        <v>9</v>
      </c>
      <c r="J1857" s="0" t="s">
        <v>1872</v>
      </c>
      <c r="K1857" s="0" t="s">
        <v>9</v>
      </c>
      <c r="L1857" s="0" t="str">
        <f aca="false">IF(ISBLANK(J1858),"",",")</f>
        <v>,</v>
      </c>
      <c r="M1857" s="0" t="str">
        <f aca="false">E1857&amp;F1857&amp;G1857&amp;H1857&amp;I1857&amp;J1857&amp;K1857&amp;L1857</f>
        <v>"240": "b1i2_150_reg.wav",</v>
      </c>
      <c r="N1857" s="0" t="str">
        <f aca="false">IF(OR(B1857=113,B1857=138),"probe","s")</f>
        <v>s</v>
      </c>
      <c r="O1857" s="0" t="str">
        <f aca="false">IF(MID(J1857,10,2)="ir","Minus","Plus")</f>
        <v>Plus</v>
      </c>
      <c r="P1857" s="0" t="s">
        <v>13</v>
      </c>
      <c r="Q1857" s="5" t="s">
        <v>14</v>
      </c>
      <c r="R1857" s="0" t="s">
        <v>15</v>
      </c>
      <c r="S1857" s="0" t="str">
        <f aca="false">P1857&amp;N1857&amp;O1857&amp;Q1857&amp;F1857&amp;R1857&amp;L1857</f>
        <v>          {%            "class": "sPlus",%            "stim_name": "240"%          },</v>
      </c>
      <c r="AA1857" s="5" t="n">
        <f aca="false">F1857</f>
        <v>240</v>
      </c>
      <c r="AB1857" s="5" t="s">
        <v>1872</v>
      </c>
      <c r="AC1857" s="5" t="str">
        <f aca="false">IF(MID(AB1857,10,2)="ir","Minus","Plus")</f>
        <v>Plus</v>
      </c>
      <c r="AD1857" s="5" t="str">
        <f aca="false">IF(AND(_xlfn.NUMBERVALUE(MID(AB1857,6,3))&lt;141,_xlfn.NUMBERVALUE(MID(AB1857,6,3))&gt;103),"s","probe")</f>
        <v>probe</v>
      </c>
      <c r="AE1857" s="5" t="n">
        <f aca="false">IF(AND(AC1857="Minus",AD1857="probe"),3,IF(AND(AC1857="Plus",AD1857="probe"),1,IF(AND(AC1857="Minus",AD1857="s"),12,IF(AND(AC1857="Plus",AD1857="s"),4,0))))</f>
        <v>1</v>
      </c>
      <c r="AF1857" s="6" t="s">
        <v>16</v>
      </c>
      <c r="AG1857" s="5" t="str">
        <f aca="false">AF1857&amp;AE1857&amp;","</f>
        <v>                            1,</v>
      </c>
    </row>
    <row r="1858" customFormat="false" ht="12.8" hidden="true" customHeight="false" outlineLevel="0" collapsed="false">
      <c r="A1858" s="0" t="str">
        <f aca="false">LEFT(J1858,4)</f>
        <v>b1s1</v>
      </c>
      <c r="B1858" s="0" t="n">
        <f aca="false">IF(AND(C1858&gt;97,C1858&lt;103),100,IF(AND(C1858&gt;110,C1858&lt;116),113,IF(AND(C1858&gt;122,C1858&lt;128),125,IF(AND(C1858&gt;135,C1858&lt;141),138,150))))</f>
        <v>150</v>
      </c>
      <c r="C1858" s="0" t="n">
        <f aca="false">_xlfn.NUMBERVALUE(MID(J1858,6,3))</f>
        <v>150</v>
      </c>
      <c r="D1858" s="0" t="str">
        <f aca="false">MID(J1858,10,3)</f>
        <v>reg</v>
      </c>
      <c r="E1858" s="0" t="s">
        <v>9</v>
      </c>
      <c r="F1858" s="0" t="n">
        <v>365</v>
      </c>
      <c r="G1858" s="0" t="s">
        <v>10</v>
      </c>
      <c r="H1858" s="0" t="s">
        <v>11</v>
      </c>
      <c r="I1858" s="0" t="s">
        <v>9</v>
      </c>
      <c r="J1858" s="0" t="s">
        <v>1873</v>
      </c>
      <c r="K1858" s="0" t="s">
        <v>9</v>
      </c>
      <c r="L1858" s="0" t="str">
        <f aca="false">IF(ISBLANK(J1859),"",",")</f>
        <v>,</v>
      </c>
      <c r="M1858" s="0" t="str">
        <f aca="false">E1858&amp;F1858&amp;G1858&amp;H1858&amp;I1858&amp;J1858&amp;K1858&amp;L1858</f>
        <v>"365": "b1s1_150_reg.wav",</v>
      </c>
      <c r="N1858" s="0" t="str">
        <f aca="false">IF(OR(B1858=113,B1858=138),"probe","s")</f>
        <v>s</v>
      </c>
      <c r="O1858" s="0" t="str">
        <f aca="false">IF(MID(J1858,10,2)="ir","Minus","Plus")</f>
        <v>Plus</v>
      </c>
      <c r="P1858" s="0" t="s">
        <v>13</v>
      </c>
      <c r="Q1858" s="5" t="s">
        <v>14</v>
      </c>
      <c r="R1858" s="0" t="s">
        <v>15</v>
      </c>
      <c r="S1858" s="0" t="str">
        <f aca="false">P1858&amp;N1858&amp;O1858&amp;Q1858&amp;F1858&amp;R1858&amp;L1858</f>
        <v>          {%            "class": "sPlus",%            "stim_name": "365"%          },</v>
      </c>
      <c r="AA1858" s="5" t="n">
        <f aca="false">F1858</f>
        <v>365</v>
      </c>
      <c r="AB1858" s="5" t="s">
        <v>1873</v>
      </c>
      <c r="AC1858" s="5" t="str">
        <f aca="false">IF(MID(AB1858,10,2)="ir","Minus","Plus")</f>
        <v>Plus</v>
      </c>
      <c r="AD1858" s="5" t="str">
        <f aca="false">IF(AND(_xlfn.NUMBERVALUE(MID(AB1858,6,3))&lt;141,_xlfn.NUMBERVALUE(MID(AB1858,6,3))&gt;103),"s","probe")</f>
        <v>probe</v>
      </c>
      <c r="AE1858" s="5" t="n">
        <f aca="false">IF(AND(AC1858="Minus",AD1858="probe"),3,IF(AND(AC1858="Plus",AD1858="probe"),1,IF(AND(AC1858="Minus",AD1858="s"),12,IF(AND(AC1858="Plus",AD1858="s"),4,0))))</f>
        <v>1</v>
      </c>
      <c r="AF1858" s="6" t="s">
        <v>16</v>
      </c>
      <c r="AG1858" s="5" t="str">
        <f aca="false">AF1858&amp;AE1858&amp;","</f>
        <v>                            1,</v>
      </c>
    </row>
    <row r="1859" customFormat="false" ht="12.8" hidden="true" customHeight="false" outlineLevel="0" collapsed="false">
      <c r="A1859" s="0" t="str">
        <f aca="false">LEFT(J1859,4)</f>
        <v>b1s2</v>
      </c>
      <c r="B1859" s="0" t="n">
        <f aca="false">IF(AND(C1859&gt;97,C1859&lt;103),100,IF(AND(C1859&gt;110,C1859&lt;116),113,IF(AND(C1859&gt;122,C1859&lt;128),125,IF(AND(C1859&gt;135,C1859&lt;141),138,150))))</f>
        <v>150</v>
      </c>
      <c r="C1859" s="0" t="n">
        <f aca="false">_xlfn.NUMBERVALUE(MID(J1859,6,3))</f>
        <v>150</v>
      </c>
      <c r="D1859" s="0" t="str">
        <f aca="false">MID(J1859,10,3)</f>
        <v>reg</v>
      </c>
      <c r="E1859" s="0" t="s">
        <v>9</v>
      </c>
      <c r="F1859" s="0" t="n">
        <v>490</v>
      </c>
      <c r="G1859" s="0" t="s">
        <v>10</v>
      </c>
      <c r="H1859" s="0" t="s">
        <v>11</v>
      </c>
      <c r="I1859" s="0" t="s">
        <v>9</v>
      </c>
      <c r="J1859" s="0" t="s">
        <v>1874</v>
      </c>
      <c r="K1859" s="0" t="s">
        <v>9</v>
      </c>
      <c r="L1859" s="0" t="str">
        <f aca="false">IF(ISBLANK(J1860),"",",")</f>
        <v>,</v>
      </c>
      <c r="M1859" s="0" t="str">
        <f aca="false">E1859&amp;F1859&amp;G1859&amp;H1859&amp;I1859&amp;J1859&amp;K1859&amp;L1859</f>
        <v>"490": "b1s2_150_reg.wav",</v>
      </c>
      <c r="N1859" s="0" t="str">
        <f aca="false">IF(OR(B1859=113,B1859=138),"probe","s")</f>
        <v>s</v>
      </c>
      <c r="O1859" s="0" t="str">
        <f aca="false">IF(MID(J1859,10,2)="ir","Minus","Plus")</f>
        <v>Plus</v>
      </c>
      <c r="P1859" s="0" t="s">
        <v>13</v>
      </c>
      <c r="Q1859" s="5" t="s">
        <v>14</v>
      </c>
      <c r="R1859" s="0" t="s">
        <v>15</v>
      </c>
      <c r="S1859" s="0" t="str">
        <f aca="false">P1859&amp;N1859&amp;O1859&amp;Q1859&amp;F1859&amp;R1859&amp;L1859</f>
        <v>          {%            "class": "sPlus",%            "stim_name": "490"%          },</v>
      </c>
      <c r="AA1859" s="5" t="n">
        <f aca="false">F1859</f>
        <v>490</v>
      </c>
      <c r="AB1859" s="5" t="s">
        <v>1874</v>
      </c>
      <c r="AC1859" s="5" t="str">
        <f aca="false">IF(MID(AB1859,10,2)="ir","Minus","Plus")</f>
        <v>Plus</v>
      </c>
      <c r="AD1859" s="5" t="str">
        <f aca="false">IF(AND(_xlfn.NUMBERVALUE(MID(AB1859,6,3))&lt;141,_xlfn.NUMBERVALUE(MID(AB1859,6,3))&gt;103),"s","probe")</f>
        <v>probe</v>
      </c>
      <c r="AE1859" s="5" t="n">
        <f aca="false">IF(AND(AC1859="Minus",AD1859="probe"),3,IF(AND(AC1859="Plus",AD1859="probe"),1,IF(AND(AC1859="Minus",AD1859="s"),12,IF(AND(AC1859="Plus",AD1859="s"),4,0))))</f>
        <v>1</v>
      </c>
      <c r="AF1859" s="6" t="s">
        <v>16</v>
      </c>
      <c r="AG1859" s="5" t="str">
        <f aca="false">AF1859&amp;AE1859&amp;","</f>
        <v>                            1,</v>
      </c>
    </row>
    <row r="1860" customFormat="false" ht="12.8" hidden="true" customHeight="false" outlineLevel="0" collapsed="false">
      <c r="A1860" s="0" t="str">
        <f aca="false">LEFT(J1860,4)</f>
        <v>b2i1</v>
      </c>
      <c r="B1860" s="0" t="n">
        <f aca="false">IF(AND(C1860&gt;97,C1860&lt;103),100,IF(AND(C1860&gt;110,C1860&lt;116),113,IF(AND(C1860&gt;122,C1860&lt;128),125,IF(AND(C1860&gt;135,C1860&lt;141),138,150))))</f>
        <v>150</v>
      </c>
      <c r="C1860" s="0" t="n">
        <f aca="false">_xlfn.NUMBERVALUE(MID(J1860,6,3))</f>
        <v>150</v>
      </c>
      <c r="D1860" s="0" t="str">
        <f aca="false">MID(J1860,10,3)</f>
        <v>reg</v>
      </c>
      <c r="E1860" s="0" t="s">
        <v>9</v>
      </c>
      <c r="F1860" s="0" t="n">
        <v>615</v>
      </c>
      <c r="G1860" s="0" t="s">
        <v>10</v>
      </c>
      <c r="H1860" s="0" t="s">
        <v>11</v>
      </c>
      <c r="I1860" s="0" t="s">
        <v>9</v>
      </c>
      <c r="J1860" s="0" t="s">
        <v>1875</v>
      </c>
      <c r="K1860" s="0" t="s">
        <v>9</v>
      </c>
      <c r="L1860" s="0" t="str">
        <f aca="false">IF(ISBLANK(J1861),"",",")</f>
        <v>,</v>
      </c>
      <c r="M1860" s="0" t="str">
        <f aca="false">E1860&amp;F1860&amp;G1860&amp;H1860&amp;I1860&amp;J1860&amp;K1860&amp;L1860</f>
        <v>"615": "b2i1_150_reg.wav",</v>
      </c>
      <c r="N1860" s="0" t="str">
        <f aca="false">IF(OR(B1860=113,B1860=138),"probe","s")</f>
        <v>s</v>
      </c>
      <c r="O1860" s="0" t="str">
        <f aca="false">IF(MID(J1860,10,2)="ir","Minus","Plus")</f>
        <v>Plus</v>
      </c>
      <c r="P1860" s="0" t="s">
        <v>13</v>
      </c>
      <c r="Q1860" s="5" t="s">
        <v>14</v>
      </c>
      <c r="R1860" s="0" t="s">
        <v>15</v>
      </c>
      <c r="S1860" s="0" t="str">
        <f aca="false">P1860&amp;N1860&amp;O1860&amp;Q1860&amp;F1860&amp;R1860&amp;L1860</f>
        <v>          {%            "class": "sPlus",%            "stim_name": "615"%          },</v>
      </c>
      <c r="AA1860" s="5" t="n">
        <f aca="false">F1860</f>
        <v>615</v>
      </c>
      <c r="AB1860" s="5" t="s">
        <v>1875</v>
      </c>
      <c r="AC1860" s="5" t="str">
        <f aca="false">IF(MID(AB1860,10,2)="ir","Minus","Plus")</f>
        <v>Plus</v>
      </c>
      <c r="AD1860" s="5" t="str">
        <f aca="false">IF(AND(_xlfn.NUMBERVALUE(MID(AB1860,6,3))&lt;141,_xlfn.NUMBERVALUE(MID(AB1860,6,3))&gt;103),"s","probe")</f>
        <v>probe</v>
      </c>
      <c r="AE1860" s="5" t="n">
        <f aca="false">IF(AND(AC1860="Minus",AD1860="probe"),3,IF(AND(AC1860="Plus",AD1860="probe"),1,IF(AND(AC1860="Minus",AD1860="s"),12,IF(AND(AC1860="Plus",AD1860="s"),4,0))))</f>
        <v>1</v>
      </c>
      <c r="AF1860" s="6" t="s">
        <v>16</v>
      </c>
      <c r="AG1860" s="5" t="str">
        <f aca="false">AF1860&amp;AE1860&amp;","</f>
        <v>                            1,</v>
      </c>
    </row>
    <row r="1861" customFormat="false" ht="12.8" hidden="true" customHeight="false" outlineLevel="0" collapsed="false">
      <c r="A1861" s="0" t="str">
        <f aca="false">LEFT(J1861,4)</f>
        <v>b2i2</v>
      </c>
      <c r="B1861" s="0" t="n">
        <f aca="false">IF(AND(C1861&gt;97,C1861&lt;103),100,IF(AND(C1861&gt;110,C1861&lt;116),113,IF(AND(C1861&gt;122,C1861&lt;128),125,IF(AND(C1861&gt;135,C1861&lt;141),138,150))))</f>
        <v>150</v>
      </c>
      <c r="C1861" s="0" t="n">
        <f aca="false">_xlfn.NUMBERVALUE(MID(J1861,6,3))</f>
        <v>150</v>
      </c>
      <c r="D1861" s="0" t="str">
        <f aca="false">MID(J1861,10,3)</f>
        <v>reg</v>
      </c>
      <c r="E1861" s="0" t="s">
        <v>9</v>
      </c>
      <c r="F1861" s="0" t="n">
        <v>740</v>
      </c>
      <c r="G1861" s="0" t="s">
        <v>10</v>
      </c>
      <c r="H1861" s="0" t="s">
        <v>11</v>
      </c>
      <c r="I1861" s="0" t="s">
        <v>9</v>
      </c>
      <c r="J1861" s="0" t="s">
        <v>1876</v>
      </c>
      <c r="K1861" s="0" t="s">
        <v>9</v>
      </c>
      <c r="L1861" s="0" t="str">
        <f aca="false">IF(ISBLANK(J1862),"",",")</f>
        <v>,</v>
      </c>
      <c r="M1861" s="0" t="str">
        <f aca="false">E1861&amp;F1861&amp;G1861&amp;H1861&amp;I1861&amp;J1861&amp;K1861&amp;L1861</f>
        <v>"740": "b2i2_150_reg.wav",</v>
      </c>
      <c r="N1861" s="0" t="str">
        <f aca="false">IF(OR(B1861=113,B1861=138),"probe","s")</f>
        <v>s</v>
      </c>
      <c r="O1861" s="0" t="str">
        <f aca="false">IF(MID(J1861,10,2)="ir","Minus","Plus")</f>
        <v>Plus</v>
      </c>
      <c r="P1861" s="0" t="s">
        <v>13</v>
      </c>
      <c r="Q1861" s="5" t="s">
        <v>14</v>
      </c>
      <c r="R1861" s="0" t="s">
        <v>15</v>
      </c>
      <c r="S1861" s="0" t="str">
        <f aca="false">P1861&amp;N1861&amp;O1861&amp;Q1861&amp;F1861&amp;R1861&amp;L1861</f>
        <v>          {%            "class": "sPlus",%            "stim_name": "740"%          },</v>
      </c>
      <c r="AA1861" s="5" t="n">
        <f aca="false">F1861</f>
        <v>740</v>
      </c>
      <c r="AB1861" s="5" t="s">
        <v>1876</v>
      </c>
      <c r="AC1861" s="5" t="str">
        <f aca="false">IF(MID(AB1861,10,2)="ir","Minus","Plus")</f>
        <v>Plus</v>
      </c>
      <c r="AD1861" s="5" t="str">
        <f aca="false">IF(AND(_xlfn.NUMBERVALUE(MID(AB1861,6,3))&lt;141,_xlfn.NUMBERVALUE(MID(AB1861,6,3))&gt;103),"s","probe")</f>
        <v>probe</v>
      </c>
      <c r="AE1861" s="5" t="n">
        <f aca="false">IF(AND(AC1861="Minus",AD1861="probe"),3,IF(AND(AC1861="Plus",AD1861="probe"),1,IF(AND(AC1861="Minus",AD1861="s"),12,IF(AND(AC1861="Plus",AD1861="s"),4,0))))</f>
        <v>1</v>
      </c>
      <c r="AF1861" s="6" t="s">
        <v>16</v>
      </c>
      <c r="AG1861" s="5" t="str">
        <f aca="false">AF1861&amp;AE1861&amp;","</f>
        <v>                            1,</v>
      </c>
    </row>
    <row r="1862" customFormat="false" ht="12.8" hidden="false" customHeight="false" outlineLevel="0" collapsed="false">
      <c r="A1862" s="0" t="str">
        <f aca="false">LEFT(J1862,4)</f>
        <v>b2s1</v>
      </c>
      <c r="B1862" s="0" t="n">
        <f aca="false">IF(AND(C1862&gt;97,C1862&lt;103),100,IF(AND(C1862&gt;110,C1862&lt;116),113,IF(AND(C1862&gt;122,C1862&lt;128),125,IF(AND(C1862&gt;135,C1862&lt;141),138,150))))</f>
        <v>150</v>
      </c>
      <c r="C1862" s="0" t="n">
        <f aca="false">_xlfn.NUMBERVALUE(MID(J1862,6,3))</f>
        <v>150</v>
      </c>
      <c r="D1862" s="0" t="str">
        <f aca="false">MID(J1862,10,3)</f>
        <v>reg</v>
      </c>
      <c r="E1862" s="1" t="s">
        <v>9</v>
      </c>
      <c r="F1862" s="0" t="n">
        <v>865</v>
      </c>
      <c r="G1862" s="0" t="s">
        <v>10</v>
      </c>
      <c r="H1862" s="0" t="s">
        <v>11</v>
      </c>
      <c r="I1862" s="0" t="s">
        <v>9</v>
      </c>
      <c r="J1862" s="0" t="s">
        <v>1877</v>
      </c>
      <c r="K1862" s="0" t="s">
        <v>9</v>
      </c>
      <c r="L1862" s="0" t="str">
        <f aca="false">IF(ISBLANK(J1863),"",",")</f>
        <v>,</v>
      </c>
      <c r="M1862" s="0" t="str">
        <f aca="false">E1862&amp;J1862&amp;G1862&amp;E1862&amp;J1862&amp;E1862&amp;L1862</f>
        <v>"b2s1_150_reg.wav":"b2s1_150_reg.wav",</v>
      </c>
      <c r="N1862" s="0" t="str">
        <f aca="false">IF(OR(B1862=113,B1862=138),"probe","s")</f>
        <v>s</v>
      </c>
      <c r="O1862" s="0" t="str">
        <f aca="false">IF(MID(J1862,10,2)="ir","Minus","Plus")</f>
        <v>Plus</v>
      </c>
      <c r="P1862" s="0" t="s">
        <v>13</v>
      </c>
      <c r="Q1862" s="5" t="s">
        <v>14</v>
      </c>
      <c r="R1862" s="0" t="s">
        <v>15</v>
      </c>
      <c r="S1862" s="0" t="str">
        <f aca="false">P1862&amp;N1862&amp;O1862&amp;Q1862&amp;J1862&amp;R1862&amp;L1862</f>
        <v>          {%            "class": "sPlus",%            "stim_name": "b2s1_150_reg.wav"%          },</v>
      </c>
      <c r="AA1862" s="5" t="n">
        <f aca="false">F1862</f>
        <v>865</v>
      </c>
      <c r="AB1862" s="5" t="s">
        <v>1877</v>
      </c>
      <c r="AC1862" s="5" t="str">
        <f aca="false">IF(MID(AB1862,10,2)="ir","Minus","Plus")</f>
        <v>Plus</v>
      </c>
      <c r="AD1862" s="5" t="str">
        <f aca="false">IF(AND(_xlfn.NUMBERVALUE(MID(AB1862,6,3))&lt;141,_xlfn.NUMBERVALUE(MID(AB1862,6,3))&gt;103),"s","probe")</f>
        <v>probe</v>
      </c>
      <c r="AE1862" s="5" t="n">
        <f aca="false">IF(AND(AC1862="Minus",AD1862="probe"),3,IF(AND(AC1862="Plus",AD1862="probe"),1,IF(AND(AC1862="Minus",AD1862="s"),12,IF(AND(AC1862="Plus",AD1862="s"),4,0))))</f>
        <v>1</v>
      </c>
      <c r="AF1862" s="6" t="s">
        <v>16</v>
      </c>
      <c r="AG1862" s="5" t="str">
        <f aca="false">AF1862&amp;AE1862&amp;","</f>
        <v>                            1,</v>
      </c>
    </row>
    <row r="1863" customFormat="false" ht="12.8" hidden="true" customHeight="false" outlineLevel="0" collapsed="false">
      <c r="A1863" s="0" t="str">
        <f aca="false">LEFT(J1863,4)</f>
        <v>b2s2</v>
      </c>
      <c r="B1863" s="0" t="n">
        <f aca="false">IF(AND(C1863&gt;97,C1863&lt;103),100,IF(AND(C1863&gt;110,C1863&lt;116),113,IF(AND(C1863&gt;122,C1863&lt;128),125,IF(AND(C1863&gt;135,C1863&lt;141),138,150))))</f>
        <v>150</v>
      </c>
      <c r="C1863" s="0" t="n">
        <f aca="false">_xlfn.NUMBERVALUE(MID(J1863,6,3))</f>
        <v>150</v>
      </c>
      <c r="D1863" s="0" t="str">
        <f aca="false">MID(J1863,10,3)</f>
        <v>reg</v>
      </c>
      <c r="E1863" s="1" t="s">
        <v>9</v>
      </c>
      <c r="F1863" s="0" t="n">
        <v>990</v>
      </c>
      <c r="G1863" s="0" t="s">
        <v>10</v>
      </c>
      <c r="H1863" s="0" t="s">
        <v>11</v>
      </c>
      <c r="I1863" s="0" t="s">
        <v>9</v>
      </c>
      <c r="J1863" s="0" t="s">
        <v>1878</v>
      </c>
      <c r="K1863" s="0" t="s">
        <v>9</v>
      </c>
      <c r="L1863" s="0" t="str">
        <f aca="false">IF(ISBLANK(J1864),"",",")</f>
        <v>,</v>
      </c>
      <c r="M1863" s="0" t="str">
        <f aca="false">E1863&amp;F1863&amp;G1863&amp;H1863&amp;I1863&amp;J1863&amp;K1863&amp;L1863</f>
        <v>"990": "b2s2_150_reg.wav",</v>
      </c>
      <c r="N1863" s="0" t="str">
        <f aca="false">IF(OR(B1863=113,B1863=138),"probe","s")</f>
        <v>s</v>
      </c>
      <c r="O1863" s="0" t="str">
        <f aca="false">IF(MID(J1863,10,2)="ir","Minus","Plus")</f>
        <v>Plus</v>
      </c>
      <c r="P1863" s="0" t="s">
        <v>13</v>
      </c>
      <c r="Q1863" s="5" t="s">
        <v>14</v>
      </c>
      <c r="R1863" s="0" t="s">
        <v>15</v>
      </c>
      <c r="S1863" s="0" t="str">
        <f aca="false">P1863&amp;N1863&amp;O1863&amp;Q1863&amp;F1863&amp;R1863&amp;L1863</f>
        <v>          {%            "class": "sPlus",%            "stim_name": "990"%          },</v>
      </c>
      <c r="AA1863" s="5" t="n">
        <f aca="false">F1863</f>
        <v>990</v>
      </c>
      <c r="AB1863" s="5" t="s">
        <v>1878</v>
      </c>
      <c r="AC1863" s="5" t="str">
        <f aca="false">IF(MID(AB1863,10,2)="ir","Minus","Plus")</f>
        <v>Plus</v>
      </c>
      <c r="AD1863" s="5" t="str">
        <f aca="false">IF(AND(_xlfn.NUMBERVALUE(MID(AB1863,6,3))&lt;141,_xlfn.NUMBERVALUE(MID(AB1863,6,3))&gt;103),"s","probe")</f>
        <v>probe</v>
      </c>
      <c r="AE1863" s="5" t="n">
        <f aca="false">IF(AND(AC1863="Minus",AD1863="probe"),3,IF(AND(AC1863="Plus",AD1863="probe"),1,IF(AND(AC1863="Minus",AD1863="s"),12,IF(AND(AC1863="Plus",AD1863="s"),4,0))))</f>
        <v>1</v>
      </c>
      <c r="AF1863" s="6" t="s">
        <v>16</v>
      </c>
      <c r="AG1863" s="5" t="str">
        <f aca="false">AF1863&amp;AE1863&amp;","</f>
        <v>                            1,</v>
      </c>
    </row>
    <row r="1864" customFormat="false" ht="12.8" hidden="true" customHeight="false" outlineLevel="0" collapsed="false">
      <c r="A1864" s="0" t="str">
        <f aca="false">LEFT(J1864,4)</f>
        <v>b3i1</v>
      </c>
      <c r="B1864" s="0" t="n">
        <f aca="false">IF(AND(C1864&gt;97,C1864&lt;103),100,IF(AND(C1864&gt;110,C1864&lt;116),113,IF(AND(C1864&gt;122,C1864&lt;128),125,IF(AND(C1864&gt;135,C1864&lt;141),138,150))))</f>
        <v>150</v>
      </c>
      <c r="C1864" s="0" t="n">
        <f aca="false">_xlfn.NUMBERVALUE(MID(J1864,6,3))</f>
        <v>150</v>
      </c>
      <c r="D1864" s="0" t="str">
        <f aca="false">MID(J1864,10,3)</f>
        <v>reg</v>
      </c>
      <c r="E1864" s="0" t="s">
        <v>9</v>
      </c>
      <c r="F1864" s="0" t="n">
        <v>1115</v>
      </c>
      <c r="G1864" s="0" t="s">
        <v>10</v>
      </c>
      <c r="H1864" s="0" t="s">
        <v>11</v>
      </c>
      <c r="I1864" s="0" t="s">
        <v>9</v>
      </c>
      <c r="J1864" s="0" t="s">
        <v>1879</v>
      </c>
      <c r="K1864" s="0" t="s">
        <v>9</v>
      </c>
      <c r="L1864" s="0" t="str">
        <f aca="false">IF(ISBLANK(J1865),"",",")</f>
        <v>,</v>
      </c>
      <c r="M1864" s="0" t="str">
        <f aca="false">E1864&amp;F1864&amp;G1864&amp;H1864&amp;I1864&amp;J1864&amp;K1864&amp;L1864</f>
        <v>"1115": "b3i1_150_reg.wav",</v>
      </c>
      <c r="N1864" s="0" t="str">
        <f aca="false">IF(OR(B1864=113,B1864=138),"probe","s")</f>
        <v>s</v>
      </c>
      <c r="O1864" s="0" t="str">
        <f aca="false">IF(MID(J1864,10,2)="ir","Minus","Plus")</f>
        <v>Plus</v>
      </c>
      <c r="P1864" s="0" t="s">
        <v>13</v>
      </c>
      <c r="Q1864" s="5" t="s">
        <v>14</v>
      </c>
      <c r="R1864" s="0" t="s">
        <v>15</v>
      </c>
      <c r="S1864" s="0" t="str">
        <f aca="false">P1864&amp;N1864&amp;O1864&amp;Q1864&amp;F1864&amp;R1864&amp;L1864</f>
        <v>          {%            "class": "sPlus",%            "stim_name": "1115"%          },</v>
      </c>
      <c r="AA1864" s="5" t="n">
        <f aca="false">F1864</f>
        <v>1115</v>
      </c>
      <c r="AB1864" s="5" t="s">
        <v>1879</v>
      </c>
      <c r="AC1864" s="5" t="str">
        <f aca="false">IF(MID(AB1864,10,2)="ir","Minus","Plus")</f>
        <v>Plus</v>
      </c>
      <c r="AD1864" s="5" t="str">
        <f aca="false">IF(AND(_xlfn.NUMBERVALUE(MID(AB1864,6,3))&lt;141,_xlfn.NUMBERVALUE(MID(AB1864,6,3))&gt;103),"s","probe")</f>
        <v>probe</v>
      </c>
      <c r="AE1864" s="5" t="n">
        <f aca="false">IF(AND(AC1864="Minus",AD1864="probe"),3,IF(AND(AC1864="Plus",AD1864="probe"),1,IF(AND(AC1864="Minus",AD1864="s"),12,IF(AND(AC1864="Plus",AD1864="s"),4,0))))</f>
        <v>1</v>
      </c>
      <c r="AF1864" s="6" t="s">
        <v>16</v>
      </c>
      <c r="AG1864" s="5" t="str">
        <f aca="false">AF1864&amp;AE1864&amp;","</f>
        <v>                            1,</v>
      </c>
    </row>
    <row r="1865" customFormat="false" ht="12.8" hidden="true" customHeight="false" outlineLevel="0" collapsed="false">
      <c r="A1865" s="0" t="str">
        <f aca="false">LEFT(J1865,4)</f>
        <v>b3i2</v>
      </c>
      <c r="B1865" s="0" t="n">
        <f aca="false">IF(AND(C1865&gt;97,C1865&lt;103),100,IF(AND(C1865&gt;110,C1865&lt;116),113,IF(AND(C1865&gt;122,C1865&lt;128),125,IF(AND(C1865&gt;135,C1865&lt;141),138,150))))</f>
        <v>150</v>
      </c>
      <c r="C1865" s="0" t="n">
        <f aca="false">_xlfn.NUMBERVALUE(MID(J1865,6,3))</f>
        <v>150</v>
      </c>
      <c r="D1865" s="0" t="str">
        <f aca="false">MID(J1865,10,3)</f>
        <v>reg</v>
      </c>
      <c r="E1865" s="0" t="s">
        <v>9</v>
      </c>
      <c r="F1865" s="0" t="n">
        <v>1240</v>
      </c>
      <c r="G1865" s="0" t="s">
        <v>10</v>
      </c>
      <c r="H1865" s="0" t="s">
        <v>11</v>
      </c>
      <c r="I1865" s="0" t="s">
        <v>9</v>
      </c>
      <c r="J1865" s="0" t="s">
        <v>1880</v>
      </c>
      <c r="K1865" s="0" t="s">
        <v>9</v>
      </c>
      <c r="L1865" s="0" t="str">
        <f aca="false">IF(ISBLANK(J1866),"",",")</f>
        <v>,</v>
      </c>
      <c r="M1865" s="0" t="str">
        <f aca="false">E1865&amp;F1865&amp;G1865&amp;H1865&amp;I1865&amp;J1865&amp;K1865&amp;L1865</f>
        <v>"1240": "b3i2_150_reg.wav",</v>
      </c>
      <c r="N1865" s="0" t="str">
        <f aca="false">IF(OR(B1865=113,B1865=138),"probe","s")</f>
        <v>s</v>
      </c>
      <c r="O1865" s="0" t="str">
        <f aca="false">IF(MID(J1865,10,2)="ir","Minus","Plus")</f>
        <v>Plus</v>
      </c>
      <c r="P1865" s="0" t="s">
        <v>13</v>
      </c>
      <c r="Q1865" s="5" t="s">
        <v>14</v>
      </c>
      <c r="R1865" s="0" t="s">
        <v>15</v>
      </c>
      <c r="S1865" s="0" t="str">
        <f aca="false">P1865&amp;N1865&amp;O1865&amp;Q1865&amp;F1865&amp;R1865&amp;L1865</f>
        <v>          {%            "class": "sPlus",%            "stim_name": "1240"%          },</v>
      </c>
      <c r="AA1865" s="5" t="n">
        <f aca="false">F1865</f>
        <v>1240</v>
      </c>
      <c r="AB1865" s="5" t="s">
        <v>1880</v>
      </c>
      <c r="AC1865" s="5" t="str">
        <f aca="false">IF(MID(AB1865,10,2)="ir","Minus","Plus")</f>
        <v>Plus</v>
      </c>
      <c r="AD1865" s="5" t="str">
        <f aca="false">IF(AND(_xlfn.NUMBERVALUE(MID(AB1865,6,3))&lt;141,_xlfn.NUMBERVALUE(MID(AB1865,6,3))&gt;103),"s","probe")</f>
        <v>probe</v>
      </c>
      <c r="AE1865" s="5" t="n">
        <f aca="false">IF(AND(AC1865="Minus",AD1865="probe"),3,IF(AND(AC1865="Plus",AD1865="probe"),1,IF(AND(AC1865="Minus",AD1865="s"),12,IF(AND(AC1865="Plus",AD1865="s"),4,0))))</f>
        <v>1</v>
      </c>
      <c r="AF1865" s="6" t="s">
        <v>16</v>
      </c>
      <c r="AG1865" s="5" t="str">
        <f aca="false">AF1865&amp;AE1865&amp;","</f>
        <v>                            1,</v>
      </c>
    </row>
    <row r="1866" customFormat="false" ht="12.8" hidden="true" customHeight="false" outlineLevel="0" collapsed="false">
      <c r="A1866" s="0" t="str">
        <f aca="false">LEFT(J1866,4)</f>
        <v>b3s1</v>
      </c>
      <c r="B1866" s="0" t="n">
        <f aca="false">IF(AND(C1866&gt;97,C1866&lt;103),100,IF(AND(C1866&gt;110,C1866&lt;116),113,IF(AND(C1866&gt;122,C1866&lt;128),125,IF(AND(C1866&gt;135,C1866&lt;141),138,150))))</f>
        <v>150</v>
      </c>
      <c r="C1866" s="0" t="n">
        <f aca="false">_xlfn.NUMBERVALUE(MID(J1866,6,3))</f>
        <v>150</v>
      </c>
      <c r="D1866" s="0" t="str">
        <f aca="false">MID(J1866,10,3)</f>
        <v>reg</v>
      </c>
      <c r="E1866" s="0" t="s">
        <v>9</v>
      </c>
      <c r="F1866" s="0" t="n">
        <v>1365</v>
      </c>
      <c r="G1866" s="0" t="s">
        <v>10</v>
      </c>
      <c r="H1866" s="0" t="s">
        <v>11</v>
      </c>
      <c r="I1866" s="0" t="s">
        <v>9</v>
      </c>
      <c r="J1866" s="0" t="s">
        <v>1881</v>
      </c>
      <c r="K1866" s="0" t="s">
        <v>9</v>
      </c>
      <c r="L1866" s="0" t="str">
        <f aca="false">IF(ISBLANK(J1867),"",",")</f>
        <v>,</v>
      </c>
      <c r="M1866" s="0" t="str">
        <f aca="false">E1866&amp;F1866&amp;G1866&amp;H1866&amp;I1866&amp;J1866&amp;K1866&amp;L1866</f>
        <v>"1365": "b3s1_150_reg.wav",</v>
      </c>
      <c r="N1866" s="0" t="str">
        <f aca="false">IF(OR(B1866=113,B1866=138),"probe","s")</f>
        <v>s</v>
      </c>
      <c r="O1866" s="0" t="str">
        <f aca="false">IF(MID(J1866,10,2)="ir","Minus","Plus")</f>
        <v>Plus</v>
      </c>
      <c r="P1866" s="0" t="s">
        <v>13</v>
      </c>
      <c r="Q1866" s="5" t="s">
        <v>14</v>
      </c>
      <c r="R1866" s="0" t="s">
        <v>15</v>
      </c>
      <c r="S1866" s="0" t="str">
        <f aca="false">P1866&amp;N1866&amp;O1866&amp;Q1866&amp;F1866&amp;R1866&amp;L1866</f>
        <v>          {%            "class": "sPlus",%            "stim_name": "1365"%          },</v>
      </c>
      <c r="AA1866" s="5" t="n">
        <f aca="false">F1866</f>
        <v>1365</v>
      </c>
      <c r="AB1866" s="5" t="s">
        <v>1881</v>
      </c>
      <c r="AC1866" s="5" t="str">
        <f aca="false">IF(MID(AB1866,10,2)="ir","Minus","Plus")</f>
        <v>Plus</v>
      </c>
      <c r="AD1866" s="5" t="str">
        <f aca="false">IF(AND(_xlfn.NUMBERVALUE(MID(AB1866,6,3))&lt;141,_xlfn.NUMBERVALUE(MID(AB1866,6,3))&gt;103),"s","probe")</f>
        <v>probe</v>
      </c>
      <c r="AE1866" s="5" t="n">
        <f aca="false">IF(AND(AC1866="Minus",AD1866="probe"),3,IF(AND(AC1866="Plus",AD1866="probe"),1,IF(AND(AC1866="Minus",AD1866="s"),12,IF(AND(AC1866="Plus",AD1866="s"),4,0))))</f>
        <v>1</v>
      </c>
      <c r="AF1866" s="6" t="s">
        <v>16</v>
      </c>
      <c r="AG1866" s="5" t="str">
        <f aca="false">AF1866&amp;AE1866&amp;","</f>
        <v>                            1,</v>
      </c>
    </row>
    <row r="1867" customFormat="false" ht="12.8" hidden="true" customHeight="false" outlineLevel="0" collapsed="false">
      <c r="A1867" s="0" t="str">
        <f aca="false">LEFT(J1867,4)</f>
        <v>b3s2</v>
      </c>
      <c r="B1867" s="0" t="n">
        <f aca="false">IF(AND(C1867&gt;97,C1867&lt;103),100,IF(AND(C1867&gt;110,C1867&lt;116),113,IF(AND(C1867&gt;122,C1867&lt;128),125,IF(AND(C1867&gt;135,C1867&lt;141),138,150))))</f>
        <v>150</v>
      </c>
      <c r="C1867" s="0" t="n">
        <f aca="false">_xlfn.NUMBERVALUE(MID(J1867,6,3))</f>
        <v>150</v>
      </c>
      <c r="D1867" s="0" t="str">
        <f aca="false">MID(J1867,10,3)</f>
        <v>reg</v>
      </c>
      <c r="E1867" s="0" t="s">
        <v>9</v>
      </c>
      <c r="F1867" s="0" t="n">
        <v>1490</v>
      </c>
      <c r="G1867" s="0" t="s">
        <v>10</v>
      </c>
      <c r="H1867" s="0" t="s">
        <v>11</v>
      </c>
      <c r="I1867" s="0" t="s">
        <v>9</v>
      </c>
      <c r="J1867" s="0" t="s">
        <v>1882</v>
      </c>
      <c r="K1867" s="0" t="s">
        <v>9</v>
      </c>
      <c r="L1867" s="0" t="str">
        <f aca="false">IF(ISBLANK(J1868),"",",")</f>
        <v>,</v>
      </c>
      <c r="M1867" s="0" t="str">
        <f aca="false">E1867&amp;F1867&amp;G1867&amp;H1867&amp;I1867&amp;J1867&amp;K1867&amp;L1867</f>
        <v>"1490": "b3s2_150_reg.wav",</v>
      </c>
      <c r="N1867" s="0" t="str">
        <f aca="false">IF(OR(B1867=113,B1867=138),"probe","s")</f>
        <v>s</v>
      </c>
      <c r="O1867" s="0" t="str">
        <f aca="false">IF(MID(J1867,10,2)="ir","Minus","Plus")</f>
        <v>Plus</v>
      </c>
      <c r="P1867" s="0" t="s">
        <v>13</v>
      </c>
      <c r="Q1867" s="5" t="s">
        <v>14</v>
      </c>
      <c r="R1867" s="0" t="s">
        <v>15</v>
      </c>
      <c r="S1867" s="0" t="str">
        <f aca="false">P1867&amp;N1867&amp;O1867&amp;Q1867&amp;F1867&amp;R1867&amp;L1867</f>
        <v>          {%            "class": "sPlus",%            "stim_name": "1490"%          },</v>
      </c>
      <c r="AA1867" s="5" t="n">
        <f aca="false">F1867</f>
        <v>1490</v>
      </c>
      <c r="AB1867" s="5" t="s">
        <v>1882</v>
      </c>
      <c r="AC1867" s="5" t="str">
        <f aca="false">IF(MID(AB1867,10,2)="ir","Minus","Plus")</f>
        <v>Plus</v>
      </c>
      <c r="AD1867" s="5" t="str">
        <f aca="false">IF(AND(_xlfn.NUMBERVALUE(MID(AB1867,6,3))&lt;141,_xlfn.NUMBERVALUE(MID(AB1867,6,3))&gt;103),"s","probe")</f>
        <v>probe</v>
      </c>
      <c r="AE1867" s="5" t="n">
        <f aca="false">IF(AND(AC1867="Minus",AD1867="probe"),3,IF(AND(AC1867="Plus",AD1867="probe"),1,IF(AND(AC1867="Minus",AD1867="s"),12,IF(AND(AC1867="Plus",AD1867="s"),4,0))))</f>
        <v>1</v>
      </c>
      <c r="AF1867" s="6" t="s">
        <v>16</v>
      </c>
      <c r="AG1867" s="5" t="str">
        <f aca="false">AF1867&amp;AE1867&amp;","</f>
        <v>                            1,</v>
      </c>
    </row>
    <row r="1868" customFormat="false" ht="12.8" hidden="true" customHeight="false" outlineLevel="0" collapsed="false">
      <c r="A1868" s="0" t="str">
        <f aca="false">LEFT(J1868,4)</f>
        <v>b4i1</v>
      </c>
      <c r="B1868" s="0" t="n">
        <f aca="false">IF(AND(C1868&gt;97,C1868&lt;103),100,IF(AND(C1868&gt;110,C1868&lt;116),113,IF(AND(C1868&gt;122,C1868&lt;128),125,IF(AND(C1868&gt;135,C1868&lt;141),138,150))))</f>
        <v>150</v>
      </c>
      <c r="C1868" s="0" t="n">
        <f aca="false">_xlfn.NUMBERVALUE(MID(J1868,6,3))</f>
        <v>150</v>
      </c>
      <c r="D1868" s="0" t="str">
        <f aca="false">MID(J1868,10,3)</f>
        <v>reg</v>
      </c>
      <c r="E1868" s="0" t="s">
        <v>9</v>
      </c>
      <c r="F1868" s="0" t="n">
        <v>1615</v>
      </c>
      <c r="G1868" s="0" t="s">
        <v>10</v>
      </c>
      <c r="H1868" s="0" t="s">
        <v>11</v>
      </c>
      <c r="I1868" s="0" t="s">
        <v>9</v>
      </c>
      <c r="J1868" s="0" t="s">
        <v>1883</v>
      </c>
      <c r="K1868" s="0" t="s">
        <v>9</v>
      </c>
      <c r="L1868" s="0" t="str">
        <f aca="false">IF(ISBLANK(J1869),"",",")</f>
        <v>,</v>
      </c>
      <c r="M1868" s="0" t="str">
        <f aca="false">E1868&amp;F1868&amp;G1868&amp;H1868&amp;I1868&amp;J1868&amp;K1868&amp;L1868</f>
        <v>"1615": "b4i1_150_reg.wav",</v>
      </c>
      <c r="N1868" s="0" t="str">
        <f aca="false">IF(OR(B1868=113,B1868=138),"probe","s")</f>
        <v>s</v>
      </c>
      <c r="O1868" s="0" t="str">
        <f aca="false">IF(MID(J1868,10,2)="ir","Minus","Plus")</f>
        <v>Plus</v>
      </c>
      <c r="P1868" s="0" t="s">
        <v>13</v>
      </c>
      <c r="Q1868" s="5" t="s">
        <v>14</v>
      </c>
      <c r="R1868" s="0" t="s">
        <v>15</v>
      </c>
      <c r="S1868" s="0" t="str">
        <f aca="false">P1868&amp;N1868&amp;O1868&amp;Q1868&amp;F1868&amp;R1868&amp;L1868</f>
        <v>          {%            "class": "sPlus",%            "stim_name": "1615"%          },</v>
      </c>
      <c r="AA1868" s="5" t="n">
        <f aca="false">F1868</f>
        <v>1615</v>
      </c>
      <c r="AB1868" s="5" t="s">
        <v>1883</v>
      </c>
      <c r="AC1868" s="5" t="str">
        <f aca="false">IF(MID(AB1868,10,2)="ir","Minus","Plus")</f>
        <v>Plus</v>
      </c>
      <c r="AD1868" s="5" t="str">
        <f aca="false">IF(AND(_xlfn.NUMBERVALUE(MID(AB1868,6,3))&lt;141,_xlfn.NUMBERVALUE(MID(AB1868,6,3))&gt;103),"s","probe")</f>
        <v>probe</v>
      </c>
      <c r="AE1868" s="5" t="n">
        <f aca="false">IF(AND(AC1868="Minus",AD1868="probe"),3,IF(AND(AC1868="Plus",AD1868="probe"),1,IF(AND(AC1868="Minus",AD1868="s"),12,IF(AND(AC1868="Plus",AD1868="s"),4,0))))</f>
        <v>1</v>
      </c>
      <c r="AF1868" s="6" t="s">
        <v>16</v>
      </c>
      <c r="AG1868" s="5" t="str">
        <f aca="false">AF1868&amp;AE1868&amp;","</f>
        <v>                            1,</v>
      </c>
    </row>
    <row r="1869" customFormat="false" ht="12.8" hidden="true" customHeight="false" outlineLevel="0" collapsed="false">
      <c r="A1869" s="0" t="str">
        <f aca="false">LEFT(J1869,4)</f>
        <v>b4i2</v>
      </c>
      <c r="B1869" s="0" t="n">
        <f aca="false">IF(AND(C1869&gt;97,C1869&lt;103),100,IF(AND(C1869&gt;110,C1869&lt;116),113,IF(AND(C1869&gt;122,C1869&lt;128),125,IF(AND(C1869&gt;135,C1869&lt;141),138,150))))</f>
        <v>150</v>
      </c>
      <c r="C1869" s="0" t="n">
        <f aca="false">_xlfn.NUMBERVALUE(MID(J1869,6,3))</f>
        <v>150</v>
      </c>
      <c r="D1869" s="0" t="str">
        <f aca="false">MID(J1869,10,3)</f>
        <v>reg</v>
      </c>
      <c r="E1869" s="0" t="s">
        <v>9</v>
      </c>
      <c r="F1869" s="0" t="n">
        <v>1740</v>
      </c>
      <c r="G1869" s="0" t="s">
        <v>10</v>
      </c>
      <c r="H1869" s="0" t="s">
        <v>11</v>
      </c>
      <c r="I1869" s="0" t="s">
        <v>9</v>
      </c>
      <c r="J1869" s="0" t="s">
        <v>1884</v>
      </c>
      <c r="K1869" s="0" t="s">
        <v>9</v>
      </c>
      <c r="L1869" s="0" t="str">
        <f aca="false">IF(ISBLANK(J1870),"",",")</f>
        <v>,</v>
      </c>
      <c r="M1869" s="0" t="str">
        <f aca="false">E1869&amp;F1869&amp;G1869&amp;H1869&amp;I1869&amp;J1869&amp;K1869&amp;L1869</f>
        <v>"1740": "b4i2_150_reg.wav",</v>
      </c>
      <c r="N1869" s="0" t="str">
        <f aca="false">IF(OR(B1869=113,B1869=138),"probe","s")</f>
        <v>s</v>
      </c>
      <c r="O1869" s="0" t="str">
        <f aca="false">IF(MID(J1869,10,2)="ir","Minus","Plus")</f>
        <v>Plus</v>
      </c>
      <c r="P1869" s="0" t="s">
        <v>13</v>
      </c>
      <c r="Q1869" s="5" t="s">
        <v>14</v>
      </c>
      <c r="R1869" s="0" t="s">
        <v>15</v>
      </c>
      <c r="S1869" s="0" t="str">
        <f aca="false">P1869&amp;N1869&amp;O1869&amp;Q1869&amp;F1869&amp;R1869&amp;L1869</f>
        <v>          {%            "class": "sPlus",%            "stim_name": "1740"%          },</v>
      </c>
      <c r="AA1869" s="5" t="n">
        <f aca="false">F1869</f>
        <v>1740</v>
      </c>
      <c r="AB1869" s="5" t="s">
        <v>1884</v>
      </c>
      <c r="AC1869" s="5" t="str">
        <f aca="false">IF(MID(AB1869,10,2)="ir","Minus","Plus")</f>
        <v>Plus</v>
      </c>
      <c r="AD1869" s="5" t="str">
        <f aca="false">IF(AND(_xlfn.NUMBERVALUE(MID(AB1869,6,3))&lt;141,_xlfn.NUMBERVALUE(MID(AB1869,6,3))&gt;103),"s","probe")</f>
        <v>probe</v>
      </c>
      <c r="AE1869" s="5" t="n">
        <f aca="false">IF(AND(AC1869="Minus",AD1869="probe"),3,IF(AND(AC1869="Plus",AD1869="probe"),1,IF(AND(AC1869="Minus",AD1869="s"),12,IF(AND(AC1869="Plus",AD1869="s"),4,0))))</f>
        <v>1</v>
      </c>
      <c r="AF1869" s="6" t="s">
        <v>16</v>
      </c>
      <c r="AG1869" s="5" t="str">
        <f aca="false">AF1869&amp;AE1869&amp;","</f>
        <v>                            1,</v>
      </c>
    </row>
    <row r="1870" customFormat="false" ht="12.8" hidden="true" customHeight="false" outlineLevel="0" collapsed="false">
      <c r="A1870" s="0" t="str">
        <f aca="false">LEFT(J1870,4)</f>
        <v>b4s1</v>
      </c>
      <c r="B1870" s="0" t="n">
        <f aca="false">IF(AND(C1870&gt;97,C1870&lt;103),100,IF(AND(C1870&gt;110,C1870&lt;116),113,IF(AND(C1870&gt;122,C1870&lt;128),125,IF(AND(C1870&gt;135,C1870&lt;141),138,150))))</f>
        <v>150</v>
      </c>
      <c r="C1870" s="0" t="n">
        <f aca="false">_xlfn.NUMBERVALUE(MID(J1870,6,3))</f>
        <v>150</v>
      </c>
      <c r="D1870" s="0" t="str">
        <f aca="false">MID(J1870,10,3)</f>
        <v>reg</v>
      </c>
      <c r="E1870" s="0" t="s">
        <v>9</v>
      </c>
      <c r="F1870" s="0" t="n">
        <v>1865</v>
      </c>
      <c r="G1870" s="0" t="s">
        <v>10</v>
      </c>
      <c r="H1870" s="0" t="s">
        <v>11</v>
      </c>
      <c r="I1870" s="0" t="s">
        <v>9</v>
      </c>
      <c r="J1870" s="0" t="s">
        <v>1885</v>
      </c>
      <c r="K1870" s="0" t="s">
        <v>9</v>
      </c>
      <c r="L1870" s="0" t="str">
        <f aca="false">IF(ISBLANK(J1871),"",",")</f>
        <v>,</v>
      </c>
      <c r="M1870" s="0" t="str">
        <f aca="false">E1870&amp;F1870&amp;G1870&amp;H1870&amp;I1870&amp;J1870&amp;K1870&amp;L1870</f>
        <v>"1865": "b4s1_150_reg.wav",</v>
      </c>
      <c r="N1870" s="0" t="str">
        <f aca="false">IF(OR(B1870=113,B1870=138),"probe","s")</f>
        <v>s</v>
      </c>
      <c r="O1870" s="0" t="str">
        <f aca="false">IF(MID(J1870,10,2)="ir","Minus","Plus")</f>
        <v>Plus</v>
      </c>
      <c r="P1870" s="0" t="s">
        <v>13</v>
      </c>
      <c r="Q1870" s="5" t="s">
        <v>14</v>
      </c>
      <c r="R1870" s="0" t="s">
        <v>15</v>
      </c>
      <c r="S1870" s="0" t="str">
        <f aca="false">P1870&amp;N1870&amp;O1870&amp;Q1870&amp;F1870&amp;R1870&amp;L1870</f>
        <v>          {%            "class": "sPlus",%            "stim_name": "1865"%          },</v>
      </c>
      <c r="AA1870" s="5" t="n">
        <f aca="false">F1870</f>
        <v>1865</v>
      </c>
      <c r="AB1870" s="5" t="s">
        <v>1885</v>
      </c>
      <c r="AC1870" s="5" t="str">
        <f aca="false">IF(MID(AB1870,10,2)="ir","Minus","Plus")</f>
        <v>Plus</v>
      </c>
      <c r="AD1870" s="5" t="str">
        <f aca="false">IF(AND(_xlfn.NUMBERVALUE(MID(AB1870,6,3))&lt;141,_xlfn.NUMBERVALUE(MID(AB1870,6,3))&gt;103),"s","probe")</f>
        <v>probe</v>
      </c>
      <c r="AE1870" s="5" t="n">
        <f aca="false">IF(AND(AC1870="Minus",AD1870="probe"),3,IF(AND(AC1870="Plus",AD1870="probe"),1,IF(AND(AC1870="Minus",AD1870="s"),12,IF(AND(AC1870="Plus",AD1870="s"),4,0))))</f>
        <v>1</v>
      </c>
      <c r="AF1870" s="6" t="s">
        <v>16</v>
      </c>
      <c r="AG1870" s="5" t="str">
        <f aca="false">AF1870&amp;AE1870&amp;","</f>
        <v>                            1,</v>
      </c>
    </row>
    <row r="1871" customFormat="false" ht="12.8" hidden="true" customHeight="false" outlineLevel="0" collapsed="false">
      <c r="A1871" s="0" t="str">
        <f aca="false">LEFT(J1871,4)</f>
        <v>b4s2</v>
      </c>
      <c r="B1871" s="0" t="n">
        <f aca="false">IF(AND(C1871&gt;97,C1871&lt;103),100,IF(AND(C1871&gt;110,C1871&lt;116),113,IF(AND(C1871&gt;122,C1871&lt;128),125,IF(AND(C1871&gt;135,C1871&lt;141),138,150))))</f>
        <v>150</v>
      </c>
      <c r="C1871" s="0" t="n">
        <f aca="false">_xlfn.NUMBERVALUE(MID(J1871,6,3))</f>
        <v>150</v>
      </c>
      <c r="D1871" s="0" t="str">
        <f aca="false">MID(J1871,10,3)</f>
        <v>reg</v>
      </c>
      <c r="E1871" s="0" t="s">
        <v>9</v>
      </c>
      <c r="F1871" s="0" t="n">
        <v>1990</v>
      </c>
      <c r="G1871" s="0" t="s">
        <v>10</v>
      </c>
      <c r="H1871" s="0" t="s">
        <v>11</v>
      </c>
      <c r="I1871" s="0" t="s">
        <v>9</v>
      </c>
      <c r="J1871" s="0" t="s">
        <v>1886</v>
      </c>
      <c r="K1871" s="0" t="s">
        <v>9</v>
      </c>
      <c r="L1871" s="0" t="str">
        <f aca="false">IF(ISBLANK(J1872),"",",")</f>
        <v>,</v>
      </c>
      <c r="M1871" s="0" t="str">
        <f aca="false">E1871&amp;F1871&amp;G1871&amp;H1871&amp;I1871&amp;J1871&amp;K1871&amp;L1871</f>
        <v>"1990": "b4s2_150_reg.wav",</v>
      </c>
      <c r="N1871" s="0" t="str">
        <f aca="false">IF(OR(B1871=113,B1871=138),"probe","s")</f>
        <v>s</v>
      </c>
      <c r="O1871" s="0" t="str">
        <f aca="false">IF(MID(J1871,10,2)="ir","Minus","Plus")</f>
        <v>Plus</v>
      </c>
      <c r="P1871" s="0" t="s">
        <v>13</v>
      </c>
      <c r="Q1871" s="5" t="s">
        <v>14</v>
      </c>
      <c r="R1871" s="0" t="s">
        <v>15</v>
      </c>
      <c r="S1871" s="0" t="str">
        <f aca="false">P1871&amp;N1871&amp;O1871&amp;Q1871&amp;F1871&amp;R1871&amp;L1871</f>
        <v>          {%            "class": "sPlus",%            "stim_name": "1990"%          },</v>
      </c>
      <c r="AA1871" s="5" t="n">
        <f aca="false">F1871</f>
        <v>1990</v>
      </c>
      <c r="AB1871" s="5" t="s">
        <v>1886</v>
      </c>
      <c r="AC1871" s="5" t="str">
        <f aca="false">IF(MID(AB1871,10,2)="ir","Minus","Plus")</f>
        <v>Plus</v>
      </c>
      <c r="AD1871" s="5" t="str">
        <f aca="false">IF(AND(_xlfn.NUMBERVALUE(MID(AB1871,6,3))&lt;141,_xlfn.NUMBERVALUE(MID(AB1871,6,3))&gt;103),"s","probe")</f>
        <v>probe</v>
      </c>
      <c r="AE1871" s="5" t="n">
        <f aca="false">IF(AND(AC1871="Minus",AD1871="probe"),3,IF(AND(AC1871="Plus",AD1871="probe"),1,IF(AND(AC1871="Minus",AD1871="s"),12,IF(AND(AC1871="Plus",AD1871="s"),4,0))))</f>
        <v>1</v>
      </c>
      <c r="AF1871" s="6" t="s">
        <v>16</v>
      </c>
      <c r="AG1871" s="5" t="str">
        <f aca="false">AF1871&amp;AE1871&amp;","</f>
        <v>                            1,</v>
      </c>
    </row>
    <row r="1872" customFormat="false" ht="12.8" hidden="true" customHeight="false" outlineLevel="0" collapsed="false">
      <c r="A1872" s="0" t="str">
        <f aca="false">LEFT(J1872,4)</f>
        <v>b1i1</v>
      </c>
      <c r="B1872" s="0" t="n">
        <f aca="false">IF(AND(C1872&gt;97,C1872&lt;103),100,IF(AND(C1872&gt;110,C1872&lt;116),113,IF(AND(C1872&gt;122,C1872&lt;128),125,IF(AND(C1872&gt;135,C1872&lt;141),138,150))))</f>
        <v>150</v>
      </c>
      <c r="C1872" s="0" t="n">
        <f aca="false">_xlfn.NUMBERVALUE(MID(J1872,6,3))</f>
        <v>151</v>
      </c>
      <c r="D1872" s="0" t="str">
        <f aca="false">MID(J1872,10,3)</f>
        <v>ir1</v>
      </c>
      <c r="E1872" s="1" t="s">
        <v>9</v>
      </c>
      <c r="F1872" s="0" t="n">
        <v>116</v>
      </c>
      <c r="G1872" s="0" t="s">
        <v>10</v>
      </c>
      <c r="H1872" s="0" t="s">
        <v>11</v>
      </c>
      <c r="I1872" s="0" t="s">
        <v>9</v>
      </c>
      <c r="J1872" s="0" t="s">
        <v>1887</v>
      </c>
      <c r="K1872" s="0" t="s">
        <v>9</v>
      </c>
      <c r="L1872" s="0" t="str">
        <f aca="false">IF(ISBLANK(J1873),"",",")</f>
        <v>,</v>
      </c>
      <c r="M1872" s="0" t="str">
        <f aca="false">E1872&amp;F1872&amp;G1872&amp;H1872&amp;I1872&amp;J1872&amp;K1872&amp;L1872</f>
        <v>"116": "b1i1_151_ir1.wav",</v>
      </c>
      <c r="N1872" s="0" t="str">
        <f aca="false">IF(OR(B1872=113,B1872=138),"probe","s")</f>
        <v>s</v>
      </c>
      <c r="O1872" s="0" t="str">
        <f aca="false">IF(MID(J1872,10,2)="ir","Minus","Plus")</f>
        <v>Minus</v>
      </c>
      <c r="P1872" s="0" t="s">
        <v>13</v>
      </c>
      <c r="Q1872" s="5" t="s">
        <v>14</v>
      </c>
      <c r="R1872" s="0" t="s">
        <v>15</v>
      </c>
      <c r="S1872" s="0" t="str">
        <f aca="false">P1872&amp;N1872&amp;O1872&amp;Q1872&amp;F1872&amp;R1872&amp;L1872</f>
        <v>          {%            "class": "sMinus",%            "stim_name": "116"%          },</v>
      </c>
      <c r="AA1872" s="5" t="n">
        <f aca="false">F1872</f>
        <v>116</v>
      </c>
      <c r="AB1872" s="5" t="s">
        <v>1887</v>
      </c>
      <c r="AC1872" s="5" t="str">
        <f aca="false">IF(MID(AB1872,10,2)="ir","Minus","Plus")</f>
        <v>Minus</v>
      </c>
      <c r="AD1872" s="5" t="str">
        <f aca="false">IF(AND(_xlfn.NUMBERVALUE(MID(AB1872,6,3))&lt;141,_xlfn.NUMBERVALUE(MID(AB1872,6,3))&gt;103),"s","s")</f>
        <v>s</v>
      </c>
      <c r="AE1872" s="5" t="n">
        <f aca="false">IF(AND(AC1872="Minus",AD1872="probe"),3,IF(AND(AC1872="Plus",AD1872="probe"),1,IF(AND(AC1872="Minus",AD1872="s"),12,IF(AND(AC1872="Plus",AD1872="s"),4,0))))</f>
        <v>12</v>
      </c>
      <c r="AF1872" s="6" t="s">
        <v>16</v>
      </c>
      <c r="AG1872" s="5" t="str">
        <f aca="false">AF1872&amp;AE1872&amp;","</f>
        <v>                            12,</v>
      </c>
    </row>
    <row r="1873" customFormat="false" ht="12.8" hidden="true" customHeight="false" outlineLevel="0" collapsed="false">
      <c r="A1873" s="0" t="str">
        <f aca="false">LEFT(J1873,4)</f>
        <v>b1i2</v>
      </c>
      <c r="B1873" s="0" t="n">
        <f aca="false">IF(AND(C1873&gt;97,C1873&lt;103),100,IF(AND(C1873&gt;110,C1873&lt;116),113,IF(AND(C1873&gt;122,C1873&lt;128),125,IF(AND(C1873&gt;135,C1873&lt;141),138,150))))</f>
        <v>150</v>
      </c>
      <c r="C1873" s="0" t="n">
        <f aca="false">_xlfn.NUMBERVALUE(MID(J1873,6,3))</f>
        <v>151</v>
      </c>
      <c r="D1873" s="0" t="str">
        <f aca="false">MID(J1873,10,3)</f>
        <v>ir1</v>
      </c>
      <c r="E1873" s="1" t="s">
        <v>9</v>
      </c>
      <c r="F1873" s="0" t="n">
        <v>241</v>
      </c>
      <c r="G1873" s="0" t="s">
        <v>10</v>
      </c>
      <c r="H1873" s="0" t="s">
        <v>11</v>
      </c>
      <c r="I1873" s="0" t="s">
        <v>9</v>
      </c>
      <c r="J1873" s="0" t="s">
        <v>1888</v>
      </c>
      <c r="K1873" s="0" t="s">
        <v>9</v>
      </c>
      <c r="L1873" s="0" t="str">
        <f aca="false">IF(ISBLANK(J1874),"",",")</f>
        <v>,</v>
      </c>
      <c r="M1873" s="0" t="str">
        <f aca="false">E1873&amp;F1873&amp;G1873&amp;H1873&amp;I1873&amp;J1873&amp;K1873&amp;L1873</f>
        <v>"241": "b1i2_151_ir1.wav",</v>
      </c>
      <c r="N1873" s="0" t="str">
        <f aca="false">IF(OR(B1873=113,B1873=138),"probe","s")</f>
        <v>s</v>
      </c>
      <c r="O1873" s="0" t="str">
        <f aca="false">IF(MID(J1873,10,2)="ir","Minus","Plus")</f>
        <v>Minus</v>
      </c>
      <c r="P1873" s="0" t="s">
        <v>13</v>
      </c>
      <c r="Q1873" s="5" t="s">
        <v>14</v>
      </c>
      <c r="R1873" s="0" t="s">
        <v>15</v>
      </c>
      <c r="S1873" s="0" t="str">
        <f aca="false">P1873&amp;N1873&amp;O1873&amp;Q1873&amp;F1873&amp;R1873&amp;L1873</f>
        <v>          {%            "class": "sMinus",%            "stim_name": "241"%          },</v>
      </c>
      <c r="AA1873" s="5" t="n">
        <f aca="false">F1873</f>
        <v>241</v>
      </c>
      <c r="AB1873" s="5" t="s">
        <v>1888</v>
      </c>
      <c r="AC1873" s="5" t="str">
        <f aca="false">IF(MID(AB1873,10,2)="ir","Minus","Plus")</f>
        <v>Minus</v>
      </c>
      <c r="AD1873" s="5" t="str">
        <f aca="false">IF(AND(_xlfn.NUMBERVALUE(MID(AB1873,6,3))&lt;141,_xlfn.NUMBERVALUE(MID(AB1873,6,3))&gt;103),"s","probe")</f>
        <v>probe</v>
      </c>
      <c r="AE1873" s="5" t="n">
        <f aca="false">IF(AND(AC1873="Minus",AD1873="probe"),3,IF(AND(AC1873="Plus",AD1873="probe"),1,IF(AND(AC1873="Minus",AD1873="s"),12,IF(AND(AC1873="Plus",AD1873="s"),4,0))))</f>
        <v>3</v>
      </c>
      <c r="AF1873" s="6" t="s">
        <v>16</v>
      </c>
      <c r="AG1873" s="5" t="str">
        <f aca="false">AF1873&amp;AE1873&amp;","</f>
        <v>                            3,</v>
      </c>
    </row>
    <row r="1874" customFormat="false" ht="12.8" hidden="true" customHeight="false" outlineLevel="0" collapsed="false">
      <c r="A1874" s="0" t="str">
        <f aca="false">LEFT(J1874,4)</f>
        <v>b1s1</v>
      </c>
      <c r="B1874" s="0" t="n">
        <f aca="false">IF(AND(C1874&gt;97,C1874&lt;103),100,IF(AND(C1874&gt;110,C1874&lt;116),113,IF(AND(C1874&gt;122,C1874&lt;128),125,IF(AND(C1874&gt;135,C1874&lt;141),138,150))))</f>
        <v>150</v>
      </c>
      <c r="C1874" s="0" t="n">
        <f aca="false">_xlfn.NUMBERVALUE(MID(J1874,6,3))</f>
        <v>151</v>
      </c>
      <c r="D1874" s="0" t="str">
        <f aca="false">MID(J1874,10,3)</f>
        <v>ir1</v>
      </c>
      <c r="E1874" s="0" t="s">
        <v>9</v>
      </c>
      <c r="F1874" s="0" t="n">
        <v>366</v>
      </c>
      <c r="G1874" s="0" t="s">
        <v>10</v>
      </c>
      <c r="H1874" s="0" t="s">
        <v>11</v>
      </c>
      <c r="I1874" s="0" t="s">
        <v>9</v>
      </c>
      <c r="J1874" s="0" t="s">
        <v>1889</v>
      </c>
      <c r="K1874" s="0" t="s">
        <v>9</v>
      </c>
      <c r="L1874" s="0" t="str">
        <f aca="false">IF(ISBLANK(J1875),"",",")</f>
        <v>,</v>
      </c>
      <c r="M1874" s="0" t="str">
        <f aca="false">E1874&amp;F1874&amp;G1874&amp;H1874&amp;I1874&amp;J1874&amp;K1874&amp;L1874</f>
        <v>"366": "b1s1_151_ir1.wav",</v>
      </c>
      <c r="N1874" s="0" t="str">
        <f aca="false">IF(OR(B1874=113,B1874=138),"probe","s")</f>
        <v>s</v>
      </c>
      <c r="O1874" s="0" t="str">
        <f aca="false">IF(MID(J1874,10,2)="ir","Minus","Plus")</f>
        <v>Minus</v>
      </c>
      <c r="P1874" s="0" t="s">
        <v>13</v>
      </c>
      <c r="Q1874" s="5" t="s">
        <v>14</v>
      </c>
      <c r="R1874" s="0" t="s">
        <v>15</v>
      </c>
      <c r="S1874" s="0" t="str">
        <f aca="false">P1874&amp;N1874&amp;O1874&amp;Q1874&amp;F1874&amp;R1874&amp;L1874</f>
        <v>          {%            "class": "sMinus",%            "stim_name": "366"%          },</v>
      </c>
      <c r="AA1874" s="5" t="n">
        <f aca="false">F1874</f>
        <v>366</v>
      </c>
      <c r="AB1874" s="5" t="s">
        <v>1889</v>
      </c>
      <c r="AC1874" s="5" t="str">
        <f aca="false">IF(MID(AB1874,10,2)="ir","Minus","Plus")</f>
        <v>Minus</v>
      </c>
      <c r="AD1874" s="5" t="str">
        <f aca="false">IF(AND(_xlfn.NUMBERVALUE(MID(AB1874,6,3))&lt;141,_xlfn.NUMBERVALUE(MID(AB1874,6,3))&gt;103),"s","probe")</f>
        <v>probe</v>
      </c>
      <c r="AE1874" s="5" t="n">
        <f aca="false">IF(AND(AC1874="Minus",AD1874="probe"),3,IF(AND(AC1874="Plus",AD1874="probe"),1,IF(AND(AC1874="Minus",AD1874="s"),12,IF(AND(AC1874="Plus",AD1874="s"),4,0))))</f>
        <v>3</v>
      </c>
      <c r="AF1874" s="6" t="s">
        <v>16</v>
      </c>
      <c r="AG1874" s="5" t="str">
        <f aca="false">AF1874&amp;AE1874&amp;","</f>
        <v>                            3,</v>
      </c>
    </row>
    <row r="1875" customFormat="false" ht="12.8" hidden="true" customHeight="false" outlineLevel="0" collapsed="false">
      <c r="A1875" s="0" t="str">
        <f aca="false">LEFT(J1875,4)</f>
        <v>b1s2</v>
      </c>
      <c r="B1875" s="0" t="n">
        <f aca="false">IF(AND(C1875&gt;97,C1875&lt;103),100,IF(AND(C1875&gt;110,C1875&lt;116),113,IF(AND(C1875&gt;122,C1875&lt;128),125,IF(AND(C1875&gt;135,C1875&lt;141),138,150))))</f>
        <v>150</v>
      </c>
      <c r="C1875" s="0" t="n">
        <f aca="false">_xlfn.NUMBERVALUE(MID(J1875,6,3))</f>
        <v>151</v>
      </c>
      <c r="D1875" s="0" t="str">
        <f aca="false">MID(J1875,10,3)</f>
        <v>ir1</v>
      </c>
      <c r="E1875" s="0" t="s">
        <v>9</v>
      </c>
      <c r="F1875" s="0" t="n">
        <v>491</v>
      </c>
      <c r="G1875" s="0" t="s">
        <v>10</v>
      </c>
      <c r="H1875" s="0" t="s">
        <v>11</v>
      </c>
      <c r="I1875" s="0" t="s">
        <v>9</v>
      </c>
      <c r="J1875" s="0" t="s">
        <v>1890</v>
      </c>
      <c r="K1875" s="0" t="s">
        <v>9</v>
      </c>
      <c r="L1875" s="0" t="str">
        <f aca="false">IF(ISBLANK(J1876),"",",")</f>
        <v>,</v>
      </c>
      <c r="M1875" s="0" t="str">
        <f aca="false">E1875&amp;F1875&amp;G1875&amp;H1875&amp;I1875&amp;J1875&amp;K1875&amp;L1875</f>
        <v>"491": "b1s2_151_ir1.wav",</v>
      </c>
      <c r="N1875" s="0" t="str">
        <f aca="false">IF(OR(B1875=113,B1875=138),"probe","s")</f>
        <v>s</v>
      </c>
      <c r="O1875" s="0" t="str">
        <f aca="false">IF(MID(J1875,10,2)="ir","Minus","Plus")</f>
        <v>Minus</v>
      </c>
      <c r="P1875" s="0" t="s">
        <v>13</v>
      </c>
      <c r="Q1875" s="5" t="s">
        <v>14</v>
      </c>
      <c r="R1875" s="0" t="s">
        <v>15</v>
      </c>
      <c r="S1875" s="0" t="str">
        <f aca="false">P1875&amp;N1875&amp;O1875&amp;Q1875&amp;F1875&amp;R1875&amp;L1875</f>
        <v>          {%            "class": "sMinus",%            "stim_name": "491"%          },</v>
      </c>
      <c r="AA1875" s="5" t="n">
        <f aca="false">F1875</f>
        <v>491</v>
      </c>
      <c r="AB1875" s="5" t="s">
        <v>1890</v>
      </c>
      <c r="AC1875" s="5" t="str">
        <f aca="false">IF(MID(AB1875,10,2)="ir","Minus","Plus")</f>
        <v>Minus</v>
      </c>
      <c r="AD1875" s="5" t="str">
        <f aca="false">IF(AND(_xlfn.NUMBERVALUE(MID(AB1875,6,3))&lt;141,_xlfn.NUMBERVALUE(MID(AB1875,6,3))&gt;103),"s","probe")</f>
        <v>probe</v>
      </c>
      <c r="AE1875" s="5" t="n">
        <f aca="false">IF(AND(AC1875="Minus",AD1875="probe"),3,IF(AND(AC1875="Plus",AD1875="probe"),1,IF(AND(AC1875="Minus",AD1875="s"),12,IF(AND(AC1875="Plus",AD1875="s"),4,0))))</f>
        <v>3</v>
      </c>
      <c r="AF1875" s="6" t="s">
        <v>16</v>
      </c>
      <c r="AG1875" s="5" t="str">
        <f aca="false">AF1875&amp;AE1875&amp;","</f>
        <v>                            3,</v>
      </c>
    </row>
    <row r="1876" customFormat="false" ht="12.8" hidden="true" customHeight="false" outlineLevel="0" collapsed="false">
      <c r="A1876" s="0" t="str">
        <f aca="false">LEFT(J1876,4)</f>
        <v>b2i1</v>
      </c>
      <c r="B1876" s="0" t="n">
        <f aca="false">IF(AND(C1876&gt;97,C1876&lt;103),100,IF(AND(C1876&gt;110,C1876&lt;116),113,IF(AND(C1876&gt;122,C1876&lt;128),125,IF(AND(C1876&gt;135,C1876&lt;141),138,150))))</f>
        <v>150</v>
      </c>
      <c r="C1876" s="0" t="n">
        <f aca="false">_xlfn.NUMBERVALUE(MID(J1876,6,3))</f>
        <v>151</v>
      </c>
      <c r="D1876" s="0" t="str">
        <f aca="false">MID(J1876,10,3)</f>
        <v>ir1</v>
      </c>
      <c r="E1876" s="0" t="s">
        <v>9</v>
      </c>
      <c r="F1876" s="0" t="n">
        <v>616</v>
      </c>
      <c r="G1876" s="0" t="s">
        <v>10</v>
      </c>
      <c r="H1876" s="0" t="s">
        <v>11</v>
      </c>
      <c r="I1876" s="0" t="s">
        <v>9</v>
      </c>
      <c r="J1876" s="0" t="s">
        <v>1891</v>
      </c>
      <c r="K1876" s="0" t="s">
        <v>9</v>
      </c>
      <c r="L1876" s="0" t="str">
        <f aca="false">IF(ISBLANK(J1877),"",",")</f>
        <v>,</v>
      </c>
      <c r="M1876" s="0" t="str">
        <f aca="false">E1876&amp;F1876&amp;G1876&amp;H1876&amp;I1876&amp;J1876&amp;K1876&amp;L1876</f>
        <v>"616": "b2i1_151_ir1.wav",</v>
      </c>
      <c r="N1876" s="0" t="str">
        <f aca="false">IF(OR(B1876=113,B1876=138),"probe","s")</f>
        <v>s</v>
      </c>
      <c r="O1876" s="0" t="str">
        <f aca="false">IF(MID(J1876,10,2)="ir","Minus","Plus")</f>
        <v>Minus</v>
      </c>
      <c r="P1876" s="0" t="s">
        <v>13</v>
      </c>
      <c r="Q1876" s="5" t="s">
        <v>14</v>
      </c>
      <c r="R1876" s="0" t="s">
        <v>15</v>
      </c>
      <c r="S1876" s="0" t="str">
        <f aca="false">P1876&amp;N1876&amp;O1876&amp;Q1876&amp;F1876&amp;R1876&amp;L1876</f>
        <v>          {%            "class": "sMinus",%            "stim_name": "616"%          },</v>
      </c>
      <c r="AA1876" s="5" t="n">
        <f aca="false">F1876</f>
        <v>616</v>
      </c>
      <c r="AB1876" s="5" t="s">
        <v>1891</v>
      </c>
      <c r="AC1876" s="5" t="str">
        <f aca="false">IF(MID(AB1876,10,2)="ir","Minus","Plus")</f>
        <v>Minus</v>
      </c>
      <c r="AD1876" s="5" t="str">
        <f aca="false">IF(AND(_xlfn.NUMBERVALUE(MID(AB1876,6,3))&lt;141,_xlfn.NUMBERVALUE(MID(AB1876,6,3))&gt;103),"s","probe")</f>
        <v>probe</v>
      </c>
      <c r="AE1876" s="5" t="n">
        <f aca="false">IF(AND(AC1876="Minus",AD1876="probe"),3,IF(AND(AC1876="Plus",AD1876="probe"),1,IF(AND(AC1876="Minus",AD1876="s"),12,IF(AND(AC1876="Plus",AD1876="s"),4,0))))</f>
        <v>3</v>
      </c>
      <c r="AF1876" s="6" t="s">
        <v>16</v>
      </c>
      <c r="AG1876" s="5" t="str">
        <f aca="false">AF1876&amp;AE1876&amp;","</f>
        <v>                            3,</v>
      </c>
    </row>
    <row r="1877" customFormat="false" ht="12.8" hidden="true" customHeight="false" outlineLevel="0" collapsed="false">
      <c r="A1877" s="0" t="str">
        <f aca="false">LEFT(J1877,4)</f>
        <v>b2i2</v>
      </c>
      <c r="B1877" s="0" t="n">
        <f aca="false">IF(AND(C1877&gt;97,C1877&lt;103),100,IF(AND(C1877&gt;110,C1877&lt;116),113,IF(AND(C1877&gt;122,C1877&lt;128),125,IF(AND(C1877&gt;135,C1877&lt;141),138,150))))</f>
        <v>150</v>
      </c>
      <c r="C1877" s="0" t="n">
        <f aca="false">_xlfn.NUMBERVALUE(MID(J1877,6,3))</f>
        <v>151</v>
      </c>
      <c r="D1877" s="0" t="str">
        <f aca="false">MID(J1877,10,3)</f>
        <v>ir1</v>
      </c>
      <c r="E1877" s="0" t="s">
        <v>9</v>
      </c>
      <c r="F1877" s="0" t="n">
        <v>741</v>
      </c>
      <c r="G1877" s="0" t="s">
        <v>10</v>
      </c>
      <c r="H1877" s="0" t="s">
        <v>11</v>
      </c>
      <c r="I1877" s="0" t="s">
        <v>9</v>
      </c>
      <c r="J1877" s="0" t="s">
        <v>1892</v>
      </c>
      <c r="K1877" s="0" t="s">
        <v>9</v>
      </c>
      <c r="L1877" s="0" t="str">
        <f aca="false">IF(ISBLANK(J1878),"",",")</f>
        <v>,</v>
      </c>
      <c r="M1877" s="0" t="str">
        <f aca="false">E1877&amp;F1877&amp;G1877&amp;H1877&amp;I1877&amp;J1877&amp;K1877&amp;L1877</f>
        <v>"741": "b2i2_151_ir1.wav",</v>
      </c>
      <c r="N1877" s="0" t="str">
        <f aca="false">IF(OR(B1877=113,B1877=138),"probe","s")</f>
        <v>s</v>
      </c>
      <c r="O1877" s="0" t="str">
        <f aca="false">IF(MID(J1877,10,2)="ir","Minus","Plus")</f>
        <v>Minus</v>
      </c>
      <c r="P1877" s="0" t="s">
        <v>13</v>
      </c>
      <c r="Q1877" s="5" t="s">
        <v>14</v>
      </c>
      <c r="R1877" s="0" t="s">
        <v>15</v>
      </c>
      <c r="S1877" s="0" t="str">
        <f aca="false">P1877&amp;N1877&amp;O1877&amp;Q1877&amp;F1877&amp;R1877&amp;L1877</f>
        <v>          {%            "class": "sMinus",%            "stim_name": "741"%          },</v>
      </c>
      <c r="AA1877" s="5" t="n">
        <f aca="false">F1877</f>
        <v>741</v>
      </c>
      <c r="AB1877" s="5" t="s">
        <v>1892</v>
      </c>
      <c r="AC1877" s="5" t="str">
        <f aca="false">IF(MID(AB1877,10,2)="ir","Minus","Plus")</f>
        <v>Minus</v>
      </c>
      <c r="AD1877" s="5" t="str">
        <f aca="false">IF(AND(_xlfn.NUMBERVALUE(MID(AB1877,6,3))&lt;141,_xlfn.NUMBERVALUE(MID(AB1877,6,3))&gt;103),"s","probe")</f>
        <v>probe</v>
      </c>
      <c r="AE1877" s="5" t="n">
        <f aca="false">IF(AND(AC1877="Minus",AD1877="probe"),3,IF(AND(AC1877="Plus",AD1877="probe"),1,IF(AND(AC1877="Minus",AD1877="s"),12,IF(AND(AC1877="Plus",AD1877="s"),4,0))))</f>
        <v>3</v>
      </c>
      <c r="AF1877" s="6" t="s">
        <v>16</v>
      </c>
      <c r="AG1877" s="5" t="str">
        <f aca="false">AF1877&amp;AE1877&amp;","</f>
        <v>                            3,</v>
      </c>
    </row>
    <row r="1878" customFormat="false" ht="12.8" hidden="false" customHeight="false" outlineLevel="0" collapsed="false">
      <c r="A1878" s="0" t="str">
        <f aca="false">LEFT(J1878,4)</f>
        <v>b2s1</v>
      </c>
      <c r="B1878" s="0" t="n">
        <f aca="false">IF(AND(C1878&gt;97,C1878&lt;103),100,IF(AND(C1878&gt;110,C1878&lt;116),113,IF(AND(C1878&gt;122,C1878&lt;128),125,IF(AND(C1878&gt;135,C1878&lt;141),138,150))))</f>
        <v>150</v>
      </c>
      <c r="C1878" s="0" t="n">
        <f aca="false">_xlfn.NUMBERVALUE(MID(J1878,6,3))</f>
        <v>151</v>
      </c>
      <c r="D1878" s="0" t="str">
        <f aca="false">MID(J1878,10,3)</f>
        <v>ir1</v>
      </c>
      <c r="E1878" s="1" t="s">
        <v>9</v>
      </c>
      <c r="F1878" s="0" t="n">
        <v>866</v>
      </c>
      <c r="G1878" s="0" t="s">
        <v>10</v>
      </c>
      <c r="H1878" s="0" t="s">
        <v>11</v>
      </c>
      <c r="I1878" s="0" t="s">
        <v>9</v>
      </c>
      <c r="J1878" s="0" t="s">
        <v>1893</v>
      </c>
      <c r="K1878" s="0" t="s">
        <v>9</v>
      </c>
      <c r="L1878" s="0" t="str">
        <f aca="false">IF(ISBLANK(J1879),"",",")</f>
        <v>,</v>
      </c>
      <c r="M1878" s="0" t="str">
        <f aca="false">E1878&amp;J1878&amp;G1878&amp;E1878&amp;J1878&amp;E1878&amp;L1878</f>
        <v>"b2s1_151_ir1.wav":"b2s1_151_ir1.wav",</v>
      </c>
      <c r="N1878" s="0" t="str">
        <f aca="false">IF(OR(B1878=113,B1878=138),"probe","s")</f>
        <v>s</v>
      </c>
      <c r="O1878" s="0" t="str">
        <f aca="false">IF(MID(J1878,10,2)="ir","Minus","Plus")</f>
        <v>Minus</v>
      </c>
      <c r="P1878" s="0" t="s">
        <v>13</v>
      </c>
      <c r="Q1878" s="5" t="s">
        <v>14</v>
      </c>
      <c r="R1878" s="0" t="s">
        <v>15</v>
      </c>
      <c r="S1878" s="0" t="str">
        <f aca="false">P1878&amp;N1878&amp;O1878&amp;Q1878&amp;J1878&amp;R1878&amp;L1878</f>
        <v>          {%            "class": "sMinus",%            "stim_name": "b2s1_151_ir1.wav"%          },</v>
      </c>
      <c r="AA1878" s="5" t="n">
        <f aca="false">F1878</f>
        <v>866</v>
      </c>
      <c r="AB1878" s="5" t="s">
        <v>1893</v>
      </c>
      <c r="AC1878" s="5" t="str">
        <f aca="false">IF(MID(AB1878,10,2)="ir","Minus","Plus")</f>
        <v>Minus</v>
      </c>
      <c r="AD1878" s="5" t="str">
        <f aca="false">IF(AND(_xlfn.NUMBERVALUE(MID(AB1878,6,3))&lt;141,_xlfn.NUMBERVALUE(MID(AB1878,6,3))&gt;103),"s","probe")</f>
        <v>probe</v>
      </c>
      <c r="AE1878" s="5" t="n">
        <f aca="false">IF(AND(AC1878="Minus",AD1878="probe"),3,IF(AND(AC1878="Plus",AD1878="probe"),1,IF(AND(AC1878="Minus",AD1878="s"),12,IF(AND(AC1878="Plus",AD1878="s"),4,0))))</f>
        <v>3</v>
      </c>
      <c r="AF1878" s="6" t="s">
        <v>16</v>
      </c>
      <c r="AG1878" s="5" t="str">
        <f aca="false">AF1878&amp;AE1878&amp;","</f>
        <v>                            3,</v>
      </c>
    </row>
    <row r="1879" customFormat="false" ht="12.8" hidden="true" customHeight="false" outlineLevel="0" collapsed="false">
      <c r="A1879" s="0" t="str">
        <f aca="false">LEFT(J1879,4)</f>
        <v>b2s2</v>
      </c>
      <c r="B1879" s="0" t="n">
        <f aca="false">IF(AND(C1879&gt;97,C1879&lt;103),100,IF(AND(C1879&gt;110,C1879&lt;116),113,IF(AND(C1879&gt;122,C1879&lt;128),125,IF(AND(C1879&gt;135,C1879&lt;141),138,150))))</f>
        <v>150</v>
      </c>
      <c r="C1879" s="0" t="n">
        <f aca="false">_xlfn.NUMBERVALUE(MID(J1879,6,3))</f>
        <v>151</v>
      </c>
      <c r="D1879" s="0" t="str">
        <f aca="false">MID(J1879,10,3)</f>
        <v>ir1</v>
      </c>
      <c r="E1879" s="1" t="s">
        <v>9</v>
      </c>
      <c r="F1879" s="0" t="n">
        <v>991</v>
      </c>
      <c r="G1879" s="0" t="s">
        <v>10</v>
      </c>
      <c r="H1879" s="0" t="s">
        <v>11</v>
      </c>
      <c r="I1879" s="0" t="s">
        <v>9</v>
      </c>
      <c r="J1879" s="0" t="s">
        <v>1894</v>
      </c>
      <c r="K1879" s="0" t="s">
        <v>9</v>
      </c>
      <c r="L1879" s="0" t="str">
        <f aca="false">IF(ISBLANK(J1880),"",",")</f>
        <v>,</v>
      </c>
      <c r="M1879" s="0" t="str">
        <f aca="false">E1879&amp;F1879&amp;G1879&amp;H1879&amp;I1879&amp;J1879&amp;K1879&amp;L1879</f>
        <v>"991": "b2s2_151_ir1.wav",</v>
      </c>
      <c r="N1879" s="0" t="str">
        <f aca="false">IF(OR(B1879=113,B1879=138),"probe","s")</f>
        <v>s</v>
      </c>
      <c r="O1879" s="0" t="str">
        <f aca="false">IF(MID(J1879,10,2)="ir","Minus","Plus")</f>
        <v>Minus</v>
      </c>
      <c r="P1879" s="0" t="s">
        <v>13</v>
      </c>
      <c r="Q1879" s="5" t="s">
        <v>14</v>
      </c>
      <c r="R1879" s="0" t="s">
        <v>15</v>
      </c>
      <c r="S1879" s="0" t="str">
        <f aca="false">P1879&amp;N1879&amp;O1879&amp;Q1879&amp;F1879&amp;R1879&amp;L1879</f>
        <v>          {%            "class": "sMinus",%            "stim_name": "991"%          },</v>
      </c>
      <c r="AA1879" s="5" t="n">
        <f aca="false">F1879</f>
        <v>991</v>
      </c>
      <c r="AB1879" s="5" t="s">
        <v>1894</v>
      </c>
      <c r="AC1879" s="5" t="str">
        <f aca="false">IF(MID(AB1879,10,2)="ir","Minus","Plus")</f>
        <v>Minus</v>
      </c>
      <c r="AD1879" s="5" t="str">
        <f aca="false">IF(AND(_xlfn.NUMBERVALUE(MID(AB1879,6,3))&lt;141,_xlfn.NUMBERVALUE(MID(AB1879,6,3))&gt;103),"s","probe")</f>
        <v>probe</v>
      </c>
      <c r="AE1879" s="5" t="n">
        <f aca="false">IF(AND(AC1879="Minus",AD1879="probe"),3,IF(AND(AC1879="Plus",AD1879="probe"),1,IF(AND(AC1879="Minus",AD1879="s"),12,IF(AND(AC1879="Plus",AD1879="s"),4,0))))</f>
        <v>3</v>
      </c>
      <c r="AF1879" s="6" t="s">
        <v>16</v>
      </c>
      <c r="AG1879" s="5" t="str">
        <f aca="false">AF1879&amp;AE1879&amp;","</f>
        <v>                            3,</v>
      </c>
    </row>
    <row r="1880" customFormat="false" ht="12.8" hidden="true" customHeight="false" outlineLevel="0" collapsed="false">
      <c r="A1880" s="0" t="str">
        <f aca="false">LEFT(J1880,4)</f>
        <v>b3i1</v>
      </c>
      <c r="B1880" s="0" t="n">
        <f aca="false">IF(AND(C1880&gt;97,C1880&lt;103),100,IF(AND(C1880&gt;110,C1880&lt;116),113,IF(AND(C1880&gt;122,C1880&lt;128),125,IF(AND(C1880&gt;135,C1880&lt;141),138,150))))</f>
        <v>150</v>
      </c>
      <c r="C1880" s="0" t="n">
        <f aca="false">_xlfn.NUMBERVALUE(MID(J1880,6,3))</f>
        <v>151</v>
      </c>
      <c r="D1880" s="0" t="str">
        <f aca="false">MID(J1880,10,3)</f>
        <v>ir1</v>
      </c>
      <c r="E1880" s="0" t="s">
        <v>9</v>
      </c>
      <c r="F1880" s="0" t="n">
        <v>1116</v>
      </c>
      <c r="G1880" s="0" t="s">
        <v>10</v>
      </c>
      <c r="H1880" s="0" t="s">
        <v>11</v>
      </c>
      <c r="I1880" s="0" t="s">
        <v>9</v>
      </c>
      <c r="J1880" s="0" t="s">
        <v>1895</v>
      </c>
      <c r="K1880" s="0" t="s">
        <v>9</v>
      </c>
      <c r="L1880" s="0" t="str">
        <f aca="false">IF(ISBLANK(J1881),"",",")</f>
        <v>,</v>
      </c>
      <c r="M1880" s="0" t="str">
        <f aca="false">E1880&amp;F1880&amp;G1880&amp;H1880&amp;I1880&amp;J1880&amp;K1880&amp;L1880</f>
        <v>"1116": "b3i1_151_ir1.wav",</v>
      </c>
      <c r="N1880" s="0" t="str">
        <f aca="false">IF(OR(B1880=113,B1880=138),"probe","s")</f>
        <v>s</v>
      </c>
      <c r="O1880" s="0" t="str">
        <f aca="false">IF(MID(J1880,10,2)="ir","Minus","Plus")</f>
        <v>Minus</v>
      </c>
      <c r="P1880" s="0" t="s">
        <v>13</v>
      </c>
      <c r="Q1880" s="5" t="s">
        <v>14</v>
      </c>
      <c r="R1880" s="0" t="s">
        <v>15</v>
      </c>
      <c r="S1880" s="0" t="str">
        <f aca="false">P1880&amp;N1880&amp;O1880&amp;Q1880&amp;F1880&amp;R1880&amp;L1880</f>
        <v>          {%            "class": "sMinus",%            "stim_name": "1116"%          },</v>
      </c>
      <c r="AA1880" s="5" t="n">
        <f aca="false">F1880</f>
        <v>1116</v>
      </c>
      <c r="AB1880" s="5" t="s">
        <v>1895</v>
      </c>
      <c r="AC1880" s="5" t="str">
        <f aca="false">IF(MID(AB1880,10,2)="ir","Minus","Plus")</f>
        <v>Minus</v>
      </c>
      <c r="AD1880" s="5" t="str">
        <f aca="false">IF(AND(_xlfn.NUMBERVALUE(MID(AB1880,6,3))&lt;141,_xlfn.NUMBERVALUE(MID(AB1880,6,3))&gt;103),"s","probe")</f>
        <v>probe</v>
      </c>
      <c r="AE1880" s="5" t="n">
        <f aca="false">IF(AND(AC1880="Minus",AD1880="probe"),3,IF(AND(AC1880="Plus",AD1880="probe"),1,IF(AND(AC1880="Minus",AD1880="s"),12,IF(AND(AC1880="Plus",AD1880="s"),4,0))))</f>
        <v>3</v>
      </c>
      <c r="AF1880" s="6" t="s">
        <v>16</v>
      </c>
      <c r="AG1880" s="5" t="str">
        <f aca="false">AF1880&amp;AE1880&amp;","</f>
        <v>                            3,</v>
      </c>
    </row>
    <row r="1881" customFormat="false" ht="12.8" hidden="true" customHeight="false" outlineLevel="0" collapsed="false">
      <c r="A1881" s="0" t="str">
        <f aca="false">LEFT(J1881,4)</f>
        <v>b3i2</v>
      </c>
      <c r="B1881" s="0" t="n">
        <f aca="false">IF(AND(C1881&gt;97,C1881&lt;103),100,IF(AND(C1881&gt;110,C1881&lt;116),113,IF(AND(C1881&gt;122,C1881&lt;128),125,IF(AND(C1881&gt;135,C1881&lt;141),138,150))))</f>
        <v>150</v>
      </c>
      <c r="C1881" s="0" t="n">
        <f aca="false">_xlfn.NUMBERVALUE(MID(J1881,6,3))</f>
        <v>151</v>
      </c>
      <c r="D1881" s="0" t="str">
        <f aca="false">MID(J1881,10,3)</f>
        <v>ir1</v>
      </c>
      <c r="E1881" s="0" t="s">
        <v>9</v>
      </c>
      <c r="F1881" s="0" t="n">
        <v>1241</v>
      </c>
      <c r="G1881" s="0" t="s">
        <v>10</v>
      </c>
      <c r="H1881" s="0" t="s">
        <v>11</v>
      </c>
      <c r="I1881" s="0" t="s">
        <v>9</v>
      </c>
      <c r="J1881" s="0" t="s">
        <v>1896</v>
      </c>
      <c r="K1881" s="0" t="s">
        <v>9</v>
      </c>
      <c r="L1881" s="0" t="str">
        <f aca="false">IF(ISBLANK(J1882),"",",")</f>
        <v>,</v>
      </c>
      <c r="M1881" s="0" t="str">
        <f aca="false">E1881&amp;F1881&amp;G1881&amp;H1881&amp;I1881&amp;J1881&amp;K1881&amp;L1881</f>
        <v>"1241": "b3i2_151_ir1.wav",</v>
      </c>
      <c r="N1881" s="0" t="str">
        <f aca="false">IF(OR(B1881=113,B1881=138),"probe","s")</f>
        <v>s</v>
      </c>
      <c r="O1881" s="0" t="str">
        <f aca="false">IF(MID(J1881,10,2)="ir","Minus","Plus")</f>
        <v>Minus</v>
      </c>
      <c r="P1881" s="0" t="s">
        <v>13</v>
      </c>
      <c r="Q1881" s="5" t="s">
        <v>14</v>
      </c>
      <c r="R1881" s="0" t="s">
        <v>15</v>
      </c>
      <c r="S1881" s="0" t="str">
        <f aca="false">P1881&amp;N1881&amp;O1881&amp;Q1881&amp;F1881&amp;R1881&amp;L1881</f>
        <v>          {%            "class": "sMinus",%            "stim_name": "1241"%          },</v>
      </c>
      <c r="AA1881" s="5" t="n">
        <f aca="false">F1881</f>
        <v>1241</v>
      </c>
      <c r="AB1881" s="5" t="s">
        <v>1896</v>
      </c>
      <c r="AC1881" s="5" t="str">
        <f aca="false">IF(MID(AB1881,10,2)="ir","Minus","Plus")</f>
        <v>Minus</v>
      </c>
      <c r="AD1881" s="5" t="str">
        <f aca="false">IF(AND(_xlfn.NUMBERVALUE(MID(AB1881,6,3))&lt;141,_xlfn.NUMBERVALUE(MID(AB1881,6,3))&gt;103),"s","probe")</f>
        <v>probe</v>
      </c>
      <c r="AE1881" s="5" t="n">
        <f aca="false">IF(AND(AC1881="Minus",AD1881="probe"),3,IF(AND(AC1881="Plus",AD1881="probe"),1,IF(AND(AC1881="Minus",AD1881="s"),12,IF(AND(AC1881="Plus",AD1881="s"),4,0))))</f>
        <v>3</v>
      </c>
      <c r="AF1881" s="6" t="s">
        <v>16</v>
      </c>
      <c r="AG1881" s="5" t="str">
        <f aca="false">AF1881&amp;AE1881&amp;","</f>
        <v>                            3,</v>
      </c>
    </row>
    <row r="1882" customFormat="false" ht="12.8" hidden="true" customHeight="false" outlineLevel="0" collapsed="false">
      <c r="A1882" s="0" t="str">
        <f aca="false">LEFT(J1882,4)</f>
        <v>b3s1</v>
      </c>
      <c r="B1882" s="0" t="n">
        <f aca="false">IF(AND(C1882&gt;97,C1882&lt;103),100,IF(AND(C1882&gt;110,C1882&lt;116),113,IF(AND(C1882&gt;122,C1882&lt;128),125,IF(AND(C1882&gt;135,C1882&lt;141),138,150))))</f>
        <v>150</v>
      </c>
      <c r="C1882" s="0" t="n">
        <f aca="false">_xlfn.NUMBERVALUE(MID(J1882,6,3))</f>
        <v>151</v>
      </c>
      <c r="D1882" s="0" t="str">
        <f aca="false">MID(J1882,10,3)</f>
        <v>ir1</v>
      </c>
      <c r="E1882" s="0" t="s">
        <v>9</v>
      </c>
      <c r="F1882" s="0" t="n">
        <v>1366</v>
      </c>
      <c r="G1882" s="0" t="s">
        <v>10</v>
      </c>
      <c r="H1882" s="0" t="s">
        <v>11</v>
      </c>
      <c r="I1882" s="0" t="s">
        <v>9</v>
      </c>
      <c r="J1882" s="0" t="s">
        <v>1897</v>
      </c>
      <c r="K1882" s="0" t="s">
        <v>9</v>
      </c>
      <c r="L1882" s="0" t="str">
        <f aca="false">IF(ISBLANK(J1883),"",",")</f>
        <v>,</v>
      </c>
      <c r="M1882" s="0" t="str">
        <f aca="false">E1882&amp;F1882&amp;G1882&amp;H1882&amp;I1882&amp;J1882&amp;K1882&amp;L1882</f>
        <v>"1366": "b3s1_151_ir1.wav",</v>
      </c>
      <c r="N1882" s="0" t="str">
        <f aca="false">IF(OR(B1882=113,B1882=138),"probe","s")</f>
        <v>s</v>
      </c>
      <c r="O1882" s="0" t="str">
        <f aca="false">IF(MID(J1882,10,2)="ir","Minus","Plus")</f>
        <v>Minus</v>
      </c>
      <c r="P1882" s="0" t="s">
        <v>13</v>
      </c>
      <c r="Q1882" s="5" t="s">
        <v>14</v>
      </c>
      <c r="R1882" s="0" t="s">
        <v>15</v>
      </c>
      <c r="S1882" s="0" t="str">
        <f aca="false">P1882&amp;N1882&amp;O1882&amp;Q1882&amp;F1882&amp;R1882&amp;L1882</f>
        <v>          {%            "class": "sMinus",%            "stim_name": "1366"%          },</v>
      </c>
      <c r="AA1882" s="5" t="n">
        <f aca="false">F1882</f>
        <v>1366</v>
      </c>
      <c r="AB1882" s="5" t="s">
        <v>1897</v>
      </c>
      <c r="AC1882" s="5" t="str">
        <f aca="false">IF(MID(AB1882,10,2)="ir","Minus","Plus")</f>
        <v>Minus</v>
      </c>
      <c r="AD1882" s="5" t="str">
        <f aca="false">IF(AND(_xlfn.NUMBERVALUE(MID(AB1882,6,3))&lt;141,_xlfn.NUMBERVALUE(MID(AB1882,6,3))&gt;103),"s","probe")</f>
        <v>probe</v>
      </c>
      <c r="AE1882" s="5" t="n">
        <f aca="false">IF(AND(AC1882="Minus",AD1882="probe"),3,IF(AND(AC1882="Plus",AD1882="probe"),1,IF(AND(AC1882="Minus",AD1882="s"),12,IF(AND(AC1882="Plus",AD1882="s"),4,0))))</f>
        <v>3</v>
      </c>
      <c r="AF1882" s="6" t="s">
        <v>16</v>
      </c>
      <c r="AG1882" s="5" t="str">
        <f aca="false">AF1882&amp;AE1882&amp;","</f>
        <v>                            3,</v>
      </c>
    </row>
    <row r="1883" customFormat="false" ht="12.8" hidden="true" customHeight="false" outlineLevel="0" collapsed="false">
      <c r="A1883" s="0" t="str">
        <f aca="false">LEFT(J1883,4)</f>
        <v>b3s2</v>
      </c>
      <c r="B1883" s="0" t="n">
        <f aca="false">IF(AND(C1883&gt;97,C1883&lt;103),100,IF(AND(C1883&gt;110,C1883&lt;116),113,IF(AND(C1883&gt;122,C1883&lt;128),125,IF(AND(C1883&gt;135,C1883&lt;141),138,150))))</f>
        <v>150</v>
      </c>
      <c r="C1883" s="0" t="n">
        <f aca="false">_xlfn.NUMBERVALUE(MID(J1883,6,3))</f>
        <v>151</v>
      </c>
      <c r="D1883" s="0" t="str">
        <f aca="false">MID(J1883,10,3)</f>
        <v>ir1</v>
      </c>
      <c r="E1883" s="0" t="s">
        <v>9</v>
      </c>
      <c r="F1883" s="0" t="n">
        <v>1491</v>
      </c>
      <c r="G1883" s="0" t="s">
        <v>10</v>
      </c>
      <c r="H1883" s="0" t="s">
        <v>11</v>
      </c>
      <c r="I1883" s="0" t="s">
        <v>9</v>
      </c>
      <c r="J1883" s="0" t="s">
        <v>1898</v>
      </c>
      <c r="K1883" s="0" t="s">
        <v>9</v>
      </c>
      <c r="L1883" s="0" t="str">
        <f aca="false">IF(ISBLANK(J1884),"",",")</f>
        <v>,</v>
      </c>
      <c r="M1883" s="0" t="str">
        <f aca="false">E1883&amp;F1883&amp;G1883&amp;H1883&amp;I1883&amp;J1883&amp;K1883&amp;L1883</f>
        <v>"1491": "b3s2_151_ir1.wav",</v>
      </c>
      <c r="N1883" s="0" t="str">
        <f aca="false">IF(OR(B1883=113,B1883=138),"probe","s")</f>
        <v>s</v>
      </c>
      <c r="O1883" s="0" t="str">
        <f aca="false">IF(MID(J1883,10,2)="ir","Minus","Plus")</f>
        <v>Minus</v>
      </c>
      <c r="P1883" s="0" t="s">
        <v>13</v>
      </c>
      <c r="Q1883" s="5" t="s">
        <v>14</v>
      </c>
      <c r="R1883" s="0" t="s">
        <v>15</v>
      </c>
      <c r="S1883" s="0" t="str">
        <f aca="false">P1883&amp;N1883&amp;O1883&amp;Q1883&amp;F1883&amp;R1883&amp;L1883</f>
        <v>          {%            "class": "sMinus",%            "stim_name": "1491"%          },</v>
      </c>
      <c r="AA1883" s="5" t="n">
        <f aca="false">F1883</f>
        <v>1491</v>
      </c>
      <c r="AB1883" s="5" t="s">
        <v>1898</v>
      </c>
      <c r="AC1883" s="5" t="str">
        <f aca="false">IF(MID(AB1883,10,2)="ir","Minus","Plus")</f>
        <v>Minus</v>
      </c>
      <c r="AD1883" s="5" t="str">
        <f aca="false">IF(AND(_xlfn.NUMBERVALUE(MID(AB1883,6,3))&lt;141,_xlfn.NUMBERVALUE(MID(AB1883,6,3))&gt;103),"s","probe")</f>
        <v>probe</v>
      </c>
      <c r="AE1883" s="5" t="n">
        <f aca="false">IF(AND(AC1883="Minus",AD1883="probe"),3,IF(AND(AC1883="Plus",AD1883="probe"),1,IF(AND(AC1883="Minus",AD1883="s"),12,IF(AND(AC1883="Plus",AD1883="s"),4,0))))</f>
        <v>3</v>
      </c>
      <c r="AF1883" s="6" t="s">
        <v>16</v>
      </c>
      <c r="AG1883" s="5" t="str">
        <f aca="false">AF1883&amp;AE1883&amp;","</f>
        <v>                            3,</v>
      </c>
    </row>
    <row r="1884" customFormat="false" ht="12.8" hidden="true" customHeight="false" outlineLevel="0" collapsed="false">
      <c r="A1884" s="0" t="str">
        <f aca="false">LEFT(J1884,4)</f>
        <v>b4i1</v>
      </c>
      <c r="B1884" s="0" t="n">
        <f aca="false">IF(AND(C1884&gt;97,C1884&lt;103),100,IF(AND(C1884&gt;110,C1884&lt;116),113,IF(AND(C1884&gt;122,C1884&lt;128),125,IF(AND(C1884&gt;135,C1884&lt;141),138,150))))</f>
        <v>150</v>
      </c>
      <c r="C1884" s="0" t="n">
        <f aca="false">_xlfn.NUMBERVALUE(MID(J1884,6,3))</f>
        <v>151</v>
      </c>
      <c r="D1884" s="0" t="str">
        <f aca="false">MID(J1884,10,3)</f>
        <v>ir1</v>
      </c>
      <c r="E1884" s="0" t="s">
        <v>9</v>
      </c>
      <c r="F1884" s="0" t="n">
        <v>1616</v>
      </c>
      <c r="G1884" s="0" t="s">
        <v>10</v>
      </c>
      <c r="H1884" s="0" t="s">
        <v>11</v>
      </c>
      <c r="I1884" s="0" t="s">
        <v>9</v>
      </c>
      <c r="J1884" s="0" t="s">
        <v>1899</v>
      </c>
      <c r="K1884" s="0" t="s">
        <v>9</v>
      </c>
      <c r="L1884" s="0" t="str">
        <f aca="false">IF(ISBLANK(J1885),"",",")</f>
        <v>,</v>
      </c>
      <c r="M1884" s="0" t="str">
        <f aca="false">E1884&amp;F1884&amp;G1884&amp;H1884&amp;I1884&amp;J1884&amp;K1884&amp;L1884</f>
        <v>"1616": "b4i1_151_ir1.wav",</v>
      </c>
      <c r="N1884" s="0" t="str">
        <f aca="false">IF(OR(B1884=113,B1884=138),"probe","s")</f>
        <v>s</v>
      </c>
      <c r="O1884" s="0" t="str">
        <f aca="false">IF(MID(J1884,10,2)="ir","Minus","Plus")</f>
        <v>Minus</v>
      </c>
      <c r="P1884" s="0" t="s">
        <v>13</v>
      </c>
      <c r="Q1884" s="5" t="s">
        <v>14</v>
      </c>
      <c r="R1884" s="0" t="s">
        <v>15</v>
      </c>
      <c r="S1884" s="0" t="str">
        <f aca="false">P1884&amp;N1884&amp;O1884&amp;Q1884&amp;F1884&amp;R1884&amp;L1884</f>
        <v>          {%            "class": "sMinus",%            "stim_name": "1616"%          },</v>
      </c>
      <c r="AA1884" s="5" t="n">
        <f aca="false">F1884</f>
        <v>1616</v>
      </c>
      <c r="AB1884" s="5" t="s">
        <v>1899</v>
      </c>
      <c r="AC1884" s="5" t="str">
        <f aca="false">IF(MID(AB1884,10,2)="ir","Minus","Plus")</f>
        <v>Minus</v>
      </c>
      <c r="AD1884" s="5" t="str">
        <f aca="false">IF(AND(_xlfn.NUMBERVALUE(MID(AB1884,6,3))&lt;141,_xlfn.NUMBERVALUE(MID(AB1884,6,3))&gt;103),"s","probe")</f>
        <v>probe</v>
      </c>
      <c r="AE1884" s="5" t="n">
        <f aca="false">IF(AND(AC1884="Minus",AD1884="probe"),3,IF(AND(AC1884="Plus",AD1884="probe"),1,IF(AND(AC1884="Minus",AD1884="s"),12,IF(AND(AC1884="Plus",AD1884="s"),4,0))))</f>
        <v>3</v>
      </c>
      <c r="AF1884" s="6" t="s">
        <v>16</v>
      </c>
      <c r="AG1884" s="5" t="str">
        <f aca="false">AF1884&amp;AE1884&amp;","</f>
        <v>                            3,</v>
      </c>
    </row>
    <row r="1885" customFormat="false" ht="12.8" hidden="true" customHeight="false" outlineLevel="0" collapsed="false">
      <c r="A1885" s="0" t="str">
        <f aca="false">LEFT(J1885,4)</f>
        <v>b4i2</v>
      </c>
      <c r="B1885" s="0" t="n">
        <f aca="false">IF(AND(C1885&gt;97,C1885&lt;103),100,IF(AND(C1885&gt;110,C1885&lt;116),113,IF(AND(C1885&gt;122,C1885&lt;128),125,IF(AND(C1885&gt;135,C1885&lt;141),138,150))))</f>
        <v>150</v>
      </c>
      <c r="C1885" s="0" t="n">
        <f aca="false">_xlfn.NUMBERVALUE(MID(J1885,6,3))</f>
        <v>151</v>
      </c>
      <c r="D1885" s="0" t="str">
        <f aca="false">MID(J1885,10,3)</f>
        <v>ir1</v>
      </c>
      <c r="E1885" s="0" t="s">
        <v>9</v>
      </c>
      <c r="F1885" s="0" t="n">
        <v>1741</v>
      </c>
      <c r="G1885" s="0" t="s">
        <v>10</v>
      </c>
      <c r="H1885" s="0" t="s">
        <v>11</v>
      </c>
      <c r="I1885" s="0" t="s">
        <v>9</v>
      </c>
      <c r="J1885" s="0" t="s">
        <v>1900</v>
      </c>
      <c r="K1885" s="0" t="s">
        <v>9</v>
      </c>
      <c r="L1885" s="0" t="str">
        <f aca="false">IF(ISBLANK(J1886),"",",")</f>
        <v>,</v>
      </c>
      <c r="M1885" s="0" t="str">
        <f aca="false">E1885&amp;F1885&amp;G1885&amp;H1885&amp;I1885&amp;J1885&amp;K1885&amp;L1885</f>
        <v>"1741": "b4i2_151_ir1.wav",</v>
      </c>
      <c r="N1885" s="0" t="str">
        <f aca="false">IF(OR(B1885=113,B1885=138),"probe","s")</f>
        <v>s</v>
      </c>
      <c r="O1885" s="0" t="str">
        <f aca="false">IF(MID(J1885,10,2)="ir","Minus","Plus")</f>
        <v>Minus</v>
      </c>
      <c r="P1885" s="0" t="s">
        <v>13</v>
      </c>
      <c r="Q1885" s="5" t="s">
        <v>14</v>
      </c>
      <c r="R1885" s="0" t="s">
        <v>15</v>
      </c>
      <c r="S1885" s="0" t="str">
        <f aca="false">P1885&amp;N1885&amp;O1885&amp;Q1885&amp;F1885&amp;R1885&amp;L1885</f>
        <v>          {%            "class": "sMinus",%            "stim_name": "1741"%          },</v>
      </c>
      <c r="AA1885" s="5" t="n">
        <f aca="false">F1885</f>
        <v>1741</v>
      </c>
      <c r="AB1885" s="5" t="s">
        <v>1900</v>
      </c>
      <c r="AC1885" s="5" t="str">
        <f aca="false">IF(MID(AB1885,10,2)="ir","Minus","Plus")</f>
        <v>Minus</v>
      </c>
      <c r="AD1885" s="5" t="str">
        <f aca="false">IF(AND(_xlfn.NUMBERVALUE(MID(AB1885,6,3))&lt;141,_xlfn.NUMBERVALUE(MID(AB1885,6,3))&gt;103),"s","probe")</f>
        <v>probe</v>
      </c>
      <c r="AE1885" s="5" t="n">
        <f aca="false">IF(AND(AC1885="Minus",AD1885="probe"),3,IF(AND(AC1885="Plus",AD1885="probe"),1,IF(AND(AC1885="Minus",AD1885="s"),12,IF(AND(AC1885="Plus",AD1885="s"),4,0))))</f>
        <v>3</v>
      </c>
      <c r="AF1885" s="6" t="s">
        <v>16</v>
      </c>
      <c r="AG1885" s="5" t="str">
        <f aca="false">AF1885&amp;AE1885&amp;","</f>
        <v>                            3,</v>
      </c>
    </row>
    <row r="1886" customFormat="false" ht="12.8" hidden="true" customHeight="false" outlineLevel="0" collapsed="false">
      <c r="A1886" s="0" t="str">
        <f aca="false">LEFT(J1886,4)</f>
        <v>b4s1</v>
      </c>
      <c r="B1886" s="0" t="n">
        <f aca="false">IF(AND(C1886&gt;97,C1886&lt;103),100,IF(AND(C1886&gt;110,C1886&lt;116),113,IF(AND(C1886&gt;122,C1886&lt;128),125,IF(AND(C1886&gt;135,C1886&lt;141),138,150))))</f>
        <v>150</v>
      </c>
      <c r="C1886" s="0" t="n">
        <f aca="false">_xlfn.NUMBERVALUE(MID(J1886,6,3))</f>
        <v>151</v>
      </c>
      <c r="D1886" s="0" t="str">
        <f aca="false">MID(J1886,10,3)</f>
        <v>ir1</v>
      </c>
      <c r="E1886" s="0" t="s">
        <v>9</v>
      </c>
      <c r="F1886" s="0" t="n">
        <v>1866</v>
      </c>
      <c r="G1886" s="0" t="s">
        <v>10</v>
      </c>
      <c r="H1886" s="0" t="s">
        <v>11</v>
      </c>
      <c r="I1886" s="0" t="s">
        <v>9</v>
      </c>
      <c r="J1886" s="0" t="s">
        <v>1901</v>
      </c>
      <c r="K1886" s="0" t="s">
        <v>9</v>
      </c>
      <c r="L1886" s="0" t="str">
        <f aca="false">IF(ISBLANK(J1887),"",",")</f>
        <v>,</v>
      </c>
      <c r="M1886" s="0" t="str">
        <f aca="false">E1886&amp;F1886&amp;G1886&amp;H1886&amp;I1886&amp;J1886&amp;K1886&amp;L1886</f>
        <v>"1866": "b4s1_151_ir1.wav",</v>
      </c>
      <c r="N1886" s="0" t="str">
        <f aca="false">IF(OR(B1886=113,B1886=138),"probe","s")</f>
        <v>s</v>
      </c>
      <c r="O1886" s="0" t="str">
        <f aca="false">IF(MID(J1886,10,2)="ir","Minus","Plus")</f>
        <v>Minus</v>
      </c>
      <c r="P1886" s="0" t="s">
        <v>13</v>
      </c>
      <c r="Q1886" s="5" t="s">
        <v>14</v>
      </c>
      <c r="R1886" s="0" t="s">
        <v>15</v>
      </c>
      <c r="S1886" s="0" t="str">
        <f aca="false">P1886&amp;N1886&amp;O1886&amp;Q1886&amp;F1886&amp;R1886&amp;L1886</f>
        <v>          {%            "class": "sMinus",%            "stim_name": "1866"%          },</v>
      </c>
      <c r="AA1886" s="5" t="n">
        <f aca="false">F1886</f>
        <v>1866</v>
      </c>
      <c r="AB1886" s="5" t="s">
        <v>1901</v>
      </c>
      <c r="AC1886" s="5" t="str">
        <f aca="false">IF(MID(AB1886,10,2)="ir","Minus","Plus")</f>
        <v>Minus</v>
      </c>
      <c r="AD1886" s="5" t="str">
        <f aca="false">IF(AND(_xlfn.NUMBERVALUE(MID(AB1886,6,3))&lt;141,_xlfn.NUMBERVALUE(MID(AB1886,6,3))&gt;103),"s","probe")</f>
        <v>probe</v>
      </c>
      <c r="AE1886" s="5" t="n">
        <f aca="false">IF(AND(AC1886="Minus",AD1886="probe"),3,IF(AND(AC1886="Plus",AD1886="probe"),1,IF(AND(AC1886="Minus",AD1886="s"),12,IF(AND(AC1886="Plus",AD1886="s"),4,0))))</f>
        <v>3</v>
      </c>
      <c r="AF1886" s="6" t="s">
        <v>16</v>
      </c>
      <c r="AG1886" s="5" t="str">
        <f aca="false">AF1886&amp;AE1886&amp;","</f>
        <v>                            3,</v>
      </c>
    </row>
    <row r="1887" customFormat="false" ht="12.8" hidden="true" customHeight="false" outlineLevel="0" collapsed="false">
      <c r="A1887" s="0" t="str">
        <f aca="false">LEFT(J1887,4)</f>
        <v>b4s2</v>
      </c>
      <c r="B1887" s="0" t="n">
        <f aca="false">IF(AND(C1887&gt;97,C1887&lt;103),100,IF(AND(C1887&gt;110,C1887&lt;116),113,IF(AND(C1887&gt;122,C1887&lt;128),125,IF(AND(C1887&gt;135,C1887&lt;141),138,150))))</f>
        <v>150</v>
      </c>
      <c r="C1887" s="0" t="n">
        <f aca="false">_xlfn.NUMBERVALUE(MID(J1887,6,3))</f>
        <v>151</v>
      </c>
      <c r="D1887" s="0" t="str">
        <f aca="false">MID(J1887,10,3)</f>
        <v>ir1</v>
      </c>
      <c r="E1887" s="0" t="s">
        <v>9</v>
      </c>
      <c r="F1887" s="0" t="n">
        <v>1991</v>
      </c>
      <c r="G1887" s="0" t="s">
        <v>10</v>
      </c>
      <c r="H1887" s="0" t="s">
        <v>11</v>
      </c>
      <c r="I1887" s="0" t="s">
        <v>9</v>
      </c>
      <c r="J1887" s="0" t="s">
        <v>1902</v>
      </c>
      <c r="K1887" s="0" t="s">
        <v>9</v>
      </c>
      <c r="L1887" s="0" t="str">
        <f aca="false">IF(ISBLANK(J1888),"",",")</f>
        <v>,</v>
      </c>
      <c r="M1887" s="0" t="str">
        <f aca="false">E1887&amp;F1887&amp;G1887&amp;H1887&amp;I1887&amp;J1887&amp;K1887&amp;L1887</f>
        <v>"1991": "b4s2_151_ir1.wav",</v>
      </c>
      <c r="N1887" s="0" t="str">
        <f aca="false">IF(OR(B1887=113,B1887=138),"probe","s")</f>
        <v>s</v>
      </c>
      <c r="O1887" s="0" t="str">
        <f aca="false">IF(MID(J1887,10,2)="ir","Minus","Plus")</f>
        <v>Minus</v>
      </c>
      <c r="P1887" s="0" t="s">
        <v>13</v>
      </c>
      <c r="Q1887" s="5" t="s">
        <v>14</v>
      </c>
      <c r="R1887" s="0" t="s">
        <v>15</v>
      </c>
      <c r="S1887" s="0" t="str">
        <f aca="false">P1887&amp;N1887&amp;O1887&amp;Q1887&amp;F1887&amp;R1887&amp;L1887</f>
        <v>          {%            "class": "sMinus",%            "stim_name": "1991"%          },</v>
      </c>
      <c r="AA1887" s="5" t="n">
        <f aca="false">F1887</f>
        <v>1991</v>
      </c>
      <c r="AB1887" s="5" t="s">
        <v>1902</v>
      </c>
      <c r="AC1887" s="5" t="str">
        <f aca="false">IF(MID(AB1887,10,2)="ir","Minus","Plus")</f>
        <v>Minus</v>
      </c>
      <c r="AD1887" s="5" t="str">
        <f aca="false">IF(AND(_xlfn.NUMBERVALUE(MID(AB1887,6,3))&lt;141,_xlfn.NUMBERVALUE(MID(AB1887,6,3))&gt;103),"s","probe")</f>
        <v>probe</v>
      </c>
      <c r="AE1887" s="5" t="n">
        <f aca="false">IF(AND(AC1887="Minus",AD1887="probe"),3,IF(AND(AC1887="Plus",AD1887="probe"),1,IF(AND(AC1887="Minus",AD1887="s"),12,IF(AND(AC1887="Plus",AD1887="s"),4,0))))</f>
        <v>3</v>
      </c>
      <c r="AF1887" s="6" t="s">
        <v>16</v>
      </c>
      <c r="AG1887" s="5" t="str">
        <f aca="false">AF1887&amp;AE1887&amp;","</f>
        <v>                            3,</v>
      </c>
    </row>
    <row r="1888" customFormat="false" ht="12.8" hidden="true" customHeight="false" outlineLevel="0" collapsed="false">
      <c r="A1888" s="0" t="str">
        <f aca="false">LEFT(J1888,4)</f>
        <v>b1i1</v>
      </c>
      <c r="B1888" s="0" t="n">
        <f aca="false">IF(AND(C1888&gt;97,C1888&lt;103),100,IF(AND(C1888&gt;110,C1888&lt;116),113,IF(AND(C1888&gt;122,C1888&lt;128),125,IF(AND(C1888&gt;135,C1888&lt;141),138,150))))</f>
        <v>150</v>
      </c>
      <c r="C1888" s="0" t="n">
        <f aca="false">_xlfn.NUMBERVALUE(MID(J1888,6,3))</f>
        <v>151</v>
      </c>
      <c r="D1888" s="0" t="str">
        <f aca="false">MID(J1888,10,3)</f>
        <v>ir2</v>
      </c>
      <c r="E1888" s="1" t="s">
        <v>9</v>
      </c>
      <c r="F1888" s="0" t="n">
        <v>117</v>
      </c>
      <c r="G1888" s="0" t="s">
        <v>10</v>
      </c>
      <c r="H1888" s="0" t="s">
        <v>11</v>
      </c>
      <c r="I1888" s="0" t="s">
        <v>9</v>
      </c>
      <c r="J1888" s="0" t="s">
        <v>1903</v>
      </c>
      <c r="K1888" s="0" t="s">
        <v>9</v>
      </c>
      <c r="L1888" s="0" t="str">
        <f aca="false">IF(ISBLANK(J1889),"",",")</f>
        <v>,</v>
      </c>
      <c r="M1888" s="0" t="str">
        <f aca="false">E1888&amp;F1888&amp;G1888&amp;H1888&amp;I1888&amp;J1888&amp;K1888&amp;L1888</f>
        <v>"117": "b1i1_151_ir2.wav",</v>
      </c>
      <c r="N1888" s="0" t="str">
        <f aca="false">IF(OR(B1888=113,B1888=138),"probe","s")</f>
        <v>s</v>
      </c>
      <c r="O1888" s="0" t="str">
        <f aca="false">IF(MID(J1888,10,2)="ir","Minus","Plus")</f>
        <v>Minus</v>
      </c>
      <c r="P1888" s="0" t="s">
        <v>13</v>
      </c>
      <c r="Q1888" s="5" t="s">
        <v>14</v>
      </c>
      <c r="R1888" s="0" t="s">
        <v>15</v>
      </c>
      <c r="S1888" s="0" t="str">
        <f aca="false">P1888&amp;N1888&amp;O1888&amp;Q1888&amp;F1888&amp;R1888&amp;L1888</f>
        <v>          {%            "class": "sMinus",%            "stim_name": "117"%          },</v>
      </c>
      <c r="AA1888" s="5" t="n">
        <f aca="false">F1888</f>
        <v>117</v>
      </c>
      <c r="AB1888" s="5" t="s">
        <v>1903</v>
      </c>
      <c r="AC1888" s="5" t="str">
        <f aca="false">IF(MID(AB1888,10,2)="ir","Minus","Plus")</f>
        <v>Minus</v>
      </c>
      <c r="AD1888" s="5" t="str">
        <f aca="false">IF(AND(_xlfn.NUMBERVALUE(MID(AB1888,6,3))&lt;141,_xlfn.NUMBERVALUE(MID(AB1888,6,3))&gt;103),"s","s")</f>
        <v>s</v>
      </c>
      <c r="AE1888" s="5" t="n">
        <f aca="false">IF(AND(AC1888="Minus",AD1888="probe"),3,IF(AND(AC1888="Plus",AD1888="probe"),1,IF(AND(AC1888="Minus",AD1888="s"),12,IF(AND(AC1888="Plus",AD1888="s"),4,0))))</f>
        <v>12</v>
      </c>
      <c r="AF1888" s="6" t="s">
        <v>16</v>
      </c>
      <c r="AG1888" s="5" t="str">
        <f aca="false">AF1888&amp;AE1888&amp;","</f>
        <v>                            12,</v>
      </c>
    </row>
    <row r="1889" customFormat="false" ht="12.8" hidden="true" customHeight="false" outlineLevel="0" collapsed="false">
      <c r="A1889" s="0" t="str">
        <f aca="false">LEFT(J1889,4)</f>
        <v>b1i2</v>
      </c>
      <c r="B1889" s="0" t="n">
        <f aca="false">IF(AND(C1889&gt;97,C1889&lt;103),100,IF(AND(C1889&gt;110,C1889&lt;116),113,IF(AND(C1889&gt;122,C1889&lt;128),125,IF(AND(C1889&gt;135,C1889&lt;141),138,150))))</f>
        <v>150</v>
      </c>
      <c r="C1889" s="0" t="n">
        <f aca="false">_xlfn.NUMBERVALUE(MID(J1889,6,3))</f>
        <v>151</v>
      </c>
      <c r="D1889" s="0" t="str">
        <f aca="false">MID(J1889,10,3)</f>
        <v>ir2</v>
      </c>
      <c r="E1889" s="1" t="s">
        <v>9</v>
      </c>
      <c r="F1889" s="0" t="n">
        <v>242</v>
      </c>
      <c r="G1889" s="0" t="s">
        <v>10</v>
      </c>
      <c r="H1889" s="0" t="s">
        <v>11</v>
      </c>
      <c r="I1889" s="0" t="s">
        <v>9</v>
      </c>
      <c r="J1889" s="0" t="s">
        <v>1904</v>
      </c>
      <c r="K1889" s="0" t="s">
        <v>9</v>
      </c>
      <c r="L1889" s="0" t="str">
        <f aca="false">IF(ISBLANK(J1890),"",",")</f>
        <v>,</v>
      </c>
      <c r="M1889" s="0" t="str">
        <f aca="false">E1889&amp;F1889&amp;G1889&amp;H1889&amp;I1889&amp;J1889&amp;K1889&amp;L1889</f>
        <v>"242": "b1i2_151_ir2.wav",</v>
      </c>
      <c r="N1889" s="0" t="str">
        <f aca="false">IF(OR(B1889=113,B1889=138),"probe","s")</f>
        <v>s</v>
      </c>
      <c r="O1889" s="0" t="str">
        <f aca="false">IF(MID(J1889,10,2)="ir","Minus","Plus")</f>
        <v>Minus</v>
      </c>
      <c r="P1889" s="0" t="s">
        <v>13</v>
      </c>
      <c r="Q1889" s="5" t="s">
        <v>14</v>
      </c>
      <c r="R1889" s="0" t="s">
        <v>15</v>
      </c>
      <c r="S1889" s="0" t="str">
        <f aca="false">P1889&amp;N1889&amp;O1889&amp;Q1889&amp;F1889&amp;R1889&amp;L1889</f>
        <v>          {%            "class": "sMinus",%            "stim_name": "242"%          },</v>
      </c>
      <c r="AA1889" s="5" t="n">
        <f aca="false">F1889</f>
        <v>242</v>
      </c>
      <c r="AB1889" s="5" t="s">
        <v>1904</v>
      </c>
      <c r="AC1889" s="5" t="str">
        <f aca="false">IF(MID(AB1889,10,2)="ir","Minus","Plus")</f>
        <v>Minus</v>
      </c>
      <c r="AD1889" s="5" t="str">
        <f aca="false">IF(AND(_xlfn.NUMBERVALUE(MID(AB1889,6,3))&lt;141,_xlfn.NUMBERVALUE(MID(AB1889,6,3))&gt;103),"s","probe")</f>
        <v>probe</v>
      </c>
      <c r="AE1889" s="5" t="n">
        <f aca="false">IF(AND(AC1889="Minus",AD1889="probe"),3,IF(AND(AC1889="Plus",AD1889="probe"),1,IF(AND(AC1889="Minus",AD1889="s"),12,IF(AND(AC1889="Plus",AD1889="s"),4,0))))</f>
        <v>3</v>
      </c>
      <c r="AF1889" s="6" t="s">
        <v>16</v>
      </c>
      <c r="AG1889" s="5" t="str">
        <f aca="false">AF1889&amp;AE1889&amp;","</f>
        <v>                            3,</v>
      </c>
    </row>
    <row r="1890" customFormat="false" ht="12.8" hidden="true" customHeight="false" outlineLevel="0" collapsed="false">
      <c r="A1890" s="0" t="str">
        <f aca="false">LEFT(J1890,4)</f>
        <v>b1s1</v>
      </c>
      <c r="B1890" s="0" t="n">
        <f aca="false">IF(AND(C1890&gt;97,C1890&lt;103),100,IF(AND(C1890&gt;110,C1890&lt;116),113,IF(AND(C1890&gt;122,C1890&lt;128),125,IF(AND(C1890&gt;135,C1890&lt;141),138,150))))</f>
        <v>150</v>
      </c>
      <c r="C1890" s="0" t="n">
        <f aca="false">_xlfn.NUMBERVALUE(MID(J1890,6,3))</f>
        <v>151</v>
      </c>
      <c r="D1890" s="0" t="str">
        <f aca="false">MID(J1890,10,3)</f>
        <v>ir2</v>
      </c>
      <c r="E1890" s="0" t="s">
        <v>9</v>
      </c>
      <c r="F1890" s="0" t="n">
        <v>367</v>
      </c>
      <c r="G1890" s="0" t="s">
        <v>10</v>
      </c>
      <c r="H1890" s="0" t="s">
        <v>11</v>
      </c>
      <c r="I1890" s="0" t="s">
        <v>9</v>
      </c>
      <c r="J1890" s="0" t="s">
        <v>1905</v>
      </c>
      <c r="K1890" s="0" t="s">
        <v>9</v>
      </c>
      <c r="L1890" s="0" t="str">
        <f aca="false">IF(ISBLANK(J1891),"",",")</f>
        <v>,</v>
      </c>
      <c r="M1890" s="0" t="str">
        <f aca="false">E1890&amp;F1890&amp;G1890&amp;H1890&amp;I1890&amp;J1890&amp;K1890&amp;L1890</f>
        <v>"367": "b1s1_151_ir2.wav",</v>
      </c>
      <c r="N1890" s="0" t="str">
        <f aca="false">IF(OR(B1890=113,B1890=138),"probe","s")</f>
        <v>s</v>
      </c>
      <c r="O1890" s="0" t="str">
        <f aca="false">IF(MID(J1890,10,2)="ir","Minus","Plus")</f>
        <v>Minus</v>
      </c>
      <c r="P1890" s="0" t="s">
        <v>13</v>
      </c>
      <c r="Q1890" s="5" t="s">
        <v>14</v>
      </c>
      <c r="R1890" s="0" t="s">
        <v>15</v>
      </c>
      <c r="S1890" s="0" t="str">
        <f aca="false">P1890&amp;N1890&amp;O1890&amp;Q1890&amp;F1890&amp;R1890&amp;L1890</f>
        <v>          {%            "class": "sMinus",%            "stim_name": "367"%          },</v>
      </c>
      <c r="AA1890" s="5" t="n">
        <f aca="false">F1890</f>
        <v>367</v>
      </c>
      <c r="AB1890" s="5" t="s">
        <v>1905</v>
      </c>
      <c r="AC1890" s="5" t="str">
        <f aca="false">IF(MID(AB1890,10,2)="ir","Minus","Plus")</f>
        <v>Minus</v>
      </c>
      <c r="AD1890" s="5" t="str">
        <f aca="false">IF(AND(_xlfn.NUMBERVALUE(MID(AB1890,6,3))&lt;141,_xlfn.NUMBERVALUE(MID(AB1890,6,3))&gt;103),"s","probe")</f>
        <v>probe</v>
      </c>
      <c r="AE1890" s="5" t="n">
        <f aca="false">IF(AND(AC1890="Minus",AD1890="probe"),3,IF(AND(AC1890="Plus",AD1890="probe"),1,IF(AND(AC1890="Minus",AD1890="s"),12,IF(AND(AC1890="Plus",AD1890="s"),4,0))))</f>
        <v>3</v>
      </c>
      <c r="AF1890" s="6" t="s">
        <v>16</v>
      </c>
      <c r="AG1890" s="5" t="str">
        <f aca="false">AF1890&amp;AE1890&amp;","</f>
        <v>                            3,</v>
      </c>
    </row>
    <row r="1891" customFormat="false" ht="12.8" hidden="true" customHeight="false" outlineLevel="0" collapsed="false">
      <c r="A1891" s="0" t="str">
        <f aca="false">LEFT(J1891,4)</f>
        <v>b1s2</v>
      </c>
      <c r="B1891" s="0" t="n">
        <f aca="false">IF(AND(C1891&gt;97,C1891&lt;103),100,IF(AND(C1891&gt;110,C1891&lt;116),113,IF(AND(C1891&gt;122,C1891&lt;128),125,IF(AND(C1891&gt;135,C1891&lt;141),138,150))))</f>
        <v>150</v>
      </c>
      <c r="C1891" s="0" t="n">
        <f aca="false">_xlfn.NUMBERVALUE(MID(J1891,6,3))</f>
        <v>151</v>
      </c>
      <c r="D1891" s="0" t="str">
        <f aca="false">MID(J1891,10,3)</f>
        <v>ir2</v>
      </c>
      <c r="E1891" s="0" t="s">
        <v>9</v>
      </c>
      <c r="F1891" s="0" t="n">
        <v>492</v>
      </c>
      <c r="G1891" s="0" t="s">
        <v>10</v>
      </c>
      <c r="H1891" s="0" t="s">
        <v>11</v>
      </c>
      <c r="I1891" s="0" t="s">
        <v>9</v>
      </c>
      <c r="J1891" s="0" t="s">
        <v>1906</v>
      </c>
      <c r="K1891" s="0" t="s">
        <v>9</v>
      </c>
      <c r="L1891" s="0" t="str">
        <f aca="false">IF(ISBLANK(J1892),"",",")</f>
        <v>,</v>
      </c>
      <c r="M1891" s="0" t="str">
        <f aca="false">E1891&amp;F1891&amp;G1891&amp;H1891&amp;I1891&amp;J1891&amp;K1891&amp;L1891</f>
        <v>"492": "b1s2_151_ir2.wav",</v>
      </c>
      <c r="N1891" s="0" t="str">
        <f aca="false">IF(OR(B1891=113,B1891=138),"probe","s")</f>
        <v>s</v>
      </c>
      <c r="O1891" s="0" t="str">
        <f aca="false">IF(MID(J1891,10,2)="ir","Minus","Plus")</f>
        <v>Minus</v>
      </c>
      <c r="P1891" s="0" t="s">
        <v>13</v>
      </c>
      <c r="Q1891" s="5" t="s">
        <v>14</v>
      </c>
      <c r="R1891" s="0" t="s">
        <v>15</v>
      </c>
      <c r="S1891" s="0" t="str">
        <f aca="false">P1891&amp;N1891&amp;O1891&amp;Q1891&amp;F1891&amp;R1891&amp;L1891</f>
        <v>          {%            "class": "sMinus",%            "stim_name": "492"%          },</v>
      </c>
      <c r="AA1891" s="5" t="n">
        <f aca="false">F1891</f>
        <v>492</v>
      </c>
      <c r="AB1891" s="5" t="s">
        <v>1906</v>
      </c>
      <c r="AC1891" s="5" t="str">
        <f aca="false">IF(MID(AB1891,10,2)="ir","Minus","Plus")</f>
        <v>Minus</v>
      </c>
      <c r="AD1891" s="5" t="str">
        <f aca="false">IF(AND(_xlfn.NUMBERVALUE(MID(AB1891,6,3))&lt;141,_xlfn.NUMBERVALUE(MID(AB1891,6,3))&gt;103),"s","probe")</f>
        <v>probe</v>
      </c>
      <c r="AE1891" s="5" t="n">
        <f aca="false">IF(AND(AC1891="Minus",AD1891="probe"),3,IF(AND(AC1891="Plus",AD1891="probe"),1,IF(AND(AC1891="Minus",AD1891="s"),12,IF(AND(AC1891="Plus",AD1891="s"),4,0))))</f>
        <v>3</v>
      </c>
      <c r="AF1891" s="6" t="s">
        <v>16</v>
      </c>
      <c r="AG1891" s="5" t="str">
        <f aca="false">AF1891&amp;AE1891&amp;","</f>
        <v>                            3,</v>
      </c>
    </row>
    <row r="1892" customFormat="false" ht="12.8" hidden="true" customHeight="false" outlineLevel="0" collapsed="false">
      <c r="A1892" s="0" t="str">
        <f aca="false">LEFT(J1892,4)</f>
        <v>b2i1</v>
      </c>
      <c r="B1892" s="0" t="n">
        <f aca="false">IF(AND(C1892&gt;97,C1892&lt;103),100,IF(AND(C1892&gt;110,C1892&lt;116),113,IF(AND(C1892&gt;122,C1892&lt;128),125,IF(AND(C1892&gt;135,C1892&lt;141),138,150))))</f>
        <v>150</v>
      </c>
      <c r="C1892" s="0" t="n">
        <f aca="false">_xlfn.NUMBERVALUE(MID(J1892,6,3))</f>
        <v>151</v>
      </c>
      <c r="D1892" s="0" t="str">
        <f aca="false">MID(J1892,10,3)</f>
        <v>ir2</v>
      </c>
      <c r="E1892" s="0" t="s">
        <v>9</v>
      </c>
      <c r="F1892" s="0" t="n">
        <v>617</v>
      </c>
      <c r="G1892" s="0" t="s">
        <v>10</v>
      </c>
      <c r="H1892" s="0" t="s">
        <v>11</v>
      </c>
      <c r="I1892" s="0" t="s">
        <v>9</v>
      </c>
      <c r="J1892" s="0" t="s">
        <v>1907</v>
      </c>
      <c r="K1892" s="0" t="s">
        <v>9</v>
      </c>
      <c r="L1892" s="0" t="str">
        <f aca="false">IF(ISBLANK(J1893),"",",")</f>
        <v>,</v>
      </c>
      <c r="M1892" s="0" t="str">
        <f aca="false">E1892&amp;F1892&amp;G1892&amp;H1892&amp;I1892&amp;J1892&amp;K1892&amp;L1892</f>
        <v>"617": "b2i1_151_ir2.wav",</v>
      </c>
      <c r="N1892" s="0" t="str">
        <f aca="false">IF(OR(B1892=113,B1892=138),"probe","s")</f>
        <v>s</v>
      </c>
      <c r="O1892" s="0" t="str">
        <f aca="false">IF(MID(J1892,10,2)="ir","Minus","Plus")</f>
        <v>Minus</v>
      </c>
      <c r="P1892" s="0" t="s">
        <v>13</v>
      </c>
      <c r="Q1892" s="5" t="s">
        <v>14</v>
      </c>
      <c r="R1892" s="0" t="s">
        <v>15</v>
      </c>
      <c r="S1892" s="0" t="str">
        <f aca="false">P1892&amp;N1892&amp;O1892&amp;Q1892&amp;F1892&amp;R1892&amp;L1892</f>
        <v>          {%            "class": "sMinus",%            "stim_name": "617"%          },</v>
      </c>
      <c r="AA1892" s="5" t="n">
        <f aca="false">F1892</f>
        <v>617</v>
      </c>
      <c r="AB1892" s="5" t="s">
        <v>1907</v>
      </c>
      <c r="AC1892" s="5" t="str">
        <f aca="false">IF(MID(AB1892,10,2)="ir","Minus","Plus")</f>
        <v>Minus</v>
      </c>
      <c r="AD1892" s="5" t="str">
        <f aca="false">IF(AND(_xlfn.NUMBERVALUE(MID(AB1892,6,3))&lt;141,_xlfn.NUMBERVALUE(MID(AB1892,6,3))&gt;103),"s","probe")</f>
        <v>probe</v>
      </c>
      <c r="AE1892" s="5" t="n">
        <f aca="false">IF(AND(AC1892="Minus",AD1892="probe"),3,IF(AND(AC1892="Plus",AD1892="probe"),1,IF(AND(AC1892="Minus",AD1892="s"),12,IF(AND(AC1892="Plus",AD1892="s"),4,0))))</f>
        <v>3</v>
      </c>
      <c r="AF1892" s="6" t="s">
        <v>16</v>
      </c>
      <c r="AG1892" s="5" t="str">
        <f aca="false">AF1892&amp;AE1892&amp;","</f>
        <v>                            3,</v>
      </c>
    </row>
    <row r="1893" customFormat="false" ht="12.8" hidden="true" customHeight="false" outlineLevel="0" collapsed="false">
      <c r="A1893" s="0" t="str">
        <f aca="false">LEFT(J1893,4)</f>
        <v>b2i2</v>
      </c>
      <c r="B1893" s="0" t="n">
        <f aca="false">IF(AND(C1893&gt;97,C1893&lt;103),100,IF(AND(C1893&gt;110,C1893&lt;116),113,IF(AND(C1893&gt;122,C1893&lt;128),125,IF(AND(C1893&gt;135,C1893&lt;141),138,150))))</f>
        <v>150</v>
      </c>
      <c r="C1893" s="0" t="n">
        <f aca="false">_xlfn.NUMBERVALUE(MID(J1893,6,3))</f>
        <v>151</v>
      </c>
      <c r="D1893" s="0" t="str">
        <f aca="false">MID(J1893,10,3)</f>
        <v>ir2</v>
      </c>
      <c r="E1893" s="0" t="s">
        <v>9</v>
      </c>
      <c r="F1893" s="0" t="n">
        <v>742</v>
      </c>
      <c r="G1893" s="0" t="s">
        <v>10</v>
      </c>
      <c r="H1893" s="0" t="s">
        <v>11</v>
      </c>
      <c r="I1893" s="0" t="s">
        <v>9</v>
      </c>
      <c r="J1893" s="0" t="s">
        <v>1908</v>
      </c>
      <c r="K1893" s="0" t="s">
        <v>9</v>
      </c>
      <c r="L1893" s="0" t="str">
        <f aca="false">IF(ISBLANK(J1894),"",",")</f>
        <v>,</v>
      </c>
      <c r="M1893" s="0" t="str">
        <f aca="false">E1893&amp;F1893&amp;G1893&amp;H1893&amp;I1893&amp;J1893&amp;K1893&amp;L1893</f>
        <v>"742": "b2i2_151_ir2.wav",</v>
      </c>
      <c r="N1893" s="0" t="str">
        <f aca="false">IF(OR(B1893=113,B1893=138),"probe","s")</f>
        <v>s</v>
      </c>
      <c r="O1893" s="0" t="str">
        <f aca="false">IF(MID(J1893,10,2)="ir","Minus","Plus")</f>
        <v>Minus</v>
      </c>
      <c r="P1893" s="0" t="s">
        <v>13</v>
      </c>
      <c r="Q1893" s="5" t="s">
        <v>14</v>
      </c>
      <c r="R1893" s="0" t="s">
        <v>15</v>
      </c>
      <c r="S1893" s="0" t="str">
        <f aca="false">P1893&amp;N1893&amp;O1893&amp;Q1893&amp;F1893&amp;R1893&amp;L1893</f>
        <v>          {%            "class": "sMinus",%            "stim_name": "742"%          },</v>
      </c>
      <c r="AA1893" s="5" t="n">
        <f aca="false">F1893</f>
        <v>742</v>
      </c>
      <c r="AB1893" s="5" t="s">
        <v>1908</v>
      </c>
      <c r="AC1893" s="5" t="str">
        <f aca="false">IF(MID(AB1893,10,2)="ir","Minus","Plus")</f>
        <v>Minus</v>
      </c>
      <c r="AD1893" s="5" t="str">
        <f aca="false">IF(AND(_xlfn.NUMBERVALUE(MID(AB1893,6,3))&lt;141,_xlfn.NUMBERVALUE(MID(AB1893,6,3))&gt;103),"s","probe")</f>
        <v>probe</v>
      </c>
      <c r="AE1893" s="5" t="n">
        <f aca="false">IF(AND(AC1893="Minus",AD1893="probe"),3,IF(AND(AC1893="Plus",AD1893="probe"),1,IF(AND(AC1893="Minus",AD1893="s"),12,IF(AND(AC1893="Plus",AD1893="s"),4,0))))</f>
        <v>3</v>
      </c>
      <c r="AF1893" s="6" t="s">
        <v>16</v>
      </c>
      <c r="AG1893" s="5" t="str">
        <f aca="false">AF1893&amp;AE1893&amp;","</f>
        <v>                            3,</v>
      </c>
    </row>
    <row r="1894" customFormat="false" ht="12.8" hidden="false" customHeight="false" outlineLevel="0" collapsed="false">
      <c r="A1894" s="0" t="str">
        <f aca="false">LEFT(J1894,4)</f>
        <v>b2s1</v>
      </c>
      <c r="B1894" s="0" t="n">
        <f aca="false">IF(AND(C1894&gt;97,C1894&lt;103),100,IF(AND(C1894&gt;110,C1894&lt;116),113,IF(AND(C1894&gt;122,C1894&lt;128),125,IF(AND(C1894&gt;135,C1894&lt;141),138,150))))</f>
        <v>150</v>
      </c>
      <c r="C1894" s="0" t="n">
        <f aca="false">_xlfn.NUMBERVALUE(MID(J1894,6,3))</f>
        <v>151</v>
      </c>
      <c r="D1894" s="0" t="str">
        <f aca="false">MID(J1894,10,3)</f>
        <v>ir2</v>
      </c>
      <c r="E1894" s="1" t="s">
        <v>9</v>
      </c>
      <c r="F1894" s="0" t="n">
        <v>867</v>
      </c>
      <c r="G1894" s="0" t="s">
        <v>10</v>
      </c>
      <c r="H1894" s="0" t="s">
        <v>11</v>
      </c>
      <c r="I1894" s="0" t="s">
        <v>9</v>
      </c>
      <c r="J1894" s="0" t="s">
        <v>1909</v>
      </c>
      <c r="K1894" s="0" t="s">
        <v>9</v>
      </c>
      <c r="L1894" s="0" t="str">
        <f aca="false">IF(ISBLANK(J1895),"",",")</f>
        <v>,</v>
      </c>
      <c r="M1894" s="0" t="str">
        <f aca="false">E1894&amp;J1894&amp;G1894&amp;E1894&amp;J1894&amp;E1894&amp;L1894</f>
        <v>"b2s1_151_ir2.wav":"b2s1_151_ir2.wav",</v>
      </c>
      <c r="N1894" s="0" t="str">
        <f aca="false">IF(OR(B1894=113,B1894=138),"probe","s")</f>
        <v>s</v>
      </c>
      <c r="O1894" s="0" t="str">
        <f aca="false">IF(MID(J1894,10,2)="ir","Minus","Plus")</f>
        <v>Minus</v>
      </c>
      <c r="P1894" s="0" t="s">
        <v>13</v>
      </c>
      <c r="Q1894" s="5" t="s">
        <v>14</v>
      </c>
      <c r="R1894" s="0" t="s">
        <v>15</v>
      </c>
      <c r="S1894" s="0" t="str">
        <f aca="false">P1894&amp;N1894&amp;O1894&amp;Q1894&amp;J1894&amp;R1894&amp;L1894</f>
        <v>          {%            "class": "sMinus",%            "stim_name": "b2s1_151_ir2.wav"%          },</v>
      </c>
      <c r="AA1894" s="5" t="n">
        <f aca="false">F1894</f>
        <v>867</v>
      </c>
      <c r="AB1894" s="5" t="s">
        <v>1909</v>
      </c>
      <c r="AC1894" s="5" t="str">
        <f aca="false">IF(MID(AB1894,10,2)="ir","Minus","Plus")</f>
        <v>Minus</v>
      </c>
      <c r="AD1894" s="5" t="str">
        <f aca="false">IF(AND(_xlfn.NUMBERVALUE(MID(AB1894,6,3))&lt;141,_xlfn.NUMBERVALUE(MID(AB1894,6,3))&gt;103),"s","probe")</f>
        <v>probe</v>
      </c>
      <c r="AE1894" s="5" t="n">
        <f aca="false">IF(AND(AC1894="Minus",AD1894="probe"),3,IF(AND(AC1894="Plus",AD1894="probe"),1,IF(AND(AC1894="Minus",AD1894="s"),12,IF(AND(AC1894="Plus",AD1894="s"),4,0))))</f>
        <v>3</v>
      </c>
      <c r="AF1894" s="6" t="s">
        <v>16</v>
      </c>
      <c r="AG1894" s="5" t="str">
        <f aca="false">AF1894&amp;AE1894&amp;","</f>
        <v>                            3,</v>
      </c>
    </row>
    <row r="1895" customFormat="false" ht="12.8" hidden="true" customHeight="false" outlineLevel="0" collapsed="false">
      <c r="A1895" s="0" t="str">
        <f aca="false">LEFT(J1895,4)</f>
        <v>b2s2</v>
      </c>
      <c r="B1895" s="0" t="n">
        <f aca="false">IF(AND(C1895&gt;97,C1895&lt;103),100,IF(AND(C1895&gt;110,C1895&lt;116),113,IF(AND(C1895&gt;122,C1895&lt;128),125,IF(AND(C1895&gt;135,C1895&lt;141),138,150))))</f>
        <v>150</v>
      </c>
      <c r="C1895" s="0" t="n">
        <f aca="false">_xlfn.NUMBERVALUE(MID(J1895,6,3))</f>
        <v>151</v>
      </c>
      <c r="D1895" s="0" t="str">
        <f aca="false">MID(J1895,10,3)</f>
        <v>ir2</v>
      </c>
      <c r="E1895" s="1" t="s">
        <v>9</v>
      </c>
      <c r="F1895" s="0" t="n">
        <v>992</v>
      </c>
      <c r="G1895" s="0" t="s">
        <v>10</v>
      </c>
      <c r="H1895" s="0" t="s">
        <v>11</v>
      </c>
      <c r="I1895" s="0" t="s">
        <v>9</v>
      </c>
      <c r="J1895" s="0" t="s">
        <v>1910</v>
      </c>
      <c r="K1895" s="0" t="s">
        <v>9</v>
      </c>
      <c r="L1895" s="0" t="str">
        <f aca="false">IF(ISBLANK(J1896),"",",")</f>
        <v>,</v>
      </c>
      <c r="M1895" s="0" t="str">
        <f aca="false">E1895&amp;F1895&amp;G1895&amp;H1895&amp;I1895&amp;J1895&amp;K1895&amp;L1895</f>
        <v>"992": "b2s2_151_ir2.wav",</v>
      </c>
      <c r="N1895" s="0" t="str">
        <f aca="false">IF(OR(B1895=113,B1895=138),"probe","s")</f>
        <v>s</v>
      </c>
      <c r="O1895" s="0" t="str">
        <f aca="false">IF(MID(J1895,10,2)="ir","Minus","Plus")</f>
        <v>Minus</v>
      </c>
      <c r="P1895" s="0" t="s">
        <v>13</v>
      </c>
      <c r="Q1895" s="5" t="s">
        <v>14</v>
      </c>
      <c r="R1895" s="0" t="s">
        <v>15</v>
      </c>
      <c r="S1895" s="0" t="str">
        <f aca="false">P1895&amp;N1895&amp;O1895&amp;Q1895&amp;F1895&amp;R1895&amp;L1895</f>
        <v>          {%            "class": "sMinus",%            "stim_name": "992"%          },</v>
      </c>
      <c r="AA1895" s="5" t="n">
        <f aca="false">F1895</f>
        <v>992</v>
      </c>
      <c r="AB1895" s="5" t="s">
        <v>1910</v>
      </c>
      <c r="AC1895" s="5" t="str">
        <f aca="false">IF(MID(AB1895,10,2)="ir","Minus","Plus")</f>
        <v>Minus</v>
      </c>
      <c r="AD1895" s="5" t="str">
        <f aca="false">IF(AND(_xlfn.NUMBERVALUE(MID(AB1895,6,3))&lt;141,_xlfn.NUMBERVALUE(MID(AB1895,6,3))&gt;103),"s","probe")</f>
        <v>probe</v>
      </c>
      <c r="AE1895" s="5" t="n">
        <f aca="false">IF(AND(AC1895="Minus",AD1895="probe"),3,IF(AND(AC1895="Plus",AD1895="probe"),1,IF(AND(AC1895="Minus",AD1895="s"),12,IF(AND(AC1895="Plus",AD1895="s"),4,0))))</f>
        <v>3</v>
      </c>
      <c r="AF1895" s="6" t="s">
        <v>16</v>
      </c>
      <c r="AG1895" s="5" t="str">
        <f aca="false">AF1895&amp;AE1895&amp;","</f>
        <v>                            3,</v>
      </c>
    </row>
    <row r="1896" customFormat="false" ht="12.8" hidden="true" customHeight="false" outlineLevel="0" collapsed="false">
      <c r="A1896" s="0" t="str">
        <f aca="false">LEFT(J1896,4)</f>
        <v>b3i1</v>
      </c>
      <c r="B1896" s="0" t="n">
        <f aca="false">IF(AND(C1896&gt;97,C1896&lt;103),100,IF(AND(C1896&gt;110,C1896&lt;116),113,IF(AND(C1896&gt;122,C1896&lt;128),125,IF(AND(C1896&gt;135,C1896&lt;141),138,150))))</f>
        <v>150</v>
      </c>
      <c r="C1896" s="0" t="n">
        <f aca="false">_xlfn.NUMBERVALUE(MID(J1896,6,3))</f>
        <v>151</v>
      </c>
      <c r="D1896" s="0" t="str">
        <f aca="false">MID(J1896,10,3)</f>
        <v>ir2</v>
      </c>
      <c r="E1896" s="0" t="s">
        <v>9</v>
      </c>
      <c r="F1896" s="0" t="n">
        <v>1117</v>
      </c>
      <c r="G1896" s="0" t="s">
        <v>10</v>
      </c>
      <c r="H1896" s="0" t="s">
        <v>11</v>
      </c>
      <c r="I1896" s="0" t="s">
        <v>9</v>
      </c>
      <c r="J1896" s="0" t="s">
        <v>1911</v>
      </c>
      <c r="K1896" s="0" t="s">
        <v>9</v>
      </c>
      <c r="L1896" s="0" t="str">
        <f aca="false">IF(ISBLANK(J1897),"",",")</f>
        <v>,</v>
      </c>
      <c r="M1896" s="0" t="str">
        <f aca="false">E1896&amp;F1896&amp;G1896&amp;H1896&amp;I1896&amp;J1896&amp;K1896&amp;L1896</f>
        <v>"1117": "b3i1_151_ir2.wav",</v>
      </c>
      <c r="N1896" s="0" t="str">
        <f aca="false">IF(OR(B1896=113,B1896=138),"probe","s")</f>
        <v>s</v>
      </c>
      <c r="O1896" s="0" t="str">
        <f aca="false">IF(MID(J1896,10,2)="ir","Minus","Plus")</f>
        <v>Minus</v>
      </c>
      <c r="P1896" s="0" t="s">
        <v>13</v>
      </c>
      <c r="Q1896" s="5" t="s">
        <v>14</v>
      </c>
      <c r="R1896" s="0" t="s">
        <v>15</v>
      </c>
      <c r="S1896" s="0" t="str">
        <f aca="false">P1896&amp;N1896&amp;O1896&amp;Q1896&amp;F1896&amp;R1896&amp;L1896</f>
        <v>          {%            "class": "sMinus",%            "stim_name": "1117"%          },</v>
      </c>
      <c r="AA1896" s="5" t="n">
        <f aca="false">F1896</f>
        <v>1117</v>
      </c>
      <c r="AB1896" s="5" t="s">
        <v>1911</v>
      </c>
      <c r="AC1896" s="5" t="str">
        <f aca="false">IF(MID(AB1896,10,2)="ir","Minus","Plus")</f>
        <v>Minus</v>
      </c>
      <c r="AD1896" s="5" t="str">
        <f aca="false">IF(AND(_xlfn.NUMBERVALUE(MID(AB1896,6,3))&lt;141,_xlfn.NUMBERVALUE(MID(AB1896,6,3))&gt;103),"s","probe")</f>
        <v>probe</v>
      </c>
      <c r="AE1896" s="5" t="n">
        <f aca="false">IF(AND(AC1896="Minus",AD1896="probe"),3,IF(AND(AC1896="Plus",AD1896="probe"),1,IF(AND(AC1896="Minus",AD1896="s"),12,IF(AND(AC1896="Plus",AD1896="s"),4,0))))</f>
        <v>3</v>
      </c>
      <c r="AF1896" s="6" t="s">
        <v>16</v>
      </c>
      <c r="AG1896" s="5" t="str">
        <f aca="false">AF1896&amp;AE1896&amp;","</f>
        <v>                            3,</v>
      </c>
    </row>
    <row r="1897" customFormat="false" ht="12.8" hidden="true" customHeight="false" outlineLevel="0" collapsed="false">
      <c r="A1897" s="0" t="str">
        <f aca="false">LEFT(J1897,4)</f>
        <v>b3i2</v>
      </c>
      <c r="B1897" s="0" t="n">
        <f aca="false">IF(AND(C1897&gt;97,C1897&lt;103),100,IF(AND(C1897&gt;110,C1897&lt;116),113,IF(AND(C1897&gt;122,C1897&lt;128),125,IF(AND(C1897&gt;135,C1897&lt;141),138,150))))</f>
        <v>150</v>
      </c>
      <c r="C1897" s="0" t="n">
        <f aca="false">_xlfn.NUMBERVALUE(MID(J1897,6,3))</f>
        <v>151</v>
      </c>
      <c r="D1897" s="0" t="str">
        <f aca="false">MID(J1897,10,3)</f>
        <v>ir2</v>
      </c>
      <c r="E1897" s="0" t="s">
        <v>9</v>
      </c>
      <c r="F1897" s="0" t="n">
        <v>1242</v>
      </c>
      <c r="G1897" s="0" t="s">
        <v>10</v>
      </c>
      <c r="H1897" s="0" t="s">
        <v>11</v>
      </c>
      <c r="I1897" s="0" t="s">
        <v>9</v>
      </c>
      <c r="J1897" s="0" t="s">
        <v>1912</v>
      </c>
      <c r="K1897" s="0" t="s">
        <v>9</v>
      </c>
      <c r="L1897" s="0" t="str">
        <f aca="false">IF(ISBLANK(J1898),"",",")</f>
        <v>,</v>
      </c>
      <c r="M1897" s="0" t="str">
        <f aca="false">E1897&amp;F1897&amp;G1897&amp;H1897&amp;I1897&amp;J1897&amp;K1897&amp;L1897</f>
        <v>"1242": "b3i2_151_ir2.wav",</v>
      </c>
      <c r="N1897" s="0" t="str">
        <f aca="false">IF(OR(B1897=113,B1897=138),"probe","s")</f>
        <v>s</v>
      </c>
      <c r="O1897" s="0" t="str">
        <f aca="false">IF(MID(J1897,10,2)="ir","Minus","Plus")</f>
        <v>Minus</v>
      </c>
      <c r="P1897" s="0" t="s">
        <v>13</v>
      </c>
      <c r="Q1897" s="5" t="s">
        <v>14</v>
      </c>
      <c r="R1897" s="0" t="s">
        <v>15</v>
      </c>
      <c r="S1897" s="0" t="str">
        <f aca="false">P1897&amp;N1897&amp;O1897&amp;Q1897&amp;F1897&amp;R1897&amp;L1897</f>
        <v>          {%            "class": "sMinus",%            "stim_name": "1242"%          },</v>
      </c>
      <c r="AA1897" s="5" t="n">
        <f aca="false">F1897</f>
        <v>1242</v>
      </c>
      <c r="AB1897" s="5" t="s">
        <v>1912</v>
      </c>
      <c r="AC1897" s="5" t="str">
        <f aca="false">IF(MID(AB1897,10,2)="ir","Minus","Plus")</f>
        <v>Minus</v>
      </c>
      <c r="AD1897" s="5" t="str">
        <f aca="false">IF(AND(_xlfn.NUMBERVALUE(MID(AB1897,6,3))&lt;141,_xlfn.NUMBERVALUE(MID(AB1897,6,3))&gt;103),"s","probe")</f>
        <v>probe</v>
      </c>
      <c r="AE1897" s="5" t="n">
        <f aca="false">IF(AND(AC1897="Minus",AD1897="probe"),3,IF(AND(AC1897="Plus",AD1897="probe"),1,IF(AND(AC1897="Minus",AD1897="s"),12,IF(AND(AC1897="Plus",AD1897="s"),4,0))))</f>
        <v>3</v>
      </c>
      <c r="AF1897" s="6" t="s">
        <v>16</v>
      </c>
      <c r="AG1897" s="5" t="str">
        <f aca="false">AF1897&amp;AE1897&amp;","</f>
        <v>                            3,</v>
      </c>
    </row>
    <row r="1898" customFormat="false" ht="12.8" hidden="true" customHeight="false" outlineLevel="0" collapsed="false">
      <c r="A1898" s="0" t="str">
        <f aca="false">LEFT(J1898,4)</f>
        <v>b3s1</v>
      </c>
      <c r="B1898" s="0" t="n">
        <f aca="false">IF(AND(C1898&gt;97,C1898&lt;103),100,IF(AND(C1898&gt;110,C1898&lt;116),113,IF(AND(C1898&gt;122,C1898&lt;128),125,IF(AND(C1898&gt;135,C1898&lt;141),138,150))))</f>
        <v>150</v>
      </c>
      <c r="C1898" s="0" t="n">
        <f aca="false">_xlfn.NUMBERVALUE(MID(J1898,6,3))</f>
        <v>151</v>
      </c>
      <c r="D1898" s="0" t="str">
        <f aca="false">MID(J1898,10,3)</f>
        <v>ir2</v>
      </c>
      <c r="E1898" s="0" t="s">
        <v>9</v>
      </c>
      <c r="F1898" s="0" t="n">
        <v>1367</v>
      </c>
      <c r="G1898" s="0" t="s">
        <v>10</v>
      </c>
      <c r="H1898" s="0" t="s">
        <v>11</v>
      </c>
      <c r="I1898" s="0" t="s">
        <v>9</v>
      </c>
      <c r="J1898" s="0" t="s">
        <v>1913</v>
      </c>
      <c r="K1898" s="0" t="s">
        <v>9</v>
      </c>
      <c r="L1898" s="0" t="str">
        <f aca="false">IF(ISBLANK(J1899),"",",")</f>
        <v>,</v>
      </c>
      <c r="M1898" s="0" t="str">
        <f aca="false">E1898&amp;F1898&amp;G1898&amp;H1898&amp;I1898&amp;J1898&amp;K1898&amp;L1898</f>
        <v>"1367": "b3s1_151_ir2.wav",</v>
      </c>
      <c r="N1898" s="0" t="str">
        <f aca="false">IF(OR(B1898=113,B1898=138),"probe","s")</f>
        <v>s</v>
      </c>
      <c r="O1898" s="0" t="str">
        <f aca="false">IF(MID(J1898,10,2)="ir","Minus","Plus")</f>
        <v>Minus</v>
      </c>
      <c r="P1898" s="0" t="s">
        <v>13</v>
      </c>
      <c r="Q1898" s="5" t="s">
        <v>14</v>
      </c>
      <c r="R1898" s="0" t="s">
        <v>15</v>
      </c>
      <c r="S1898" s="0" t="str">
        <f aca="false">P1898&amp;N1898&amp;O1898&amp;Q1898&amp;F1898&amp;R1898&amp;L1898</f>
        <v>          {%            "class": "sMinus",%            "stim_name": "1367"%          },</v>
      </c>
      <c r="AA1898" s="5" t="n">
        <f aca="false">F1898</f>
        <v>1367</v>
      </c>
      <c r="AB1898" s="5" t="s">
        <v>1913</v>
      </c>
      <c r="AC1898" s="5" t="str">
        <f aca="false">IF(MID(AB1898,10,2)="ir","Minus","Plus")</f>
        <v>Minus</v>
      </c>
      <c r="AD1898" s="5" t="str">
        <f aca="false">IF(AND(_xlfn.NUMBERVALUE(MID(AB1898,6,3))&lt;141,_xlfn.NUMBERVALUE(MID(AB1898,6,3))&gt;103),"s","probe")</f>
        <v>probe</v>
      </c>
      <c r="AE1898" s="5" t="n">
        <f aca="false">IF(AND(AC1898="Minus",AD1898="probe"),3,IF(AND(AC1898="Plus",AD1898="probe"),1,IF(AND(AC1898="Minus",AD1898="s"),12,IF(AND(AC1898="Plus",AD1898="s"),4,0))))</f>
        <v>3</v>
      </c>
      <c r="AF1898" s="6" t="s">
        <v>16</v>
      </c>
      <c r="AG1898" s="5" t="str">
        <f aca="false">AF1898&amp;AE1898&amp;","</f>
        <v>                            3,</v>
      </c>
    </row>
    <row r="1899" customFormat="false" ht="12.8" hidden="true" customHeight="false" outlineLevel="0" collapsed="false">
      <c r="A1899" s="0" t="str">
        <f aca="false">LEFT(J1899,4)</f>
        <v>b3s2</v>
      </c>
      <c r="B1899" s="0" t="n">
        <f aca="false">IF(AND(C1899&gt;97,C1899&lt;103),100,IF(AND(C1899&gt;110,C1899&lt;116),113,IF(AND(C1899&gt;122,C1899&lt;128),125,IF(AND(C1899&gt;135,C1899&lt;141),138,150))))</f>
        <v>150</v>
      </c>
      <c r="C1899" s="0" t="n">
        <f aca="false">_xlfn.NUMBERVALUE(MID(J1899,6,3))</f>
        <v>151</v>
      </c>
      <c r="D1899" s="0" t="str">
        <f aca="false">MID(J1899,10,3)</f>
        <v>ir2</v>
      </c>
      <c r="E1899" s="0" t="s">
        <v>9</v>
      </c>
      <c r="F1899" s="0" t="n">
        <v>1492</v>
      </c>
      <c r="G1899" s="0" t="s">
        <v>10</v>
      </c>
      <c r="H1899" s="0" t="s">
        <v>11</v>
      </c>
      <c r="I1899" s="0" t="s">
        <v>9</v>
      </c>
      <c r="J1899" s="0" t="s">
        <v>1914</v>
      </c>
      <c r="K1899" s="0" t="s">
        <v>9</v>
      </c>
      <c r="L1899" s="0" t="str">
        <f aca="false">IF(ISBLANK(J1900),"",",")</f>
        <v>,</v>
      </c>
      <c r="M1899" s="0" t="str">
        <f aca="false">E1899&amp;F1899&amp;G1899&amp;H1899&amp;I1899&amp;J1899&amp;K1899&amp;L1899</f>
        <v>"1492": "b3s2_151_ir2.wav",</v>
      </c>
      <c r="N1899" s="0" t="str">
        <f aca="false">IF(OR(B1899=113,B1899=138),"probe","s")</f>
        <v>s</v>
      </c>
      <c r="O1899" s="0" t="str">
        <f aca="false">IF(MID(J1899,10,2)="ir","Minus","Plus")</f>
        <v>Minus</v>
      </c>
      <c r="P1899" s="0" t="s">
        <v>13</v>
      </c>
      <c r="Q1899" s="5" t="s">
        <v>14</v>
      </c>
      <c r="R1899" s="0" t="s">
        <v>15</v>
      </c>
      <c r="S1899" s="0" t="str">
        <f aca="false">P1899&amp;N1899&amp;O1899&amp;Q1899&amp;F1899&amp;R1899&amp;L1899</f>
        <v>          {%            "class": "sMinus",%            "stim_name": "1492"%          },</v>
      </c>
      <c r="AA1899" s="5" t="n">
        <f aca="false">F1899</f>
        <v>1492</v>
      </c>
      <c r="AB1899" s="5" t="s">
        <v>1914</v>
      </c>
      <c r="AC1899" s="5" t="str">
        <f aca="false">IF(MID(AB1899,10,2)="ir","Minus","Plus")</f>
        <v>Minus</v>
      </c>
      <c r="AD1899" s="5" t="str">
        <f aca="false">IF(AND(_xlfn.NUMBERVALUE(MID(AB1899,6,3))&lt;141,_xlfn.NUMBERVALUE(MID(AB1899,6,3))&gt;103),"s","probe")</f>
        <v>probe</v>
      </c>
      <c r="AE1899" s="5" t="n">
        <f aca="false">IF(AND(AC1899="Minus",AD1899="probe"),3,IF(AND(AC1899="Plus",AD1899="probe"),1,IF(AND(AC1899="Minus",AD1899="s"),12,IF(AND(AC1899="Plus",AD1899="s"),4,0))))</f>
        <v>3</v>
      </c>
      <c r="AF1899" s="6" t="s">
        <v>16</v>
      </c>
      <c r="AG1899" s="5" t="str">
        <f aca="false">AF1899&amp;AE1899&amp;","</f>
        <v>                            3,</v>
      </c>
    </row>
    <row r="1900" customFormat="false" ht="12.8" hidden="true" customHeight="false" outlineLevel="0" collapsed="false">
      <c r="A1900" s="0" t="str">
        <f aca="false">LEFT(J1900,4)</f>
        <v>b4i1</v>
      </c>
      <c r="B1900" s="0" t="n">
        <f aca="false">IF(AND(C1900&gt;97,C1900&lt;103),100,IF(AND(C1900&gt;110,C1900&lt;116),113,IF(AND(C1900&gt;122,C1900&lt;128),125,IF(AND(C1900&gt;135,C1900&lt;141),138,150))))</f>
        <v>150</v>
      </c>
      <c r="C1900" s="0" t="n">
        <f aca="false">_xlfn.NUMBERVALUE(MID(J1900,6,3))</f>
        <v>151</v>
      </c>
      <c r="D1900" s="0" t="str">
        <f aca="false">MID(J1900,10,3)</f>
        <v>ir2</v>
      </c>
      <c r="E1900" s="0" t="s">
        <v>9</v>
      </c>
      <c r="F1900" s="0" t="n">
        <v>1617</v>
      </c>
      <c r="G1900" s="0" t="s">
        <v>10</v>
      </c>
      <c r="H1900" s="0" t="s">
        <v>11</v>
      </c>
      <c r="I1900" s="0" t="s">
        <v>9</v>
      </c>
      <c r="J1900" s="0" t="s">
        <v>1915</v>
      </c>
      <c r="K1900" s="0" t="s">
        <v>9</v>
      </c>
      <c r="L1900" s="0" t="str">
        <f aca="false">IF(ISBLANK(J1901),"",",")</f>
        <v>,</v>
      </c>
      <c r="M1900" s="0" t="str">
        <f aca="false">E1900&amp;F1900&amp;G1900&amp;H1900&amp;I1900&amp;J1900&amp;K1900&amp;L1900</f>
        <v>"1617": "b4i1_151_ir2.wav",</v>
      </c>
      <c r="N1900" s="0" t="str">
        <f aca="false">IF(OR(B1900=113,B1900=138),"probe","s")</f>
        <v>s</v>
      </c>
      <c r="O1900" s="0" t="str">
        <f aca="false">IF(MID(J1900,10,2)="ir","Minus","Plus")</f>
        <v>Minus</v>
      </c>
      <c r="P1900" s="0" t="s">
        <v>13</v>
      </c>
      <c r="Q1900" s="5" t="s">
        <v>14</v>
      </c>
      <c r="R1900" s="0" t="s">
        <v>15</v>
      </c>
      <c r="S1900" s="0" t="str">
        <f aca="false">P1900&amp;N1900&amp;O1900&amp;Q1900&amp;F1900&amp;R1900&amp;L1900</f>
        <v>          {%            "class": "sMinus",%            "stim_name": "1617"%          },</v>
      </c>
      <c r="AA1900" s="5" t="n">
        <f aca="false">F1900</f>
        <v>1617</v>
      </c>
      <c r="AB1900" s="5" t="s">
        <v>1915</v>
      </c>
      <c r="AC1900" s="5" t="str">
        <f aca="false">IF(MID(AB1900,10,2)="ir","Minus","Plus")</f>
        <v>Minus</v>
      </c>
      <c r="AD1900" s="5" t="str">
        <f aca="false">IF(AND(_xlfn.NUMBERVALUE(MID(AB1900,6,3))&lt;141,_xlfn.NUMBERVALUE(MID(AB1900,6,3))&gt;103),"s","probe")</f>
        <v>probe</v>
      </c>
      <c r="AE1900" s="5" t="n">
        <f aca="false">IF(AND(AC1900="Minus",AD1900="probe"),3,IF(AND(AC1900="Plus",AD1900="probe"),1,IF(AND(AC1900="Minus",AD1900="s"),12,IF(AND(AC1900="Plus",AD1900="s"),4,0))))</f>
        <v>3</v>
      </c>
      <c r="AF1900" s="6" t="s">
        <v>16</v>
      </c>
      <c r="AG1900" s="5" t="str">
        <f aca="false">AF1900&amp;AE1900&amp;","</f>
        <v>                            3,</v>
      </c>
    </row>
    <row r="1901" customFormat="false" ht="12.8" hidden="true" customHeight="false" outlineLevel="0" collapsed="false">
      <c r="A1901" s="0" t="str">
        <f aca="false">LEFT(J1901,4)</f>
        <v>b4i2</v>
      </c>
      <c r="B1901" s="0" t="n">
        <f aca="false">IF(AND(C1901&gt;97,C1901&lt;103),100,IF(AND(C1901&gt;110,C1901&lt;116),113,IF(AND(C1901&gt;122,C1901&lt;128),125,IF(AND(C1901&gt;135,C1901&lt;141),138,150))))</f>
        <v>150</v>
      </c>
      <c r="C1901" s="0" t="n">
        <f aca="false">_xlfn.NUMBERVALUE(MID(J1901,6,3))</f>
        <v>151</v>
      </c>
      <c r="D1901" s="0" t="str">
        <f aca="false">MID(J1901,10,3)</f>
        <v>ir2</v>
      </c>
      <c r="E1901" s="0" t="s">
        <v>9</v>
      </c>
      <c r="F1901" s="0" t="n">
        <v>1742</v>
      </c>
      <c r="G1901" s="0" t="s">
        <v>10</v>
      </c>
      <c r="H1901" s="0" t="s">
        <v>11</v>
      </c>
      <c r="I1901" s="0" t="s">
        <v>9</v>
      </c>
      <c r="J1901" s="0" t="s">
        <v>1916</v>
      </c>
      <c r="K1901" s="0" t="s">
        <v>9</v>
      </c>
      <c r="L1901" s="0" t="str">
        <f aca="false">IF(ISBLANK(J1902),"",",")</f>
        <v>,</v>
      </c>
      <c r="M1901" s="0" t="str">
        <f aca="false">E1901&amp;F1901&amp;G1901&amp;H1901&amp;I1901&amp;J1901&amp;K1901&amp;L1901</f>
        <v>"1742": "b4i2_151_ir2.wav",</v>
      </c>
      <c r="N1901" s="0" t="str">
        <f aca="false">IF(OR(B1901=113,B1901=138),"probe","s")</f>
        <v>s</v>
      </c>
      <c r="O1901" s="0" t="str">
        <f aca="false">IF(MID(J1901,10,2)="ir","Minus","Plus")</f>
        <v>Minus</v>
      </c>
      <c r="P1901" s="0" t="s">
        <v>13</v>
      </c>
      <c r="Q1901" s="5" t="s">
        <v>14</v>
      </c>
      <c r="R1901" s="0" t="s">
        <v>15</v>
      </c>
      <c r="S1901" s="0" t="str">
        <f aca="false">P1901&amp;N1901&amp;O1901&amp;Q1901&amp;F1901&amp;R1901&amp;L1901</f>
        <v>          {%            "class": "sMinus",%            "stim_name": "1742"%          },</v>
      </c>
      <c r="AA1901" s="5" t="n">
        <f aca="false">F1901</f>
        <v>1742</v>
      </c>
      <c r="AB1901" s="5" t="s">
        <v>1916</v>
      </c>
      <c r="AC1901" s="5" t="str">
        <f aca="false">IF(MID(AB1901,10,2)="ir","Minus","Plus")</f>
        <v>Minus</v>
      </c>
      <c r="AD1901" s="5" t="str">
        <f aca="false">IF(AND(_xlfn.NUMBERVALUE(MID(AB1901,6,3))&lt;141,_xlfn.NUMBERVALUE(MID(AB1901,6,3))&gt;103),"s","probe")</f>
        <v>probe</v>
      </c>
      <c r="AE1901" s="5" t="n">
        <f aca="false">IF(AND(AC1901="Minus",AD1901="probe"),3,IF(AND(AC1901="Plus",AD1901="probe"),1,IF(AND(AC1901="Minus",AD1901="s"),12,IF(AND(AC1901="Plus",AD1901="s"),4,0))))</f>
        <v>3</v>
      </c>
      <c r="AF1901" s="6" t="s">
        <v>16</v>
      </c>
      <c r="AG1901" s="5" t="str">
        <f aca="false">AF1901&amp;AE1901&amp;","</f>
        <v>                            3,</v>
      </c>
    </row>
    <row r="1902" customFormat="false" ht="12.8" hidden="true" customHeight="false" outlineLevel="0" collapsed="false">
      <c r="A1902" s="0" t="str">
        <f aca="false">LEFT(J1902,4)</f>
        <v>b4s1</v>
      </c>
      <c r="B1902" s="0" t="n">
        <f aca="false">IF(AND(C1902&gt;97,C1902&lt;103),100,IF(AND(C1902&gt;110,C1902&lt;116),113,IF(AND(C1902&gt;122,C1902&lt;128),125,IF(AND(C1902&gt;135,C1902&lt;141),138,150))))</f>
        <v>150</v>
      </c>
      <c r="C1902" s="0" t="n">
        <f aca="false">_xlfn.NUMBERVALUE(MID(J1902,6,3))</f>
        <v>151</v>
      </c>
      <c r="D1902" s="0" t="str">
        <f aca="false">MID(J1902,10,3)</f>
        <v>ir2</v>
      </c>
      <c r="E1902" s="0" t="s">
        <v>9</v>
      </c>
      <c r="F1902" s="0" t="n">
        <v>1867</v>
      </c>
      <c r="G1902" s="0" t="s">
        <v>10</v>
      </c>
      <c r="H1902" s="0" t="s">
        <v>11</v>
      </c>
      <c r="I1902" s="0" t="s">
        <v>9</v>
      </c>
      <c r="J1902" s="0" t="s">
        <v>1917</v>
      </c>
      <c r="K1902" s="0" t="s">
        <v>9</v>
      </c>
      <c r="L1902" s="0" t="str">
        <f aca="false">IF(ISBLANK(J1903),"",",")</f>
        <v>,</v>
      </c>
      <c r="M1902" s="0" t="str">
        <f aca="false">E1902&amp;F1902&amp;G1902&amp;H1902&amp;I1902&amp;J1902&amp;K1902&amp;L1902</f>
        <v>"1867": "b4s1_151_ir2.wav",</v>
      </c>
      <c r="N1902" s="0" t="str">
        <f aca="false">IF(OR(B1902=113,B1902=138),"probe","s")</f>
        <v>s</v>
      </c>
      <c r="O1902" s="0" t="str">
        <f aca="false">IF(MID(J1902,10,2)="ir","Minus","Plus")</f>
        <v>Minus</v>
      </c>
      <c r="P1902" s="0" t="s">
        <v>13</v>
      </c>
      <c r="Q1902" s="5" t="s">
        <v>14</v>
      </c>
      <c r="R1902" s="0" t="s">
        <v>15</v>
      </c>
      <c r="S1902" s="0" t="str">
        <f aca="false">P1902&amp;N1902&amp;O1902&amp;Q1902&amp;F1902&amp;R1902&amp;L1902</f>
        <v>          {%            "class": "sMinus",%            "stim_name": "1867"%          },</v>
      </c>
      <c r="AA1902" s="5" t="n">
        <f aca="false">F1902</f>
        <v>1867</v>
      </c>
      <c r="AB1902" s="5" t="s">
        <v>1917</v>
      </c>
      <c r="AC1902" s="5" t="str">
        <f aca="false">IF(MID(AB1902,10,2)="ir","Minus","Plus")</f>
        <v>Minus</v>
      </c>
      <c r="AD1902" s="5" t="str">
        <f aca="false">IF(AND(_xlfn.NUMBERVALUE(MID(AB1902,6,3))&lt;141,_xlfn.NUMBERVALUE(MID(AB1902,6,3))&gt;103),"s","probe")</f>
        <v>probe</v>
      </c>
      <c r="AE1902" s="5" t="n">
        <f aca="false">IF(AND(AC1902="Minus",AD1902="probe"),3,IF(AND(AC1902="Plus",AD1902="probe"),1,IF(AND(AC1902="Minus",AD1902="s"),12,IF(AND(AC1902="Plus",AD1902="s"),4,0))))</f>
        <v>3</v>
      </c>
      <c r="AF1902" s="6" t="s">
        <v>16</v>
      </c>
      <c r="AG1902" s="5" t="str">
        <f aca="false">AF1902&amp;AE1902&amp;","</f>
        <v>                            3,</v>
      </c>
    </row>
    <row r="1903" customFormat="false" ht="12.8" hidden="true" customHeight="false" outlineLevel="0" collapsed="false">
      <c r="A1903" s="0" t="str">
        <f aca="false">LEFT(J1903,4)</f>
        <v>b4s2</v>
      </c>
      <c r="B1903" s="0" t="n">
        <f aca="false">IF(AND(C1903&gt;97,C1903&lt;103),100,IF(AND(C1903&gt;110,C1903&lt;116),113,IF(AND(C1903&gt;122,C1903&lt;128),125,IF(AND(C1903&gt;135,C1903&lt;141),138,150))))</f>
        <v>150</v>
      </c>
      <c r="C1903" s="0" t="n">
        <f aca="false">_xlfn.NUMBERVALUE(MID(J1903,6,3))</f>
        <v>151</v>
      </c>
      <c r="D1903" s="0" t="str">
        <f aca="false">MID(J1903,10,3)</f>
        <v>ir2</v>
      </c>
      <c r="E1903" s="0" t="s">
        <v>9</v>
      </c>
      <c r="F1903" s="0" t="n">
        <v>1992</v>
      </c>
      <c r="G1903" s="0" t="s">
        <v>10</v>
      </c>
      <c r="H1903" s="0" t="s">
        <v>11</v>
      </c>
      <c r="I1903" s="0" t="s">
        <v>9</v>
      </c>
      <c r="J1903" s="0" t="s">
        <v>1918</v>
      </c>
      <c r="K1903" s="0" t="s">
        <v>9</v>
      </c>
      <c r="L1903" s="0" t="str">
        <f aca="false">IF(ISBLANK(J1904),"",",")</f>
        <v>,</v>
      </c>
      <c r="M1903" s="0" t="str">
        <f aca="false">E1903&amp;F1903&amp;G1903&amp;H1903&amp;I1903&amp;J1903&amp;K1903&amp;L1903</f>
        <v>"1992": "b4s2_151_ir2.wav",</v>
      </c>
      <c r="N1903" s="0" t="str">
        <f aca="false">IF(OR(B1903=113,B1903=138),"probe","s")</f>
        <v>s</v>
      </c>
      <c r="O1903" s="0" t="str">
        <f aca="false">IF(MID(J1903,10,2)="ir","Minus","Plus")</f>
        <v>Minus</v>
      </c>
      <c r="P1903" s="0" t="s">
        <v>13</v>
      </c>
      <c r="Q1903" s="5" t="s">
        <v>14</v>
      </c>
      <c r="R1903" s="0" t="s">
        <v>15</v>
      </c>
      <c r="S1903" s="0" t="str">
        <f aca="false">P1903&amp;N1903&amp;O1903&amp;Q1903&amp;F1903&amp;R1903&amp;L1903</f>
        <v>          {%            "class": "sMinus",%            "stim_name": "1992"%          },</v>
      </c>
      <c r="AA1903" s="5" t="n">
        <f aca="false">F1903</f>
        <v>1992</v>
      </c>
      <c r="AB1903" s="5" t="s">
        <v>1918</v>
      </c>
      <c r="AC1903" s="5" t="str">
        <f aca="false">IF(MID(AB1903,10,2)="ir","Minus","Plus")</f>
        <v>Minus</v>
      </c>
      <c r="AD1903" s="5" t="str">
        <f aca="false">IF(AND(_xlfn.NUMBERVALUE(MID(AB1903,6,3))&lt;141,_xlfn.NUMBERVALUE(MID(AB1903,6,3))&gt;103),"s","probe")</f>
        <v>probe</v>
      </c>
      <c r="AE1903" s="5" t="n">
        <f aca="false">IF(AND(AC1903="Minus",AD1903="probe"),3,IF(AND(AC1903="Plus",AD1903="probe"),1,IF(AND(AC1903="Minus",AD1903="s"),12,IF(AND(AC1903="Plus",AD1903="s"),4,0))))</f>
        <v>3</v>
      </c>
      <c r="AF1903" s="6" t="s">
        <v>16</v>
      </c>
      <c r="AG1903" s="5" t="str">
        <f aca="false">AF1903&amp;AE1903&amp;","</f>
        <v>                            3,</v>
      </c>
    </row>
    <row r="1904" customFormat="false" ht="12.8" hidden="true" customHeight="false" outlineLevel="0" collapsed="false">
      <c r="A1904" s="0" t="str">
        <f aca="false">LEFT(J1904,4)</f>
        <v>b1i1</v>
      </c>
      <c r="B1904" s="0" t="n">
        <f aca="false">IF(AND(C1904&gt;97,C1904&lt;103),100,IF(AND(C1904&gt;110,C1904&lt;116),113,IF(AND(C1904&gt;122,C1904&lt;128),125,IF(AND(C1904&gt;135,C1904&lt;141),138,150))))</f>
        <v>150</v>
      </c>
      <c r="C1904" s="0" t="n">
        <f aca="false">_xlfn.NUMBERVALUE(MID(J1904,6,3))</f>
        <v>151</v>
      </c>
      <c r="D1904" s="0" t="str">
        <f aca="false">MID(J1904,10,3)</f>
        <v>ir3</v>
      </c>
      <c r="E1904" s="1" t="s">
        <v>9</v>
      </c>
      <c r="F1904" s="0" t="n">
        <v>118</v>
      </c>
      <c r="G1904" s="0" t="s">
        <v>10</v>
      </c>
      <c r="H1904" s="0" t="s">
        <v>11</v>
      </c>
      <c r="I1904" s="0" t="s">
        <v>9</v>
      </c>
      <c r="J1904" s="0" t="s">
        <v>1919</v>
      </c>
      <c r="K1904" s="0" t="s">
        <v>9</v>
      </c>
      <c r="L1904" s="0" t="str">
        <f aca="false">IF(ISBLANK(J1905),"",",")</f>
        <v>,</v>
      </c>
      <c r="M1904" s="0" t="str">
        <f aca="false">E1904&amp;F1904&amp;G1904&amp;H1904&amp;I1904&amp;J1904&amp;K1904&amp;L1904</f>
        <v>"118": "b1i1_151_ir3.wav",</v>
      </c>
      <c r="N1904" s="0" t="str">
        <f aca="false">IF(OR(B1904=113,B1904=138),"probe","s")</f>
        <v>s</v>
      </c>
      <c r="O1904" s="0" t="str">
        <f aca="false">IF(MID(J1904,10,2)="ir","Minus","Plus")</f>
        <v>Minus</v>
      </c>
      <c r="P1904" s="0" t="s">
        <v>13</v>
      </c>
      <c r="Q1904" s="5" t="s">
        <v>14</v>
      </c>
      <c r="R1904" s="0" t="s">
        <v>15</v>
      </c>
      <c r="S1904" s="0" t="str">
        <f aca="false">P1904&amp;N1904&amp;O1904&amp;Q1904&amp;F1904&amp;R1904&amp;L1904</f>
        <v>          {%            "class": "sMinus",%            "stim_name": "118"%          },</v>
      </c>
      <c r="AA1904" s="5" t="n">
        <f aca="false">F1904</f>
        <v>118</v>
      </c>
      <c r="AB1904" s="5" t="s">
        <v>1919</v>
      </c>
      <c r="AC1904" s="5" t="str">
        <f aca="false">IF(MID(AB1904,10,2)="ir","Minus","Plus")</f>
        <v>Minus</v>
      </c>
      <c r="AD1904" s="5" t="str">
        <f aca="false">IF(AND(_xlfn.NUMBERVALUE(MID(AB1904,6,3))&lt;141,_xlfn.NUMBERVALUE(MID(AB1904,6,3))&gt;103),"s","s")</f>
        <v>s</v>
      </c>
      <c r="AE1904" s="5" t="n">
        <f aca="false">IF(AND(AC1904="Minus",AD1904="probe"),3,IF(AND(AC1904="Plus",AD1904="probe"),1,IF(AND(AC1904="Minus",AD1904="s"),12,IF(AND(AC1904="Plus",AD1904="s"),4,0))))</f>
        <v>12</v>
      </c>
      <c r="AF1904" s="6" t="s">
        <v>16</v>
      </c>
      <c r="AG1904" s="5" t="str">
        <f aca="false">AF1904&amp;AE1904&amp;","</f>
        <v>                            12,</v>
      </c>
    </row>
    <row r="1905" customFormat="false" ht="12.8" hidden="true" customHeight="false" outlineLevel="0" collapsed="false">
      <c r="A1905" s="0" t="str">
        <f aca="false">LEFT(J1905,4)</f>
        <v>b1i2</v>
      </c>
      <c r="B1905" s="0" t="n">
        <f aca="false">IF(AND(C1905&gt;97,C1905&lt;103),100,IF(AND(C1905&gt;110,C1905&lt;116),113,IF(AND(C1905&gt;122,C1905&lt;128),125,IF(AND(C1905&gt;135,C1905&lt;141),138,150))))</f>
        <v>150</v>
      </c>
      <c r="C1905" s="0" t="n">
        <f aca="false">_xlfn.NUMBERVALUE(MID(J1905,6,3))</f>
        <v>151</v>
      </c>
      <c r="D1905" s="0" t="str">
        <f aca="false">MID(J1905,10,3)</f>
        <v>ir3</v>
      </c>
      <c r="E1905" s="1" t="s">
        <v>9</v>
      </c>
      <c r="F1905" s="0" t="n">
        <v>243</v>
      </c>
      <c r="G1905" s="0" t="s">
        <v>10</v>
      </c>
      <c r="H1905" s="0" t="s">
        <v>11</v>
      </c>
      <c r="I1905" s="0" t="s">
        <v>9</v>
      </c>
      <c r="J1905" s="0" t="s">
        <v>1920</v>
      </c>
      <c r="K1905" s="0" t="s">
        <v>9</v>
      </c>
      <c r="L1905" s="0" t="str">
        <f aca="false">IF(ISBLANK(J1906),"",",")</f>
        <v>,</v>
      </c>
      <c r="M1905" s="0" t="str">
        <f aca="false">E1905&amp;F1905&amp;G1905&amp;H1905&amp;I1905&amp;J1905&amp;K1905&amp;L1905</f>
        <v>"243": "b1i2_151_ir3.wav",</v>
      </c>
      <c r="N1905" s="0" t="str">
        <f aca="false">IF(OR(B1905=113,B1905=138),"probe","s")</f>
        <v>s</v>
      </c>
      <c r="O1905" s="0" t="str">
        <f aca="false">IF(MID(J1905,10,2)="ir","Minus","Plus")</f>
        <v>Minus</v>
      </c>
      <c r="P1905" s="0" t="s">
        <v>13</v>
      </c>
      <c r="Q1905" s="5" t="s">
        <v>14</v>
      </c>
      <c r="R1905" s="0" t="s">
        <v>15</v>
      </c>
      <c r="S1905" s="0" t="str">
        <f aca="false">P1905&amp;N1905&amp;O1905&amp;Q1905&amp;F1905&amp;R1905&amp;L1905</f>
        <v>          {%            "class": "sMinus",%            "stim_name": "243"%          },</v>
      </c>
      <c r="AA1905" s="5" t="n">
        <f aca="false">F1905</f>
        <v>243</v>
      </c>
      <c r="AB1905" s="5" t="s">
        <v>1920</v>
      </c>
      <c r="AC1905" s="5" t="str">
        <f aca="false">IF(MID(AB1905,10,2)="ir","Minus","Plus")</f>
        <v>Minus</v>
      </c>
      <c r="AD1905" s="5" t="str">
        <f aca="false">IF(AND(_xlfn.NUMBERVALUE(MID(AB1905,6,3))&lt;141,_xlfn.NUMBERVALUE(MID(AB1905,6,3))&gt;103),"s","probe")</f>
        <v>probe</v>
      </c>
      <c r="AE1905" s="5" t="n">
        <f aca="false">IF(AND(AC1905="Minus",AD1905="probe"),3,IF(AND(AC1905="Plus",AD1905="probe"),1,IF(AND(AC1905="Minus",AD1905="s"),12,IF(AND(AC1905="Plus",AD1905="s"),4,0))))</f>
        <v>3</v>
      </c>
      <c r="AF1905" s="6" t="s">
        <v>16</v>
      </c>
      <c r="AG1905" s="5" t="str">
        <f aca="false">AF1905&amp;AE1905&amp;","</f>
        <v>                            3,</v>
      </c>
    </row>
    <row r="1906" customFormat="false" ht="12.8" hidden="true" customHeight="false" outlineLevel="0" collapsed="false">
      <c r="A1906" s="0" t="str">
        <f aca="false">LEFT(J1906,4)</f>
        <v>b1s1</v>
      </c>
      <c r="B1906" s="0" t="n">
        <f aca="false">IF(AND(C1906&gt;97,C1906&lt;103),100,IF(AND(C1906&gt;110,C1906&lt;116),113,IF(AND(C1906&gt;122,C1906&lt;128),125,IF(AND(C1906&gt;135,C1906&lt;141),138,150))))</f>
        <v>150</v>
      </c>
      <c r="C1906" s="0" t="n">
        <f aca="false">_xlfn.NUMBERVALUE(MID(J1906,6,3))</f>
        <v>151</v>
      </c>
      <c r="D1906" s="0" t="str">
        <f aca="false">MID(J1906,10,3)</f>
        <v>ir3</v>
      </c>
      <c r="E1906" s="0" t="s">
        <v>9</v>
      </c>
      <c r="F1906" s="0" t="n">
        <v>368</v>
      </c>
      <c r="G1906" s="0" t="s">
        <v>10</v>
      </c>
      <c r="H1906" s="0" t="s">
        <v>11</v>
      </c>
      <c r="I1906" s="0" t="s">
        <v>9</v>
      </c>
      <c r="J1906" s="0" t="s">
        <v>1921</v>
      </c>
      <c r="K1906" s="0" t="s">
        <v>9</v>
      </c>
      <c r="L1906" s="0" t="str">
        <f aca="false">IF(ISBLANK(J1907),"",",")</f>
        <v>,</v>
      </c>
      <c r="M1906" s="0" t="str">
        <f aca="false">E1906&amp;F1906&amp;G1906&amp;H1906&amp;I1906&amp;J1906&amp;K1906&amp;L1906</f>
        <v>"368": "b1s1_151_ir3.wav",</v>
      </c>
      <c r="N1906" s="0" t="str">
        <f aca="false">IF(OR(B1906=113,B1906=138),"probe","s")</f>
        <v>s</v>
      </c>
      <c r="O1906" s="0" t="str">
        <f aca="false">IF(MID(J1906,10,2)="ir","Minus","Plus")</f>
        <v>Minus</v>
      </c>
      <c r="P1906" s="0" t="s">
        <v>13</v>
      </c>
      <c r="Q1906" s="5" t="s">
        <v>14</v>
      </c>
      <c r="R1906" s="0" t="s">
        <v>15</v>
      </c>
      <c r="S1906" s="0" t="str">
        <f aca="false">P1906&amp;N1906&amp;O1906&amp;Q1906&amp;F1906&amp;R1906&amp;L1906</f>
        <v>          {%            "class": "sMinus",%            "stim_name": "368"%          },</v>
      </c>
      <c r="AA1906" s="5" t="n">
        <f aca="false">F1906</f>
        <v>368</v>
      </c>
      <c r="AB1906" s="5" t="s">
        <v>1921</v>
      </c>
      <c r="AC1906" s="5" t="str">
        <f aca="false">IF(MID(AB1906,10,2)="ir","Minus","Plus")</f>
        <v>Minus</v>
      </c>
      <c r="AD1906" s="5" t="str">
        <f aca="false">IF(AND(_xlfn.NUMBERVALUE(MID(AB1906,6,3))&lt;141,_xlfn.NUMBERVALUE(MID(AB1906,6,3))&gt;103),"s","probe")</f>
        <v>probe</v>
      </c>
      <c r="AE1906" s="5" t="n">
        <f aca="false">IF(AND(AC1906="Minus",AD1906="probe"),3,IF(AND(AC1906="Plus",AD1906="probe"),1,IF(AND(AC1906="Minus",AD1906="s"),12,IF(AND(AC1906="Plus",AD1906="s"),4,0))))</f>
        <v>3</v>
      </c>
      <c r="AF1906" s="6" t="s">
        <v>16</v>
      </c>
      <c r="AG1906" s="5" t="str">
        <f aca="false">AF1906&amp;AE1906&amp;","</f>
        <v>                            3,</v>
      </c>
    </row>
    <row r="1907" customFormat="false" ht="12.8" hidden="true" customHeight="false" outlineLevel="0" collapsed="false">
      <c r="A1907" s="0" t="str">
        <f aca="false">LEFT(J1907,4)</f>
        <v>b1s2</v>
      </c>
      <c r="B1907" s="0" t="n">
        <f aca="false">IF(AND(C1907&gt;97,C1907&lt;103),100,IF(AND(C1907&gt;110,C1907&lt;116),113,IF(AND(C1907&gt;122,C1907&lt;128),125,IF(AND(C1907&gt;135,C1907&lt;141),138,150))))</f>
        <v>150</v>
      </c>
      <c r="C1907" s="0" t="n">
        <f aca="false">_xlfn.NUMBERVALUE(MID(J1907,6,3))</f>
        <v>151</v>
      </c>
      <c r="D1907" s="0" t="str">
        <f aca="false">MID(J1907,10,3)</f>
        <v>ir3</v>
      </c>
      <c r="E1907" s="0" t="s">
        <v>9</v>
      </c>
      <c r="F1907" s="0" t="n">
        <v>493</v>
      </c>
      <c r="G1907" s="0" t="s">
        <v>10</v>
      </c>
      <c r="H1907" s="0" t="s">
        <v>11</v>
      </c>
      <c r="I1907" s="0" t="s">
        <v>9</v>
      </c>
      <c r="J1907" s="0" t="s">
        <v>1922</v>
      </c>
      <c r="K1907" s="0" t="s">
        <v>9</v>
      </c>
      <c r="L1907" s="0" t="str">
        <f aca="false">IF(ISBLANK(J1908),"",",")</f>
        <v>,</v>
      </c>
      <c r="M1907" s="0" t="str">
        <f aca="false">E1907&amp;F1907&amp;G1907&amp;H1907&amp;I1907&amp;J1907&amp;K1907&amp;L1907</f>
        <v>"493": "b1s2_151_ir3.wav",</v>
      </c>
      <c r="N1907" s="0" t="str">
        <f aca="false">IF(OR(B1907=113,B1907=138),"probe","s")</f>
        <v>s</v>
      </c>
      <c r="O1907" s="0" t="str">
        <f aca="false">IF(MID(J1907,10,2)="ir","Minus","Plus")</f>
        <v>Minus</v>
      </c>
      <c r="P1907" s="0" t="s">
        <v>13</v>
      </c>
      <c r="Q1907" s="5" t="s">
        <v>14</v>
      </c>
      <c r="R1907" s="0" t="s">
        <v>15</v>
      </c>
      <c r="S1907" s="0" t="str">
        <f aca="false">P1907&amp;N1907&amp;O1907&amp;Q1907&amp;F1907&amp;R1907&amp;L1907</f>
        <v>          {%            "class": "sMinus",%            "stim_name": "493"%          },</v>
      </c>
      <c r="AA1907" s="5" t="n">
        <f aca="false">F1907</f>
        <v>493</v>
      </c>
      <c r="AB1907" s="5" t="s">
        <v>1922</v>
      </c>
      <c r="AC1907" s="5" t="str">
        <f aca="false">IF(MID(AB1907,10,2)="ir","Minus","Plus")</f>
        <v>Minus</v>
      </c>
      <c r="AD1907" s="5" t="str">
        <f aca="false">IF(AND(_xlfn.NUMBERVALUE(MID(AB1907,6,3))&lt;141,_xlfn.NUMBERVALUE(MID(AB1907,6,3))&gt;103),"s","probe")</f>
        <v>probe</v>
      </c>
      <c r="AE1907" s="5" t="n">
        <f aca="false">IF(AND(AC1907="Minus",AD1907="probe"),3,IF(AND(AC1907="Plus",AD1907="probe"),1,IF(AND(AC1907="Minus",AD1907="s"),12,IF(AND(AC1907="Plus",AD1907="s"),4,0))))</f>
        <v>3</v>
      </c>
      <c r="AF1907" s="6" t="s">
        <v>16</v>
      </c>
      <c r="AG1907" s="5" t="str">
        <f aca="false">AF1907&amp;AE1907&amp;","</f>
        <v>                            3,</v>
      </c>
    </row>
    <row r="1908" customFormat="false" ht="12.8" hidden="true" customHeight="false" outlineLevel="0" collapsed="false">
      <c r="A1908" s="0" t="str">
        <f aca="false">LEFT(J1908,4)</f>
        <v>b2i1</v>
      </c>
      <c r="B1908" s="0" t="n">
        <f aca="false">IF(AND(C1908&gt;97,C1908&lt;103),100,IF(AND(C1908&gt;110,C1908&lt;116),113,IF(AND(C1908&gt;122,C1908&lt;128),125,IF(AND(C1908&gt;135,C1908&lt;141),138,150))))</f>
        <v>150</v>
      </c>
      <c r="C1908" s="0" t="n">
        <f aca="false">_xlfn.NUMBERVALUE(MID(J1908,6,3))</f>
        <v>151</v>
      </c>
      <c r="D1908" s="0" t="str">
        <f aca="false">MID(J1908,10,3)</f>
        <v>ir3</v>
      </c>
      <c r="E1908" s="0" t="s">
        <v>9</v>
      </c>
      <c r="F1908" s="0" t="n">
        <v>618</v>
      </c>
      <c r="G1908" s="0" t="s">
        <v>10</v>
      </c>
      <c r="H1908" s="0" t="s">
        <v>11</v>
      </c>
      <c r="I1908" s="0" t="s">
        <v>9</v>
      </c>
      <c r="J1908" s="0" t="s">
        <v>1923</v>
      </c>
      <c r="K1908" s="0" t="s">
        <v>9</v>
      </c>
      <c r="L1908" s="0" t="str">
        <f aca="false">IF(ISBLANK(J1909),"",",")</f>
        <v>,</v>
      </c>
      <c r="M1908" s="0" t="str">
        <f aca="false">E1908&amp;F1908&amp;G1908&amp;H1908&amp;I1908&amp;J1908&amp;K1908&amp;L1908</f>
        <v>"618": "b2i1_151_ir3.wav",</v>
      </c>
      <c r="N1908" s="0" t="str">
        <f aca="false">IF(OR(B1908=113,B1908=138),"probe","s")</f>
        <v>s</v>
      </c>
      <c r="O1908" s="0" t="str">
        <f aca="false">IF(MID(J1908,10,2)="ir","Minus","Plus")</f>
        <v>Minus</v>
      </c>
      <c r="P1908" s="0" t="s">
        <v>13</v>
      </c>
      <c r="Q1908" s="5" t="s">
        <v>14</v>
      </c>
      <c r="R1908" s="0" t="s">
        <v>15</v>
      </c>
      <c r="S1908" s="0" t="str">
        <f aca="false">P1908&amp;N1908&amp;O1908&amp;Q1908&amp;F1908&amp;R1908&amp;L1908</f>
        <v>          {%            "class": "sMinus",%            "stim_name": "618"%          },</v>
      </c>
      <c r="AA1908" s="5" t="n">
        <f aca="false">F1908</f>
        <v>618</v>
      </c>
      <c r="AB1908" s="5" t="s">
        <v>1923</v>
      </c>
      <c r="AC1908" s="5" t="str">
        <f aca="false">IF(MID(AB1908,10,2)="ir","Minus","Plus")</f>
        <v>Minus</v>
      </c>
      <c r="AD1908" s="5" t="str">
        <f aca="false">IF(AND(_xlfn.NUMBERVALUE(MID(AB1908,6,3))&lt;141,_xlfn.NUMBERVALUE(MID(AB1908,6,3))&gt;103),"s","probe")</f>
        <v>probe</v>
      </c>
      <c r="AE1908" s="5" t="n">
        <f aca="false">IF(AND(AC1908="Minus",AD1908="probe"),3,IF(AND(AC1908="Plus",AD1908="probe"),1,IF(AND(AC1908="Minus",AD1908="s"),12,IF(AND(AC1908="Plus",AD1908="s"),4,0))))</f>
        <v>3</v>
      </c>
      <c r="AF1908" s="6" t="s">
        <v>16</v>
      </c>
      <c r="AG1908" s="5" t="str">
        <f aca="false">AF1908&amp;AE1908&amp;","</f>
        <v>                            3,</v>
      </c>
    </row>
    <row r="1909" customFormat="false" ht="12.8" hidden="true" customHeight="false" outlineLevel="0" collapsed="false">
      <c r="A1909" s="0" t="str">
        <f aca="false">LEFT(J1909,4)</f>
        <v>b2i2</v>
      </c>
      <c r="B1909" s="0" t="n">
        <f aca="false">IF(AND(C1909&gt;97,C1909&lt;103),100,IF(AND(C1909&gt;110,C1909&lt;116),113,IF(AND(C1909&gt;122,C1909&lt;128),125,IF(AND(C1909&gt;135,C1909&lt;141),138,150))))</f>
        <v>150</v>
      </c>
      <c r="C1909" s="0" t="n">
        <f aca="false">_xlfn.NUMBERVALUE(MID(J1909,6,3))</f>
        <v>151</v>
      </c>
      <c r="D1909" s="0" t="str">
        <f aca="false">MID(J1909,10,3)</f>
        <v>ir3</v>
      </c>
      <c r="E1909" s="0" t="s">
        <v>9</v>
      </c>
      <c r="F1909" s="0" t="n">
        <v>743</v>
      </c>
      <c r="G1909" s="0" t="s">
        <v>10</v>
      </c>
      <c r="H1909" s="0" t="s">
        <v>11</v>
      </c>
      <c r="I1909" s="0" t="s">
        <v>9</v>
      </c>
      <c r="J1909" s="0" t="s">
        <v>1924</v>
      </c>
      <c r="K1909" s="0" t="s">
        <v>9</v>
      </c>
      <c r="L1909" s="0" t="str">
        <f aca="false">IF(ISBLANK(J1910),"",",")</f>
        <v>,</v>
      </c>
      <c r="M1909" s="0" t="str">
        <f aca="false">E1909&amp;F1909&amp;G1909&amp;H1909&amp;I1909&amp;J1909&amp;K1909&amp;L1909</f>
        <v>"743": "b2i2_151_ir3.wav",</v>
      </c>
      <c r="N1909" s="0" t="str">
        <f aca="false">IF(OR(B1909=113,B1909=138),"probe","s")</f>
        <v>s</v>
      </c>
      <c r="O1909" s="0" t="str">
        <f aca="false">IF(MID(J1909,10,2)="ir","Minus","Plus")</f>
        <v>Minus</v>
      </c>
      <c r="P1909" s="0" t="s">
        <v>13</v>
      </c>
      <c r="Q1909" s="5" t="s">
        <v>14</v>
      </c>
      <c r="R1909" s="0" t="s">
        <v>15</v>
      </c>
      <c r="S1909" s="0" t="str">
        <f aca="false">P1909&amp;N1909&amp;O1909&amp;Q1909&amp;F1909&amp;R1909&amp;L1909</f>
        <v>          {%            "class": "sMinus",%            "stim_name": "743"%          },</v>
      </c>
      <c r="AA1909" s="5" t="n">
        <f aca="false">F1909</f>
        <v>743</v>
      </c>
      <c r="AB1909" s="5" t="s">
        <v>1924</v>
      </c>
      <c r="AC1909" s="5" t="str">
        <f aca="false">IF(MID(AB1909,10,2)="ir","Minus","Plus")</f>
        <v>Minus</v>
      </c>
      <c r="AD1909" s="5" t="str">
        <f aca="false">IF(AND(_xlfn.NUMBERVALUE(MID(AB1909,6,3))&lt;141,_xlfn.NUMBERVALUE(MID(AB1909,6,3))&gt;103),"s","probe")</f>
        <v>probe</v>
      </c>
      <c r="AE1909" s="5" t="n">
        <f aca="false">IF(AND(AC1909="Minus",AD1909="probe"),3,IF(AND(AC1909="Plus",AD1909="probe"),1,IF(AND(AC1909="Minus",AD1909="s"),12,IF(AND(AC1909="Plus",AD1909="s"),4,0))))</f>
        <v>3</v>
      </c>
      <c r="AF1909" s="6" t="s">
        <v>16</v>
      </c>
      <c r="AG1909" s="5" t="str">
        <f aca="false">AF1909&amp;AE1909&amp;","</f>
        <v>                            3,</v>
      </c>
    </row>
    <row r="1910" customFormat="false" ht="12.8" hidden="false" customHeight="false" outlineLevel="0" collapsed="false">
      <c r="A1910" s="0" t="str">
        <f aca="false">LEFT(J1910,4)</f>
        <v>b2s1</v>
      </c>
      <c r="B1910" s="0" t="n">
        <f aca="false">IF(AND(C1910&gt;97,C1910&lt;103),100,IF(AND(C1910&gt;110,C1910&lt;116),113,IF(AND(C1910&gt;122,C1910&lt;128),125,IF(AND(C1910&gt;135,C1910&lt;141),138,150))))</f>
        <v>150</v>
      </c>
      <c r="C1910" s="0" t="n">
        <f aca="false">_xlfn.NUMBERVALUE(MID(J1910,6,3))</f>
        <v>151</v>
      </c>
      <c r="D1910" s="0" t="str">
        <f aca="false">MID(J1910,10,3)</f>
        <v>ir3</v>
      </c>
      <c r="E1910" s="1" t="s">
        <v>9</v>
      </c>
      <c r="F1910" s="0" t="n">
        <v>868</v>
      </c>
      <c r="G1910" s="0" t="s">
        <v>10</v>
      </c>
      <c r="H1910" s="0" t="s">
        <v>11</v>
      </c>
      <c r="I1910" s="0" t="s">
        <v>9</v>
      </c>
      <c r="J1910" s="0" t="s">
        <v>1925</v>
      </c>
      <c r="K1910" s="0" t="s">
        <v>9</v>
      </c>
      <c r="L1910" s="0" t="str">
        <f aca="false">IF(ISBLANK(J1911),"",",")</f>
        <v>,</v>
      </c>
      <c r="M1910" s="0" t="str">
        <f aca="false">E1910&amp;J1910&amp;G1910&amp;E1910&amp;J1910&amp;E1910&amp;L1910</f>
        <v>"b2s1_151_ir3.wav":"b2s1_151_ir3.wav",</v>
      </c>
      <c r="N1910" s="0" t="str">
        <f aca="false">IF(OR(B1910=113,B1910=138),"probe","s")</f>
        <v>s</v>
      </c>
      <c r="O1910" s="0" t="str">
        <f aca="false">IF(MID(J1910,10,2)="ir","Minus","Plus")</f>
        <v>Minus</v>
      </c>
      <c r="P1910" s="0" t="s">
        <v>13</v>
      </c>
      <c r="Q1910" s="5" t="s">
        <v>14</v>
      </c>
      <c r="R1910" s="0" t="s">
        <v>15</v>
      </c>
      <c r="S1910" s="0" t="str">
        <f aca="false">P1910&amp;N1910&amp;O1910&amp;Q1910&amp;J1910&amp;R1910&amp;L1910</f>
        <v>          {%            "class": "sMinus",%            "stim_name": "b2s1_151_ir3.wav"%          },</v>
      </c>
      <c r="AA1910" s="5" t="n">
        <f aca="false">F1910</f>
        <v>868</v>
      </c>
      <c r="AB1910" s="5" t="s">
        <v>1925</v>
      </c>
      <c r="AC1910" s="5" t="str">
        <f aca="false">IF(MID(AB1910,10,2)="ir","Minus","Plus")</f>
        <v>Minus</v>
      </c>
      <c r="AD1910" s="5" t="str">
        <f aca="false">IF(AND(_xlfn.NUMBERVALUE(MID(AB1910,6,3))&lt;141,_xlfn.NUMBERVALUE(MID(AB1910,6,3))&gt;103),"s","probe")</f>
        <v>probe</v>
      </c>
      <c r="AE1910" s="5" t="n">
        <f aca="false">IF(AND(AC1910="Minus",AD1910="probe"),3,IF(AND(AC1910="Plus",AD1910="probe"),1,IF(AND(AC1910="Minus",AD1910="s"),12,IF(AND(AC1910="Plus",AD1910="s"),4,0))))</f>
        <v>3</v>
      </c>
      <c r="AF1910" s="6" t="s">
        <v>16</v>
      </c>
      <c r="AG1910" s="5" t="str">
        <f aca="false">AF1910&amp;AE1910&amp;","</f>
        <v>                            3,</v>
      </c>
    </row>
    <row r="1911" customFormat="false" ht="12.8" hidden="true" customHeight="false" outlineLevel="0" collapsed="false">
      <c r="A1911" s="0" t="str">
        <f aca="false">LEFT(J1911,4)</f>
        <v>b2s2</v>
      </c>
      <c r="B1911" s="0" t="n">
        <f aca="false">IF(AND(C1911&gt;97,C1911&lt;103),100,IF(AND(C1911&gt;110,C1911&lt;116),113,IF(AND(C1911&gt;122,C1911&lt;128),125,IF(AND(C1911&gt;135,C1911&lt;141),138,150))))</f>
        <v>150</v>
      </c>
      <c r="C1911" s="0" t="n">
        <f aca="false">_xlfn.NUMBERVALUE(MID(J1911,6,3))</f>
        <v>151</v>
      </c>
      <c r="D1911" s="0" t="str">
        <f aca="false">MID(J1911,10,3)</f>
        <v>ir3</v>
      </c>
      <c r="E1911" s="1" t="s">
        <v>9</v>
      </c>
      <c r="F1911" s="0" t="n">
        <v>993</v>
      </c>
      <c r="G1911" s="0" t="s">
        <v>10</v>
      </c>
      <c r="H1911" s="0" t="s">
        <v>11</v>
      </c>
      <c r="I1911" s="0" t="s">
        <v>9</v>
      </c>
      <c r="J1911" s="0" t="s">
        <v>1926</v>
      </c>
      <c r="K1911" s="0" t="s">
        <v>9</v>
      </c>
      <c r="L1911" s="0" t="str">
        <f aca="false">IF(ISBLANK(J1912),"",",")</f>
        <v>,</v>
      </c>
      <c r="M1911" s="0" t="str">
        <f aca="false">E1911&amp;F1911&amp;G1911&amp;H1911&amp;I1911&amp;J1911&amp;K1911&amp;L1911</f>
        <v>"993": "b2s2_151_ir3.wav",</v>
      </c>
      <c r="N1911" s="0" t="str">
        <f aca="false">IF(OR(B1911=113,B1911=138),"probe","s")</f>
        <v>s</v>
      </c>
      <c r="O1911" s="0" t="str">
        <f aca="false">IF(MID(J1911,10,2)="ir","Minus","Plus")</f>
        <v>Minus</v>
      </c>
      <c r="P1911" s="0" t="s">
        <v>13</v>
      </c>
      <c r="Q1911" s="5" t="s">
        <v>14</v>
      </c>
      <c r="R1911" s="0" t="s">
        <v>15</v>
      </c>
      <c r="S1911" s="0" t="str">
        <f aca="false">P1911&amp;N1911&amp;O1911&amp;Q1911&amp;F1911&amp;R1911&amp;L1911</f>
        <v>          {%            "class": "sMinus",%            "stim_name": "993"%          },</v>
      </c>
      <c r="AA1911" s="5" t="n">
        <f aca="false">F1911</f>
        <v>993</v>
      </c>
      <c r="AB1911" s="5" t="s">
        <v>1926</v>
      </c>
      <c r="AC1911" s="5" t="str">
        <f aca="false">IF(MID(AB1911,10,2)="ir","Minus","Plus")</f>
        <v>Minus</v>
      </c>
      <c r="AD1911" s="5" t="str">
        <f aca="false">IF(AND(_xlfn.NUMBERVALUE(MID(AB1911,6,3))&lt;141,_xlfn.NUMBERVALUE(MID(AB1911,6,3))&gt;103),"s","probe")</f>
        <v>probe</v>
      </c>
      <c r="AE1911" s="5" t="n">
        <f aca="false">IF(AND(AC1911="Minus",AD1911="probe"),3,IF(AND(AC1911="Plus",AD1911="probe"),1,IF(AND(AC1911="Minus",AD1911="s"),12,IF(AND(AC1911="Plus",AD1911="s"),4,0))))</f>
        <v>3</v>
      </c>
      <c r="AF1911" s="6" t="s">
        <v>16</v>
      </c>
      <c r="AG1911" s="5" t="str">
        <f aca="false">AF1911&amp;AE1911&amp;","</f>
        <v>                            3,</v>
      </c>
    </row>
    <row r="1912" customFormat="false" ht="12.8" hidden="true" customHeight="false" outlineLevel="0" collapsed="false">
      <c r="A1912" s="0" t="str">
        <f aca="false">LEFT(J1912,4)</f>
        <v>b3i1</v>
      </c>
      <c r="B1912" s="0" t="n">
        <f aca="false">IF(AND(C1912&gt;97,C1912&lt;103),100,IF(AND(C1912&gt;110,C1912&lt;116),113,IF(AND(C1912&gt;122,C1912&lt;128),125,IF(AND(C1912&gt;135,C1912&lt;141),138,150))))</f>
        <v>150</v>
      </c>
      <c r="C1912" s="0" t="n">
        <f aca="false">_xlfn.NUMBERVALUE(MID(J1912,6,3))</f>
        <v>151</v>
      </c>
      <c r="D1912" s="0" t="str">
        <f aca="false">MID(J1912,10,3)</f>
        <v>ir3</v>
      </c>
      <c r="E1912" s="0" t="s">
        <v>9</v>
      </c>
      <c r="F1912" s="0" t="n">
        <v>1118</v>
      </c>
      <c r="G1912" s="0" t="s">
        <v>10</v>
      </c>
      <c r="H1912" s="0" t="s">
        <v>11</v>
      </c>
      <c r="I1912" s="0" t="s">
        <v>9</v>
      </c>
      <c r="J1912" s="0" t="s">
        <v>1927</v>
      </c>
      <c r="K1912" s="0" t="s">
        <v>9</v>
      </c>
      <c r="L1912" s="0" t="str">
        <f aca="false">IF(ISBLANK(J1913),"",",")</f>
        <v>,</v>
      </c>
      <c r="M1912" s="0" t="str">
        <f aca="false">E1912&amp;F1912&amp;G1912&amp;H1912&amp;I1912&amp;J1912&amp;K1912&amp;L1912</f>
        <v>"1118": "b3i1_151_ir3.wav",</v>
      </c>
      <c r="N1912" s="0" t="str">
        <f aca="false">IF(OR(B1912=113,B1912=138),"probe","s")</f>
        <v>s</v>
      </c>
      <c r="O1912" s="0" t="str">
        <f aca="false">IF(MID(J1912,10,2)="ir","Minus","Plus")</f>
        <v>Minus</v>
      </c>
      <c r="P1912" s="0" t="s">
        <v>13</v>
      </c>
      <c r="Q1912" s="5" t="s">
        <v>14</v>
      </c>
      <c r="R1912" s="0" t="s">
        <v>15</v>
      </c>
      <c r="S1912" s="0" t="str">
        <f aca="false">P1912&amp;N1912&amp;O1912&amp;Q1912&amp;F1912&amp;R1912&amp;L1912</f>
        <v>          {%            "class": "sMinus",%            "stim_name": "1118"%          },</v>
      </c>
      <c r="AA1912" s="5" t="n">
        <f aca="false">F1912</f>
        <v>1118</v>
      </c>
      <c r="AB1912" s="5" t="s">
        <v>1927</v>
      </c>
      <c r="AC1912" s="5" t="str">
        <f aca="false">IF(MID(AB1912,10,2)="ir","Minus","Plus")</f>
        <v>Minus</v>
      </c>
      <c r="AD1912" s="5" t="str">
        <f aca="false">IF(AND(_xlfn.NUMBERVALUE(MID(AB1912,6,3))&lt;141,_xlfn.NUMBERVALUE(MID(AB1912,6,3))&gt;103),"s","probe")</f>
        <v>probe</v>
      </c>
      <c r="AE1912" s="5" t="n">
        <f aca="false">IF(AND(AC1912="Minus",AD1912="probe"),3,IF(AND(AC1912="Plus",AD1912="probe"),1,IF(AND(AC1912="Minus",AD1912="s"),12,IF(AND(AC1912="Plus",AD1912="s"),4,0))))</f>
        <v>3</v>
      </c>
      <c r="AF1912" s="6" t="s">
        <v>16</v>
      </c>
      <c r="AG1912" s="5" t="str">
        <f aca="false">AF1912&amp;AE1912&amp;","</f>
        <v>                            3,</v>
      </c>
    </row>
    <row r="1913" customFormat="false" ht="12.8" hidden="true" customHeight="false" outlineLevel="0" collapsed="false">
      <c r="A1913" s="0" t="str">
        <f aca="false">LEFT(J1913,4)</f>
        <v>b3i2</v>
      </c>
      <c r="B1913" s="0" t="n">
        <f aca="false">IF(AND(C1913&gt;97,C1913&lt;103),100,IF(AND(C1913&gt;110,C1913&lt;116),113,IF(AND(C1913&gt;122,C1913&lt;128),125,IF(AND(C1913&gt;135,C1913&lt;141),138,150))))</f>
        <v>150</v>
      </c>
      <c r="C1913" s="0" t="n">
        <f aca="false">_xlfn.NUMBERVALUE(MID(J1913,6,3))</f>
        <v>151</v>
      </c>
      <c r="D1913" s="0" t="str">
        <f aca="false">MID(J1913,10,3)</f>
        <v>ir3</v>
      </c>
      <c r="E1913" s="0" t="s">
        <v>9</v>
      </c>
      <c r="F1913" s="0" t="n">
        <v>1243</v>
      </c>
      <c r="G1913" s="0" t="s">
        <v>10</v>
      </c>
      <c r="H1913" s="0" t="s">
        <v>11</v>
      </c>
      <c r="I1913" s="0" t="s">
        <v>9</v>
      </c>
      <c r="J1913" s="0" t="s">
        <v>1928</v>
      </c>
      <c r="K1913" s="0" t="s">
        <v>9</v>
      </c>
      <c r="L1913" s="0" t="str">
        <f aca="false">IF(ISBLANK(J1914),"",",")</f>
        <v>,</v>
      </c>
      <c r="M1913" s="0" t="str">
        <f aca="false">E1913&amp;F1913&amp;G1913&amp;H1913&amp;I1913&amp;J1913&amp;K1913&amp;L1913</f>
        <v>"1243": "b3i2_151_ir3.wav",</v>
      </c>
      <c r="N1913" s="0" t="str">
        <f aca="false">IF(OR(B1913=113,B1913=138),"probe","s")</f>
        <v>s</v>
      </c>
      <c r="O1913" s="0" t="str">
        <f aca="false">IF(MID(J1913,10,2)="ir","Minus","Plus")</f>
        <v>Minus</v>
      </c>
      <c r="P1913" s="0" t="s">
        <v>13</v>
      </c>
      <c r="Q1913" s="5" t="s">
        <v>14</v>
      </c>
      <c r="R1913" s="0" t="s">
        <v>15</v>
      </c>
      <c r="S1913" s="0" t="str">
        <f aca="false">P1913&amp;N1913&amp;O1913&amp;Q1913&amp;F1913&amp;R1913&amp;L1913</f>
        <v>          {%            "class": "sMinus",%            "stim_name": "1243"%          },</v>
      </c>
      <c r="AA1913" s="5" t="n">
        <f aca="false">F1913</f>
        <v>1243</v>
      </c>
      <c r="AB1913" s="5" t="s">
        <v>1928</v>
      </c>
      <c r="AC1913" s="5" t="str">
        <f aca="false">IF(MID(AB1913,10,2)="ir","Minus","Plus")</f>
        <v>Minus</v>
      </c>
      <c r="AD1913" s="5" t="str">
        <f aca="false">IF(AND(_xlfn.NUMBERVALUE(MID(AB1913,6,3))&lt;141,_xlfn.NUMBERVALUE(MID(AB1913,6,3))&gt;103),"s","probe")</f>
        <v>probe</v>
      </c>
      <c r="AE1913" s="5" t="n">
        <f aca="false">IF(AND(AC1913="Minus",AD1913="probe"),3,IF(AND(AC1913="Plus",AD1913="probe"),1,IF(AND(AC1913="Minus",AD1913="s"),12,IF(AND(AC1913="Plus",AD1913="s"),4,0))))</f>
        <v>3</v>
      </c>
      <c r="AF1913" s="6" t="s">
        <v>16</v>
      </c>
      <c r="AG1913" s="5" t="str">
        <f aca="false">AF1913&amp;AE1913&amp;","</f>
        <v>                            3,</v>
      </c>
    </row>
    <row r="1914" customFormat="false" ht="12.8" hidden="true" customHeight="false" outlineLevel="0" collapsed="false">
      <c r="A1914" s="0" t="str">
        <f aca="false">LEFT(J1914,4)</f>
        <v>b3s1</v>
      </c>
      <c r="B1914" s="0" t="n">
        <f aca="false">IF(AND(C1914&gt;97,C1914&lt;103),100,IF(AND(C1914&gt;110,C1914&lt;116),113,IF(AND(C1914&gt;122,C1914&lt;128),125,IF(AND(C1914&gt;135,C1914&lt;141),138,150))))</f>
        <v>150</v>
      </c>
      <c r="C1914" s="0" t="n">
        <f aca="false">_xlfn.NUMBERVALUE(MID(J1914,6,3))</f>
        <v>151</v>
      </c>
      <c r="D1914" s="0" t="str">
        <f aca="false">MID(J1914,10,3)</f>
        <v>ir3</v>
      </c>
      <c r="E1914" s="0" t="s">
        <v>9</v>
      </c>
      <c r="F1914" s="0" t="n">
        <v>1368</v>
      </c>
      <c r="G1914" s="0" t="s">
        <v>10</v>
      </c>
      <c r="H1914" s="0" t="s">
        <v>11</v>
      </c>
      <c r="I1914" s="0" t="s">
        <v>9</v>
      </c>
      <c r="J1914" s="0" t="s">
        <v>1929</v>
      </c>
      <c r="K1914" s="0" t="s">
        <v>9</v>
      </c>
      <c r="L1914" s="0" t="str">
        <f aca="false">IF(ISBLANK(J1915),"",",")</f>
        <v>,</v>
      </c>
      <c r="M1914" s="0" t="str">
        <f aca="false">E1914&amp;F1914&amp;G1914&amp;H1914&amp;I1914&amp;J1914&amp;K1914&amp;L1914</f>
        <v>"1368": "b3s1_151_ir3.wav",</v>
      </c>
      <c r="N1914" s="0" t="str">
        <f aca="false">IF(OR(B1914=113,B1914=138),"probe","s")</f>
        <v>s</v>
      </c>
      <c r="O1914" s="0" t="str">
        <f aca="false">IF(MID(J1914,10,2)="ir","Minus","Plus")</f>
        <v>Minus</v>
      </c>
      <c r="P1914" s="0" t="s">
        <v>13</v>
      </c>
      <c r="Q1914" s="5" t="s">
        <v>14</v>
      </c>
      <c r="R1914" s="0" t="s">
        <v>15</v>
      </c>
      <c r="S1914" s="0" t="str">
        <f aca="false">P1914&amp;N1914&amp;O1914&amp;Q1914&amp;F1914&amp;R1914&amp;L1914</f>
        <v>          {%            "class": "sMinus",%            "stim_name": "1368"%          },</v>
      </c>
      <c r="AA1914" s="5" t="n">
        <f aca="false">F1914</f>
        <v>1368</v>
      </c>
      <c r="AB1914" s="5" t="s">
        <v>1929</v>
      </c>
      <c r="AC1914" s="5" t="str">
        <f aca="false">IF(MID(AB1914,10,2)="ir","Minus","Plus")</f>
        <v>Minus</v>
      </c>
      <c r="AD1914" s="5" t="str">
        <f aca="false">IF(AND(_xlfn.NUMBERVALUE(MID(AB1914,6,3))&lt;141,_xlfn.NUMBERVALUE(MID(AB1914,6,3))&gt;103),"s","probe")</f>
        <v>probe</v>
      </c>
      <c r="AE1914" s="5" t="n">
        <f aca="false">IF(AND(AC1914="Minus",AD1914="probe"),3,IF(AND(AC1914="Plus",AD1914="probe"),1,IF(AND(AC1914="Minus",AD1914="s"),12,IF(AND(AC1914="Plus",AD1914="s"),4,0))))</f>
        <v>3</v>
      </c>
      <c r="AF1914" s="6" t="s">
        <v>16</v>
      </c>
      <c r="AG1914" s="5" t="str">
        <f aca="false">AF1914&amp;AE1914&amp;","</f>
        <v>                            3,</v>
      </c>
    </row>
    <row r="1915" customFormat="false" ht="12.8" hidden="true" customHeight="false" outlineLevel="0" collapsed="false">
      <c r="A1915" s="0" t="str">
        <f aca="false">LEFT(J1915,4)</f>
        <v>b3s2</v>
      </c>
      <c r="B1915" s="0" t="n">
        <f aca="false">IF(AND(C1915&gt;97,C1915&lt;103),100,IF(AND(C1915&gt;110,C1915&lt;116),113,IF(AND(C1915&gt;122,C1915&lt;128),125,IF(AND(C1915&gt;135,C1915&lt;141),138,150))))</f>
        <v>150</v>
      </c>
      <c r="C1915" s="0" t="n">
        <f aca="false">_xlfn.NUMBERVALUE(MID(J1915,6,3))</f>
        <v>151</v>
      </c>
      <c r="D1915" s="0" t="str">
        <f aca="false">MID(J1915,10,3)</f>
        <v>ir3</v>
      </c>
      <c r="E1915" s="0" t="s">
        <v>9</v>
      </c>
      <c r="F1915" s="0" t="n">
        <v>1493</v>
      </c>
      <c r="G1915" s="0" t="s">
        <v>10</v>
      </c>
      <c r="H1915" s="0" t="s">
        <v>11</v>
      </c>
      <c r="I1915" s="0" t="s">
        <v>9</v>
      </c>
      <c r="J1915" s="0" t="s">
        <v>1930</v>
      </c>
      <c r="K1915" s="0" t="s">
        <v>9</v>
      </c>
      <c r="L1915" s="0" t="str">
        <f aca="false">IF(ISBLANK(J1916),"",",")</f>
        <v>,</v>
      </c>
      <c r="M1915" s="0" t="str">
        <f aca="false">E1915&amp;F1915&amp;G1915&amp;H1915&amp;I1915&amp;J1915&amp;K1915&amp;L1915</f>
        <v>"1493": "b3s2_151_ir3.wav",</v>
      </c>
      <c r="N1915" s="0" t="str">
        <f aca="false">IF(OR(B1915=113,B1915=138),"probe","s")</f>
        <v>s</v>
      </c>
      <c r="O1915" s="0" t="str">
        <f aca="false">IF(MID(J1915,10,2)="ir","Minus","Plus")</f>
        <v>Minus</v>
      </c>
      <c r="P1915" s="0" t="s">
        <v>13</v>
      </c>
      <c r="Q1915" s="5" t="s">
        <v>14</v>
      </c>
      <c r="R1915" s="0" t="s">
        <v>15</v>
      </c>
      <c r="S1915" s="0" t="str">
        <f aca="false">P1915&amp;N1915&amp;O1915&amp;Q1915&amp;F1915&amp;R1915&amp;L1915</f>
        <v>          {%            "class": "sMinus",%            "stim_name": "1493"%          },</v>
      </c>
      <c r="AA1915" s="5" t="n">
        <f aca="false">F1915</f>
        <v>1493</v>
      </c>
      <c r="AB1915" s="5" t="s">
        <v>1930</v>
      </c>
      <c r="AC1915" s="5" t="str">
        <f aca="false">IF(MID(AB1915,10,2)="ir","Minus","Plus")</f>
        <v>Minus</v>
      </c>
      <c r="AD1915" s="5" t="str">
        <f aca="false">IF(AND(_xlfn.NUMBERVALUE(MID(AB1915,6,3))&lt;141,_xlfn.NUMBERVALUE(MID(AB1915,6,3))&gt;103),"s","probe")</f>
        <v>probe</v>
      </c>
      <c r="AE1915" s="5" t="n">
        <f aca="false">IF(AND(AC1915="Minus",AD1915="probe"),3,IF(AND(AC1915="Plus",AD1915="probe"),1,IF(AND(AC1915="Minus",AD1915="s"),12,IF(AND(AC1915="Plus",AD1915="s"),4,0))))</f>
        <v>3</v>
      </c>
      <c r="AF1915" s="6" t="s">
        <v>16</v>
      </c>
      <c r="AG1915" s="5" t="str">
        <f aca="false">AF1915&amp;AE1915&amp;","</f>
        <v>                            3,</v>
      </c>
    </row>
    <row r="1916" customFormat="false" ht="12.8" hidden="true" customHeight="false" outlineLevel="0" collapsed="false">
      <c r="A1916" s="0" t="str">
        <f aca="false">LEFT(J1916,4)</f>
        <v>b4i1</v>
      </c>
      <c r="B1916" s="0" t="n">
        <f aca="false">IF(AND(C1916&gt;97,C1916&lt;103),100,IF(AND(C1916&gt;110,C1916&lt;116),113,IF(AND(C1916&gt;122,C1916&lt;128),125,IF(AND(C1916&gt;135,C1916&lt;141),138,150))))</f>
        <v>150</v>
      </c>
      <c r="C1916" s="0" t="n">
        <f aca="false">_xlfn.NUMBERVALUE(MID(J1916,6,3))</f>
        <v>151</v>
      </c>
      <c r="D1916" s="0" t="str">
        <f aca="false">MID(J1916,10,3)</f>
        <v>ir3</v>
      </c>
      <c r="E1916" s="0" t="s">
        <v>9</v>
      </c>
      <c r="F1916" s="0" t="n">
        <v>1618</v>
      </c>
      <c r="G1916" s="0" t="s">
        <v>10</v>
      </c>
      <c r="H1916" s="0" t="s">
        <v>11</v>
      </c>
      <c r="I1916" s="0" t="s">
        <v>9</v>
      </c>
      <c r="J1916" s="0" t="s">
        <v>1931</v>
      </c>
      <c r="K1916" s="0" t="s">
        <v>9</v>
      </c>
      <c r="L1916" s="0" t="str">
        <f aca="false">IF(ISBLANK(J1917),"",",")</f>
        <v>,</v>
      </c>
      <c r="M1916" s="0" t="str">
        <f aca="false">E1916&amp;F1916&amp;G1916&amp;H1916&amp;I1916&amp;J1916&amp;K1916&amp;L1916</f>
        <v>"1618": "b4i1_151_ir3.wav",</v>
      </c>
      <c r="N1916" s="0" t="str">
        <f aca="false">IF(OR(B1916=113,B1916=138),"probe","s")</f>
        <v>s</v>
      </c>
      <c r="O1916" s="0" t="str">
        <f aca="false">IF(MID(J1916,10,2)="ir","Minus","Plus")</f>
        <v>Minus</v>
      </c>
      <c r="P1916" s="0" t="s">
        <v>13</v>
      </c>
      <c r="Q1916" s="5" t="s">
        <v>14</v>
      </c>
      <c r="R1916" s="0" t="s">
        <v>15</v>
      </c>
      <c r="S1916" s="0" t="str">
        <f aca="false">P1916&amp;N1916&amp;O1916&amp;Q1916&amp;F1916&amp;R1916&amp;L1916</f>
        <v>          {%            "class": "sMinus",%            "stim_name": "1618"%          },</v>
      </c>
      <c r="AA1916" s="5" t="n">
        <f aca="false">F1916</f>
        <v>1618</v>
      </c>
      <c r="AB1916" s="5" t="s">
        <v>1931</v>
      </c>
      <c r="AC1916" s="5" t="str">
        <f aca="false">IF(MID(AB1916,10,2)="ir","Minus","Plus")</f>
        <v>Minus</v>
      </c>
      <c r="AD1916" s="5" t="str">
        <f aca="false">IF(AND(_xlfn.NUMBERVALUE(MID(AB1916,6,3))&lt;141,_xlfn.NUMBERVALUE(MID(AB1916,6,3))&gt;103),"s","probe")</f>
        <v>probe</v>
      </c>
      <c r="AE1916" s="5" t="n">
        <f aca="false">IF(AND(AC1916="Minus",AD1916="probe"),3,IF(AND(AC1916="Plus",AD1916="probe"),1,IF(AND(AC1916="Minus",AD1916="s"),12,IF(AND(AC1916="Plus",AD1916="s"),4,0))))</f>
        <v>3</v>
      </c>
      <c r="AF1916" s="6" t="s">
        <v>16</v>
      </c>
      <c r="AG1916" s="5" t="str">
        <f aca="false">AF1916&amp;AE1916&amp;","</f>
        <v>                            3,</v>
      </c>
    </row>
    <row r="1917" customFormat="false" ht="12.8" hidden="true" customHeight="false" outlineLevel="0" collapsed="false">
      <c r="A1917" s="0" t="str">
        <f aca="false">LEFT(J1917,4)</f>
        <v>b4i2</v>
      </c>
      <c r="B1917" s="0" t="n">
        <f aca="false">IF(AND(C1917&gt;97,C1917&lt;103),100,IF(AND(C1917&gt;110,C1917&lt;116),113,IF(AND(C1917&gt;122,C1917&lt;128),125,IF(AND(C1917&gt;135,C1917&lt;141),138,150))))</f>
        <v>150</v>
      </c>
      <c r="C1917" s="0" t="n">
        <f aca="false">_xlfn.NUMBERVALUE(MID(J1917,6,3))</f>
        <v>151</v>
      </c>
      <c r="D1917" s="0" t="str">
        <f aca="false">MID(J1917,10,3)</f>
        <v>ir3</v>
      </c>
      <c r="E1917" s="0" t="s">
        <v>9</v>
      </c>
      <c r="F1917" s="0" t="n">
        <v>1743</v>
      </c>
      <c r="G1917" s="0" t="s">
        <v>10</v>
      </c>
      <c r="H1917" s="0" t="s">
        <v>11</v>
      </c>
      <c r="I1917" s="0" t="s">
        <v>9</v>
      </c>
      <c r="J1917" s="0" t="s">
        <v>1932</v>
      </c>
      <c r="K1917" s="0" t="s">
        <v>9</v>
      </c>
      <c r="L1917" s="0" t="str">
        <f aca="false">IF(ISBLANK(J1918),"",",")</f>
        <v>,</v>
      </c>
      <c r="M1917" s="0" t="str">
        <f aca="false">E1917&amp;F1917&amp;G1917&amp;H1917&amp;I1917&amp;J1917&amp;K1917&amp;L1917</f>
        <v>"1743": "b4i2_151_ir3.wav",</v>
      </c>
      <c r="N1917" s="0" t="str">
        <f aca="false">IF(OR(B1917=113,B1917=138),"probe","s")</f>
        <v>s</v>
      </c>
      <c r="O1917" s="0" t="str">
        <f aca="false">IF(MID(J1917,10,2)="ir","Minus","Plus")</f>
        <v>Minus</v>
      </c>
      <c r="P1917" s="0" t="s">
        <v>13</v>
      </c>
      <c r="Q1917" s="5" t="s">
        <v>14</v>
      </c>
      <c r="R1917" s="0" t="s">
        <v>15</v>
      </c>
      <c r="S1917" s="0" t="str">
        <f aca="false">P1917&amp;N1917&amp;O1917&amp;Q1917&amp;F1917&amp;R1917&amp;L1917</f>
        <v>          {%            "class": "sMinus",%            "stim_name": "1743"%          },</v>
      </c>
      <c r="AA1917" s="5" t="n">
        <f aca="false">F1917</f>
        <v>1743</v>
      </c>
      <c r="AB1917" s="5" t="s">
        <v>1932</v>
      </c>
      <c r="AC1917" s="5" t="str">
        <f aca="false">IF(MID(AB1917,10,2)="ir","Minus","Plus")</f>
        <v>Minus</v>
      </c>
      <c r="AD1917" s="5" t="str">
        <f aca="false">IF(AND(_xlfn.NUMBERVALUE(MID(AB1917,6,3))&lt;141,_xlfn.NUMBERVALUE(MID(AB1917,6,3))&gt;103),"s","probe")</f>
        <v>probe</v>
      </c>
      <c r="AE1917" s="5" t="n">
        <f aca="false">IF(AND(AC1917="Minus",AD1917="probe"),3,IF(AND(AC1917="Plus",AD1917="probe"),1,IF(AND(AC1917="Minus",AD1917="s"),12,IF(AND(AC1917="Plus",AD1917="s"),4,0))))</f>
        <v>3</v>
      </c>
      <c r="AF1917" s="6" t="s">
        <v>16</v>
      </c>
      <c r="AG1917" s="5" t="str">
        <f aca="false">AF1917&amp;AE1917&amp;","</f>
        <v>                            3,</v>
      </c>
    </row>
    <row r="1918" customFormat="false" ht="12.8" hidden="true" customHeight="false" outlineLevel="0" collapsed="false">
      <c r="A1918" s="0" t="str">
        <f aca="false">LEFT(J1918,4)</f>
        <v>b4s1</v>
      </c>
      <c r="B1918" s="0" t="n">
        <f aca="false">IF(AND(C1918&gt;97,C1918&lt;103),100,IF(AND(C1918&gt;110,C1918&lt;116),113,IF(AND(C1918&gt;122,C1918&lt;128),125,IF(AND(C1918&gt;135,C1918&lt;141),138,150))))</f>
        <v>150</v>
      </c>
      <c r="C1918" s="0" t="n">
        <f aca="false">_xlfn.NUMBERVALUE(MID(J1918,6,3))</f>
        <v>151</v>
      </c>
      <c r="D1918" s="0" t="str">
        <f aca="false">MID(J1918,10,3)</f>
        <v>ir3</v>
      </c>
      <c r="E1918" s="0" t="s">
        <v>9</v>
      </c>
      <c r="F1918" s="0" t="n">
        <v>1868</v>
      </c>
      <c r="G1918" s="0" t="s">
        <v>10</v>
      </c>
      <c r="H1918" s="0" t="s">
        <v>11</v>
      </c>
      <c r="I1918" s="0" t="s">
        <v>9</v>
      </c>
      <c r="J1918" s="0" t="s">
        <v>1933</v>
      </c>
      <c r="K1918" s="0" t="s">
        <v>9</v>
      </c>
      <c r="L1918" s="0" t="str">
        <f aca="false">IF(ISBLANK(J1919),"",",")</f>
        <v>,</v>
      </c>
      <c r="M1918" s="0" t="str">
        <f aca="false">E1918&amp;F1918&amp;G1918&amp;H1918&amp;I1918&amp;J1918&amp;K1918&amp;L1918</f>
        <v>"1868": "b4s1_151_ir3.wav",</v>
      </c>
      <c r="N1918" s="0" t="str">
        <f aca="false">IF(OR(B1918=113,B1918=138),"probe","s")</f>
        <v>s</v>
      </c>
      <c r="O1918" s="0" t="str">
        <f aca="false">IF(MID(J1918,10,2)="ir","Minus","Plus")</f>
        <v>Minus</v>
      </c>
      <c r="P1918" s="0" t="s">
        <v>13</v>
      </c>
      <c r="Q1918" s="5" t="s">
        <v>14</v>
      </c>
      <c r="R1918" s="0" t="s">
        <v>15</v>
      </c>
      <c r="S1918" s="0" t="str">
        <f aca="false">P1918&amp;N1918&amp;O1918&amp;Q1918&amp;F1918&amp;R1918&amp;L1918</f>
        <v>          {%            "class": "sMinus",%            "stim_name": "1868"%          },</v>
      </c>
      <c r="AA1918" s="5" t="n">
        <f aca="false">F1918</f>
        <v>1868</v>
      </c>
      <c r="AB1918" s="5" t="s">
        <v>1933</v>
      </c>
      <c r="AC1918" s="5" t="str">
        <f aca="false">IF(MID(AB1918,10,2)="ir","Minus","Plus")</f>
        <v>Minus</v>
      </c>
      <c r="AD1918" s="5" t="str">
        <f aca="false">IF(AND(_xlfn.NUMBERVALUE(MID(AB1918,6,3))&lt;141,_xlfn.NUMBERVALUE(MID(AB1918,6,3))&gt;103),"s","probe")</f>
        <v>probe</v>
      </c>
      <c r="AE1918" s="5" t="n">
        <f aca="false">IF(AND(AC1918="Minus",AD1918="probe"),3,IF(AND(AC1918="Plus",AD1918="probe"),1,IF(AND(AC1918="Minus",AD1918="s"),12,IF(AND(AC1918="Plus",AD1918="s"),4,0))))</f>
        <v>3</v>
      </c>
      <c r="AF1918" s="6" t="s">
        <v>16</v>
      </c>
      <c r="AG1918" s="5" t="str">
        <f aca="false">AF1918&amp;AE1918&amp;","</f>
        <v>                            3,</v>
      </c>
    </row>
    <row r="1919" customFormat="false" ht="12.8" hidden="true" customHeight="false" outlineLevel="0" collapsed="false">
      <c r="A1919" s="0" t="str">
        <f aca="false">LEFT(J1919,4)</f>
        <v>b4s2</v>
      </c>
      <c r="B1919" s="0" t="n">
        <f aca="false">IF(AND(C1919&gt;97,C1919&lt;103),100,IF(AND(C1919&gt;110,C1919&lt;116),113,IF(AND(C1919&gt;122,C1919&lt;128),125,IF(AND(C1919&gt;135,C1919&lt;141),138,150))))</f>
        <v>150</v>
      </c>
      <c r="C1919" s="0" t="n">
        <f aca="false">_xlfn.NUMBERVALUE(MID(J1919,6,3))</f>
        <v>151</v>
      </c>
      <c r="D1919" s="0" t="str">
        <f aca="false">MID(J1919,10,3)</f>
        <v>ir3</v>
      </c>
      <c r="E1919" s="0" t="s">
        <v>9</v>
      </c>
      <c r="F1919" s="0" t="n">
        <v>1993</v>
      </c>
      <c r="G1919" s="0" t="s">
        <v>10</v>
      </c>
      <c r="H1919" s="0" t="s">
        <v>11</v>
      </c>
      <c r="I1919" s="0" t="s">
        <v>9</v>
      </c>
      <c r="J1919" s="0" t="s">
        <v>1934</v>
      </c>
      <c r="K1919" s="0" t="s">
        <v>9</v>
      </c>
      <c r="L1919" s="0" t="str">
        <f aca="false">IF(ISBLANK(J1920),"",",")</f>
        <v>,</v>
      </c>
      <c r="M1919" s="0" t="str">
        <f aca="false">E1919&amp;F1919&amp;G1919&amp;H1919&amp;I1919&amp;J1919&amp;K1919&amp;L1919</f>
        <v>"1993": "b4s2_151_ir3.wav",</v>
      </c>
      <c r="N1919" s="0" t="str">
        <f aca="false">IF(OR(B1919=113,B1919=138),"probe","s")</f>
        <v>s</v>
      </c>
      <c r="O1919" s="0" t="str">
        <f aca="false">IF(MID(J1919,10,2)="ir","Minus","Plus")</f>
        <v>Minus</v>
      </c>
      <c r="P1919" s="0" t="s">
        <v>13</v>
      </c>
      <c r="Q1919" s="5" t="s">
        <v>14</v>
      </c>
      <c r="R1919" s="0" t="s">
        <v>15</v>
      </c>
      <c r="S1919" s="0" t="str">
        <f aca="false">P1919&amp;N1919&amp;O1919&amp;Q1919&amp;F1919&amp;R1919&amp;L1919</f>
        <v>          {%            "class": "sMinus",%            "stim_name": "1993"%          },</v>
      </c>
      <c r="AA1919" s="5" t="n">
        <f aca="false">F1919</f>
        <v>1993</v>
      </c>
      <c r="AB1919" s="5" t="s">
        <v>1934</v>
      </c>
      <c r="AC1919" s="5" t="str">
        <f aca="false">IF(MID(AB1919,10,2)="ir","Minus","Plus")</f>
        <v>Minus</v>
      </c>
      <c r="AD1919" s="5" t="str">
        <f aca="false">IF(AND(_xlfn.NUMBERVALUE(MID(AB1919,6,3))&lt;141,_xlfn.NUMBERVALUE(MID(AB1919,6,3))&gt;103),"s","probe")</f>
        <v>probe</v>
      </c>
      <c r="AE1919" s="5" t="n">
        <f aca="false">IF(AND(AC1919="Minus",AD1919="probe"),3,IF(AND(AC1919="Plus",AD1919="probe"),1,IF(AND(AC1919="Minus",AD1919="s"),12,IF(AND(AC1919="Plus",AD1919="s"),4,0))))</f>
        <v>3</v>
      </c>
      <c r="AF1919" s="6" t="s">
        <v>16</v>
      </c>
      <c r="AG1919" s="5" t="str">
        <f aca="false">AF1919&amp;AE1919&amp;","</f>
        <v>                            3,</v>
      </c>
    </row>
    <row r="1920" customFormat="false" ht="12.8" hidden="true" customHeight="false" outlineLevel="0" collapsed="false">
      <c r="A1920" s="0" t="str">
        <f aca="false">LEFT(J1920,4)</f>
        <v>b1i1</v>
      </c>
      <c r="B1920" s="0" t="n">
        <f aca="false">IF(AND(C1920&gt;97,C1920&lt;103),100,IF(AND(C1920&gt;110,C1920&lt;116),113,IF(AND(C1920&gt;122,C1920&lt;128),125,IF(AND(C1920&gt;135,C1920&lt;141),138,150))))</f>
        <v>150</v>
      </c>
      <c r="C1920" s="0" t="n">
        <f aca="false">_xlfn.NUMBERVALUE(MID(J1920,6,3))</f>
        <v>151</v>
      </c>
      <c r="D1920" s="0" t="str">
        <f aca="false">MID(J1920,10,3)</f>
        <v>ir4</v>
      </c>
      <c r="E1920" s="1" t="s">
        <v>9</v>
      </c>
      <c r="F1920" s="0" t="n">
        <v>119</v>
      </c>
      <c r="G1920" s="0" t="s">
        <v>10</v>
      </c>
      <c r="H1920" s="0" t="s">
        <v>11</v>
      </c>
      <c r="I1920" s="0" t="s">
        <v>9</v>
      </c>
      <c r="J1920" s="0" t="s">
        <v>1935</v>
      </c>
      <c r="K1920" s="0" t="s">
        <v>9</v>
      </c>
      <c r="L1920" s="0" t="str">
        <f aca="false">IF(ISBLANK(J1921),"",",")</f>
        <v>,</v>
      </c>
      <c r="M1920" s="0" t="str">
        <f aca="false">E1920&amp;F1920&amp;G1920&amp;H1920&amp;I1920&amp;J1920&amp;K1920&amp;L1920</f>
        <v>"119": "b1i1_151_ir4.wav",</v>
      </c>
      <c r="N1920" s="0" t="str">
        <f aca="false">IF(OR(B1920=113,B1920=138),"probe","s")</f>
        <v>s</v>
      </c>
      <c r="O1920" s="0" t="str">
        <f aca="false">IF(MID(J1920,10,2)="ir","Minus","Plus")</f>
        <v>Minus</v>
      </c>
      <c r="P1920" s="0" t="s">
        <v>13</v>
      </c>
      <c r="Q1920" s="5" t="s">
        <v>14</v>
      </c>
      <c r="R1920" s="0" t="s">
        <v>15</v>
      </c>
      <c r="S1920" s="0" t="str">
        <f aca="false">P1920&amp;N1920&amp;O1920&amp;Q1920&amp;F1920&amp;R1920&amp;L1920</f>
        <v>          {%            "class": "sMinus",%            "stim_name": "119"%          },</v>
      </c>
      <c r="AA1920" s="5" t="n">
        <f aca="false">F1920</f>
        <v>119</v>
      </c>
      <c r="AB1920" s="5" t="s">
        <v>1935</v>
      </c>
      <c r="AC1920" s="5" t="str">
        <f aca="false">IF(MID(AB1920,10,2)="ir","Minus","Plus")</f>
        <v>Minus</v>
      </c>
      <c r="AD1920" s="5" t="str">
        <f aca="false">IF(AND(_xlfn.NUMBERVALUE(MID(AB1920,6,3))&lt;141,_xlfn.NUMBERVALUE(MID(AB1920,6,3))&gt;103),"s","s")</f>
        <v>s</v>
      </c>
      <c r="AE1920" s="5" t="n">
        <f aca="false">IF(AND(AC1920="Minus",AD1920="probe"),3,IF(AND(AC1920="Plus",AD1920="probe"),1,IF(AND(AC1920="Minus",AD1920="s"),12,IF(AND(AC1920="Plus",AD1920="s"),4,0))))</f>
        <v>12</v>
      </c>
      <c r="AF1920" s="6" t="s">
        <v>16</v>
      </c>
      <c r="AG1920" s="5" t="str">
        <f aca="false">AF1920&amp;AE1920&amp;","</f>
        <v>                            12,</v>
      </c>
    </row>
    <row r="1921" customFormat="false" ht="12.8" hidden="true" customHeight="false" outlineLevel="0" collapsed="false">
      <c r="A1921" s="0" t="str">
        <f aca="false">LEFT(J1921,4)</f>
        <v>b1i2</v>
      </c>
      <c r="B1921" s="0" t="n">
        <f aca="false">IF(AND(C1921&gt;97,C1921&lt;103),100,IF(AND(C1921&gt;110,C1921&lt;116),113,IF(AND(C1921&gt;122,C1921&lt;128),125,IF(AND(C1921&gt;135,C1921&lt;141),138,150))))</f>
        <v>150</v>
      </c>
      <c r="C1921" s="0" t="n">
        <f aca="false">_xlfn.NUMBERVALUE(MID(J1921,6,3))</f>
        <v>151</v>
      </c>
      <c r="D1921" s="0" t="str">
        <f aca="false">MID(J1921,10,3)</f>
        <v>ir4</v>
      </c>
      <c r="E1921" s="1" t="s">
        <v>9</v>
      </c>
      <c r="F1921" s="0" t="n">
        <v>244</v>
      </c>
      <c r="G1921" s="0" t="s">
        <v>10</v>
      </c>
      <c r="H1921" s="0" t="s">
        <v>11</v>
      </c>
      <c r="I1921" s="0" t="s">
        <v>9</v>
      </c>
      <c r="J1921" s="0" t="s">
        <v>1936</v>
      </c>
      <c r="K1921" s="0" t="s">
        <v>9</v>
      </c>
      <c r="L1921" s="0" t="str">
        <f aca="false">IF(ISBLANK(J1922),"",",")</f>
        <v>,</v>
      </c>
      <c r="M1921" s="0" t="str">
        <f aca="false">E1921&amp;F1921&amp;G1921&amp;H1921&amp;I1921&amp;J1921&amp;K1921&amp;L1921</f>
        <v>"244": "b1i2_151_ir4.wav",</v>
      </c>
      <c r="N1921" s="0" t="str">
        <f aca="false">IF(OR(B1921=113,B1921=138),"probe","s")</f>
        <v>s</v>
      </c>
      <c r="O1921" s="0" t="str">
        <f aca="false">IF(MID(J1921,10,2)="ir","Minus","Plus")</f>
        <v>Minus</v>
      </c>
      <c r="P1921" s="0" t="s">
        <v>13</v>
      </c>
      <c r="Q1921" s="5" t="s">
        <v>14</v>
      </c>
      <c r="R1921" s="0" t="s">
        <v>15</v>
      </c>
      <c r="S1921" s="0" t="str">
        <f aca="false">P1921&amp;N1921&amp;O1921&amp;Q1921&amp;F1921&amp;R1921&amp;L1921</f>
        <v>          {%            "class": "sMinus",%            "stim_name": "244"%          },</v>
      </c>
      <c r="AA1921" s="5" t="n">
        <f aca="false">F1921</f>
        <v>244</v>
      </c>
      <c r="AB1921" s="5" t="s">
        <v>1936</v>
      </c>
      <c r="AC1921" s="5" t="str">
        <f aca="false">IF(MID(AB1921,10,2)="ir","Minus","Plus")</f>
        <v>Minus</v>
      </c>
      <c r="AD1921" s="5" t="str">
        <f aca="false">IF(AND(_xlfn.NUMBERVALUE(MID(AB1921,6,3))&lt;141,_xlfn.NUMBERVALUE(MID(AB1921,6,3))&gt;103),"s","probe")</f>
        <v>probe</v>
      </c>
      <c r="AE1921" s="5" t="n">
        <f aca="false">IF(AND(AC1921="Minus",AD1921="probe"),3,IF(AND(AC1921="Plus",AD1921="probe"),1,IF(AND(AC1921="Minus",AD1921="s"),12,IF(AND(AC1921="Plus",AD1921="s"),4,0))))</f>
        <v>3</v>
      </c>
      <c r="AF1921" s="6" t="s">
        <v>16</v>
      </c>
      <c r="AG1921" s="5" t="str">
        <f aca="false">AF1921&amp;AE1921&amp;","</f>
        <v>                            3,</v>
      </c>
    </row>
    <row r="1922" customFormat="false" ht="12.8" hidden="true" customHeight="false" outlineLevel="0" collapsed="false">
      <c r="A1922" s="0" t="str">
        <f aca="false">LEFT(J1922,4)</f>
        <v>b1s1</v>
      </c>
      <c r="B1922" s="0" t="n">
        <f aca="false">IF(AND(C1922&gt;97,C1922&lt;103),100,IF(AND(C1922&gt;110,C1922&lt;116),113,IF(AND(C1922&gt;122,C1922&lt;128),125,IF(AND(C1922&gt;135,C1922&lt;141),138,150))))</f>
        <v>150</v>
      </c>
      <c r="C1922" s="0" t="n">
        <f aca="false">_xlfn.NUMBERVALUE(MID(J1922,6,3))</f>
        <v>151</v>
      </c>
      <c r="D1922" s="0" t="str">
        <f aca="false">MID(J1922,10,3)</f>
        <v>ir4</v>
      </c>
      <c r="E1922" s="0" t="s">
        <v>9</v>
      </c>
      <c r="F1922" s="0" t="n">
        <v>369</v>
      </c>
      <c r="G1922" s="0" t="s">
        <v>10</v>
      </c>
      <c r="H1922" s="0" t="s">
        <v>11</v>
      </c>
      <c r="I1922" s="0" t="s">
        <v>9</v>
      </c>
      <c r="J1922" s="0" t="s">
        <v>1937</v>
      </c>
      <c r="K1922" s="0" t="s">
        <v>9</v>
      </c>
      <c r="L1922" s="0" t="str">
        <f aca="false">IF(ISBLANK(J1923),"",",")</f>
        <v>,</v>
      </c>
      <c r="M1922" s="0" t="str">
        <f aca="false">E1922&amp;F1922&amp;G1922&amp;H1922&amp;I1922&amp;J1922&amp;K1922&amp;L1922</f>
        <v>"369": "b1s1_151_ir4.wav",</v>
      </c>
      <c r="N1922" s="0" t="str">
        <f aca="false">IF(OR(B1922=113,B1922=138),"probe","s")</f>
        <v>s</v>
      </c>
      <c r="O1922" s="0" t="str">
        <f aca="false">IF(MID(J1922,10,2)="ir","Minus","Plus")</f>
        <v>Minus</v>
      </c>
      <c r="P1922" s="0" t="s">
        <v>13</v>
      </c>
      <c r="Q1922" s="5" t="s">
        <v>14</v>
      </c>
      <c r="R1922" s="0" t="s">
        <v>15</v>
      </c>
      <c r="S1922" s="0" t="str">
        <f aca="false">P1922&amp;N1922&amp;O1922&amp;Q1922&amp;F1922&amp;R1922&amp;L1922</f>
        <v>          {%            "class": "sMinus",%            "stim_name": "369"%          },</v>
      </c>
      <c r="AA1922" s="5" t="n">
        <f aca="false">F1922</f>
        <v>369</v>
      </c>
      <c r="AB1922" s="5" t="s">
        <v>1937</v>
      </c>
      <c r="AC1922" s="5" t="str">
        <f aca="false">IF(MID(AB1922,10,2)="ir","Minus","Plus")</f>
        <v>Minus</v>
      </c>
      <c r="AD1922" s="5" t="str">
        <f aca="false">IF(AND(_xlfn.NUMBERVALUE(MID(AB1922,6,3))&lt;141,_xlfn.NUMBERVALUE(MID(AB1922,6,3))&gt;103),"s","probe")</f>
        <v>probe</v>
      </c>
      <c r="AE1922" s="5" t="n">
        <f aca="false">IF(AND(AC1922="Minus",AD1922="probe"),3,IF(AND(AC1922="Plus",AD1922="probe"),1,IF(AND(AC1922="Minus",AD1922="s"),12,IF(AND(AC1922="Plus",AD1922="s"),4,0))))</f>
        <v>3</v>
      </c>
      <c r="AF1922" s="6" t="s">
        <v>16</v>
      </c>
      <c r="AG1922" s="5" t="str">
        <f aca="false">AF1922&amp;AE1922&amp;","</f>
        <v>                            3,</v>
      </c>
    </row>
    <row r="1923" customFormat="false" ht="12.8" hidden="true" customHeight="false" outlineLevel="0" collapsed="false">
      <c r="A1923" s="0" t="str">
        <f aca="false">LEFT(J1923,4)</f>
        <v>b1s2</v>
      </c>
      <c r="B1923" s="0" t="n">
        <f aca="false">IF(AND(C1923&gt;97,C1923&lt;103),100,IF(AND(C1923&gt;110,C1923&lt;116),113,IF(AND(C1923&gt;122,C1923&lt;128),125,IF(AND(C1923&gt;135,C1923&lt;141),138,150))))</f>
        <v>150</v>
      </c>
      <c r="C1923" s="0" t="n">
        <f aca="false">_xlfn.NUMBERVALUE(MID(J1923,6,3))</f>
        <v>151</v>
      </c>
      <c r="D1923" s="0" t="str">
        <f aca="false">MID(J1923,10,3)</f>
        <v>ir4</v>
      </c>
      <c r="E1923" s="0" t="s">
        <v>9</v>
      </c>
      <c r="F1923" s="0" t="n">
        <v>494</v>
      </c>
      <c r="G1923" s="0" t="s">
        <v>10</v>
      </c>
      <c r="H1923" s="0" t="s">
        <v>11</v>
      </c>
      <c r="I1923" s="0" t="s">
        <v>9</v>
      </c>
      <c r="J1923" s="0" t="s">
        <v>1938</v>
      </c>
      <c r="K1923" s="0" t="s">
        <v>9</v>
      </c>
      <c r="L1923" s="0" t="str">
        <f aca="false">IF(ISBLANK(J1924),"",",")</f>
        <v>,</v>
      </c>
      <c r="M1923" s="0" t="str">
        <f aca="false">E1923&amp;F1923&amp;G1923&amp;H1923&amp;I1923&amp;J1923&amp;K1923&amp;L1923</f>
        <v>"494": "b1s2_151_ir4.wav",</v>
      </c>
      <c r="N1923" s="0" t="str">
        <f aca="false">IF(OR(B1923=113,B1923=138),"probe","s")</f>
        <v>s</v>
      </c>
      <c r="O1923" s="0" t="str">
        <f aca="false">IF(MID(J1923,10,2)="ir","Minus","Plus")</f>
        <v>Minus</v>
      </c>
      <c r="P1923" s="0" t="s">
        <v>13</v>
      </c>
      <c r="Q1923" s="5" t="s">
        <v>14</v>
      </c>
      <c r="R1923" s="0" t="s">
        <v>15</v>
      </c>
      <c r="S1923" s="0" t="str">
        <f aca="false">P1923&amp;N1923&amp;O1923&amp;Q1923&amp;F1923&amp;R1923&amp;L1923</f>
        <v>          {%            "class": "sMinus",%            "stim_name": "494"%          },</v>
      </c>
      <c r="AA1923" s="5" t="n">
        <f aca="false">F1923</f>
        <v>494</v>
      </c>
      <c r="AB1923" s="5" t="s">
        <v>1938</v>
      </c>
      <c r="AC1923" s="5" t="str">
        <f aca="false">IF(MID(AB1923,10,2)="ir","Minus","Plus")</f>
        <v>Minus</v>
      </c>
      <c r="AD1923" s="5" t="str">
        <f aca="false">IF(AND(_xlfn.NUMBERVALUE(MID(AB1923,6,3))&lt;141,_xlfn.NUMBERVALUE(MID(AB1923,6,3))&gt;103),"s","probe")</f>
        <v>probe</v>
      </c>
      <c r="AE1923" s="5" t="n">
        <f aca="false">IF(AND(AC1923="Minus",AD1923="probe"),3,IF(AND(AC1923="Plus",AD1923="probe"),1,IF(AND(AC1923="Minus",AD1923="s"),12,IF(AND(AC1923="Plus",AD1923="s"),4,0))))</f>
        <v>3</v>
      </c>
      <c r="AF1923" s="6" t="s">
        <v>16</v>
      </c>
      <c r="AG1923" s="5" t="str">
        <f aca="false">AF1923&amp;AE1923&amp;","</f>
        <v>                            3,</v>
      </c>
    </row>
    <row r="1924" customFormat="false" ht="12.8" hidden="true" customHeight="false" outlineLevel="0" collapsed="false">
      <c r="A1924" s="0" t="str">
        <f aca="false">LEFT(J1924,4)</f>
        <v>b2i1</v>
      </c>
      <c r="B1924" s="0" t="n">
        <f aca="false">IF(AND(C1924&gt;97,C1924&lt;103),100,IF(AND(C1924&gt;110,C1924&lt;116),113,IF(AND(C1924&gt;122,C1924&lt;128),125,IF(AND(C1924&gt;135,C1924&lt;141),138,150))))</f>
        <v>150</v>
      </c>
      <c r="C1924" s="0" t="n">
        <f aca="false">_xlfn.NUMBERVALUE(MID(J1924,6,3))</f>
        <v>151</v>
      </c>
      <c r="D1924" s="0" t="str">
        <f aca="false">MID(J1924,10,3)</f>
        <v>ir4</v>
      </c>
      <c r="E1924" s="0" t="s">
        <v>9</v>
      </c>
      <c r="F1924" s="0" t="n">
        <v>619</v>
      </c>
      <c r="G1924" s="0" t="s">
        <v>10</v>
      </c>
      <c r="H1924" s="0" t="s">
        <v>11</v>
      </c>
      <c r="I1924" s="0" t="s">
        <v>9</v>
      </c>
      <c r="J1924" s="0" t="s">
        <v>1939</v>
      </c>
      <c r="K1924" s="0" t="s">
        <v>9</v>
      </c>
      <c r="L1924" s="0" t="str">
        <f aca="false">IF(ISBLANK(J1925),"",",")</f>
        <v>,</v>
      </c>
      <c r="M1924" s="0" t="str">
        <f aca="false">E1924&amp;F1924&amp;G1924&amp;H1924&amp;I1924&amp;J1924&amp;K1924&amp;L1924</f>
        <v>"619": "b2i1_151_ir4.wav",</v>
      </c>
      <c r="N1924" s="0" t="str">
        <f aca="false">IF(OR(B1924=113,B1924=138),"probe","s")</f>
        <v>s</v>
      </c>
      <c r="O1924" s="0" t="str">
        <f aca="false">IF(MID(J1924,10,2)="ir","Minus","Plus")</f>
        <v>Minus</v>
      </c>
      <c r="P1924" s="0" t="s">
        <v>13</v>
      </c>
      <c r="Q1924" s="5" t="s">
        <v>14</v>
      </c>
      <c r="R1924" s="0" t="s">
        <v>15</v>
      </c>
      <c r="S1924" s="0" t="str">
        <f aca="false">P1924&amp;N1924&amp;O1924&amp;Q1924&amp;F1924&amp;R1924&amp;L1924</f>
        <v>          {%            "class": "sMinus",%            "stim_name": "619"%          },</v>
      </c>
      <c r="AA1924" s="5" t="n">
        <f aca="false">F1924</f>
        <v>619</v>
      </c>
      <c r="AB1924" s="5" t="s">
        <v>1939</v>
      </c>
      <c r="AC1924" s="5" t="str">
        <f aca="false">IF(MID(AB1924,10,2)="ir","Minus","Plus")</f>
        <v>Minus</v>
      </c>
      <c r="AD1924" s="5" t="str">
        <f aca="false">IF(AND(_xlfn.NUMBERVALUE(MID(AB1924,6,3))&lt;141,_xlfn.NUMBERVALUE(MID(AB1924,6,3))&gt;103),"s","probe")</f>
        <v>probe</v>
      </c>
      <c r="AE1924" s="5" t="n">
        <f aca="false">IF(AND(AC1924="Minus",AD1924="probe"),3,IF(AND(AC1924="Plus",AD1924="probe"),1,IF(AND(AC1924="Minus",AD1924="s"),12,IF(AND(AC1924="Plus",AD1924="s"),4,0))))</f>
        <v>3</v>
      </c>
      <c r="AF1924" s="6" t="s">
        <v>16</v>
      </c>
      <c r="AG1924" s="5" t="str">
        <f aca="false">AF1924&amp;AE1924&amp;","</f>
        <v>                            3,</v>
      </c>
    </row>
    <row r="1925" customFormat="false" ht="12.8" hidden="true" customHeight="false" outlineLevel="0" collapsed="false">
      <c r="A1925" s="0" t="str">
        <f aca="false">LEFT(J1925,4)</f>
        <v>b2i2</v>
      </c>
      <c r="B1925" s="0" t="n">
        <f aca="false">IF(AND(C1925&gt;97,C1925&lt;103),100,IF(AND(C1925&gt;110,C1925&lt;116),113,IF(AND(C1925&gt;122,C1925&lt;128),125,IF(AND(C1925&gt;135,C1925&lt;141),138,150))))</f>
        <v>150</v>
      </c>
      <c r="C1925" s="0" t="n">
        <f aca="false">_xlfn.NUMBERVALUE(MID(J1925,6,3))</f>
        <v>151</v>
      </c>
      <c r="D1925" s="0" t="str">
        <f aca="false">MID(J1925,10,3)</f>
        <v>ir4</v>
      </c>
      <c r="E1925" s="0" t="s">
        <v>9</v>
      </c>
      <c r="F1925" s="0" t="n">
        <v>744</v>
      </c>
      <c r="G1925" s="0" t="s">
        <v>10</v>
      </c>
      <c r="H1925" s="0" t="s">
        <v>11</v>
      </c>
      <c r="I1925" s="0" t="s">
        <v>9</v>
      </c>
      <c r="J1925" s="0" t="s">
        <v>1940</v>
      </c>
      <c r="K1925" s="0" t="s">
        <v>9</v>
      </c>
      <c r="L1925" s="0" t="str">
        <f aca="false">IF(ISBLANK(J1926),"",",")</f>
        <v>,</v>
      </c>
      <c r="M1925" s="0" t="str">
        <f aca="false">E1925&amp;F1925&amp;G1925&amp;H1925&amp;I1925&amp;J1925&amp;K1925&amp;L1925</f>
        <v>"744": "b2i2_151_ir4.wav",</v>
      </c>
      <c r="N1925" s="0" t="str">
        <f aca="false">IF(OR(B1925=113,B1925=138),"probe","s")</f>
        <v>s</v>
      </c>
      <c r="O1925" s="0" t="str">
        <f aca="false">IF(MID(J1925,10,2)="ir","Minus","Plus")</f>
        <v>Minus</v>
      </c>
      <c r="P1925" s="0" t="s">
        <v>13</v>
      </c>
      <c r="Q1925" s="5" t="s">
        <v>14</v>
      </c>
      <c r="R1925" s="0" t="s">
        <v>15</v>
      </c>
      <c r="S1925" s="0" t="str">
        <f aca="false">P1925&amp;N1925&amp;O1925&amp;Q1925&amp;F1925&amp;R1925&amp;L1925</f>
        <v>          {%            "class": "sMinus",%            "stim_name": "744"%          },</v>
      </c>
      <c r="AA1925" s="5" t="n">
        <f aca="false">F1925</f>
        <v>744</v>
      </c>
      <c r="AB1925" s="5" t="s">
        <v>1940</v>
      </c>
      <c r="AC1925" s="5" t="str">
        <f aca="false">IF(MID(AB1925,10,2)="ir","Minus","Plus")</f>
        <v>Minus</v>
      </c>
      <c r="AD1925" s="5" t="str">
        <f aca="false">IF(AND(_xlfn.NUMBERVALUE(MID(AB1925,6,3))&lt;141,_xlfn.NUMBERVALUE(MID(AB1925,6,3))&gt;103),"s","probe")</f>
        <v>probe</v>
      </c>
      <c r="AE1925" s="5" t="n">
        <f aca="false">IF(AND(AC1925="Minus",AD1925="probe"),3,IF(AND(AC1925="Plus",AD1925="probe"),1,IF(AND(AC1925="Minus",AD1925="s"),12,IF(AND(AC1925="Plus",AD1925="s"),4,0))))</f>
        <v>3</v>
      </c>
      <c r="AF1925" s="6" t="s">
        <v>16</v>
      </c>
      <c r="AG1925" s="5" t="str">
        <f aca="false">AF1925&amp;AE1925&amp;","</f>
        <v>                            3,</v>
      </c>
    </row>
    <row r="1926" customFormat="false" ht="12.8" hidden="false" customHeight="false" outlineLevel="0" collapsed="false">
      <c r="A1926" s="0" t="str">
        <f aca="false">LEFT(J1926,4)</f>
        <v>b2s1</v>
      </c>
      <c r="B1926" s="0" t="n">
        <f aca="false">IF(AND(C1926&gt;97,C1926&lt;103),100,IF(AND(C1926&gt;110,C1926&lt;116),113,IF(AND(C1926&gt;122,C1926&lt;128),125,IF(AND(C1926&gt;135,C1926&lt;141),138,150))))</f>
        <v>150</v>
      </c>
      <c r="C1926" s="0" t="n">
        <f aca="false">_xlfn.NUMBERVALUE(MID(J1926,6,3))</f>
        <v>151</v>
      </c>
      <c r="D1926" s="0" t="str">
        <f aca="false">MID(J1926,10,3)</f>
        <v>ir4</v>
      </c>
      <c r="E1926" s="1" t="s">
        <v>9</v>
      </c>
      <c r="F1926" s="0" t="n">
        <v>869</v>
      </c>
      <c r="G1926" s="0" t="s">
        <v>10</v>
      </c>
      <c r="H1926" s="0" t="s">
        <v>11</v>
      </c>
      <c r="I1926" s="0" t="s">
        <v>9</v>
      </c>
      <c r="J1926" s="0" t="s">
        <v>1941</v>
      </c>
      <c r="K1926" s="0" t="s">
        <v>9</v>
      </c>
      <c r="L1926" s="0" t="str">
        <f aca="false">IF(ISBLANK(J1927),"",",")</f>
        <v>,</v>
      </c>
      <c r="M1926" s="0" t="str">
        <f aca="false">E1926&amp;J1926&amp;G1926&amp;E1926&amp;J1926&amp;E1926&amp;L1926</f>
        <v>"b2s1_151_ir4.wav":"b2s1_151_ir4.wav",</v>
      </c>
      <c r="N1926" s="0" t="str">
        <f aca="false">IF(OR(B1926=113,B1926=138),"probe","s")</f>
        <v>s</v>
      </c>
      <c r="O1926" s="0" t="str">
        <f aca="false">IF(MID(J1926,10,2)="ir","Minus","Plus")</f>
        <v>Minus</v>
      </c>
      <c r="P1926" s="0" t="s">
        <v>13</v>
      </c>
      <c r="Q1926" s="5" t="s">
        <v>14</v>
      </c>
      <c r="R1926" s="0" t="s">
        <v>15</v>
      </c>
      <c r="S1926" s="0" t="str">
        <f aca="false">P1926&amp;N1926&amp;O1926&amp;Q1926&amp;J1926&amp;R1926&amp;L1926</f>
        <v>          {%            "class": "sMinus",%            "stim_name": "b2s1_151_ir4.wav"%          },</v>
      </c>
      <c r="AA1926" s="5" t="n">
        <f aca="false">F1926</f>
        <v>869</v>
      </c>
      <c r="AB1926" s="5" t="s">
        <v>1941</v>
      </c>
      <c r="AC1926" s="5" t="str">
        <f aca="false">IF(MID(AB1926,10,2)="ir","Minus","Plus")</f>
        <v>Minus</v>
      </c>
      <c r="AD1926" s="5" t="str">
        <f aca="false">IF(AND(_xlfn.NUMBERVALUE(MID(AB1926,6,3))&lt;141,_xlfn.NUMBERVALUE(MID(AB1926,6,3))&gt;103),"s","probe")</f>
        <v>probe</v>
      </c>
      <c r="AE1926" s="5" t="n">
        <f aca="false">IF(AND(AC1926="Minus",AD1926="probe"),3,IF(AND(AC1926="Plus",AD1926="probe"),1,IF(AND(AC1926="Minus",AD1926="s"),12,IF(AND(AC1926="Plus",AD1926="s"),4,0))))</f>
        <v>3</v>
      </c>
      <c r="AF1926" s="6" t="s">
        <v>16</v>
      </c>
      <c r="AG1926" s="5" t="str">
        <f aca="false">AF1926&amp;AE1926&amp;","</f>
        <v>                            3,</v>
      </c>
    </row>
    <row r="1927" customFormat="false" ht="12.8" hidden="true" customHeight="false" outlineLevel="0" collapsed="false">
      <c r="A1927" s="0" t="str">
        <f aca="false">LEFT(J1927,4)</f>
        <v>b2s2</v>
      </c>
      <c r="B1927" s="0" t="n">
        <f aca="false">IF(AND(C1927&gt;97,C1927&lt;103),100,IF(AND(C1927&gt;110,C1927&lt;116),113,IF(AND(C1927&gt;122,C1927&lt;128),125,IF(AND(C1927&gt;135,C1927&lt;141),138,150))))</f>
        <v>150</v>
      </c>
      <c r="C1927" s="0" t="n">
        <f aca="false">_xlfn.NUMBERVALUE(MID(J1927,6,3))</f>
        <v>151</v>
      </c>
      <c r="D1927" s="0" t="str">
        <f aca="false">MID(J1927,10,3)</f>
        <v>ir4</v>
      </c>
      <c r="E1927" s="1" t="s">
        <v>9</v>
      </c>
      <c r="F1927" s="0" t="n">
        <v>994</v>
      </c>
      <c r="G1927" s="0" t="s">
        <v>10</v>
      </c>
      <c r="H1927" s="0" t="s">
        <v>11</v>
      </c>
      <c r="I1927" s="0" t="s">
        <v>9</v>
      </c>
      <c r="J1927" s="0" t="s">
        <v>1942</v>
      </c>
      <c r="K1927" s="0" t="s">
        <v>9</v>
      </c>
      <c r="L1927" s="0" t="str">
        <f aca="false">IF(ISBLANK(J1928),"",",")</f>
        <v>,</v>
      </c>
      <c r="M1927" s="0" t="str">
        <f aca="false">E1927&amp;F1927&amp;G1927&amp;H1927&amp;I1927&amp;J1927&amp;K1927&amp;L1927</f>
        <v>"994": "b2s2_151_ir4.wav",</v>
      </c>
      <c r="N1927" s="0" t="str">
        <f aca="false">IF(OR(B1927=113,B1927=138),"probe","s")</f>
        <v>s</v>
      </c>
      <c r="O1927" s="0" t="str">
        <f aca="false">IF(MID(J1927,10,2)="ir","Minus","Plus")</f>
        <v>Minus</v>
      </c>
      <c r="P1927" s="0" t="s">
        <v>13</v>
      </c>
      <c r="Q1927" s="5" t="s">
        <v>14</v>
      </c>
      <c r="R1927" s="0" t="s">
        <v>15</v>
      </c>
      <c r="S1927" s="0" t="str">
        <f aca="false">P1927&amp;N1927&amp;O1927&amp;Q1927&amp;F1927&amp;R1927&amp;L1927</f>
        <v>          {%            "class": "sMinus",%            "stim_name": "994"%          },</v>
      </c>
      <c r="AA1927" s="5" t="n">
        <f aca="false">F1927</f>
        <v>994</v>
      </c>
      <c r="AB1927" s="5" t="s">
        <v>1942</v>
      </c>
      <c r="AC1927" s="5" t="str">
        <f aca="false">IF(MID(AB1927,10,2)="ir","Minus","Plus")</f>
        <v>Minus</v>
      </c>
      <c r="AD1927" s="5" t="str">
        <f aca="false">IF(AND(_xlfn.NUMBERVALUE(MID(AB1927,6,3))&lt;141,_xlfn.NUMBERVALUE(MID(AB1927,6,3))&gt;103),"s","probe")</f>
        <v>probe</v>
      </c>
      <c r="AE1927" s="5" t="n">
        <f aca="false">IF(AND(AC1927="Minus",AD1927="probe"),3,IF(AND(AC1927="Plus",AD1927="probe"),1,IF(AND(AC1927="Minus",AD1927="s"),12,IF(AND(AC1927="Plus",AD1927="s"),4,0))))</f>
        <v>3</v>
      </c>
      <c r="AF1927" s="6" t="s">
        <v>16</v>
      </c>
      <c r="AG1927" s="5" t="str">
        <f aca="false">AF1927&amp;AE1927&amp;","</f>
        <v>                            3,</v>
      </c>
    </row>
    <row r="1928" customFormat="false" ht="12.8" hidden="true" customHeight="false" outlineLevel="0" collapsed="false">
      <c r="A1928" s="0" t="str">
        <f aca="false">LEFT(J1928,4)</f>
        <v>b3i1</v>
      </c>
      <c r="B1928" s="0" t="n">
        <f aca="false">IF(AND(C1928&gt;97,C1928&lt;103),100,IF(AND(C1928&gt;110,C1928&lt;116),113,IF(AND(C1928&gt;122,C1928&lt;128),125,IF(AND(C1928&gt;135,C1928&lt;141),138,150))))</f>
        <v>150</v>
      </c>
      <c r="C1928" s="0" t="n">
        <f aca="false">_xlfn.NUMBERVALUE(MID(J1928,6,3))</f>
        <v>151</v>
      </c>
      <c r="D1928" s="0" t="str">
        <f aca="false">MID(J1928,10,3)</f>
        <v>ir4</v>
      </c>
      <c r="E1928" s="0" t="s">
        <v>9</v>
      </c>
      <c r="F1928" s="0" t="n">
        <v>1119</v>
      </c>
      <c r="G1928" s="0" t="s">
        <v>10</v>
      </c>
      <c r="H1928" s="0" t="s">
        <v>11</v>
      </c>
      <c r="I1928" s="0" t="s">
        <v>9</v>
      </c>
      <c r="J1928" s="0" t="s">
        <v>1943</v>
      </c>
      <c r="K1928" s="0" t="s">
        <v>9</v>
      </c>
      <c r="L1928" s="0" t="str">
        <f aca="false">IF(ISBLANK(J1929),"",",")</f>
        <v>,</v>
      </c>
      <c r="M1928" s="0" t="str">
        <f aca="false">E1928&amp;F1928&amp;G1928&amp;H1928&amp;I1928&amp;J1928&amp;K1928&amp;L1928</f>
        <v>"1119": "b3i1_151_ir4.wav",</v>
      </c>
      <c r="N1928" s="0" t="str">
        <f aca="false">IF(OR(B1928=113,B1928=138),"probe","s")</f>
        <v>s</v>
      </c>
      <c r="O1928" s="0" t="str">
        <f aca="false">IF(MID(J1928,10,2)="ir","Minus","Plus")</f>
        <v>Minus</v>
      </c>
      <c r="P1928" s="0" t="s">
        <v>13</v>
      </c>
      <c r="Q1928" s="5" t="s">
        <v>14</v>
      </c>
      <c r="R1928" s="0" t="s">
        <v>15</v>
      </c>
      <c r="S1928" s="0" t="str">
        <f aca="false">P1928&amp;N1928&amp;O1928&amp;Q1928&amp;F1928&amp;R1928&amp;L1928</f>
        <v>          {%            "class": "sMinus",%            "stim_name": "1119"%          },</v>
      </c>
      <c r="AA1928" s="5" t="n">
        <f aca="false">F1928</f>
        <v>1119</v>
      </c>
      <c r="AB1928" s="5" t="s">
        <v>1943</v>
      </c>
      <c r="AC1928" s="5" t="str">
        <f aca="false">IF(MID(AB1928,10,2)="ir","Minus","Plus")</f>
        <v>Minus</v>
      </c>
      <c r="AD1928" s="5" t="str">
        <f aca="false">IF(AND(_xlfn.NUMBERVALUE(MID(AB1928,6,3))&lt;141,_xlfn.NUMBERVALUE(MID(AB1928,6,3))&gt;103),"s","probe")</f>
        <v>probe</v>
      </c>
      <c r="AE1928" s="5" t="n">
        <f aca="false">IF(AND(AC1928="Minus",AD1928="probe"),3,IF(AND(AC1928="Plus",AD1928="probe"),1,IF(AND(AC1928="Minus",AD1928="s"),12,IF(AND(AC1928="Plus",AD1928="s"),4,0))))</f>
        <v>3</v>
      </c>
      <c r="AF1928" s="6" t="s">
        <v>16</v>
      </c>
      <c r="AG1928" s="5" t="str">
        <f aca="false">AF1928&amp;AE1928&amp;","</f>
        <v>                            3,</v>
      </c>
    </row>
    <row r="1929" customFormat="false" ht="12.8" hidden="true" customHeight="false" outlineLevel="0" collapsed="false">
      <c r="A1929" s="0" t="str">
        <f aca="false">LEFT(J1929,4)</f>
        <v>b3i2</v>
      </c>
      <c r="B1929" s="0" t="n">
        <f aca="false">IF(AND(C1929&gt;97,C1929&lt;103),100,IF(AND(C1929&gt;110,C1929&lt;116),113,IF(AND(C1929&gt;122,C1929&lt;128),125,IF(AND(C1929&gt;135,C1929&lt;141),138,150))))</f>
        <v>150</v>
      </c>
      <c r="C1929" s="0" t="n">
        <f aca="false">_xlfn.NUMBERVALUE(MID(J1929,6,3))</f>
        <v>151</v>
      </c>
      <c r="D1929" s="0" t="str">
        <f aca="false">MID(J1929,10,3)</f>
        <v>ir4</v>
      </c>
      <c r="E1929" s="0" t="s">
        <v>9</v>
      </c>
      <c r="F1929" s="0" t="n">
        <v>1244</v>
      </c>
      <c r="G1929" s="0" t="s">
        <v>10</v>
      </c>
      <c r="H1929" s="0" t="s">
        <v>11</v>
      </c>
      <c r="I1929" s="0" t="s">
        <v>9</v>
      </c>
      <c r="J1929" s="0" t="s">
        <v>1944</v>
      </c>
      <c r="K1929" s="0" t="s">
        <v>9</v>
      </c>
      <c r="L1929" s="0" t="str">
        <f aca="false">IF(ISBLANK(J1930),"",",")</f>
        <v>,</v>
      </c>
      <c r="M1929" s="0" t="str">
        <f aca="false">E1929&amp;F1929&amp;G1929&amp;H1929&amp;I1929&amp;J1929&amp;K1929&amp;L1929</f>
        <v>"1244": "b3i2_151_ir4.wav",</v>
      </c>
      <c r="N1929" s="0" t="str">
        <f aca="false">IF(OR(B1929=113,B1929=138),"probe","s")</f>
        <v>s</v>
      </c>
      <c r="O1929" s="0" t="str">
        <f aca="false">IF(MID(J1929,10,2)="ir","Minus","Plus")</f>
        <v>Minus</v>
      </c>
      <c r="P1929" s="0" t="s">
        <v>13</v>
      </c>
      <c r="Q1929" s="5" t="s">
        <v>14</v>
      </c>
      <c r="R1929" s="0" t="s">
        <v>15</v>
      </c>
      <c r="S1929" s="0" t="str">
        <f aca="false">P1929&amp;N1929&amp;O1929&amp;Q1929&amp;F1929&amp;R1929&amp;L1929</f>
        <v>          {%            "class": "sMinus",%            "stim_name": "1244"%          },</v>
      </c>
      <c r="AA1929" s="5" t="n">
        <f aca="false">F1929</f>
        <v>1244</v>
      </c>
      <c r="AB1929" s="5" t="s">
        <v>1944</v>
      </c>
      <c r="AC1929" s="5" t="str">
        <f aca="false">IF(MID(AB1929,10,2)="ir","Minus","Plus")</f>
        <v>Minus</v>
      </c>
      <c r="AD1929" s="5" t="str">
        <f aca="false">IF(AND(_xlfn.NUMBERVALUE(MID(AB1929,6,3))&lt;141,_xlfn.NUMBERVALUE(MID(AB1929,6,3))&gt;103),"s","probe")</f>
        <v>probe</v>
      </c>
      <c r="AE1929" s="5" t="n">
        <f aca="false">IF(AND(AC1929="Minus",AD1929="probe"),3,IF(AND(AC1929="Plus",AD1929="probe"),1,IF(AND(AC1929="Minus",AD1929="s"),12,IF(AND(AC1929="Plus",AD1929="s"),4,0))))</f>
        <v>3</v>
      </c>
      <c r="AF1929" s="6" t="s">
        <v>16</v>
      </c>
      <c r="AG1929" s="5" t="str">
        <f aca="false">AF1929&amp;AE1929&amp;","</f>
        <v>                            3,</v>
      </c>
    </row>
    <row r="1930" customFormat="false" ht="12.8" hidden="true" customHeight="false" outlineLevel="0" collapsed="false">
      <c r="A1930" s="0" t="str">
        <f aca="false">LEFT(J1930,4)</f>
        <v>b3s1</v>
      </c>
      <c r="B1930" s="0" t="n">
        <f aca="false">IF(AND(C1930&gt;97,C1930&lt;103),100,IF(AND(C1930&gt;110,C1930&lt;116),113,IF(AND(C1930&gt;122,C1930&lt;128),125,IF(AND(C1930&gt;135,C1930&lt;141),138,150))))</f>
        <v>150</v>
      </c>
      <c r="C1930" s="0" t="n">
        <f aca="false">_xlfn.NUMBERVALUE(MID(J1930,6,3))</f>
        <v>151</v>
      </c>
      <c r="D1930" s="0" t="str">
        <f aca="false">MID(J1930,10,3)</f>
        <v>ir4</v>
      </c>
      <c r="E1930" s="0" t="s">
        <v>9</v>
      </c>
      <c r="F1930" s="0" t="n">
        <v>1369</v>
      </c>
      <c r="G1930" s="0" t="s">
        <v>10</v>
      </c>
      <c r="H1930" s="0" t="s">
        <v>11</v>
      </c>
      <c r="I1930" s="0" t="s">
        <v>9</v>
      </c>
      <c r="J1930" s="0" t="s">
        <v>1945</v>
      </c>
      <c r="K1930" s="0" t="s">
        <v>9</v>
      </c>
      <c r="L1930" s="0" t="str">
        <f aca="false">IF(ISBLANK(J1931),"",",")</f>
        <v>,</v>
      </c>
      <c r="M1930" s="0" t="str">
        <f aca="false">E1930&amp;F1930&amp;G1930&amp;H1930&amp;I1930&amp;J1930&amp;K1930&amp;L1930</f>
        <v>"1369": "b3s1_151_ir4.wav",</v>
      </c>
      <c r="N1930" s="0" t="str">
        <f aca="false">IF(OR(B1930=113,B1930=138),"probe","s")</f>
        <v>s</v>
      </c>
      <c r="O1930" s="0" t="str">
        <f aca="false">IF(MID(J1930,10,2)="ir","Minus","Plus")</f>
        <v>Minus</v>
      </c>
      <c r="P1930" s="0" t="s">
        <v>13</v>
      </c>
      <c r="Q1930" s="5" t="s">
        <v>14</v>
      </c>
      <c r="R1930" s="0" t="s">
        <v>15</v>
      </c>
      <c r="S1930" s="0" t="str">
        <f aca="false">P1930&amp;N1930&amp;O1930&amp;Q1930&amp;F1930&amp;R1930&amp;L1930</f>
        <v>          {%            "class": "sMinus",%            "stim_name": "1369"%          },</v>
      </c>
      <c r="AA1930" s="5" t="n">
        <f aca="false">F1930</f>
        <v>1369</v>
      </c>
      <c r="AB1930" s="5" t="s">
        <v>1945</v>
      </c>
      <c r="AC1930" s="5" t="str">
        <f aca="false">IF(MID(AB1930,10,2)="ir","Minus","Plus")</f>
        <v>Minus</v>
      </c>
      <c r="AD1930" s="5" t="str">
        <f aca="false">IF(AND(_xlfn.NUMBERVALUE(MID(AB1930,6,3))&lt;141,_xlfn.NUMBERVALUE(MID(AB1930,6,3))&gt;103),"s","probe")</f>
        <v>probe</v>
      </c>
      <c r="AE1930" s="5" t="n">
        <f aca="false">IF(AND(AC1930="Minus",AD1930="probe"),3,IF(AND(AC1930="Plus",AD1930="probe"),1,IF(AND(AC1930="Minus",AD1930="s"),12,IF(AND(AC1930="Plus",AD1930="s"),4,0))))</f>
        <v>3</v>
      </c>
      <c r="AF1930" s="6" t="s">
        <v>16</v>
      </c>
      <c r="AG1930" s="5" t="str">
        <f aca="false">AF1930&amp;AE1930&amp;","</f>
        <v>                            3,</v>
      </c>
    </row>
    <row r="1931" customFormat="false" ht="12.8" hidden="true" customHeight="false" outlineLevel="0" collapsed="false">
      <c r="A1931" s="0" t="str">
        <f aca="false">LEFT(J1931,4)</f>
        <v>b3s2</v>
      </c>
      <c r="B1931" s="0" t="n">
        <f aca="false">IF(AND(C1931&gt;97,C1931&lt;103),100,IF(AND(C1931&gt;110,C1931&lt;116),113,IF(AND(C1931&gt;122,C1931&lt;128),125,IF(AND(C1931&gt;135,C1931&lt;141),138,150))))</f>
        <v>150</v>
      </c>
      <c r="C1931" s="0" t="n">
        <f aca="false">_xlfn.NUMBERVALUE(MID(J1931,6,3))</f>
        <v>151</v>
      </c>
      <c r="D1931" s="0" t="str">
        <f aca="false">MID(J1931,10,3)</f>
        <v>ir4</v>
      </c>
      <c r="E1931" s="0" t="s">
        <v>9</v>
      </c>
      <c r="F1931" s="0" t="n">
        <v>1494</v>
      </c>
      <c r="G1931" s="0" t="s">
        <v>10</v>
      </c>
      <c r="H1931" s="0" t="s">
        <v>11</v>
      </c>
      <c r="I1931" s="0" t="s">
        <v>9</v>
      </c>
      <c r="J1931" s="0" t="s">
        <v>1946</v>
      </c>
      <c r="K1931" s="0" t="s">
        <v>9</v>
      </c>
      <c r="L1931" s="0" t="str">
        <f aca="false">IF(ISBLANK(J1932),"",",")</f>
        <v>,</v>
      </c>
      <c r="M1931" s="0" t="str">
        <f aca="false">E1931&amp;F1931&amp;G1931&amp;H1931&amp;I1931&amp;J1931&amp;K1931&amp;L1931</f>
        <v>"1494": "b3s2_151_ir4.wav",</v>
      </c>
      <c r="N1931" s="0" t="str">
        <f aca="false">IF(OR(B1931=113,B1931=138),"probe","s")</f>
        <v>s</v>
      </c>
      <c r="O1931" s="0" t="str">
        <f aca="false">IF(MID(J1931,10,2)="ir","Minus","Plus")</f>
        <v>Minus</v>
      </c>
      <c r="P1931" s="0" t="s">
        <v>13</v>
      </c>
      <c r="Q1931" s="5" t="s">
        <v>14</v>
      </c>
      <c r="R1931" s="0" t="s">
        <v>15</v>
      </c>
      <c r="S1931" s="0" t="str">
        <f aca="false">P1931&amp;N1931&amp;O1931&amp;Q1931&amp;F1931&amp;R1931&amp;L1931</f>
        <v>          {%            "class": "sMinus",%            "stim_name": "1494"%          },</v>
      </c>
      <c r="AA1931" s="5" t="n">
        <f aca="false">F1931</f>
        <v>1494</v>
      </c>
      <c r="AB1931" s="5" t="s">
        <v>1946</v>
      </c>
      <c r="AC1931" s="5" t="str">
        <f aca="false">IF(MID(AB1931,10,2)="ir","Minus","Plus")</f>
        <v>Minus</v>
      </c>
      <c r="AD1931" s="5" t="str">
        <f aca="false">IF(AND(_xlfn.NUMBERVALUE(MID(AB1931,6,3))&lt;141,_xlfn.NUMBERVALUE(MID(AB1931,6,3))&gt;103),"s","probe")</f>
        <v>probe</v>
      </c>
      <c r="AE1931" s="5" t="n">
        <f aca="false">IF(AND(AC1931="Minus",AD1931="probe"),3,IF(AND(AC1931="Plus",AD1931="probe"),1,IF(AND(AC1931="Minus",AD1931="s"),12,IF(AND(AC1931="Plus",AD1931="s"),4,0))))</f>
        <v>3</v>
      </c>
      <c r="AF1931" s="6" t="s">
        <v>16</v>
      </c>
      <c r="AG1931" s="5" t="str">
        <f aca="false">AF1931&amp;AE1931&amp;","</f>
        <v>                            3,</v>
      </c>
    </row>
    <row r="1932" customFormat="false" ht="12.8" hidden="true" customHeight="false" outlineLevel="0" collapsed="false">
      <c r="A1932" s="0" t="str">
        <f aca="false">LEFT(J1932,4)</f>
        <v>b4i1</v>
      </c>
      <c r="B1932" s="0" t="n">
        <f aca="false">IF(AND(C1932&gt;97,C1932&lt;103),100,IF(AND(C1932&gt;110,C1932&lt;116),113,IF(AND(C1932&gt;122,C1932&lt;128),125,IF(AND(C1932&gt;135,C1932&lt;141),138,150))))</f>
        <v>150</v>
      </c>
      <c r="C1932" s="0" t="n">
        <f aca="false">_xlfn.NUMBERVALUE(MID(J1932,6,3))</f>
        <v>151</v>
      </c>
      <c r="D1932" s="0" t="str">
        <f aca="false">MID(J1932,10,3)</f>
        <v>ir4</v>
      </c>
      <c r="E1932" s="0" t="s">
        <v>9</v>
      </c>
      <c r="F1932" s="0" t="n">
        <v>1619</v>
      </c>
      <c r="G1932" s="0" t="s">
        <v>10</v>
      </c>
      <c r="H1932" s="0" t="s">
        <v>11</v>
      </c>
      <c r="I1932" s="0" t="s">
        <v>9</v>
      </c>
      <c r="J1932" s="0" t="s">
        <v>1947</v>
      </c>
      <c r="K1932" s="0" t="s">
        <v>9</v>
      </c>
      <c r="L1932" s="0" t="str">
        <f aca="false">IF(ISBLANK(J1933),"",",")</f>
        <v>,</v>
      </c>
      <c r="M1932" s="0" t="str">
        <f aca="false">E1932&amp;F1932&amp;G1932&amp;H1932&amp;I1932&amp;J1932&amp;K1932&amp;L1932</f>
        <v>"1619": "b4i1_151_ir4.wav",</v>
      </c>
      <c r="N1932" s="0" t="str">
        <f aca="false">IF(OR(B1932=113,B1932=138),"probe","s")</f>
        <v>s</v>
      </c>
      <c r="O1932" s="0" t="str">
        <f aca="false">IF(MID(J1932,10,2)="ir","Minus","Plus")</f>
        <v>Minus</v>
      </c>
      <c r="P1932" s="0" t="s">
        <v>13</v>
      </c>
      <c r="Q1932" s="5" t="s">
        <v>14</v>
      </c>
      <c r="R1932" s="0" t="s">
        <v>15</v>
      </c>
      <c r="S1932" s="0" t="str">
        <f aca="false">P1932&amp;N1932&amp;O1932&amp;Q1932&amp;F1932&amp;R1932&amp;L1932</f>
        <v>          {%            "class": "sMinus",%            "stim_name": "1619"%          },</v>
      </c>
      <c r="AA1932" s="5" t="n">
        <f aca="false">F1932</f>
        <v>1619</v>
      </c>
      <c r="AB1932" s="5" t="s">
        <v>1947</v>
      </c>
      <c r="AC1932" s="5" t="str">
        <f aca="false">IF(MID(AB1932,10,2)="ir","Minus","Plus")</f>
        <v>Minus</v>
      </c>
      <c r="AD1932" s="5" t="str">
        <f aca="false">IF(AND(_xlfn.NUMBERVALUE(MID(AB1932,6,3))&lt;141,_xlfn.NUMBERVALUE(MID(AB1932,6,3))&gt;103),"s","probe")</f>
        <v>probe</v>
      </c>
      <c r="AE1932" s="5" t="n">
        <f aca="false">IF(AND(AC1932="Minus",AD1932="probe"),3,IF(AND(AC1932="Plus",AD1932="probe"),1,IF(AND(AC1932="Minus",AD1932="s"),12,IF(AND(AC1932="Plus",AD1932="s"),4,0))))</f>
        <v>3</v>
      </c>
      <c r="AF1932" s="6" t="s">
        <v>16</v>
      </c>
      <c r="AG1932" s="5" t="str">
        <f aca="false">AF1932&amp;AE1932&amp;","</f>
        <v>                            3,</v>
      </c>
    </row>
    <row r="1933" customFormat="false" ht="12.8" hidden="true" customHeight="false" outlineLevel="0" collapsed="false">
      <c r="A1933" s="0" t="str">
        <f aca="false">LEFT(J1933,4)</f>
        <v>b4i2</v>
      </c>
      <c r="B1933" s="0" t="n">
        <f aca="false">IF(AND(C1933&gt;97,C1933&lt;103),100,IF(AND(C1933&gt;110,C1933&lt;116),113,IF(AND(C1933&gt;122,C1933&lt;128),125,IF(AND(C1933&gt;135,C1933&lt;141),138,150))))</f>
        <v>150</v>
      </c>
      <c r="C1933" s="0" t="n">
        <f aca="false">_xlfn.NUMBERVALUE(MID(J1933,6,3))</f>
        <v>151</v>
      </c>
      <c r="D1933" s="0" t="str">
        <f aca="false">MID(J1933,10,3)</f>
        <v>ir4</v>
      </c>
      <c r="E1933" s="0" t="s">
        <v>9</v>
      </c>
      <c r="F1933" s="0" t="n">
        <v>1744</v>
      </c>
      <c r="G1933" s="0" t="s">
        <v>10</v>
      </c>
      <c r="H1933" s="0" t="s">
        <v>11</v>
      </c>
      <c r="I1933" s="0" t="s">
        <v>9</v>
      </c>
      <c r="J1933" s="0" t="s">
        <v>1948</v>
      </c>
      <c r="K1933" s="0" t="s">
        <v>9</v>
      </c>
      <c r="L1933" s="0" t="str">
        <f aca="false">IF(ISBLANK(J1934),"",",")</f>
        <v>,</v>
      </c>
      <c r="M1933" s="0" t="str">
        <f aca="false">E1933&amp;F1933&amp;G1933&amp;H1933&amp;I1933&amp;J1933&amp;K1933&amp;L1933</f>
        <v>"1744": "b4i2_151_ir4.wav",</v>
      </c>
      <c r="N1933" s="0" t="str">
        <f aca="false">IF(OR(B1933=113,B1933=138),"probe","s")</f>
        <v>s</v>
      </c>
      <c r="O1933" s="0" t="str">
        <f aca="false">IF(MID(J1933,10,2)="ir","Minus","Plus")</f>
        <v>Minus</v>
      </c>
      <c r="P1933" s="0" t="s">
        <v>13</v>
      </c>
      <c r="Q1933" s="5" t="s">
        <v>14</v>
      </c>
      <c r="R1933" s="0" t="s">
        <v>15</v>
      </c>
      <c r="S1933" s="0" t="str">
        <f aca="false">P1933&amp;N1933&amp;O1933&amp;Q1933&amp;F1933&amp;R1933&amp;L1933</f>
        <v>          {%            "class": "sMinus",%            "stim_name": "1744"%          },</v>
      </c>
      <c r="AA1933" s="5" t="n">
        <f aca="false">F1933</f>
        <v>1744</v>
      </c>
      <c r="AB1933" s="5" t="s">
        <v>1948</v>
      </c>
      <c r="AC1933" s="5" t="str">
        <f aca="false">IF(MID(AB1933,10,2)="ir","Minus","Plus")</f>
        <v>Minus</v>
      </c>
      <c r="AD1933" s="5" t="str">
        <f aca="false">IF(AND(_xlfn.NUMBERVALUE(MID(AB1933,6,3))&lt;141,_xlfn.NUMBERVALUE(MID(AB1933,6,3))&gt;103),"s","probe")</f>
        <v>probe</v>
      </c>
      <c r="AE1933" s="5" t="n">
        <f aca="false">IF(AND(AC1933="Minus",AD1933="probe"),3,IF(AND(AC1933="Plus",AD1933="probe"),1,IF(AND(AC1933="Minus",AD1933="s"),12,IF(AND(AC1933="Plus",AD1933="s"),4,0))))</f>
        <v>3</v>
      </c>
      <c r="AF1933" s="6" t="s">
        <v>16</v>
      </c>
      <c r="AG1933" s="5" t="str">
        <f aca="false">AF1933&amp;AE1933&amp;","</f>
        <v>                            3,</v>
      </c>
    </row>
    <row r="1934" customFormat="false" ht="12.8" hidden="true" customHeight="false" outlineLevel="0" collapsed="false">
      <c r="A1934" s="0" t="str">
        <f aca="false">LEFT(J1934,4)</f>
        <v>b4s1</v>
      </c>
      <c r="B1934" s="0" t="n">
        <f aca="false">IF(AND(C1934&gt;97,C1934&lt;103),100,IF(AND(C1934&gt;110,C1934&lt;116),113,IF(AND(C1934&gt;122,C1934&lt;128),125,IF(AND(C1934&gt;135,C1934&lt;141),138,150))))</f>
        <v>150</v>
      </c>
      <c r="C1934" s="0" t="n">
        <f aca="false">_xlfn.NUMBERVALUE(MID(J1934,6,3))</f>
        <v>151</v>
      </c>
      <c r="D1934" s="0" t="str">
        <f aca="false">MID(J1934,10,3)</f>
        <v>ir4</v>
      </c>
      <c r="E1934" s="0" t="s">
        <v>9</v>
      </c>
      <c r="F1934" s="0" t="n">
        <v>1869</v>
      </c>
      <c r="G1934" s="0" t="s">
        <v>10</v>
      </c>
      <c r="H1934" s="0" t="s">
        <v>11</v>
      </c>
      <c r="I1934" s="0" t="s">
        <v>9</v>
      </c>
      <c r="J1934" s="0" t="s">
        <v>1949</v>
      </c>
      <c r="K1934" s="0" t="s">
        <v>9</v>
      </c>
      <c r="L1934" s="0" t="str">
        <f aca="false">IF(ISBLANK(J1935),"",",")</f>
        <v>,</v>
      </c>
      <c r="M1934" s="0" t="str">
        <f aca="false">E1934&amp;F1934&amp;G1934&amp;H1934&amp;I1934&amp;J1934&amp;K1934&amp;L1934</f>
        <v>"1869": "b4s1_151_ir4.wav",</v>
      </c>
      <c r="N1934" s="0" t="str">
        <f aca="false">IF(OR(B1934=113,B1934=138),"probe","s")</f>
        <v>s</v>
      </c>
      <c r="O1934" s="0" t="str">
        <f aca="false">IF(MID(J1934,10,2)="ir","Minus","Plus")</f>
        <v>Minus</v>
      </c>
      <c r="P1934" s="0" t="s">
        <v>13</v>
      </c>
      <c r="Q1934" s="5" t="s">
        <v>14</v>
      </c>
      <c r="R1934" s="0" t="s">
        <v>15</v>
      </c>
      <c r="S1934" s="0" t="str">
        <f aca="false">P1934&amp;N1934&amp;O1934&amp;Q1934&amp;F1934&amp;R1934&amp;L1934</f>
        <v>          {%            "class": "sMinus",%            "stim_name": "1869"%          },</v>
      </c>
      <c r="AA1934" s="5" t="n">
        <f aca="false">F1934</f>
        <v>1869</v>
      </c>
      <c r="AB1934" s="5" t="s">
        <v>1949</v>
      </c>
      <c r="AC1934" s="5" t="str">
        <f aca="false">IF(MID(AB1934,10,2)="ir","Minus","Plus")</f>
        <v>Minus</v>
      </c>
      <c r="AD1934" s="5" t="str">
        <f aca="false">IF(AND(_xlfn.NUMBERVALUE(MID(AB1934,6,3))&lt;141,_xlfn.NUMBERVALUE(MID(AB1934,6,3))&gt;103),"s","probe")</f>
        <v>probe</v>
      </c>
      <c r="AE1934" s="5" t="n">
        <f aca="false">IF(AND(AC1934="Minus",AD1934="probe"),3,IF(AND(AC1934="Plus",AD1934="probe"),1,IF(AND(AC1934="Minus",AD1934="s"),12,IF(AND(AC1934="Plus",AD1934="s"),4,0))))</f>
        <v>3</v>
      </c>
      <c r="AF1934" s="6" t="s">
        <v>16</v>
      </c>
      <c r="AG1934" s="5" t="str">
        <f aca="false">AF1934&amp;AE1934&amp;","</f>
        <v>                            3,</v>
      </c>
    </row>
    <row r="1935" customFormat="false" ht="12.8" hidden="true" customHeight="false" outlineLevel="0" collapsed="false">
      <c r="A1935" s="0" t="str">
        <f aca="false">LEFT(J1935,4)</f>
        <v>b4s2</v>
      </c>
      <c r="B1935" s="0" t="n">
        <f aca="false">IF(AND(C1935&gt;97,C1935&lt;103),100,IF(AND(C1935&gt;110,C1935&lt;116),113,IF(AND(C1935&gt;122,C1935&lt;128),125,IF(AND(C1935&gt;135,C1935&lt;141),138,150))))</f>
        <v>150</v>
      </c>
      <c r="C1935" s="0" t="n">
        <f aca="false">_xlfn.NUMBERVALUE(MID(J1935,6,3))</f>
        <v>151</v>
      </c>
      <c r="D1935" s="0" t="str">
        <f aca="false">MID(J1935,10,3)</f>
        <v>ir4</v>
      </c>
      <c r="E1935" s="0" t="s">
        <v>9</v>
      </c>
      <c r="F1935" s="0" t="n">
        <v>1994</v>
      </c>
      <c r="G1935" s="0" t="s">
        <v>10</v>
      </c>
      <c r="H1935" s="0" t="s">
        <v>11</v>
      </c>
      <c r="I1935" s="0" t="s">
        <v>9</v>
      </c>
      <c r="J1935" s="0" t="s">
        <v>1950</v>
      </c>
      <c r="K1935" s="0" t="s">
        <v>9</v>
      </c>
      <c r="L1935" s="0" t="str">
        <f aca="false">IF(ISBLANK(J1936),"",",")</f>
        <v>,</v>
      </c>
      <c r="M1935" s="0" t="str">
        <f aca="false">E1935&amp;F1935&amp;G1935&amp;H1935&amp;I1935&amp;J1935&amp;K1935&amp;L1935</f>
        <v>"1994": "b4s2_151_ir4.wav",</v>
      </c>
      <c r="N1935" s="0" t="str">
        <f aca="false">IF(OR(B1935=113,B1935=138),"probe","s")</f>
        <v>s</v>
      </c>
      <c r="O1935" s="0" t="str">
        <f aca="false">IF(MID(J1935,10,2)="ir","Minus","Plus")</f>
        <v>Minus</v>
      </c>
      <c r="P1935" s="0" t="s">
        <v>13</v>
      </c>
      <c r="Q1935" s="5" t="s">
        <v>14</v>
      </c>
      <c r="R1935" s="0" t="s">
        <v>15</v>
      </c>
      <c r="S1935" s="0" t="str">
        <f aca="false">P1935&amp;N1935&amp;O1935&amp;Q1935&amp;F1935&amp;R1935&amp;L1935</f>
        <v>          {%            "class": "sMinus",%            "stim_name": "1994"%          },</v>
      </c>
      <c r="AA1935" s="5" t="n">
        <f aca="false">F1935</f>
        <v>1994</v>
      </c>
      <c r="AB1935" s="5" t="s">
        <v>1950</v>
      </c>
      <c r="AC1935" s="5" t="str">
        <f aca="false">IF(MID(AB1935,10,2)="ir","Minus","Plus")</f>
        <v>Minus</v>
      </c>
      <c r="AD1935" s="5" t="str">
        <f aca="false">IF(AND(_xlfn.NUMBERVALUE(MID(AB1935,6,3))&lt;141,_xlfn.NUMBERVALUE(MID(AB1935,6,3))&gt;103),"s","probe")</f>
        <v>probe</v>
      </c>
      <c r="AE1935" s="5" t="n">
        <f aca="false">IF(AND(AC1935="Minus",AD1935="probe"),3,IF(AND(AC1935="Plus",AD1935="probe"),1,IF(AND(AC1935="Minus",AD1935="s"),12,IF(AND(AC1935="Plus",AD1935="s"),4,0))))</f>
        <v>3</v>
      </c>
      <c r="AF1935" s="6" t="s">
        <v>16</v>
      </c>
      <c r="AG1935" s="5" t="str">
        <f aca="false">AF1935&amp;AE1935&amp;","</f>
        <v>                            3,</v>
      </c>
    </row>
    <row r="1936" customFormat="false" ht="12.8" hidden="true" customHeight="false" outlineLevel="0" collapsed="false">
      <c r="A1936" s="0" t="str">
        <f aca="false">LEFT(J1936,4)</f>
        <v>b1i1</v>
      </c>
      <c r="B1936" s="0" t="n">
        <f aca="false">IF(AND(C1936&gt;97,C1936&lt;103),100,IF(AND(C1936&gt;110,C1936&lt;116),113,IF(AND(C1936&gt;122,C1936&lt;128),125,IF(AND(C1936&gt;135,C1936&lt;141),138,150))))</f>
        <v>150</v>
      </c>
      <c r="C1936" s="0" t="n">
        <f aca="false">_xlfn.NUMBERVALUE(MID(J1936,6,3))</f>
        <v>151</v>
      </c>
      <c r="D1936" s="0" t="str">
        <f aca="false">MID(J1936,10,3)</f>
        <v>reg</v>
      </c>
      <c r="E1936" s="1" t="s">
        <v>9</v>
      </c>
      <c r="F1936" s="0" t="n">
        <v>120</v>
      </c>
      <c r="G1936" s="0" t="s">
        <v>10</v>
      </c>
      <c r="H1936" s="0" t="s">
        <v>11</v>
      </c>
      <c r="I1936" s="0" t="s">
        <v>9</v>
      </c>
      <c r="J1936" s="0" t="s">
        <v>1951</v>
      </c>
      <c r="K1936" s="0" t="s">
        <v>9</v>
      </c>
      <c r="L1936" s="0" t="str">
        <f aca="false">IF(ISBLANK(J1937),"",",")</f>
        <v>,</v>
      </c>
      <c r="M1936" s="0" t="str">
        <f aca="false">E1936&amp;F1936&amp;G1936&amp;H1936&amp;I1936&amp;J1936&amp;K1936&amp;L1936</f>
        <v>"120": "b1i1_151_reg.wav",</v>
      </c>
      <c r="N1936" s="0" t="str">
        <f aca="false">IF(OR(B1936=113,B1936=138),"probe","s")</f>
        <v>s</v>
      </c>
      <c r="O1936" s="0" t="str">
        <f aca="false">IF(MID(J1936,10,2)="ir","Minus","Plus")</f>
        <v>Plus</v>
      </c>
      <c r="P1936" s="0" t="s">
        <v>13</v>
      </c>
      <c r="Q1936" s="5" t="s">
        <v>14</v>
      </c>
      <c r="R1936" s="0" t="s">
        <v>15</v>
      </c>
      <c r="S1936" s="0" t="str">
        <f aca="false">P1936&amp;N1936&amp;O1936&amp;Q1936&amp;F1936&amp;R1936&amp;L1936</f>
        <v>          {%            "class": "sPlus",%            "stim_name": "120"%          },</v>
      </c>
      <c r="AA1936" s="5" t="n">
        <f aca="false">F1936</f>
        <v>120</v>
      </c>
      <c r="AB1936" s="5" t="s">
        <v>1951</v>
      </c>
      <c r="AC1936" s="5" t="str">
        <f aca="false">IF(MID(AB1936,10,2)="ir","Minus","Plus")</f>
        <v>Plus</v>
      </c>
      <c r="AD1936" s="5" t="str">
        <f aca="false">IF(AND(_xlfn.NUMBERVALUE(MID(AB1936,6,3))&lt;141,_xlfn.NUMBERVALUE(MID(AB1936,6,3))&gt;103),"s","s")</f>
        <v>s</v>
      </c>
      <c r="AE1936" s="5" t="n">
        <f aca="false">IF(AND(AC1936="Minus",AD1936="probe"),3,IF(AND(AC1936="Plus",AD1936="probe"),1,IF(AND(AC1936="Minus",AD1936="s"),12,IF(AND(AC1936="Plus",AD1936="s"),4,0))))</f>
        <v>4</v>
      </c>
      <c r="AF1936" s="6" t="s">
        <v>16</v>
      </c>
      <c r="AG1936" s="5" t="str">
        <f aca="false">AF1936&amp;AE1936&amp;","</f>
        <v>                            4,</v>
      </c>
    </row>
    <row r="1937" customFormat="false" ht="12.8" hidden="true" customHeight="false" outlineLevel="0" collapsed="false">
      <c r="A1937" s="0" t="str">
        <f aca="false">LEFT(J1937,4)</f>
        <v>b1i2</v>
      </c>
      <c r="B1937" s="0" t="n">
        <f aca="false">IF(AND(C1937&gt;97,C1937&lt;103),100,IF(AND(C1937&gt;110,C1937&lt;116),113,IF(AND(C1937&gt;122,C1937&lt;128),125,IF(AND(C1937&gt;135,C1937&lt;141),138,150))))</f>
        <v>150</v>
      </c>
      <c r="C1937" s="0" t="n">
        <f aca="false">_xlfn.NUMBERVALUE(MID(J1937,6,3))</f>
        <v>151</v>
      </c>
      <c r="D1937" s="0" t="str">
        <f aca="false">MID(J1937,10,3)</f>
        <v>reg</v>
      </c>
      <c r="E1937" s="1" t="s">
        <v>9</v>
      </c>
      <c r="F1937" s="0" t="n">
        <v>245</v>
      </c>
      <c r="G1937" s="0" t="s">
        <v>10</v>
      </c>
      <c r="H1937" s="0" t="s">
        <v>11</v>
      </c>
      <c r="I1937" s="0" t="s">
        <v>9</v>
      </c>
      <c r="J1937" s="0" t="s">
        <v>1952</v>
      </c>
      <c r="K1937" s="0" t="s">
        <v>9</v>
      </c>
      <c r="L1937" s="0" t="str">
        <f aca="false">IF(ISBLANK(J1938),"",",")</f>
        <v>,</v>
      </c>
      <c r="M1937" s="0" t="str">
        <f aca="false">E1937&amp;F1937&amp;G1937&amp;H1937&amp;I1937&amp;J1937&amp;K1937&amp;L1937</f>
        <v>"245": "b1i2_151_reg.wav",</v>
      </c>
      <c r="N1937" s="0" t="str">
        <f aca="false">IF(OR(B1937=113,B1937=138),"probe","s")</f>
        <v>s</v>
      </c>
      <c r="O1937" s="0" t="str">
        <f aca="false">IF(MID(J1937,10,2)="ir","Minus","Plus")</f>
        <v>Plus</v>
      </c>
      <c r="P1937" s="0" t="s">
        <v>13</v>
      </c>
      <c r="Q1937" s="5" t="s">
        <v>14</v>
      </c>
      <c r="R1937" s="0" t="s">
        <v>15</v>
      </c>
      <c r="S1937" s="0" t="str">
        <f aca="false">P1937&amp;N1937&amp;O1937&amp;Q1937&amp;F1937&amp;R1937&amp;L1937</f>
        <v>          {%            "class": "sPlus",%            "stim_name": "245"%          },</v>
      </c>
      <c r="AA1937" s="5" t="n">
        <f aca="false">F1937</f>
        <v>245</v>
      </c>
      <c r="AB1937" s="5" t="s">
        <v>1952</v>
      </c>
      <c r="AC1937" s="5" t="str">
        <f aca="false">IF(MID(AB1937,10,2)="ir","Minus","Plus")</f>
        <v>Plus</v>
      </c>
      <c r="AD1937" s="5" t="str">
        <f aca="false">IF(AND(_xlfn.NUMBERVALUE(MID(AB1937,6,3))&lt;141,_xlfn.NUMBERVALUE(MID(AB1937,6,3))&gt;103),"s","probe")</f>
        <v>probe</v>
      </c>
      <c r="AE1937" s="5" t="n">
        <f aca="false">IF(AND(AC1937="Minus",AD1937="probe"),3,IF(AND(AC1937="Plus",AD1937="probe"),1,IF(AND(AC1937="Minus",AD1937="s"),12,IF(AND(AC1937="Plus",AD1937="s"),4,0))))</f>
        <v>1</v>
      </c>
      <c r="AF1937" s="6" t="s">
        <v>16</v>
      </c>
      <c r="AG1937" s="5" t="str">
        <f aca="false">AF1937&amp;AE1937&amp;","</f>
        <v>                            1,</v>
      </c>
    </row>
    <row r="1938" customFormat="false" ht="12.8" hidden="true" customHeight="false" outlineLevel="0" collapsed="false">
      <c r="A1938" s="0" t="str">
        <f aca="false">LEFT(J1938,4)</f>
        <v>b1s1</v>
      </c>
      <c r="B1938" s="0" t="n">
        <f aca="false">IF(AND(C1938&gt;97,C1938&lt;103),100,IF(AND(C1938&gt;110,C1938&lt;116),113,IF(AND(C1938&gt;122,C1938&lt;128),125,IF(AND(C1938&gt;135,C1938&lt;141),138,150))))</f>
        <v>150</v>
      </c>
      <c r="C1938" s="0" t="n">
        <f aca="false">_xlfn.NUMBERVALUE(MID(J1938,6,3))</f>
        <v>151</v>
      </c>
      <c r="D1938" s="0" t="str">
        <f aca="false">MID(J1938,10,3)</f>
        <v>reg</v>
      </c>
      <c r="E1938" s="0" t="s">
        <v>9</v>
      </c>
      <c r="F1938" s="0" t="n">
        <v>370</v>
      </c>
      <c r="G1938" s="0" t="s">
        <v>10</v>
      </c>
      <c r="H1938" s="0" t="s">
        <v>11</v>
      </c>
      <c r="I1938" s="0" t="s">
        <v>9</v>
      </c>
      <c r="J1938" s="0" t="s">
        <v>1953</v>
      </c>
      <c r="K1938" s="0" t="s">
        <v>9</v>
      </c>
      <c r="L1938" s="0" t="str">
        <f aca="false">IF(ISBLANK(J1939),"",",")</f>
        <v>,</v>
      </c>
      <c r="M1938" s="0" t="str">
        <f aca="false">E1938&amp;F1938&amp;G1938&amp;H1938&amp;I1938&amp;J1938&amp;K1938&amp;L1938</f>
        <v>"370": "b1s1_151_reg.wav",</v>
      </c>
      <c r="N1938" s="0" t="str">
        <f aca="false">IF(OR(B1938=113,B1938=138),"probe","s")</f>
        <v>s</v>
      </c>
      <c r="O1938" s="0" t="str">
        <f aca="false">IF(MID(J1938,10,2)="ir","Minus","Plus")</f>
        <v>Plus</v>
      </c>
      <c r="P1938" s="0" t="s">
        <v>13</v>
      </c>
      <c r="Q1938" s="5" t="s">
        <v>14</v>
      </c>
      <c r="R1938" s="0" t="s">
        <v>15</v>
      </c>
      <c r="S1938" s="0" t="str">
        <f aca="false">P1938&amp;N1938&amp;O1938&amp;Q1938&amp;F1938&amp;R1938&amp;L1938</f>
        <v>          {%            "class": "sPlus",%            "stim_name": "370"%          },</v>
      </c>
      <c r="AA1938" s="5" t="n">
        <f aca="false">F1938</f>
        <v>370</v>
      </c>
      <c r="AB1938" s="5" t="s">
        <v>1953</v>
      </c>
      <c r="AC1938" s="5" t="str">
        <f aca="false">IF(MID(AB1938,10,2)="ir","Minus","Plus")</f>
        <v>Plus</v>
      </c>
      <c r="AD1938" s="5" t="str">
        <f aca="false">IF(AND(_xlfn.NUMBERVALUE(MID(AB1938,6,3))&lt;141,_xlfn.NUMBERVALUE(MID(AB1938,6,3))&gt;103),"s","probe")</f>
        <v>probe</v>
      </c>
      <c r="AE1938" s="5" t="n">
        <f aca="false">IF(AND(AC1938="Minus",AD1938="probe"),3,IF(AND(AC1938="Plus",AD1938="probe"),1,IF(AND(AC1938="Minus",AD1938="s"),12,IF(AND(AC1938="Plus",AD1938="s"),4,0))))</f>
        <v>1</v>
      </c>
      <c r="AF1938" s="6" t="s">
        <v>16</v>
      </c>
      <c r="AG1938" s="5" t="str">
        <f aca="false">AF1938&amp;AE1938&amp;","</f>
        <v>                            1,</v>
      </c>
    </row>
    <row r="1939" customFormat="false" ht="12.8" hidden="true" customHeight="false" outlineLevel="0" collapsed="false">
      <c r="A1939" s="0" t="str">
        <f aca="false">LEFT(J1939,4)</f>
        <v>b1s2</v>
      </c>
      <c r="B1939" s="0" t="n">
        <f aca="false">IF(AND(C1939&gt;97,C1939&lt;103),100,IF(AND(C1939&gt;110,C1939&lt;116),113,IF(AND(C1939&gt;122,C1939&lt;128),125,IF(AND(C1939&gt;135,C1939&lt;141),138,150))))</f>
        <v>150</v>
      </c>
      <c r="C1939" s="0" t="n">
        <f aca="false">_xlfn.NUMBERVALUE(MID(J1939,6,3))</f>
        <v>151</v>
      </c>
      <c r="D1939" s="0" t="str">
        <f aca="false">MID(J1939,10,3)</f>
        <v>reg</v>
      </c>
      <c r="E1939" s="0" t="s">
        <v>9</v>
      </c>
      <c r="F1939" s="0" t="n">
        <v>495</v>
      </c>
      <c r="G1939" s="0" t="s">
        <v>10</v>
      </c>
      <c r="H1939" s="0" t="s">
        <v>11</v>
      </c>
      <c r="I1939" s="0" t="s">
        <v>9</v>
      </c>
      <c r="J1939" s="0" t="s">
        <v>1954</v>
      </c>
      <c r="K1939" s="0" t="s">
        <v>9</v>
      </c>
      <c r="L1939" s="0" t="str">
        <f aca="false">IF(ISBLANK(J1940),"",",")</f>
        <v>,</v>
      </c>
      <c r="M1939" s="0" t="str">
        <f aca="false">E1939&amp;F1939&amp;G1939&amp;H1939&amp;I1939&amp;J1939&amp;K1939&amp;L1939</f>
        <v>"495": "b1s2_151_reg.wav",</v>
      </c>
      <c r="N1939" s="0" t="str">
        <f aca="false">IF(OR(B1939=113,B1939=138),"probe","s")</f>
        <v>s</v>
      </c>
      <c r="O1939" s="0" t="str">
        <f aca="false">IF(MID(J1939,10,2)="ir","Minus","Plus")</f>
        <v>Plus</v>
      </c>
      <c r="P1939" s="0" t="s">
        <v>13</v>
      </c>
      <c r="Q1939" s="5" t="s">
        <v>14</v>
      </c>
      <c r="R1939" s="0" t="s">
        <v>15</v>
      </c>
      <c r="S1939" s="0" t="str">
        <f aca="false">P1939&amp;N1939&amp;O1939&amp;Q1939&amp;F1939&amp;R1939&amp;L1939</f>
        <v>          {%            "class": "sPlus",%            "stim_name": "495"%          },</v>
      </c>
      <c r="AA1939" s="5" t="n">
        <f aca="false">F1939</f>
        <v>495</v>
      </c>
      <c r="AB1939" s="5" t="s">
        <v>1954</v>
      </c>
      <c r="AC1939" s="5" t="str">
        <f aca="false">IF(MID(AB1939,10,2)="ir","Minus","Plus")</f>
        <v>Plus</v>
      </c>
      <c r="AD1939" s="5" t="str">
        <f aca="false">IF(AND(_xlfn.NUMBERVALUE(MID(AB1939,6,3))&lt;141,_xlfn.NUMBERVALUE(MID(AB1939,6,3))&gt;103),"s","probe")</f>
        <v>probe</v>
      </c>
      <c r="AE1939" s="5" t="n">
        <f aca="false">IF(AND(AC1939="Minus",AD1939="probe"),3,IF(AND(AC1939="Plus",AD1939="probe"),1,IF(AND(AC1939="Minus",AD1939="s"),12,IF(AND(AC1939="Plus",AD1939="s"),4,0))))</f>
        <v>1</v>
      </c>
      <c r="AF1939" s="6" t="s">
        <v>16</v>
      </c>
      <c r="AG1939" s="5" t="str">
        <f aca="false">AF1939&amp;AE1939&amp;","</f>
        <v>                            1,</v>
      </c>
    </row>
    <row r="1940" customFormat="false" ht="12.8" hidden="true" customHeight="false" outlineLevel="0" collapsed="false">
      <c r="A1940" s="0" t="str">
        <f aca="false">LEFT(J1940,4)</f>
        <v>b2i1</v>
      </c>
      <c r="B1940" s="0" t="n">
        <f aca="false">IF(AND(C1940&gt;97,C1940&lt;103),100,IF(AND(C1940&gt;110,C1940&lt;116),113,IF(AND(C1940&gt;122,C1940&lt;128),125,IF(AND(C1940&gt;135,C1940&lt;141),138,150))))</f>
        <v>150</v>
      </c>
      <c r="C1940" s="0" t="n">
        <f aca="false">_xlfn.NUMBERVALUE(MID(J1940,6,3))</f>
        <v>151</v>
      </c>
      <c r="D1940" s="0" t="str">
        <f aca="false">MID(J1940,10,3)</f>
        <v>reg</v>
      </c>
      <c r="E1940" s="0" t="s">
        <v>9</v>
      </c>
      <c r="F1940" s="0" t="n">
        <v>620</v>
      </c>
      <c r="G1940" s="0" t="s">
        <v>10</v>
      </c>
      <c r="H1940" s="0" t="s">
        <v>11</v>
      </c>
      <c r="I1940" s="0" t="s">
        <v>9</v>
      </c>
      <c r="J1940" s="0" t="s">
        <v>1955</v>
      </c>
      <c r="K1940" s="0" t="s">
        <v>9</v>
      </c>
      <c r="L1940" s="0" t="str">
        <f aca="false">IF(ISBLANK(J1941),"",",")</f>
        <v>,</v>
      </c>
      <c r="M1940" s="0" t="str">
        <f aca="false">E1940&amp;F1940&amp;G1940&amp;H1940&amp;I1940&amp;J1940&amp;K1940&amp;L1940</f>
        <v>"620": "b2i1_151_reg.wav",</v>
      </c>
      <c r="N1940" s="0" t="str">
        <f aca="false">IF(OR(B1940=113,B1940=138),"probe","s")</f>
        <v>s</v>
      </c>
      <c r="O1940" s="0" t="str">
        <f aca="false">IF(MID(J1940,10,2)="ir","Minus","Plus")</f>
        <v>Plus</v>
      </c>
      <c r="P1940" s="0" t="s">
        <v>13</v>
      </c>
      <c r="Q1940" s="5" t="s">
        <v>14</v>
      </c>
      <c r="R1940" s="0" t="s">
        <v>15</v>
      </c>
      <c r="S1940" s="0" t="str">
        <f aca="false">P1940&amp;N1940&amp;O1940&amp;Q1940&amp;F1940&amp;R1940&amp;L1940</f>
        <v>          {%            "class": "sPlus",%            "stim_name": "620"%          },</v>
      </c>
      <c r="AA1940" s="5" t="n">
        <f aca="false">F1940</f>
        <v>620</v>
      </c>
      <c r="AB1940" s="5" t="s">
        <v>1955</v>
      </c>
      <c r="AC1940" s="5" t="str">
        <f aca="false">IF(MID(AB1940,10,2)="ir","Minus","Plus")</f>
        <v>Plus</v>
      </c>
      <c r="AD1940" s="5" t="str">
        <f aca="false">IF(AND(_xlfn.NUMBERVALUE(MID(AB1940,6,3))&lt;141,_xlfn.NUMBERVALUE(MID(AB1940,6,3))&gt;103),"s","probe")</f>
        <v>probe</v>
      </c>
      <c r="AE1940" s="5" t="n">
        <f aca="false">IF(AND(AC1940="Minus",AD1940="probe"),3,IF(AND(AC1940="Plus",AD1940="probe"),1,IF(AND(AC1940="Minus",AD1940="s"),12,IF(AND(AC1940="Plus",AD1940="s"),4,0))))</f>
        <v>1</v>
      </c>
      <c r="AF1940" s="6" t="s">
        <v>16</v>
      </c>
      <c r="AG1940" s="5" t="str">
        <f aca="false">AF1940&amp;AE1940&amp;","</f>
        <v>                            1,</v>
      </c>
    </row>
    <row r="1941" customFormat="false" ht="12.8" hidden="true" customHeight="false" outlineLevel="0" collapsed="false">
      <c r="A1941" s="0" t="str">
        <f aca="false">LEFT(J1941,4)</f>
        <v>b2i2</v>
      </c>
      <c r="B1941" s="0" t="n">
        <f aca="false">IF(AND(C1941&gt;97,C1941&lt;103),100,IF(AND(C1941&gt;110,C1941&lt;116),113,IF(AND(C1941&gt;122,C1941&lt;128),125,IF(AND(C1941&gt;135,C1941&lt;141),138,150))))</f>
        <v>150</v>
      </c>
      <c r="C1941" s="0" t="n">
        <f aca="false">_xlfn.NUMBERVALUE(MID(J1941,6,3))</f>
        <v>151</v>
      </c>
      <c r="D1941" s="0" t="str">
        <f aca="false">MID(J1941,10,3)</f>
        <v>reg</v>
      </c>
      <c r="E1941" s="0" t="s">
        <v>9</v>
      </c>
      <c r="F1941" s="0" t="n">
        <v>745</v>
      </c>
      <c r="G1941" s="0" t="s">
        <v>10</v>
      </c>
      <c r="H1941" s="0" t="s">
        <v>11</v>
      </c>
      <c r="I1941" s="0" t="s">
        <v>9</v>
      </c>
      <c r="J1941" s="0" t="s">
        <v>1956</v>
      </c>
      <c r="K1941" s="0" t="s">
        <v>9</v>
      </c>
      <c r="L1941" s="0" t="str">
        <f aca="false">IF(ISBLANK(J1942),"",",")</f>
        <v>,</v>
      </c>
      <c r="M1941" s="0" t="str">
        <f aca="false">E1941&amp;F1941&amp;G1941&amp;H1941&amp;I1941&amp;J1941&amp;K1941&amp;L1941</f>
        <v>"745": "b2i2_151_reg.wav",</v>
      </c>
      <c r="N1941" s="0" t="str">
        <f aca="false">IF(OR(B1941=113,B1941=138),"probe","s")</f>
        <v>s</v>
      </c>
      <c r="O1941" s="0" t="str">
        <f aca="false">IF(MID(J1941,10,2)="ir","Minus","Plus")</f>
        <v>Plus</v>
      </c>
      <c r="P1941" s="0" t="s">
        <v>13</v>
      </c>
      <c r="Q1941" s="5" t="s">
        <v>14</v>
      </c>
      <c r="R1941" s="0" t="s">
        <v>15</v>
      </c>
      <c r="S1941" s="0" t="str">
        <f aca="false">P1941&amp;N1941&amp;O1941&amp;Q1941&amp;F1941&amp;R1941&amp;L1941</f>
        <v>          {%            "class": "sPlus",%            "stim_name": "745"%          },</v>
      </c>
      <c r="AA1941" s="5" t="n">
        <f aca="false">F1941</f>
        <v>745</v>
      </c>
      <c r="AB1941" s="5" t="s">
        <v>1956</v>
      </c>
      <c r="AC1941" s="5" t="str">
        <f aca="false">IF(MID(AB1941,10,2)="ir","Minus","Plus")</f>
        <v>Plus</v>
      </c>
      <c r="AD1941" s="5" t="str">
        <f aca="false">IF(AND(_xlfn.NUMBERVALUE(MID(AB1941,6,3))&lt;141,_xlfn.NUMBERVALUE(MID(AB1941,6,3))&gt;103),"s","probe")</f>
        <v>probe</v>
      </c>
      <c r="AE1941" s="5" t="n">
        <f aca="false">IF(AND(AC1941="Minus",AD1941="probe"),3,IF(AND(AC1941="Plus",AD1941="probe"),1,IF(AND(AC1941="Minus",AD1941="s"),12,IF(AND(AC1941="Plus",AD1941="s"),4,0))))</f>
        <v>1</v>
      </c>
      <c r="AF1941" s="6" t="s">
        <v>16</v>
      </c>
      <c r="AG1941" s="5" t="str">
        <f aca="false">AF1941&amp;AE1941&amp;","</f>
        <v>                            1,</v>
      </c>
    </row>
    <row r="1942" customFormat="false" ht="12.8" hidden="false" customHeight="false" outlineLevel="0" collapsed="false">
      <c r="A1942" s="0" t="str">
        <f aca="false">LEFT(J1942,4)</f>
        <v>b2s1</v>
      </c>
      <c r="B1942" s="0" t="n">
        <f aca="false">IF(AND(C1942&gt;97,C1942&lt;103),100,IF(AND(C1942&gt;110,C1942&lt;116),113,IF(AND(C1942&gt;122,C1942&lt;128),125,IF(AND(C1942&gt;135,C1942&lt;141),138,150))))</f>
        <v>150</v>
      </c>
      <c r="C1942" s="0" t="n">
        <f aca="false">_xlfn.NUMBERVALUE(MID(J1942,6,3))</f>
        <v>151</v>
      </c>
      <c r="D1942" s="0" t="str">
        <f aca="false">MID(J1942,10,3)</f>
        <v>reg</v>
      </c>
      <c r="E1942" s="1" t="s">
        <v>9</v>
      </c>
      <c r="F1942" s="0" t="n">
        <v>870</v>
      </c>
      <c r="G1942" s="0" t="s">
        <v>10</v>
      </c>
      <c r="H1942" s="0" t="s">
        <v>11</v>
      </c>
      <c r="I1942" s="0" t="s">
        <v>9</v>
      </c>
      <c r="J1942" s="0" t="s">
        <v>1957</v>
      </c>
      <c r="K1942" s="0" t="s">
        <v>9</v>
      </c>
      <c r="L1942" s="0" t="str">
        <f aca="false">IF(ISBLANK(J1943),"",",")</f>
        <v>,</v>
      </c>
      <c r="M1942" s="0" t="str">
        <f aca="false">E1942&amp;J1942&amp;G1942&amp;E1942&amp;J1942&amp;E1942&amp;L1942</f>
        <v>"b2s1_151_reg.wav":"b2s1_151_reg.wav",</v>
      </c>
      <c r="N1942" s="0" t="str">
        <f aca="false">IF(OR(B1942=113,B1942=138),"probe","s")</f>
        <v>s</v>
      </c>
      <c r="O1942" s="0" t="str">
        <f aca="false">IF(MID(J1942,10,2)="ir","Minus","Plus")</f>
        <v>Plus</v>
      </c>
      <c r="P1942" s="0" t="s">
        <v>13</v>
      </c>
      <c r="Q1942" s="5" t="s">
        <v>14</v>
      </c>
      <c r="R1942" s="0" t="s">
        <v>15</v>
      </c>
      <c r="S1942" s="0" t="str">
        <f aca="false">P1942&amp;N1942&amp;O1942&amp;Q1942&amp;J1942&amp;R1942&amp;L1942</f>
        <v>          {%            "class": "sPlus",%            "stim_name": "b2s1_151_reg.wav"%          },</v>
      </c>
      <c r="AA1942" s="5" t="n">
        <f aca="false">F1942</f>
        <v>870</v>
      </c>
      <c r="AB1942" s="5" t="s">
        <v>1957</v>
      </c>
      <c r="AC1942" s="5" t="str">
        <f aca="false">IF(MID(AB1942,10,2)="ir","Minus","Plus")</f>
        <v>Plus</v>
      </c>
      <c r="AD1942" s="5" t="str">
        <f aca="false">IF(AND(_xlfn.NUMBERVALUE(MID(AB1942,6,3))&lt;141,_xlfn.NUMBERVALUE(MID(AB1942,6,3))&gt;103),"s","probe")</f>
        <v>probe</v>
      </c>
      <c r="AE1942" s="5" t="n">
        <f aca="false">IF(AND(AC1942="Minus",AD1942="probe"),3,IF(AND(AC1942="Plus",AD1942="probe"),1,IF(AND(AC1942="Minus",AD1942="s"),12,IF(AND(AC1942="Plus",AD1942="s"),4,0))))</f>
        <v>1</v>
      </c>
      <c r="AF1942" s="6" t="s">
        <v>16</v>
      </c>
      <c r="AG1942" s="5" t="str">
        <f aca="false">AF1942&amp;AE1942&amp;","</f>
        <v>                            1,</v>
      </c>
    </row>
    <row r="1943" customFormat="false" ht="12.8" hidden="true" customHeight="false" outlineLevel="0" collapsed="false">
      <c r="A1943" s="0" t="str">
        <f aca="false">LEFT(J1943,4)</f>
        <v>b2s2</v>
      </c>
      <c r="B1943" s="0" t="n">
        <f aca="false">IF(AND(C1943&gt;97,C1943&lt;103),100,IF(AND(C1943&gt;110,C1943&lt;116),113,IF(AND(C1943&gt;122,C1943&lt;128),125,IF(AND(C1943&gt;135,C1943&lt;141),138,150))))</f>
        <v>150</v>
      </c>
      <c r="C1943" s="0" t="n">
        <f aca="false">_xlfn.NUMBERVALUE(MID(J1943,6,3))</f>
        <v>151</v>
      </c>
      <c r="D1943" s="0" t="str">
        <f aca="false">MID(J1943,10,3)</f>
        <v>reg</v>
      </c>
      <c r="E1943" s="1" t="s">
        <v>9</v>
      </c>
      <c r="F1943" s="0" t="n">
        <v>995</v>
      </c>
      <c r="G1943" s="0" t="s">
        <v>10</v>
      </c>
      <c r="H1943" s="0" t="s">
        <v>11</v>
      </c>
      <c r="I1943" s="0" t="s">
        <v>9</v>
      </c>
      <c r="J1943" s="0" t="s">
        <v>1958</v>
      </c>
      <c r="K1943" s="0" t="s">
        <v>9</v>
      </c>
      <c r="L1943" s="0" t="str">
        <f aca="false">IF(ISBLANK(J1944),"",",")</f>
        <v>,</v>
      </c>
      <c r="M1943" s="0" t="str">
        <f aca="false">E1943&amp;F1943&amp;G1943&amp;H1943&amp;I1943&amp;J1943&amp;K1943&amp;L1943</f>
        <v>"995": "b2s2_151_reg.wav",</v>
      </c>
      <c r="N1943" s="0" t="str">
        <f aca="false">IF(OR(B1943=113,B1943=138),"probe","s")</f>
        <v>s</v>
      </c>
      <c r="O1943" s="0" t="str">
        <f aca="false">IF(MID(J1943,10,2)="ir","Minus","Plus")</f>
        <v>Plus</v>
      </c>
      <c r="P1943" s="0" t="s">
        <v>13</v>
      </c>
      <c r="Q1943" s="5" t="s">
        <v>14</v>
      </c>
      <c r="R1943" s="0" t="s">
        <v>15</v>
      </c>
      <c r="S1943" s="0" t="str">
        <f aca="false">P1943&amp;N1943&amp;O1943&amp;Q1943&amp;F1943&amp;R1943&amp;L1943</f>
        <v>          {%            "class": "sPlus",%            "stim_name": "995"%          },</v>
      </c>
      <c r="AA1943" s="5" t="n">
        <f aca="false">F1943</f>
        <v>995</v>
      </c>
      <c r="AB1943" s="5" t="s">
        <v>1958</v>
      </c>
      <c r="AC1943" s="5" t="str">
        <f aca="false">IF(MID(AB1943,10,2)="ir","Minus","Plus")</f>
        <v>Plus</v>
      </c>
      <c r="AD1943" s="5" t="str">
        <f aca="false">IF(AND(_xlfn.NUMBERVALUE(MID(AB1943,6,3))&lt;141,_xlfn.NUMBERVALUE(MID(AB1943,6,3))&gt;103),"s","probe")</f>
        <v>probe</v>
      </c>
      <c r="AE1943" s="5" t="n">
        <f aca="false">IF(AND(AC1943="Minus",AD1943="probe"),3,IF(AND(AC1943="Plus",AD1943="probe"),1,IF(AND(AC1943="Minus",AD1943="s"),12,IF(AND(AC1943="Plus",AD1943="s"),4,0))))</f>
        <v>1</v>
      </c>
      <c r="AF1943" s="6" t="s">
        <v>16</v>
      </c>
      <c r="AG1943" s="5" t="str">
        <f aca="false">AF1943&amp;AE1943&amp;","</f>
        <v>                            1,</v>
      </c>
    </row>
    <row r="1944" customFormat="false" ht="12.8" hidden="true" customHeight="false" outlineLevel="0" collapsed="false">
      <c r="A1944" s="0" t="str">
        <f aca="false">LEFT(J1944,4)</f>
        <v>b3i1</v>
      </c>
      <c r="B1944" s="0" t="n">
        <f aca="false">IF(AND(C1944&gt;97,C1944&lt;103),100,IF(AND(C1944&gt;110,C1944&lt;116),113,IF(AND(C1944&gt;122,C1944&lt;128),125,IF(AND(C1944&gt;135,C1944&lt;141),138,150))))</f>
        <v>150</v>
      </c>
      <c r="C1944" s="0" t="n">
        <f aca="false">_xlfn.NUMBERVALUE(MID(J1944,6,3))</f>
        <v>151</v>
      </c>
      <c r="D1944" s="0" t="str">
        <f aca="false">MID(J1944,10,3)</f>
        <v>reg</v>
      </c>
      <c r="E1944" s="0" t="s">
        <v>9</v>
      </c>
      <c r="F1944" s="0" t="n">
        <v>1120</v>
      </c>
      <c r="G1944" s="0" t="s">
        <v>10</v>
      </c>
      <c r="H1944" s="0" t="s">
        <v>11</v>
      </c>
      <c r="I1944" s="0" t="s">
        <v>9</v>
      </c>
      <c r="J1944" s="0" t="s">
        <v>1959</v>
      </c>
      <c r="K1944" s="0" t="s">
        <v>9</v>
      </c>
      <c r="L1944" s="0" t="str">
        <f aca="false">IF(ISBLANK(J1945),"",",")</f>
        <v>,</v>
      </c>
      <c r="M1944" s="0" t="str">
        <f aca="false">E1944&amp;F1944&amp;G1944&amp;H1944&amp;I1944&amp;J1944&amp;K1944&amp;L1944</f>
        <v>"1120": "b3i1_151_reg.wav",</v>
      </c>
      <c r="N1944" s="0" t="str">
        <f aca="false">IF(OR(B1944=113,B1944=138),"probe","s")</f>
        <v>s</v>
      </c>
      <c r="O1944" s="0" t="str">
        <f aca="false">IF(MID(J1944,10,2)="ir","Minus","Plus")</f>
        <v>Plus</v>
      </c>
      <c r="P1944" s="0" t="s">
        <v>13</v>
      </c>
      <c r="Q1944" s="5" t="s">
        <v>14</v>
      </c>
      <c r="R1944" s="0" t="s">
        <v>15</v>
      </c>
      <c r="S1944" s="0" t="str">
        <f aca="false">P1944&amp;N1944&amp;O1944&amp;Q1944&amp;F1944&amp;R1944&amp;L1944</f>
        <v>          {%            "class": "sPlus",%            "stim_name": "1120"%          },</v>
      </c>
      <c r="AA1944" s="5" t="n">
        <f aca="false">F1944</f>
        <v>1120</v>
      </c>
      <c r="AB1944" s="5" t="s">
        <v>1959</v>
      </c>
      <c r="AC1944" s="5" t="str">
        <f aca="false">IF(MID(AB1944,10,2)="ir","Minus","Plus")</f>
        <v>Plus</v>
      </c>
      <c r="AD1944" s="5" t="str">
        <f aca="false">IF(AND(_xlfn.NUMBERVALUE(MID(AB1944,6,3))&lt;141,_xlfn.NUMBERVALUE(MID(AB1944,6,3))&gt;103),"s","probe")</f>
        <v>probe</v>
      </c>
      <c r="AE1944" s="5" t="n">
        <f aca="false">IF(AND(AC1944="Minus",AD1944="probe"),3,IF(AND(AC1944="Plus",AD1944="probe"),1,IF(AND(AC1944="Minus",AD1944="s"),12,IF(AND(AC1944="Plus",AD1944="s"),4,0))))</f>
        <v>1</v>
      </c>
      <c r="AF1944" s="6" t="s">
        <v>16</v>
      </c>
      <c r="AG1944" s="5" t="str">
        <f aca="false">AF1944&amp;AE1944&amp;","</f>
        <v>                            1,</v>
      </c>
    </row>
    <row r="1945" customFormat="false" ht="12.8" hidden="true" customHeight="false" outlineLevel="0" collapsed="false">
      <c r="A1945" s="0" t="str">
        <f aca="false">LEFT(J1945,4)</f>
        <v>b3i2</v>
      </c>
      <c r="B1945" s="0" t="n">
        <f aca="false">IF(AND(C1945&gt;97,C1945&lt;103),100,IF(AND(C1945&gt;110,C1945&lt;116),113,IF(AND(C1945&gt;122,C1945&lt;128),125,IF(AND(C1945&gt;135,C1945&lt;141),138,150))))</f>
        <v>150</v>
      </c>
      <c r="C1945" s="0" t="n">
        <f aca="false">_xlfn.NUMBERVALUE(MID(J1945,6,3))</f>
        <v>151</v>
      </c>
      <c r="D1945" s="0" t="str">
        <f aca="false">MID(J1945,10,3)</f>
        <v>reg</v>
      </c>
      <c r="E1945" s="0" t="s">
        <v>9</v>
      </c>
      <c r="F1945" s="0" t="n">
        <v>1245</v>
      </c>
      <c r="G1945" s="0" t="s">
        <v>10</v>
      </c>
      <c r="H1945" s="0" t="s">
        <v>11</v>
      </c>
      <c r="I1945" s="0" t="s">
        <v>9</v>
      </c>
      <c r="J1945" s="0" t="s">
        <v>1960</v>
      </c>
      <c r="K1945" s="0" t="s">
        <v>9</v>
      </c>
      <c r="L1945" s="0" t="str">
        <f aca="false">IF(ISBLANK(J1946),"",",")</f>
        <v>,</v>
      </c>
      <c r="M1945" s="0" t="str">
        <f aca="false">E1945&amp;F1945&amp;G1945&amp;H1945&amp;I1945&amp;J1945&amp;K1945&amp;L1945</f>
        <v>"1245": "b3i2_151_reg.wav",</v>
      </c>
      <c r="N1945" s="0" t="str">
        <f aca="false">IF(OR(B1945=113,B1945=138),"probe","s")</f>
        <v>s</v>
      </c>
      <c r="O1945" s="0" t="str">
        <f aca="false">IF(MID(J1945,10,2)="ir","Minus","Plus")</f>
        <v>Plus</v>
      </c>
      <c r="P1945" s="0" t="s">
        <v>13</v>
      </c>
      <c r="Q1945" s="5" t="s">
        <v>14</v>
      </c>
      <c r="R1945" s="0" t="s">
        <v>15</v>
      </c>
      <c r="S1945" s="0" t="str">
        <f aca="false">P1945&amp;N1945&amp;O1945&amp;Q1945&amp;F1945&amp;R1945&amp;L1945</f>
        <v>          {%            "class": "sPlus",%            "stim_name": "1245"%          },</v>
      </c>
      <c r="AA1945" s="5" t="n">
        <f aca="false">F1945</f>
        <v>1245</v>
      </c>
      <c r="AB1945" s="5" t="s">
        <v>1960</v>
      </c>
      <c r="AC1945" s="5" t="str">
        <f aca="false">IF(MID(AB1945,10,2)="ir","Minus","Plus")</f>
        <v>Plus</v>
      </c>
      <c r="AD1945" s="5" t="str">
        <f aca="false">IF(AND(_xlfn.NUMBERVALUE(MID(AB1945,6,3))&lt;141,_xlfn.NUMBERVALUE(MID(AB1945,6,3))&gt;103),"s","probe")</f>
        <v>probe</v>
      </c>
      <c r="AE1945" s="5" t="n">
        <f aca="false">IF(AND(AC1945="Minus",AD1945="probe"),3,IF(AND(AC1945="Plus",AD1945="probe"),1,IF(AND(AC1945="Minus",AD1945="s"),12,IF(AND(AC1945="Plus",AD1945="s"),4,0))))</f>
        <v>1</v>
      </c>
      <c r="AF1945" s="6" t="s">
        <v>16</v>
      </c>
      <c r="AG1945" s="5" t="str">
        <f aca="false">AF1945&amp;AE1945&amp;","</f>
        <v>                            1,</v>
      </c>
    </row>
    <row r="1946" customFormat="false" ht="12.8" hidden="true" customHeight="false" outlineLevel="0" collapsed="false">
      <c r="A1946" s="0" t="str">
        <f aca="false">LEFT(J1946,4)</f>
        <v>b3s1</v>
      </c>
      <c r="B1946" s="0" t="n">
        <f aca="false">IF(AND(C1946&gt;97,C1946&lt;103),100,IF(AND(C1946&gt;110,C1946&lt;116),113,IF(AND(C1946&gt;122,C1946&lt;128),125,IF(AND(C1946&gt;135,C1946&lt;141),138,150))))</f>
        <v>150</v>
      </c>
      <c r="C1946" s="0" t="n">
        <f aca="false">_xlfn.NUMBERVALUE(MID(J1946,6,3))</f>
        <v>151</v>
      </c>
      <c r="D1946" s="0" t="str">
        <f aca="false">MID(J1946,10,3)</f>
        <v>reg</v>
      </c>
      <c r="E1946" s="0" t="s">
        <v>9</v>
      </c>
      <c r="F1946" s="0" t="n">
        <v>1370</v>
      </c>
      <c r="G1946" s="0" t="s">
        <v>10</v>
      </c>
      <c r="H1946" s="0" t="s">
        <v>11</v>
      </c>
      <c r="I1946" s="0" t="s">
        <v>9</v>
      </c>
      <c r="J1946" s="0" t="s">
        <v>1961</v>
      </c>
      <c r="K1946" s="0" t="s">
        <v>9</v>
      </c>
      <c r="L1946" s="0" t="str">
        <f aca="false">IF(ISBLANK(J1947),"",",")</f>
        <v>,</v>
      </c>
      <c r="M1946" s="0" t="str">
        <f aca="false">E1946&amp;F1946&amp;G1946&amp;H1946&amp;I1946&amp;J1946&amp;K1946&amp;L1946</f>
        <v>"1370": "b3s1_151_reg.wav",</v>
      </c>
      <c r="N1946" s="0" t="str">
        <f aca="false">IF(OR(B1946=113,B1946=138),"probe","s")</f>
        <v>s</v>
      </c>
      <c r="O1946" s="0" t="str">
        <f aca="false">IF(MID(J1946,10,2)="ir","Minus","Plus")</f>
        <v>Plus</v>
      </c>
      <c r="P1946" s="0" t="s">
        <v>13</v>
      </c>
      <c r="Q1946" s="5" t="s">
        <v>14</v>
      </c>
      <c r="R1946" s="0" t="s">
        <v>15</v>
      </c>
      <c r="S1946" s="0" t="str">
        <f aca="false">P1946&amp;N1946&amp;O1946&amp;Q1946&amp;F1946&amp;R1946&amp;L1946</f>
        <v>          {%            "class": "sPlus",%            "stim_name": "1370"%          },</v>
      </c>
      <c r="AA1946" s="5" t="n">
        <f aca="false">F1946</f>
        <v>1370</v>
      </c>
      <c r="AB1946" s="5" t="s">
        <v>1961</v>
      </c>
      <c r="AC1946" s="5" t="str">
        <f aca="false">IF(MID(AB1946,10,2)="ir","Minus","Plus")</f>
        <v>Plus</v>
      </c>
      <c r="AD1946" s="5" t="str">
        <f aca="false">IF(AND(_xlfn.NUMBERVALUE(MID(AB1946,6,3))&lt;141,_xlfn.NUMBERVALUE(MID(AB1946,6,3))&gt;103),"s","probe")</f>
        <v>probe</v>
      </c>
      <c r="AE1946" s="5" t="n">
        <f aca="false">IF(AND(AC1946="Minus",AD1946="probe"),3,IF(AND(AC1946="Plus",AD1946="probe"),1,IF(AND(AC1946="Minus",AD1946="s"),12,IF(AND(AC1946="Plus",AD1946="s"),4,0))))</f>
        <v>1</v>
      </c>
      <c r="AF1946" s="6" t="s">
        <v>16</v>
      </c>
      <c r="AG1946" s="5" t="str">
        <f aca="false">AF1946&amp;AE1946&amp;","</f>
        <v>                            1,</v>
      </c>
    </row>
    <row r="1947" customFormat="false" ht="12.8" hidden="true" customHeight="false" outlineLevel="0" collapsed="false">
      <c r="A1947" s="0" t="str">
        <f aca="false">LEFT(J1947,4)</f>
        <v>b3s2</v>
      </c>
      <c r="B1947" s="0" t="n">
        <f aca="false">IF(AND(C1947&gt;97,C1947&lt;103),100,IF(AND(C1947&gt;110,C1947&lt;116),113,IF(AND(C1947&gt;122,C1947&lt;128),125,IF(AND(C1947&gt;135,C1947&lt;141),138,150))))</f>
        <v>150</v>
      </c>
      <c r="C1947" s="0" t="n">
        <f aca="false">_xlfn.NUMBERVALUE(MID(J1947,6,3))</f>
        <v>151</v>
      </c>
      <c r="D1947" s="0" t="str">
        <f aca="false">MID(J1947,10,3)</f>
        <v>reg</v>
      </c>
      <c r="E1947" s="0" t="s">
        <v>9</v>
      </c>
      <c r="F1947" s="0" t="n">
        <v>1495</v>
      </c>
      <c r="G1947" s="0" t="s">
        <v>10</v>
      </c>
      <c r="H1947" s="0" t="s">
        <v>11</v>
      </c>
      <c r="I1947" s="0" t="s">
        <v>9</v>
      </c>
      <c r="J1947" s="0" t="s">
        <v>1962</v>
      </c>
      <c r="K1947" s="0" t="s">
        <v>9</v>
      </c>
      <c r="L1947" s="0" t="str">
        <f aca="false">IF(ISBLANK(J1948),"",",")</f>
        <v>,</v>
      </c>
      <c r="M1947" s="0" t="str">
        <f aca="false">E1947&amp;F1947&amp;G1947&amp;H1947&amp;I1947&amp;J1947&amp;K1947&amp;L1947</f>
        <v>"1495": "b3s2_151_reg.wav",</v>
      </c>
      <c r="N1947" s="0" t="str">
        <f aca="false">IF(OR(B1947=113,B1947=138),"probe","s")</f>
        <v>s</v>
      </c>
      <c r="O1947" s="0" t="str">
        <f aca="false">IF(MID(J1947,10,2)="ir","Minus","Plus")</f>
        <v>Plus</v>
      </c>
      <c r="P1947" s="0" t="s">
        <v>13</v>
      </c>
      <c r="Q1947" s="5" t="s">
        <v>14</v>
      </c>
      <c r="R1947" s="0" t="s">
        <v>15</v>
      </c>
      <c r="S1947" s="0" t="str">
        <f aca="false">P1947&amp;N1947&amp;O1947&amp;Q1947&amp;F1947&amp;R1947&amp;L1947</f>
        <v>          {%            "class": "sPlus",%            "stim_name": "1495"%          },</v>
      </c>
      <c r="AA1947" s="5" t="n">
        <f aca="false">F1947</f>
        <v>1495</v>
      </c>
      <c r="AB1947" s="5" t="s">
        <v>1962</v>
      </c>
      <c r="AC1947" s="5" t="str">
        <f aca="false">IF(MID(AB1947,10,2)="ir","Minus","Plus")</f>
        <v>Plus</v>
      </c>
      <c r="AD1947" s="5" t="str">
        <f aca="false">IF(AND(_xlfn.NUMBERVALUE(MID(AB1947,6,3))&lt;141,_xlfn.NUMBERVALUE(MID(AB1947,6,3))&gt;103),"s","probe")</f>
        <v>probe</v>
      </c>
      <c r="AE1947" s="5" t="n">
        <f aca="false">IF(AND(AC1947="Minus",AD1947="probe"),3,IF(AND(AC1947="Plus",AD1947="probe"),1,IF(AND(AC1947="Minus",AD1947="s"),12,IF(AND(AC1947="Plus",AD1947="s"),4,0))))</f>
        <v>1</v>
      </c>
      <c r="AF1947" s="6" t="s">
        <v>16</v>
      </c>
      <c r="AG1947" s="5" t="str">
        <f aca="false">AF1947&amp;AE1947&amp;","</f>
        <v>                            1,</v>
      </c>
    </row>
    <row r="1948" customFormat="false" ht="12.8" hidden="true" customHeight="false" outlineLevel="0" collapsed="false">
      <c r="A1948" s="0" t="str">
        <f aca="false">LEFT(J1948,4)</f>
        <v>b4i1</v>
      </c>
      <c r="B1948" s="0" t="n">
        <f aca="false">IF(AND(C1948&gt;97,C1948&lt;103),100,IF(AND(C1948&gt;110,C1948&lt;116),113,IF(AND(C1948&gt;122,C1948&lt;128),125,IF(AND(C1948&gt;135,C1948&lt;141),138,150))))</f>
        <v>150</v>
      </c>
      <c r="C1948" s="0" t="n">
        <f aca="false">_xlfn.NUMBERVALUE(MID(J1948,6,3))</f>
        <v>151</v>
      </c>
      <c r="D1948" s="0" t="str">
        <f aca="false">MID(J1948,10,3)</f>
        <v>reg</v>
      </c>
      <c r="E1948" s="0" t="s">
        <v>9</v>
      </c>
      <c r="F1948" s="0" t="n">
        <v>1620</v>
      </c>
      <c r="G1948" s="0" t="s">
        <v>10</v>
      </c>
      <c r="H1948" s="0" t="s">
        <v>11</v>
      </c>
      <c r="I1948" s="0" t="s">
        <v>9</v>
      </c>
      <c r="J1948" s="0" t="s">
        <v>1963</v>
      </c>
      <c r="K1948" s="0" t="s">
        <v>9</v>
      </c>
      <c r="L1948" s="0" t="str">
        <f aca="false">IF(ISBLANK(J1949),"",",")</f>
        <v>,</v>
      </c>
      <c r="M1948" s="0" t="str">
        <f aca="false">E1948&amp;F1948&amp;G1948&amp;H1948&amp;I1948&amp;J1948&amp;K1948&amp;L1948</f>
        <v>"1620": "b4i1_151_reg.wav",</v>
      </c>
      <c r="N1948" s="0" t="str">
        <f aca="false">IF(OR(B1948=113,B1948=138),"probe","s")</f>
        <v>s</v>
      </c>
      <c r="O1948" s="0" t="str">
        <f aca="false">IF(MID(J1948,10,2)="ir","Minus","Plus")</f>
        <v>Plus</v>
      </c>
      <c r="P1948" s="0" t="s">
        <v>13</v>
      </c>
      <c r="Q1948" s="5" t="s">
        <v>14</v>
      </c>
      <c r="R1948" s="0" t="s">
        <v>15</v>
      </c>
      <c r="S1948" s="0" t="str">
        <f aca="false">P1948&amp;N1948&amp;O1948&amp;Q1948&amp;F1948&amp;R1948&amp;L1948</f>
        <v>          {%            "class": "sPlus",%            "stim_name": "1620"%          },</v>
      </c>
      <c r="AA1948" s="5" t="n">
        <f aca="false">F1948</f>
        <v>1620</v>
      </c>
      <c r="AB1948" s="5" t="s">
        <v>1963</v>
      </c>
      <c r="AC1948" s="5" t="str">
        <f aca="false">IF(MID(AB1948,10,2)="ir","Minus","Plus")</f>
        <v>Plus</v>
      </c>
      <c r="AD1948" s="5" t="str">
        <f aca="false">IF(AND(_xlfn.NUMBERVALUE(MID(AB1948,6,3))&lt;141,_xlfn.NUMBERVALUE(MID(AB1948,6,3))&gt;103),"s","probe")</f>
        <v>probe</v>
      </c>
      <c r="AE1948" s="5" t="n">
        <f aca="false">IF(AND(AC1948="Minus",AD1948="probe"),3,IF(AND(AC1948="Plus",AD1948="probe"),1,IF(AND(AC1948="Minus",AD1948="s"),12,IF(AND(AC1948="Plus",AD1948="s"),4,0))))</f>
        <v>1</v>
      </c>
      <c r="AF1948" s="6" t="s">
        <v>16</v>
      </c>
      <c r="AG1948" s="5" t="str">
        <f aca="false">AF1948&amp;AE1948&amp;","</f>
        <v>                            1,</v>
      </c>
    </row>
    <row r="1949" customFormat="false" ht="12.8" hidden="true" customHeight="false" outlineLevel="0" collapsed="false">
      <c r="A1949" s="0" t="str">
        <f aca="false">LEFT(J1949,4)</f>
        <v>b4i2</v>
      </c>
      <c r="B1949" s="0" t="n">
        <f aca="false">IF(AND(C1949&gt;97,C1949&lt;103),100,IF(AND(C1949&gt;110,C1949&lt;116),113,IF(AND(C1949&gt;122,C1949&lt;128),125,IF(AND(C1949&gt;135,C1949&lt;141),138,150))))</f>
        <v>150</v>
      </c>
      <c r="C1949" s="0" t="n">
        <f aca="false">_xlfn.NUMBERVALUE(MID(J1949,6,3))</f>
        <v>151</v>
      </c>
      <c r="D1949" s="0" t="str">
        <f aca="false">MID(J1949,10,3)</f>
        <v>reg</v>
      </c>
      <c r="E1949" s="0" t="s">
        <v>9</v>
      </c>
      <c r="F1949" s="0" t="n">
        <v>1745</v>
      </c>
      <c r="G1949" s="0" t="s">
        <v>10</v>
      </c>
      <c r="H1949" s="0" t="s">
        <v>11</v>
      </c>
      <c r="I1949" s="0" t="s">
        <v>9</v>
      </c>
      <c r="J1949" s="0" t="s">
        <v>1964</v>
      </c>
      <c r="K1949" s="0" t="s">
        <v>9</v>
      </c>
      <c r="L1949" s="0" t="str">
        <f aca="false">IF(ISBLANK(J1950),"",",")</f>
        <v>,</v>
      </c>
      <c r="M1949" s="0" t="str">
        <f aca="false">E1949&amp;F1949&amp;G1949&amp;H1949&amp;I1949&amp;J1949&amp;K1949&amp;L1949</f>
        <v>"1745": "b4i2_151_reg.wav",</v>
      </c>
      <c r="N1949" s="0" t="str">
        <f aca="false">IF(OR(B1949=113,B1949=138),"probe","s")</f>
        <v>s</v>
      </c>
      <c r="O1949" s="0" t="str">
        <f aca="false">IF(MID(J1949,10,2)="ir","Minus","Plus")</f>
        <v>Plus</v>
      </c>
      <c r="P1949" s="0" t="s">
        <v>13</v>
      </c>
      <c r="Q1949" s="5" t="s">
        <v>14</v>
      </c>
      <c r="R1949" s="0" t="s">
        <v>15</v>
      </c>
      <c r="S1949" s="0" t="str">
        <f aca="false">P1949&amp;N1949&amp;O1949&amp;Q1949&amp;F1949&amp;R1949&amp;L1949</f>
        <v>          {%            "class": "sPlus",%            "stim_name": "1745"%          },</v>
      </c>
      <c r="AA1949" s="5" t="n">
        <f aca="false">F1949</f>
        <v>1745</v>
      </c>
      <c r="AB1949" s="5" t="s">
        <v>1964</v>
      </c>
      <c r="AC1949" s="5" t="str">
        <f aca="false">IF(MID(AB1949,10,2)="ir","Minus","Plus")</f>
        <v>Plus</v>
      </c>
      <c r="AD1949" s="5" t="str">
        <f aca="false">IF(AND(_xlfn.NUMBERVALUE(MID(AB1949,6,3))&lt;141,_xlfn.NUMBERVALUE(MID(AB1949,6,3))&gt;103),"s","probe")</f>
        <v>probe</v>
      </c>
      <c r="AE1949" s="5" t="n">
        <f aca="false">IF(AND(AC1949="Minus",AD1949="probe"),3,IF(AND(AC1949="Plus",AD1949="probe"),1,IF(AND(AC1949="Minus",AD1949="s"),12,IF(AND(AC1949="Plus",AD1949="s"),4,0))))</f>
        <v>1</v>
      </c>
      <c r="AF1949" s="6" t="s">
        <v>16</v>
      </c>
      <c r="AG1949" s="5" t="str">
        <f aca="false">AF1949&amp;AE1949&amp;","</f>
        <v>                            1,</v>
      </c>
    </row>
    <row r="1950" customFormat="false" ht="12.8" hidden="true" customHeight="false" outlineLevel="0" collapsed="false">
      <c r="A1950" s="0" t="str">
        <f aca="false">LEFT(J1950,4)</f>
        <v>b4s1</v>
      </c>
      <c r="B1950" s="0" t="n">
        <f aca="false">IF(AND(C1950&gt;97,C1950&lt;103),100,IF(AND(C1950&gt;110,C1950&lt;116),113,IF(AND(C1950&gt;122,C1950&lt;128),125,IF(AND(C1950&gt;135,C1950&lt;141),138,150))))</f>
        <v>150</v>
      </c>
      <c r="C1950" s="0" t="n">
        <f aca="false">_xlfn.NUMBERVALUE(MID(J1950,6,3))</f>
        <v>151</v>
      </c>
      <c r="D1950" s="0" t="str">
        <f aca="false">MID(J1950,10,3)</f>
        <v>reg</v>
      </c>
      <c r="E1950" s="0" t="s">
        <v>9</v>
      </c>
      <c r="F1950" s="0" t="n">
        <v>1870</v>
      </c>
      <c r="G1950" s="0" t="s">
        <v>10</v>
      </c>
      <c r="H1950" s="0" t="s">
        <v>11</v>
      </c>
      <c r="I1950" s="0" t="s">
        <v>9</v>
      </c>
      <c r="J1950" s="0" t="s">
        <v>1965</v>
      </c>
      <c r="K1950" s="0" t="s">
        <v>9</v>
      </c>
      <c r="L1950" s="0" t="str">
        <f aca="false">IF(ISBLANK(J1951),"",",")</f>
        <v>,</v>
      </c>
      <c r="M1950" s="0" t="str">
        <f aca="false">E1950&amp;F1950&amp;G1950&amp;H1950&amp;I1950&amp;J1950&amp;K1950&amp;L1950</f>
        <v>"1870": "b4s1_151_reg.wav",</v>
      </c>
      <c r="N1950" s="0" t="str">
        <f aca="false">IF(OR(B1950=113,B1950=138),"probe","s")</f>
        <v>s</v>
      </c>
      <c r="O1950" s="0" t="str">
        <f aca="false">IF(MID(J1950,10,2)="ir","Minus","Plus")</f>
        <v>Plus</v>
      </c>
      <c r="P1950" s="0" t="s">
        <v>13</v>
      </c>
      <c r="Q1950" s="5" t="s">
        <v>14</v>
      </c>
      <c r="R1950" s="0" t="s">
        <v>15</v>
      </c>
      <c r="S1950" s="0" t="str">
        <f aca="false">P1950&amp;N1950&amp;O1950&amp;Q1950&amp;F1950&amp;R1950&amp;L1950</f>
        <v>          {%            "class": "sPlus",%            "stim_name": "1870"%          },</v>
      </c>
      <c r="AA1950" s="5" t="n">
        <f aca="false">F1950</f>
        <v>1870</v>
      </c>
      <c r="AB1950" s="5" t="s">
        <v>1965</v>
      </c>
      <c r="AC1950" s="5" t="str">
        <f aca="false">IF(MID(AB1950,10,2)="ir","Minus","Plus")</f>
        <v>Plus</v>
      </c>
      <c r="AD1950" s="5" t="str">
        <f aca="false">IF(AND(_xlfn.NUMBERVALUE(MID(AB1950,6,3))&lt;141,_xlfn.NUMBERVALUE(MID(AB1950,6,3))&gt;103),"s","probe")</f>
        <v>probe</v>
      </c>
      <c r="AE1950" s="5" t="n">
        <f aca="false">IF(AND(AC1950="Minus",AD1950="probe"),3,IF(AND(AC1950="Plus",AD1950="probe"),1,IF(AND(AC1950="Minus",AD1950="s"),12,IF(AND(AC1950="Plus",AD1950="s"),4,0))))</f>
        <v>1</v>
      </c>
      <c r="AF1950" s="6" t="s">
        <v>16</v>
      </c>
      <c r="AG1950" s="5" t="str">
        <f aca="false">AF1950&amp;AE1950&amp;","</f>
        <v>                            1,</v>
      </c>
    </row>
    <row r="1951" customFormat="false" ht="12.8" hidden="true" customHeight="false" outlineLevel="0" collapsed="false">
      <c r="A1951" s="0" t="str">
        <f aca="false">LEFT(J1951,4)</f>
        <v>b4s2</v>
      </c>
      <c r="B1951" s="0" t="n">
        <f aca="false">IF(AND(C1951&gt;97,C1951&lt;103),100,IF(AND(C1951&gt;110,C1951&lt;116),113,IF(AND(C1951&gt;122,C1951&lt;128),125,IF(AND(C1951&gt;135,C1951&lt;141),138,150))))</f>
        <v>150</v>
      </c>
      <c r="C1951" s="0" t="n">
        <f aca="false">_xlfn.NUMBERVALUE(MID(J1951,6,3))</f>
        <v>151</v>
      </c>
      <c r="D1951" s="0" t="str">
        <f aca="false">MID(J1951,10,3)</f>
        <v>reg</v>
      </c>
      <c r="E1951" s="0" t="s">
        <v>9</v>
      </c>
      <c r="F1951" s="0" t="n">
        <v>1995</v>
      </c>
      <c r="G1951" s="0" t="s">
        <v>10</v>
      </c>
      <c r="H1951" s="0" t="s">
        <v>11</v>
      </c>
      <c r="I1951" s="0" t="s">
        <v>9</v>
      </c>
      <c r="J1951" s="0" t="s">
        <v>1966</v>
      </c>
      <c r="K1951" s="0" t="s">
        <v>9</v>
      </c>
      <c r="L1951" s="0" t="str">
        <f aca="false">IF(ISBLANK(J1952),"",",")</f>
        <v>,</v>
      </c>
      <c r="M1951" s="0" t="str">
        <f aca="false">E1951&amp;F1951&amp;G1951&amp;H1951&amp;I1951&amp;J1951&amp;K1951&amp;L1951</f>
        <v>"1995": "b4s2_151_reg.wav",</v>
      </c>
      <c r="N1951" s="0" t="str">
        <f aca="false">IF(OR(B1951=113,B1951=138),"probe","s")</f>
        <v>s</v>
      </c>
      <c r="O1951" s="0" t="str">
        <f aca="false">IF(MID(J1951,10,2)="ir","Minus","Plus")</f>
        <v>Plus</v>
      </c>
      <c r="P1951" s="0" t="s">
        <v>13</v>
      </c>
      <c r="Q1951" s="5" t="s">
        <v>14</v>
      </c>
      <c r="R1951" s="0" t="s">
        <v>15</v>
      </c>
      <c r="S1951" s="0" t="str">
        <f aca="false">P1951&amp;N1951&amp;O1951&amp;Q1951&amp;F1951&amp;R1951&amp;L1951</f>
        <v>          {%            "class": "sPlus",%            "stim_name": "1995"%          },</v>
      </c>
      <c r="AA1951" s="5" t="n">
        <f aca="false">F1951</f>
        <v>1995</v>
      </c>
      <c r="AB1951" s="5" t="s">
        <v>1966</v>
      </c>
      <c r="AC1951" s="5" t="str">
        <f aca="false">IF(MID(AB1951,10,2)="ir","Minus","Plus")</f>
        <v>Plus</v>
      </c>
      <c r="AD1951" s="5" t="str">
        <f aca="false">IF(AND(_xlfn.NUMBERVALUE(MID(AB1951,6,3))&lt;141,_xlfn.NUMBERVALUE(MID(AB1951,6,3))&gt;103),"s","probe")</f>
        <v>probe</v>
      </c>
      <c r="AE1951" s="5" t="n">
        <f aca="false">IF(AND(AC1951="Minus",AD1951="probe"),3,IF(AND(AC1951="Plus",AD1951="probe"),1,IF(AND(AC1951="Minus",AD1951="s"),12,IF(AND(AC1951="Plus",AD1951="s"),4,0))))</f>
        <v>1</v>
      </c>
      <c r="AF1951" s="6" t="s">
        <v>16</v>
      </c>
      <c r="AG1951" s="5" t="str">
        <f aca="false">AF1951&amp;AE1951&amp;","</f>
        <v>                            1,</v>
      </c>
    </row>
    <row r="1952" customFormat="false" ht="12.8" hidden="true" customHeight="false" outlineLevel="0" collapsed="false">
      <c r="A1952" s="0" t="str">
        <f aca="false">LEFT(J1952,4)</f>
        <v>b1i1</v>
      </c>
      <c r="B1952" s="0" t="n">
        <f aca="false">IF(AND(C1952&gt;97,C1952&lt;103),100,IF(AND(C1952&gt;110,C1952&lt;116),113,IF(AND(C1952&gt;122,C1952&lt;128),125,IF(AND(C1952&gt;135,C1952&lt;141),138,150))))</f>
        <v>150</v>
      </c>
      <c r="C1952" s="0" t="n">
        <f aca="false">_xlfn.NUMBERVALUE(MID(J1952,6,3))</f>
        <v>152</v>
      </c>
      <c r="D1952" s="0" t="str">
        <f aca="false">MID(J1952,10,3)</f>
        <v>ir1</v>
      </c>
      <c r="E1952" s="1" t="s">
        <v>9</v>
      </c>
      <c r="F1952" s="0" t="n">
        <v>121</v>
      </c>
      <c r="G1952" s="0" t="s">
        <v>10</v>
      </c>
      <c r="H1952" s="0" t="s">
        <v>11</v>
      </c>
      <c r="I1952" s="0" t="s">
        <v>9</v>
      </c>
      <c r="J1952" s="0" t="s">
        <v>1967</v>
      </c>
      <c r="K1952" s="0" t="s">
        <v>9</v>
      </c>
      <c r="L1952" s="0" t="str">
        <f aca="false">IF(ISBLANK(J1953),"",",")</f>
        <v>,</v>
      </c>
      <c r="M1952" s="0" t="str">
        <f aca="false">E1952&amp;F1952&amp;G1952&amp;H1952&amp;I1952&amp;J1952&amp;K1952&amp;L1952</f>
        <v>"121": "b1i1_152_ir1.wav",</v>
      </c>
      <c r="N1952" s="0" t="str">
        <f aca="false">IF(OR(B1952=113,B1952=138),"probe","s")</f>
        <v>s</v>
      </c>
      <c r="O1952" s="0" t="str">
        <f aca="false">IF(MID(J1952,10,2)="ir","Minus","Plus")</f>
        <v>Minus</v>
      </c>
      <c r="P1952" s="0" t="s">
        <v>13</v>
      </c>
      <c r="Q1952" s="5" t="s">
        <v>14</v>
      </c>
      <c r="R1952" s="0" t="s">
        <v>15</v>
      </c>
      <c r="S1952" s="0" t="str">
        <f aca="false">P1952&amp;N1952&amp;O1952&amp;Q1952&amp;F1952&amp;R1952&amp;L1952</f>
        <v>          {%            "class": "sMinus",%            "stim_name": "121"%          },</v>
      </c>
      <c r="AA1952" s="5" t="n">
        <f aca="false">F1952</f>
        <v>121</v>
      </c>
      <c r="AB1952" s="5" t="s">
        <v>1967</v>
      </c>
      <c r="AC1952" s="5" t="str">
        <f aca="false">IF(MID(AB1952,10,2)="ir","Minus","Plus")</f>
        <v>Minus</v>
      </c>
      <c r="AD1952" s="5" t="str">
        <f aca="false">IF(AND(_xlfn.NUMBERVALUE(MID(AB1952,6,3))&lt;141,_xlfn.NUMBERVALUE(MID(AB1952,6,3))&gt;103),"s","s")</f>
        <v>s</v>
      </c>
      <c r="AE1952" s="5" t="n">
        <f aca="false">IF(AND(AC1952="Minus",AD1952="probe"),3,IF(AND(AC1952="Plus",AD1952="probe"),1,IF(AND(AC1952="Minus",AD1952="s"),12,IF(AND(AC1952="Plus",AD1952="s"),4,0))))</f>
        <v>12</v>
      </c>
      <c r="AF1952" s="6" t="s">
        <v>16</v>
      </c>
      <c r="AG1952" s="5" t="str">
        <f aca="false">AF1952&amp;AE1952&amp;","</f>
        <v>                            12,</v>
      </c>
    </row>
    <row r="1953" customFormat="false" ht="12.8" hidden="true" customHeight="false" outlineLevel="0" collapsed="false">
      <c r="A1953" s="0" t="str">
        <f aca="false">LEFT(J1953,4)</f>
        <v>b1i2</v>
      </c>
      <c r="B1953" s="0" t="n">
        <f aca="false">IF(AND(C1953&gt;97,C1953&lt;103),100,IF(AND(C1953&gt;110,C1953&lt;116),113,IF(AND(C1953&gt;122,C1953&lt;128),125,IF(AND(C1953&gt;135,C1953&lt;141),138,150))))</f>
        <v>150</v>
      </c>
      <c r="C1953" s="0" t="n">
        <f aca="false">_xlfn.NUMBERVALUE(MID(J1953,6,3))</f>
        <v>152</v>
      </c>
      <c r="D1953" s="0" t="str">
        <f aca="false">MID(J1953,10,3)</f>
        <v>ir1</v>
      </c>
      <c r="E1953" s="1" t="s">
        <v>9</v>
      </c>
      <c r="F1953" s="0" t="n">
        <v>246</v>
      </c>
      <c r="G1953" s="0" t="s">
        <v>10</v>
      </c>
      <c r="H1953" s="0" t="s">
        <v>11</v>
      </c>
      <c r="I1953" s="0" t="s">
        <v>9</v>
      </c>
      <c r="J1953" s="0" t="s">
        <v>1968</v>
      </c>
      <c r="K1953" s="0" t="s">
        <v>9</v>
      </c>
      <c r="L1953" s="0" t="str">
        <f aca="false">IF(ISBLANK(J1954),"",",")</f>
        <v>,</v>
      </c>
      <c r="M1953" s="0" t="str">
        <f aca="false">E1953&amp;F1953&amp;G1953&amp;H1953&amp;I1953&amp;J1953&amp;K1953&amp;L1953</f>
        <v>"246": "b1i2_152_ir1.wav",</v>
      </c>
      <c r="N1953" s="0" t="str">
        <f aca="false">IF(OR(B1953=113,B1953=138),"probe","s")</f>
        <v>s</v>
      </c>
      <c r="O1953" s="0" t="str">
        <f aca="false">IF(MID(J1953,10,2)="ir","Minus","Plus")</f>
        <v>Minus</v>
      </c>
      <c r="P1953" s="0" t="s">
        <v>13</v>
      </c>
      <c r="Q1953" s="5" t="s">
        <v>14</v>
      </c>
      <c r="R1953" s="0" t="s">
        <v>15</v>
      </c>
      <c r="S1953" s="0" t="str">
        <f aca="false">P1953&amp;N1953&amp;O1953&amp;Q1953&amp;F1953&amp;R1953&amp;L1953</f>
        <v>          {%            "class": "sMinus",%            "stim_name": "246"%          },</v>
      </c>
      <c r="AA1953" s="5" t="n">
        <f aca="false">F1953</f>
        <v>246</v>
      </c>
      <c r="AB1953" s="5" t="s">
        <v>1968</v>
      </c>
      <c r="AC1953" s="5" t="str">
        <f aca="false">IF(MID(AB1953,10,2)="ir","Minus","Plus")</f>
        <v>Minus</v>
      </c>
      <c r="AD1953" s="5" t="str">
        <f aca="false">IF(AND(_xlfn.NUMBERVALUE(MID(AB1953,6,3))&lt;141,_xlfn.NUMBERVALUE(MID(AB1953,6,3))&gt;103),"s","probe")</f>
        <v>probe</v>
      </c>
      <c r="AE1953" s="5" t="n">
        <f aca="false">IF(AND(AC1953="Minus",AD1953="probe"),3,IF(AND(AC1953="Plus",AD1953="probe"),1,IF(AND(AC1953="Minus",AD1953="s"),12,IF(AND(AC1953="Plus",AD1953="s"),4,0))))</f>
        <v>3</v>
      </c>
      <c r="AF1953" s="6" t="s">
        <v>16</v>
      </c>
      <c r="AG1953" s="5" t="str">
        <f aca="false">AF1953&amp;AE1953&amp;","</f>
        <v>                            3,</v>
      </c>
    </row>
    <row r="1954" customFormat="false" ht="12.8" hidden="true" customHeight="false" outlineLevel="0" collapsed="false">
      <c r="A1954" s="0" t="str">
        <f aca="false">LEFT(J1954,4)</f>
        <v>b1s1</v>
      </c>
      <c r="B1954" s="0" t="n">
        <f aca="false">IF(AND(C1954&gt;97,C1954&lt;103),100,IF(AND(C1954&gt;110,C1954&lt;116),113,IF(AND(C1954&gt;122,C1954&lt;128),125,IF(AND(C1954&gt;135,C1954&lt;141),138,150))))</f>
        <v>150</v>
      </c>
      <c r="C1954" s="0" t="n">
        <f aca="false">_xlfn.NUMBERVALUE(MID(J1954,6,3))</f>
        <v>152</v>
      </c>
      <c r="D1954" s="0" t="str">
        <f aca="false">MID(J1954,10,3)</f>
        <v>ir1</v>
      </c>
      <c r="E1954" s="0" t="s">
        <v>9</v>
      </c>
      <c r="F1954" s="0" t="n">
        <v>371</v>
      </c>
      <c r="G1954" s="0" t="s">
        <v>10</v>
      </c>
      <c r="H1954" s="0" t="s">
        <v>11</v>
      </c>
      <c r="I1954" s="0" t="s">
        <v>9</v>
      </c>
      <c r="J1954" s="0" t="s">
        <v>1969</v>
      </c>
      <c r="K1954" s="0" t="s">
        <v>9</v>
      </c>
      <c r="L1954" s="0" t="str">
        <f aca="false">IF(ISBLANK(J1955),"",",")</f>
        <v>,</v>
      </c>
      <c r="M1954" s="0" t="str">
        <f aca="false">E1954&amp;F1954&amp;G1954&amp;H1954&amp;I1954&amp;J1954&amp;K1954&amp;L1954</f>
        <v>"371": "b1s1_152_ir1.wav",</v>
      </c>
      <c r="N1954" s="0" t="str">
        <f aca="false">IF(OR(B1954=113,B1954=138),"probe","s")</f>
        <v>s</v>
      </c>
      <c r="O1954" s="0" t="str">
        <f aca="false">IF(MID(J1954,10,2)="ir","Minus","Plus")</f>
        <v>Minus</v>
      </c>
      <c r="P1954" s="0" t="s">
        <v>13</v>
      </c>
      <c r="Q1954" s="5" t="s">
        <v>14</v>
      </c>
      <c r="R1954" s="0" t="s">
        <v>15</v>
      </c>
      <c r="S1954" s="0" t="str">
        <f aca="false">P1954&amp;N1954&amp;O1954&amp;Q1954&amp;F1954&amp;R1954&amp;L1954</f>
        <v>          {%            "class": "sMinus",%            "stim_name": "371"%          },</v>
      </c>
      <c r="AA1954" s="5" t="n">
        <f aca="false">F1954</f>
        <v>371</v>
      </c>
      <c r="AB1954" s="5" t="s">
        <v>1969</v>
      </c>
      <c r="AC1954" s="5" t="str">
        <f aca="false">IF(MID(AB1954,10,2)="ir","Minus","Plus")</f>
        <v>Minus</v>
      </c>
      <c r="AD1954" s="5" t="str">
        <f aca="false">IF(AND(_xlfn.NUMBERVALUE(MID(AB1954,6,3))&lt;141,_xlfn.NUMBERVALUE(MID(AB1954,6,3))&gt;103),"s","probe")</f>
        <v>probe</v>
      </c>
      <c r="AE1954" s="5" t="n">
        <f aca="false">IF(AND(AC1954="Minus",AD1954="probe"),3,IF(AND(AC1954="Plus",AD1954="probe"),1,IF(AND(AC1954="Minus",AD1954="s"),12,IF(AND(AC1954="Plus",AD1954="s"),4,0))))</f>
        <v>3</v>
      </c>
      <c r="AF1954" s="6" t="s">
        <v>16</v>
      </c>
      <c r="AG1954" s="5" t="str">
        <f aca="false">AF1954&amp;AE1954&amp;","</f>
        <v>                            3,</v>
      </c>
    </row>
    <row r="1955" customFormat="false" ht="12.8" hidden="true" customHeight="false" outlineLevel="0" collapsed="false">
      <c r="A1955" s="0" t="str">
        <f aca="false">LEFT(J1955,4)</f>
        <v>b1s2</v>
      </c>
      <c r="B1955" s="0" t="n">
        <f aca="false">IF(AND(C1955&gt;97,C1955&lt;103),100,IF(AND(C1955&gt;110,C1955&lt;116),113,IF(AND(C1955&gt;122,C1955&lt;128),125,IF(AND(C1955&gt;135,C1955&lt;141),138,150))))</f>
        <v>150</v>
      </c>
      <c r="C1955" s="0" t="n">
        <f aca="false">_xlfn.NUMBERVALUE(MID(J1955,6,3))</f>
        <v>152</v>
      </c>
      <c r="D1955" s="0" t="str">
        <f aca="false">MID(J1955,10,3)</f>
        <v>ir1</v>
      </c>
      <c r="E1955" s="0" t="s">
        <v>9</v>
      </c>
      <c r="F1955" s="0" t="n">
        <v>496</v>
      </c>
      <c r="G1955" s="0" t="s">
        <v>10</v>
      </c>
      <c r="H1955" s="0" t="s">
        <v>11</v>
      </c>
      <c r="I1955" s="0" t="s">
        <v>9</v>
      </c>
      <c r="J1955" s="0" t="s">
        <v>1970</v>
      </c>
      <c r="K1955" s="0" t="s">
        <v>9</v>
      </c>
      <c r="L1955" s="0" t="str">
        <f aca="false">IF(ISBLANK(J1956),"",",")</f>
        <v>,</v>
      </c>
      <c r="M1955" s="0" t="str">
        <f aca="false">E1955&amp;F1955&amp;G1955&amp;H1955&amp;I1955&amp;J1955&amp;K1955&amp;L1955</f>
        <v>"496": "b1s2_152_ir1.wav",</v>
      </c>
      <c r="N1955" s="0" t="str">
        <f aca="false">IF(OR(B1955=113,B1955=138),"probe","s")</f>
        <v>s</v>
      </c>
      <c r="O1955" s="0" t="str">
        <f aca="false">IF(MID(J1955,10,2)="ir","Minus","Plus")</f>
        <v>Minus</v>
      </c>
      <c r="P1955" s="0" t="s">
        <v>13</v>
      </c>
      <c r="Q1955" s="5" t="s">
        <v>14</v>
      </c>
      <c r="R1955" s="0" t="s">
        <v>15</v>
      </c>
      <c r="S1955" s="0" t="str">
        <f aca="false">P1955&amp;N1955&amp;O1955&amp;Q1955&amp;F1955&amp;R1955&amp;L1955</f>
        <v>          {%            "class": "sMinus",%            "stim_name": "496"%          },</v>
      </c>
      <c r="AA1955" s="5" t="n">
        <f aca="false">F1955</f>
        <v>496</v>
      </c>
      <c r="AB1955" s="5" t="s">
        <v>1970</v>
      </c>
      <c r="AC1955" s="5" t="str">
        <f aca="false">IF(MID(AB1955,10,2)="ir","Minus","Plus")</f>
        <v>Minus</v>
      </c>
      <c r="AD1955" s="5" t="str">
        <f aca="false">IF(AND(_xlfn.NUMBERVALUE(MID(AB1955,6,3))&lt;141,_xlfn.NUMBERVALUE(MID(AB1955,6,3))&gt;103),"s","probe")</f>
        <v>probe</v>
      </c>
      <c r="AE1955" s="5" t="n">
        <f aca="false">IF(AND(AC1955="Minus",AD1955="probe"),3,IF(AND(AC1955="Plus",AD1955="probe"),1,IF(AND(AC1955="Minus",AD1955="s"),12,IF(AND(AC1955="Plus",AD1955="s"),4,0))))</f>
        <v>3</v>
      </c>
      <c r="AF1955" s="6" t="s">
        <v>16</v>
      </c>
      <c r="AG1955" s="5" t="str">
        <f aca="false">AF1955&amp;AE1955&amp;","</f>
        <v>                            3,</v>
      </c>
    </row>
    <row r="1956" customFormat="false" ht="12.8" hidden="true" customHeight="false" outlineLevel="0" collapsed="false">
      <c r="A1956" s="0" t="str">
        <f aca="false">LEFT(J1956,4)</f>
        <v>b2i1</v>
      </c>
      <c r="B1956" s="0" t="n">
        <f aca="false">IF(AND(C1956&gt;97,C1956&lt;103),100,IF(AND(C1956&gt;110,C1956&lt;116),113,IF(AND(C1956&gt;122,C1956&lt;128),125,IF(AND(C1956&gt;135,C1956&lt;141),138,150))))</f>
        <v>150</v>
      </c>
      <c r="C1956" s="0" t="n">
        <f aca="false">_xlfn.NUMBERVALUE(MID(J1956,6,3))</f>
        <v>152</v>
      </c>
      <c r="D1956" s="0" t="str">
        <f aca="false">MID(J1956,10,3)</f>
        <v>ir1</v>
      </c>
      <c r="E1956" s="0" t="s">
        <v>9</v>
      </c>
      <c r="F1956" s="0" t="n">
        <v>621</v>
      </c>
      <c r="G1956" s="0" t="s">
        <v>10</v>
      </c>
      <c r="H1956" s="0" t="s">
        <v>11</v>
      </c>
      <c r="I1956" s="0" t="s">
        <v>9</v>
      </c>
      <c r="J1956" s="0" t="s">
        <v>1971</v>
      </c>
      <c r="K1956" s="0" t="s">
        <v>9</v>
      </c>
      <c r="L1956" s="0" t="str">
        <f aca="false">IF(ISBLANK(J1957),"",",")</f>
        <v>,</v>
      </c>
      <c r="M1956" s="0" t="str">
        <f aca="false">E1956&amp;F1956&amp;G1956&amp;H1956&amp;I1956&amp;J1956&amp;K1956&amp;L1956</f>
        <v>"621": "b2i1_152_ir1.wav",</v>
      </c>
      <c r="N1956" s="0" t="str">
        <f aca="false">IF(OR(B1956=113,B1956=138),"probe","s")</f>
        <v>s</v>
      </c>
      <c r="O1956" s="0" t="str">
        <f aca="false">IF(MID(J1956,10,2)="ir","Minus","Plus")</f>
        <v>Minus</v>
      </c>
      <c r="P1956" s="0" t="s">
        <v>13</v>
      </c>
      <c r="Q1956" s="5" t="s">
        <v>14</v>
      </c>
      <c r="R1956" s="0" t="s">
        <v>15</v>
      </c>
      <c r="S1956" s="0" t="str">
        <f aca="false">P1956&amp;N1956&amp;O1956&amp;Q1956&amp;F1956&amp;R1956&amp;L1956</f>
        <v>          {%            "class": "sMinus",%            "stim_name": "621"%          },</v>
      </c>
      <c r="AA1956" s="5" t="n">
        <f aca="false">F1956</f>
        <v>621</v>
      </c>
      <c r="AB1956" s="5" t="s">
        <v>1971</v>
      </c>
      <c r="AC1956" s="5" t="str">
        <f aca="false">IF(MID(AB1956,10,2)="ir","Minus","Plus")</f>
        <v>Minus</v>
      </c>
      <c r="AD1956" s="5" t="str">
        <f aca="false">IF(AND(_xlfn.NUMBERVALUE(MID(AB1956,6,3))&lt;141,_xlfn.NUMBERVALUE(MID(AB1956,6,3))&gt;103),"s","probe")</f>
        <v>probe</v>
      </c>
      <c r="AE1956" s="5" t="n">
        <f aca="false">IF(AND(AC1956="Minus",AD1956="probe"),3,IF(AND(AC1956="Plus",AD1956="probe"),1,IF(AND(AC1956="Minus",AD1956="s"),12,IF(AND(AC1956="Plus",AD1956="s"),4,0))))</f>
        <v>3</v>
      </c>
      <c r="AF1956" s="6" t="s">
        <v>16</v>
      </c>
      <c r="AG1956" s="5" t="str">
        <f aca="false">AF1956&amp;AE1956&amp;","</f>
        <v>                            3,</v>
      </c>
    </row>
    <row r="1957" customFormat="false" ht="12.8" hidden="true" customHeight="false" outlineLevel="0" collapsed="false">
      <c r="A1957" s="0" t="str">
        <f aca="false">LEFT(J1957,4)</f>
        <v>b2i2</v>
      </c>
      <c r="B1957" s="0" t="n">
        <f aca="false">IF(AND(C1957&gt;97,C1957&lt;103),100,IF(AND(C1957&gt;110,C1957&lt;116),113,IF(AND(C1957&gt;122,C1957&lt;128),125,IF(AND(C1957&gt;135,C1957&lt;141),138,150))))</f>
        <v>150</v>
      </c>
      <c r="C1957" s="0" t="n">
        <f aca="false">_xlfn.NUMBERVALUE(MID(J1957,6,3))</f>
        <v>152</v>
      </c>
      <c r="D1957" s="0" t="str">
        <f aca="false">MID(J1957,10,3)</f>
        <v>ir1</v>
      </c>
      <c r="E1957" s="0" t="s">
        <v>9</v>
      </c>
      <c r="F1957" s="0" t="n">
        <v>746</v>
      </c>
      <c r="G1957" s="0" t="s">
        <v>10</v>
      </c>
      <c r="H1957" s="0" t="s">
        <v>11</v>
      </c>
      <c r="I1957" s="0" t="s">
        <v>9</v>
      </c>
      <c r="J1957" s="0" t="s">
        <v>1972</v>
      </c>
      <c r="K1957" s="0" t="s">
        <v>9</v>
      </c>
      <c r="L1957" s="0" t="str">
        <f aca="false">IF(ISBLANK(J1958),"",",")</f>
        <v>,</v>
      </c>
      <c r="M1957" s="0" t="str">
        <f aca="false">E1957&amp;F1957&amp;G1957&amp;H1957&amp;I1957&amp;J1957&amp;K1957&amp;L1957</f>
        <v>"746": "b2i2_152_ir1.wav",</v>
      </c>
      <c r="N1957" s="0" t="str">
        <f aca="false">IF(OR(B1957=113,B1957=138),"probe","s")</f>
        <v>s</v>
      </c>
      <c r="O1957" s="0" t="str">
        <f aca="false">IF(MID(J1957,10,2)="ir","Minus","Plus")</f>
        <v>Minus</v>
      </c>
      <c r="P1957" s="0" t="s">
        <v>13</v>
      </c>
      <c r="Q1957" s="5" t="s">
        <v>14</v>
      </c>
      <c r="R1957" s="0" t="s">
        <v>15</v>
      </c>
      <c r="S1957" s="0" t="str">
        <f aca="false">P1957&amp;N1957&amp;O1957&amp;Q1957&amp;F1957&amp;R1957&amp;L1957</f>
        <v>          {%            "class": "sMinus",%            "stim_name": "746"%          },</v>
      </c>
      <c r="AA1957" s="5" t="n">
        <f aca="false">F1957</f>
        <v>746</v>
      </c>
      <c r="AB1957" s="5" t="s">
        <v>1972</v>
      </c>
      <c r="AC1957" s="5" t="str">
        <f aca="false">IF(MID(AB1957,10,2)="ir","Minus","Plus")</f>
        <v>Minus</v>
      </c>
      <c r="AD1957" s="5" t="str">
        <f aca="false">IF(AND(_xlfn.NUMBERVALUE(MID(AB1957,6,3))&lt;141,_xlfn.NUMBERVALUE(MID(AB1957,6,3))&gt;103),"s","probe")</f>
        <v>probe</v>
      </c>
      <c r="AE1957" s="5" t="n">
        <f aca="false">IF(AND(AC1957="Minus",AD1957="probe"),3,IF(AND(AC1957="Plus",AD1957="probe"),1,IF(AND(AC1957="Minus",AD1957="s"),12,IF(AND(AC1957="Plus",AD1957="s"),4,0))))</f>
        <v>3</v>
      </c>
      <c r="AF1957" s="6" t="s">
        <v>16</v>
      </c>
      <c r="AG1957" s="5" t="str">
        <f aca="false">AF1957&amp;AE1957&amp;","</f>
        <v>                            3,</v>
      </c>
    </row>
    <row r="1958" customFormat="false" ht="12.8" hidden="false" customHeight="false" outlineLevel="0" collapsed="false">
      <c r="A1958" s="0" t="str">
        <f aca="false">LEFT(J1958,4)</f>
        <v>b2s1</v>
      </c>
      <c r="B1958" s="0" t="n">
        <f aca="false">IF(AND(C1958&gt;97,C1958&lt;103),100,IF(AND(C1958&gt;110,C1958&lt;116),113,IF(AND(C1958&gt;122,C1958&lt;128),125,IF(AND(C1958&gt;135,C1958&lt;141),138,150))))</f>
        <v>150</v>
      </c>
      <c r="C1958" s="0" t="n">
        <f aca="false">_xlfn.NUMBERVALUE(MID(J1958,6,3))</f>
        <v>152</v>
      </c>
      <c r="D1958" s="0" t="str">
        <f aca="false">MID(J1958,10,3)</f>
        <v>ir1</v>
      </c>
      <c r="E1958" s="1" t="s">
        <v>9</v>
      </c>
      <c r="F1958" s="0" t="n">
        <v>871</v>
      </c>
      <c r="G1958" s="0" t="s">
        <v>10</v>
      </c>
      <c r="H1958" s="0" t="s">
        <v>11</v>
      </c>
      <c r="I1958" s="0" t="s">
        <v>9</v>
      </c>
      <c r="J1958" s="0" t="s">
        <v>1973</v>
      </c>
      <c r="K1958" s="0" t="s">
        <v>9</v>
      </c>
      <c r="L1958" s="0" t="str">
        <f aca="false">IF(ISBLANK(J1959),"",",")</f>
        <v>,</v>
      </c>
      <c r="M1958" s="0" t="str">
        <f aca="false">E1958&amp;J1958&amp;G1958&amp;E1958&amp;J1958&amp;E1958&amp;L1958</f>
        <v>"b2s1_152_ir1.wav":"b2s1_152_ir1.wav",</v>
      </c>
      <c r="N1958" s="0" t="str">
        <f aca="false">IF(OR(B1958=113,B1958=138),"probe","s")</f>
        <v>s</v>
      </c>
      <c r="O1958" s="0" t="str">
        <f aca="false">IF(MID(J1958,10,2)="ir","Minus","Plus")</f>
        <v>Minus</v>
      </c>
      <c r="P1958" s="0" t="s">
        <v>13</v>
      </c>
      <c r="Q1958" s="5" t="s">
        <v>14</v>
      </c>
      <c r="R1958" s="0" t="s">
        <v>15</v>
      </c>
      <c r="S1958" s="0" t="str">
        <f aca="false">P1958&amp;N1958&amp;O1958&amp;Q1958&amp;J1958&amp;R1958&amp;L1958</f>
        <v>          {%            "class": "sMinus",%            "stim_name": "b2s1_152_ir1.wav"%          },</v>
      </c>
      <c r="AA1958" s="5" t="n">
        <f aca="false">F1958</f>
        <v>871</v>
      </c>
      <c r="AB1958" s="5" t="s">
        <v>1973</v>
      </c>
      <c r="AC1958" s="5" t="str">
        <f aca="false">IF(MID(AB1958,10,2)="ir","Minus","Plus")</f>
        <v>Minus</v>
      </c>
      <c r="AD1958" s="5" t="str">
        <f aca="false">IF(AND(_xlfn.NUMBERVALUE(MID(AB1958,6,3))&lt;141,_xlfn.NUMBERVALUE(MID(AB1958,6,3))&gt;103),"s","probe")</f>
        <v>probe</v>
      </c>
      <c r="AE1958" s="5" t="n">
        <f aca="false">IF(AND(AC1958="Minus",AD1958="probe"),3,IF(AND(AC1958="Plus",AD1958="probe"),1,IF(AND(AC1958="Minus",AD1958="s"),12,IF(AND(AC1958="Plus",AD1958="s"),4,0))))</f>
        <v>3</v>
      </c>
      <c r="AF1958" s="6" t="s">
        <v>16</v>
      </c>
      <c r="AG1958" s="5" t="str">
        <f aca="false">AF1958&amp;AE1958&amp;","</f>
        <v>                            3,</v>
      </c>
    </row>
    <row r="1959" customFormat="false" ht="12.8" hidden="true" customHeight="false" outlineLevel="0" collapsed="false">
      <c r="A1959" s="0" t="str">
        <f aca="false">LEFT(J1959,4)</f>
        <v>b2s2</v>
      </c>
      <c r="B1959" s="0" t="n">
        <f aca="false">IF(AND(C1959&gt;97,C1959&lt;103),100,IF(AND(C1959&gt;110,C1959&lt;116),113,IF(AND(C1959&gt;122,C1959&lt;128),125,IF(AND(C1959&gt;135,C1959&lt;141),138,150))))</f>
        <v>150</v>
      </c>
      <c r="C1959" s="0" t="n">
        <f aca="false">_xlfn.NUMBERVALUE(MID(J1959,6,3))</f>
        <v>152</v>
      </c>
      <c r="D1959" s="0" t="str">
        <f aca="false">MID(J1959,10,3)</f>
        <v>ir1</v>
      </c>
      <c r="E1959" s="1" t="s">
        <v>9</v>
      </c>
      <c r="F1959" s="0" t="n">
        <v>996</v>
      </c>
      <c r="G1959" s="0" t="s">
        <v>10</v>
      </c>
      <c r="H1959" s="0" t="s">
        <v>11</v>
      </c>
      <c r="I1959" s="0" t="s">
        <v>9</v>
      </c>
      <c r="J1959" s="0" t="s">
        <v>1974</v>
      </c>
      <c r="K1959" s="0" t="s">
        <v>9</v>
      </c>
      <c r="L1959" s="0" t="str">
        <f aca="false">IF(ISBLANK(J1960),"",",")</f>
        <v>,</v>
      </c>
      <c r="M1959" s="0" t="str">
        <f aca="false">E1959&amp;F1959&amp;G1959&amp;H1959&amp;I1959&amp;J1959&amp;K1959&amp;L1959</f>
        <v>"996": "b2s2_152_ir1.wav",</v>
      </c>
      <c r="N1959" s="0" t="str">
        <f aca="false">IF(OR(B1959=113,B1959=138),"probe","s")</f>
        <v>s</v>
      </c>
      <c r="O1959" s="0" t="str">
        <f aca="false">IF(MID(J1959,10,2)="ir","Minus","Plus")</f>
        <v>Minus</v>
      </c>
      <c r="P1959" s="0" t="s">
        <v>13</v>
      </c>
      <c r="Q1959" s="5" t="s">
        <v>14</v>
      </c>
      <c r="R1959" s="0" t="s">
        <v>15</v>
      </c>
      <c r="S1959" s="0" t="str">
        <f aca="false">P1959&amp;N1959&amp;O1959&amp;Q1959&amp;F1959&amp;R1959&amp;L1959</f>
        <v>          {%            "class": "sMinus",%            "stim_name": "996"%          },</v>
      </c>
      <c r="AA1959" s="5" t="n">
        <f aca="false">F1959</f>
        <v>996</v>
      </c>
      <c r="AB1959" s="5" t="s">
        <v>1974</v>
      </c>
      <c r="AC1959" s="5" t="str">
        <f aca="false">IF(MID(AB1959,10,2)="ir","Minus","Plus")</f>
        <v>Minus</v>
      </c>
      <c r="AD1959" s="5" t="str">
        <f aca="false">IF(AND(_xlfn.NUMBERVALUE(MID(AB1959,6,3))&lt;141,_xlfn.NUMBERVALUE(MID(AB1959,6,3))&gt;103),"s","probe")</f>
        <v>probe</v>
      </c>
      <c r="AE1959" s="5" t="n">
        <f aca="false">IF(AND(AC1959="Minus",AD1959="probe"),3,IF(AND(AC1959="Plus",AD1959="probe"),1,IF(AND(AC1959="Minus",AD1959="s"),12,IF(AND(AC1959="Plus",AD1959="s"),4,0))))</f>
        <v>3</v>
      </c>
      <c r="AF1959" s="6" t="s">
        <v>16</v>
      </c>
      <c r="AG1959" s="5" t="str">
        <f aca="false">AF1959&amp;AE1959&amp;","</f>
        <v>                            3,</v>
      </c>
    </row>
    <row r="1960" customFormat="false" ht="12.8" hidden="true" customHeight="false" outlineLevel="0" collapsed="false">
      <c r="A1960" s="0" t="str">
        <f aca="false">LEFT(J1960,4)</f>
        <v>b3i1</v>
      </c>
      <c r="B1960" s="0" t="n">
        <f aca="false">IF(AND(C1960&gt;97,C1960&lt;103),100,IF(AND(C1960&gt;110,C1960&lt;116),113,IF(AND(C1960&gt;122,C1960&lt;128),125,IF(AND(C1960&gt;135,C1960&lt;141),138,150))))</f>
        <v>150</v>
      </c>
      <c r="C1960" s="0" t="n">
        <f aca="false">_xlfn.NUMBERVALUE(MID(J1960,6,3))</f>
        <v>152</v>
      </c>
      <c r="D1960" s="0" t="str">
        <f aca="false">MID(J1960,10,3)</f>
        <v>ir1</v>
      </c>
      <c r="E1960" s="0" t="s">
        <v>9</v>
      </c>
      <c r="F1960" s="0" t="n">
        <v>1121</v>
      </c>
      <c r="G1960" s="0" t="s">
        <v>10</v>
      </c>
      <c r="H1960" s="0" t="s">
        <v>11</v>
      </c>
      <c r="I1960" s="0" t="s">
        <v>9</v>
      </c>
      <c r="J1960" s="0" t="s">
        <v>1975</v>
      </c>
      <c r="K1960" s="0" t="s">
        <v>9</v>
      </c>
      <c r="L1960" s="0" t="str">
        <f aca="false">IF(ISBLANK(J1961),"",",")</f>
        <v>,</v>
      </c>
      <c r="M1960" s="0" t="str">
        <f aca="false">E1960&amp;F1960&amp;G1960&amp;H1960&amp;I1960&amp;J1960&amp;K1960&amp;L1960</f>
        <v>"1121": "b3i1_152_ir1.wav",</v>
      </c>
      <c r="N1960" s="0" t="str">
        <f aca="false">IF(OR(B1960=113,B1960=138),"probe","s")</f>
        <v>s</v>
      </c>
      <c r="O1960" s="0" t="str">
        <f aca="false">IF(MID(J1960,10,2)="ir","Minus","Plus")</f>
        <v>Minus</v>
      </c>
      <c r="P1960" s="0" t="s">
        <v>13</v>
      </c>
      <c r="Q1960" s="5" t="s">
        <v>14</v>
      </c>
      <c r="R1960" s="0" t="s">
        <v>15</v>
      </c>
      <c r="S1960" s="0" t="str">
        <f aca="false">P1960&amp;N1960&amp;O1960&amp;Q1960&amp;F1960&amp;R1960&amp;L1960</f>
        <v>          {%            "class": "sMinus",%            "stim_name": "1121"%          },</v>
      </c>
      <c r="AA1960" s="5" t="n">
        <f aca="false">F1960</f>
        <v>1121</v>
      </c>
      <c r="AB1960" s="5" t="s">
        <v>1975</v>
      </c>
      <c r="AC1960" s="5" t="str">
        <f aca="false">IF(MID(AB1960,10,2)="ir","Minus","Plus")</f>
        <v>Minus</v>
      </c>
      <c r="AD1960" s="5" t="str">
        <f aca="false">IF(AND(_xlfn.NUMBERVALUE(MID(AB1960,6,3))&lt;141,_xlfn.NUMBERVALUE(MID(AB1960,6,3))&gt;103),"s","probe")</f>
        <v>probe</v>
      </c>
      <c r="AE1960" s="5" t="n">
        <f aca="false">IF(AND(AC1960="Minus",AD1960="probe"),3,IF(AND(AC1960="Plus",AD1960="probe"),1,IF(AND(AC1960="Minus",AD1960="s"),12,IF(AND(AC1960="Plus",AD1960="s"),4,0))))</f>
        <v>3</v>
      </c>
      <c r="AF1960" s="6" t="s">
        <v>16</v>
      </c>
      <c r="AG1960" s="5" t="str">
        <f aca="false">AF1960&amp;AE1960&amp;","</f>
        <v>                            3,</v>
      </c>
    </row>
    <row r="1961" customFormat="false" ht="12.8" hidden="true" customHeight="false" outlineLevel="0" collapsed="false">
      <c r="A1961" s="0" t="str">
        <f aca="false">LEFT(J1961,4)</f>
        <v>b3i2</v>
      </c>
      <c r="B1961" s="0" t="n">
        <f aca="false">IF(AND(C1961&gt;97,C1961&lt;103),100,IF(AND(C1961&gt;110,C1961&lt;116),113,IF(AND(C1961&gt;122,C1961&lt;128),125,IF(AND(C1961&gt;135,C1961&lt;141),138,150))))</f>
        <v>150</v>
      </c>
      <c r="C1961" s="0" t="n">
        <f aca="false">_xlfn.NUMBERVALUE(MID(J1961,6,3))</f>
        <v>152</v>
      </c>
      <c r="D1961" s="0" t="str">
        <f aca="false">MID(J1961,10,3)</f>
        <v>ir1</v>
      </c>
      <c r="E1961" s="0" t="s">
        <v>9</v>
      </c>
      <c r="F1961" s="0" t="n">
        <v>1246</v>
      </c>
      <c r="G1961" s="0" t="s">
        <v>10</v>
      </c>
      <c r="H1961" s="0" t="s">
        <v>11</v>
      </c>
      <c r="I1961" s="0" t="s">
        <v>9</v>
      </c>
      <c r="J1961" s="0" t="s">
        <v>1976</v>
      </c>
      <c r="K1961" s="0" t="s">
        <v>9</v>
      </c>
      <c r="L1961" s="0" t="str">
        <f aca="false">IF(ISBLANK(J1962),"",",")</f>
        <v>,</v>
      </c>
      <c r="M1961" s="0" t="str">
        <f aca="false">E1961&amp;F1961&amp;G1961&amp;H1961&amp;I1961&amp;J1961&amp;K1961&amp;L1961</f>
        <v>"1246": "b3i2_152_ir1.wav",</v>
      </c>
      <c r="N1961" s="0" t="str">
        <f aca="false">IF(OR(B1961=113,B1961=138),"probe","s")</f>
        <v>s</v>
      </c>
      <c r="O1961" s="0" t="str">
        <f aca="false">IF(MID(J1961,10,2)="ir","Minus","Plus")</f>
        <v>Minus</v>
      </c>
      <c r="P1961" s="0" t="s">
        <v>13</v>
      </c>
      <c r="Q1961" s="5" t="s">
        <v>14</v>
      </c>
      <c r="R1961" s="0" t="s">
        <v>15</v>
      </c>
      <c r="S1961" s="0" t="str">
        <f aca="false">P1961&amp;N1961&amp;O1961&amp;Q1961&amp;F1961&amp;R1961&amp;L1961</f>
        <v>          {%            "class": "sMinus",%            "stim_name": "1246"%          },</v>
      </c>
      <c r="AA1961" s="5" t="n">
        <f aca="false">F1961</f>
        <v>1246</v>
      </c>
      <c r="AB1961" s="5" t="s">
        <v>1976</v>
      </c>
      <c r="AC1961" s="5" t="str">
        <f aca="false">IF(MID(AB1961,10,2)="ir","Minus","Plus")</f>
        <v>Minus</v>
      </c>
      <c r="AD1961" s="5" t="str">
        <f aca="false">IF(AND(_xlfn.NUMBERVALUE(MID(AB1961,6,3))&lt;141,_xlfn.NUMBERVALUE(MID(AB1961,6,3))&gt;103),"s","probe")</f>
        <v>probe</v>
      </c>
      <c r="AE1961" s="5" t="n">
        <f aca="false">IF(AND(AC1961="Minus",AD1961="probe"),3,IF(AND(AC1961="Plus",AD1961="probe"),1,IF(AND(AC1961="Minus",AD1961="s"),12,IF(AND(AC1961="Plus",AD1961="s"),4,0))))</f>
        <v>3</v>
      </c>
      <c r="AF1961" s="6" t="s">
        <v>16</v>
      </c>
      <c r="AG1961" s="5" t="str">
        <f aca="false">AF1961&amp;AE1961&amp;","</f>
        <v>                            3,</v>
      </c>
    </row>
    <row r="1962" customFormat="false" ht="12.8" hidden="true" customHeight="false" outlineLevel="0" collapsed="false">
      <c r="A1962" s="0" t="str">
        <f aca="false">LEFT(J1962,4)</f>
        <v>b3s1</v>
      </c>
      <c r="B1962" s="0" t="n">
        <f aca="false">IF(AND(C1962&gt;97,C1962&lt;103),100,IF(AND(C1962&gt;110,C1962&lt;116),113,IF(AND(C1962&gt;122,C1962&lt;128),125,IF(AND(C1962&gt;135,C1962&lt;141),138,150))))</f>
        <v>150</v>
      </c>
      <c r="C1962" s="0" t="n">
        <f aca="false">_xlfn.NUMBERVALUE(MID(J1962,6,3))</f>
        <v>152</v>
      </c>
      <c r="D1962" s="0" t="str">
        <f aca="false">MID(J1962,10,3)</f>
        <v>ir1</v>
      </c>
      <c r="E1962" s="0" t="s">
        <v>9</v>
      </c>
      <c r="F1962" s="0" t="n">
        <v>1371</v>
      </c>
      <c r="G1962" s="0" t="s">
        <v>10</v>
      </c>
      <c r="H1962" s="0" t="s">
        <v>11</v>
      </c>
      <c r="I1962" s="0" t="s">
        <v>9</v>
      </c>
      <c r="J1962" s="0" t="s">
        <v>1977</v>
      </c>
      <c r="K1962" s="0" t="s">
        <v>9</v>
      </c>
      <c r="L1962" s="0" t="str">
        <f aca="false">IF(ISBLANK(J1963),"",",")</f>
        <v>,</v>
      </c>
      <c r="M1962" s="0" t="str">
        <f aca="false">E1962&amp;F1962&amp;G1962&amp;H1962&amp;I1962&amp;J1962&amp;K1962&amp;L1962</f>
        <v>"1371": "b3s1_152_ir1.wav",</v>
      </c>
      <c r="N1962" s="0" t="str">
        <f aca="false">IF(OR(B1962=113,B1962=138),"probe","s")</f>
        <v>s</v>
      </c>
      <c r="O1962" s="0" t="str">
        <f aca="false">IF(MID(J1962,10,2)="ir","Minus","Plus")</f>
        <v>Minus</v>
      </c>
      <c r="P1962" s="0" t="s">
        <v>13</v>
      </c>
      <c r="Q1962" s="5" t="s">
        <v>14</v>
      </c>
      <c r="R1962" s="0" t="s">
        <v>15</v>
      </c>
      <c r="S1962" s="0" t="str">
        <f aca="false">P1962&amp;N1962&amp;O1962&amp;Q1962&amp;F1962&amp;R1962&amp;L1962</f>
        <v>          {%            "class": "sMinus",%            "stim_name": "1371"%          },</v>
      </c>
      <c r="AA1962" s="5" t="n">
        <f aca="false">F1962</f>
        <v>1371</v>
      </c>
      <c r="AB1962" s="5" t="s">
        <v>1977</v>
      </c>
      <c r="AC1962" s="5" t="str">
        <f aca="false">IF(MID(AB1962,10,2)="ir","Minus","Plus")</f>
        <v>Minus</v>
      </c>
      <c r="AD1962" s="5" t="str">
        <f aca="false">IF(AND(_xlfn.NUMBERVALUE(MID(AB1962,6,3))&lt;141,_xlfn.NUMBERVALUE(MID(AB1962,6,3))&gt;103),"s","probe")</f>
        <v>probe</v>
      </c>
      <c r="AE1962" s="5" t="n">
        <f aca="false">IF(AND(AC1962="Minus",AD1962="probe"),3,IF(AND(AC1962="Plus",AD1962="probe"),1,IF(AND(AC1962="Minus",AD1962="s"),12,IF(AND(AC1962="Plus",AD1962="s"),4,0))))</f>
        <v>3</v>
      </c>
      <c r="AF1962" s="6" t="s">
        <v>16</v>
      </c>
      <c r="AG1962" s="5" t="str">
        <f aca="false">AF1962&amp;AE1962&amp;","</f>
        <v>                            3,</v>
      </c>
    </row>
    <row r="1963" customFormat="false" ht="12.8" hidden="true" customHeight="false" outlineLevel="0" collapsed="false">
      <c r="A1963" s="0" t="str">
        <f aca="false">LEFT(J1963,4)</f>
        <v>b3s2</v>
      </c>
      <c r="B1963" s="0" t="n">
        <f aca="false">IF(AND(C1963&gt;97,C1963&lt;103),100,IF(AND(C1963&gt;110,C1963&lt;116),113,IF(AND(C1963&gt;122,C1963&lt;128),125,IF(AND(C1963&gt;135,C1963&lt;141),138,150))))</f>
        <v>150</v>
      </c>
      <c r="C1963" s="0" t="n">
        <f aca="false">_xlfn.NUMBERVALUE(MID(J1963,6,3))</f>
        <v>152</v>
      </c>
      <c r="D1963" s="0" t="str">
        <f aca="false">MID(J1963,10,3)</f>
        <v>ir1</v>
      </c>
      <c r="E1963" s="0" t="s">
        <v>9</v>
      </c>
      <c r="F1963" s="0" t="n">
        <v>1496</v>
      </c>
      <c r="G1963" s="0" t="s">
        <v>10</v>
      </c>
      <c r="H1963" s="0" t="s">
        <v>11</v>
      </c>
      <c r="I1963" s="0" t="s">
        <v>9</v>
      </c>
      <c r="J1963" s="0" t="s">
        <v>1978</v>
      </c>
      <c r="K1963" s="0" t="s">
        <v>9</v>
      </c>
      <c r="L1963" s="0" t="str">
        <f aca="false">IF(ISBLANK(J1964),"",",")</f>
        <v>,</v>
      </c>
      <c r="M1963" s="0" t="str">
        <f aca="false">E1963&amp;F1963&amp;G1963&amp;H1963&amp;I1963&amp;J1963&amp;K1963&amp;L1963</f>
        <v>"1496": "b3s2_152_ir1.wav",</v>
      </c>
      <c r="N1963" s="0" t="str">
        <f aca="false">IF(OR(B1963=113,B1963=138),"probe","s")</f>
        <v>s</v>
      </c>
      <c r="O1963" s="0" t="str">
        <f aca="false">IF(MID(J1963,10,2)="ir","Minus","Plus")</f>
        <v>Minus</v>
      </c>
      <c r="P1963" s="0" t="s">
        <v>13</v>
      </c>
      <c r="Q1963" s="5" t="s">
        <v>14</v>
      </c>
      <c r="R1963" s="0" t="s">
        <v>15</v>
      </c>
      <c r="S1963" s="0" t="str">
        <f aca="false">P1963&amp;N1963&amp;O1963&amp;Q1963&amp;F1963&amp;R1963&amp;L1963</f>
        <v>          {%            "class": "sMinus",%            "stim_name": "1496"%          },</v>
      </c>
      <c r="AA1963" s="5" t="n">
        <f aca="false">F1963</f>
        <v>1496</v>
      </c>
      <c r="AB1963" s="5" t="s">
        <v>1978</v>
      </c>
      <c r="AC1963" s="5" t="str">
        <f aca="false">IF(MID(AB1963,10,2)="ir","Minus","Plus")</f>
        <v>Minus</v>
      </c>
      <c r="AD1963" s="5" t="str">
        <f aca="false">IF(AND(_xlfn.NUMBERVALUE(MID(AB1963,6,3))&lt;141,_xlfn.NUMBERVALUE(MID(AB1963,6,3))&gt;103),"s","probe")</f>
        <v>probe</v>
      </c>
      <c r="AE1963" s="5" t="n">
        <f aca="false">IF(AND(AC1963="Minus",AD1963="probe"),3,IF(AND(AC1963="Plus",AD1963="probe"),1,IF(AND(AC1963="Minus",AD1963="s"),12,IF(AND(AC1963="Plus",AD1963="s"),4,0))))</f>
        <v>3</v>
      </c>
      <c r="AF1963" s="6" t="s">
        <v>16</v>
      </c>
      <c r="AG1963" s="5" t="str">
        <f aca="false">AF1963&amp;AE1963&amp;","</f>
        <v>                            3,</v>
      </c>
    </row>
    <row r="1964" customFormat="false" ht="12.8" hidden="true" customHeight="false" outlineLevel="0" collapsed="false">
      <c r="A1964" s="0" t="str">
        <f aca="false">LEFT(J1964,4)</f>
        <v>b4i1</v>
      </c>
      <c r="B1964" s="0" t="n">
        <f aca="false">IF(AND(C1964&gt;97,C1964&lt;103),100,IF(AND(C1964&gt;110,C1964&lt;116),113,IF(AND(C1964&gt;122,C1964&lt;128),125,IF(AND(C1964&gt;135,C1964&lt;141),138,150))))</f>
        <v>150</v>
      </c>
      <c r="C1964" s="0" t="n">
        <f aca="false">_xlfn.NUMBERVALUE(MID(J1964,6,3))</f>
        <v>152</v>
      </c>
      <c r="D1964" s="0" t="str">
        <f aca="false">MID(J1964,10,3)</f>
        <v>ir1</v>
      </c>
      <c r="E1964" s="0" t="s">
        <v>9</v>
      </c>
      <c r="F1964" s="0" t="n">
        <v>1621</v>
      </c>
      <c r="G1964" s="0" t="s">
        <v>10</v>
      </c>
      <c r="H1964" s="0" t="s">
        <v>11</v>
      </c>
      <c r="I1964" s="0" t="s">
        <v>9</v>
      </c>
      <c r="J1964" s="0" t="s">
        <v>1979</v>
      </c>
      <c r="K1964" s="0" t="s">
        <v>9</v>
      </c>
      <c r="L1964" s="0" t="str">
        <f aca="false">IF(ISBLANK(J1965),"",",")</f>
        <v>,</v>
      </c>
      <c r="M1964" s="0" t="str">
        <f aca="false">E1964&amp;F1964&amp;G1964&amp;H1964&amp;I1964&amp;J1964&amp;K1964&amp;L1964</f>
        <v>"1621": "b4i1_152_ir1.wav",</v>
      </c>
      <c r="N1964" s="0" t="str">
        <f aca="false">IF(OR(B1964=113,B1964=138),"probe","s")</f>
        <v>s</v>
      </c>
      <c r="O1964" s="0" t="str">
        <f aca="false">IF(MID(J1964,10,2)="ir","Minus","Plus")</f>
        <v>Minus</v>
      </c>
      <c r="P1964" s="0" t="s">
        <v>13</v>
      </c>
      <c r="Q1964" s="5" t="s">
        <v>14</v>
      </c>
      <c r="R1964" s="0" t="s">
        <v>15</v>
      </c>
      <c r="S1964" s="0" t="str">
        <f aca="false">P1964&amp;N1964&amp;O1964&amp;Q1964&amp;F1964&amp;R1964&amp;L1964</f>
        <v>          {%            "class": "sMinus",%            "stim_name": "1621"%          },</v>
      </c>
      <c r="AA1964" s="5" t="n">
        <f aca="false">F1964</f>
        <v>1621</v>
      </c>
      <c r="AB1964" s="5" t="s">
        <v>1979</v>
      </c>
      <c r="AC1964" s="5" t="str">
        <f aca="false">IF(MID(AB1964,10,2)="ir","Minus","Plus")</f>
        <v>Minus</v>
      </c>
      <c r="AD1964" s="5" t="str">
        <f aca="false">IF(AND(_xlfn.NUMBERVALUE(MID(AB1964,6,3))&lt;141,_xlfn.NUMBERVALUE(MID(AB1964,6,3))&gt;103),"s","probe")</f>
        <v>probe</v>
      </c>
      <c r="AE1964" s="5" t="n">
        <f aca="false">IF(AND(AC1964="Minus",AD1964="probe"),3,IF(AND(AC1964="Plus",AD1964="probe"),1,IF(AND(AC1964="Minus",AD1964="s"),12,IF(AND(AC1964="Plus",AD1964="s"),4,0))))</f>
        <v>3</v>
      </c>
      <c r="AF1964" s="6" t="s">
        <v>16</v>
      </c>
      <c r="AG1964" s="5" t="str">
        <f aca="false">AF1964&amp;AE1964&amp;","</f>
        <v>                            3,</v>
      </c>
    </row>
    <row r="1965" customFormat="false" ht="12.8" hidden="true" customHeight="false" outlineLevel="0" collapsed="false">
      <c r="A1965" s="0" t="str">
        <f aca="false">LEFT(J1965,4)</f>
        <v>b4i2</v>
      </c>
      <c r="B1965" s="0" t="n">
        <f aca="false">IF(AND(C1965&gt;97,C1965&lt;103),100,IF(AND(C1965&gt;110,C1965&lt;116),113,IF(AND(C1965&gt;122,C1965&lt;128),125,IF(AND(C1965&gt;135,C1965&lt;141),138,150))))</f>
        <v>150</v>
      </c>
      <c r="C1965" s="0" t="n">
        <f aca="false">_xlfn.NUMBERVALUE(MID(J1965,6,3))</f>
        <v>152</v>
      </c>
      <c r="D1965" s="0" t="str">
        <f aca="false">MID(J1965,10,3)</f>
        <v>ir1</v>
      </c>
      <c r="E1965" s="0" t="s">
        <v>9</v>
      </c>
      <c r="F1965" s="0" t="n">
        <v>1746</v>
      </c>
      <c r="G1965" s="0" t="s">
        <v>10</v>
      </c>
      <c r="H1965" s="0" t="s">
        <v>11</v>
      </c>
      <c r="I1965" s="0" t="s">
        <v>9</v>
      </c>
      <c r="J1965" s="0" t="s">
        <v>1980</v>
      </c>
      <c r="K1965" s="0" t="s">
        <v>9</v>
      </c>
      <c r="L1965" s="0" t="str">
        <f aca="false">IF(ISBLANK(J1966),"",",")</f>
        <v>,</v>
      </c>
      <c r="M1965" s="0" t="str">
        <f aca="false">E1965&amp;F1965&amp;G1965&amp;H1965&amp;I1965&amp;J1965&amp;K1965&amp;L1965</f>
        <v>"1746": "b4i2_152_ir1.wav",</v>
      </c>
      <c r="N1965" s="0" t="str">
        <f aca="false">IF(OR(B1965=113,B1965=138),"probe","s")</f>
        <v>s</v>
      </c>
      <c r="O1965" s="0" t="str">
        <f aca="false">IF(MID(J1965,10,2)="ir","Minus","Plus")</f>
        <v>Minus</v>
      </c>
      <c r="P1965" s="0" t="s">
        <v>13</v>
      </c>
      <c r="Q1965" s="5" t="s">
        <v>14</v>
      </c>
      <c r="R1965" s="0" t="s">
        <v>15</v>
      </c>
      <c r="S1965" s="0" t="str">
        <f aca="false">P1965&amp;N1965&amp;O1965&amp;Q1965&amp;F1965&amp;R1965&amp;L1965</f>
        <v>          {%            "class": "sMinus",%            "stim_name": "1746"%          },</v>
      </c>
      <c r="AA1965" s="5" t="n">
        <f aca="false">F1965</f>
        <v>1746</v>
      </c>
      <c r="AB1965" s="5" t="s">
        <v>1980</v>
      </c>
      <c r="AC1965" s="5" t="str">
        <f aca="false">IF(MID(AB1965,10,2)="ir","Minus","Plus")</f>
        <v>Minus</v>
      </c>
      <c r="AD1965" s="5" t="str">
        <f aca="false">IF(AND(_xlfn.NUMBERVALUE(MID(AB1965,6,3))&lt;141,_xlfn.NUMBERVALUE(MID(AB1965,6,3))&gt;103),"s","probe")</f>
        <v>probe</v>
      </c>
      <c r="AE1965" s="5" t="n">
        <f aca="false">IF(AND(AC1965="Minus",AD1965="probe"),3,IF(AND(AC1965="Plus",AD1965="probe"),1,IF(AND(AC1965="Minus",AD1965="s"),12,IF(AND(AC1965="Plus",AD1965="s"),4,0))))</f>
        <v>3</v>
      </c>
      <c r="AF1965" s="6" t="s">
        <v>16</v>
      </c>
      <c r="AG1965" s="5" t="str">
        <f aca="false">AF1965&amp;AE1965&amp;","</f>
        <v>                            3,</v>
      </c>
    </row>
    <row r="1966" customFormat="false" ht="12.8" hidden="true" customHeight="false" outlineLevel="0" collapsed="false">
      <c r="A1966" s="0" t="str">
        <f aca="false">LEFT(J1966,4)</f>
        <v>b4s1</v>
      </c>
      <c r="B1966" s="0" t="n">
        <f aca="false">IF(AND(C1966&gt;97,C1966&lt;103),100,IF(AND(C1966&gt;110,C1966&lt;116),113,IF(AND(C1966&gt;122,C1966&lt;128),125,IF(AND(C1966&gt;135,C1966&lt;141),138,150))))</f>
        <v>150</v>
      </c>
      <c r="C1966" s="0" t="n">
        <f aca="false">_xlfn.NUMBERVALUE(MID(J1966,6,3))</f>
        <v>152</v>
      </c>
      <c r="D1966" s="0" t="str">
        <f aca="false">MID(J1966,10,3)</f>
        <v>ir1</v>
      </c>
      <c r="E1966" s="0" t="s">
        <v>9</v>
      </c>
      <c r="F1966" s="0" t="n">
        <v>1871</v>
      </c>
      <c r="G1966" s="0" t="s">
        <v>10</v>
      </c>
      <c r="H1966" s="0" t="s">
        <v>11</v>
      </c>
      <c r="I1966" s="0" t="s">
        <v>9</v>
      </c>
      <c r="J1966" s="0" t="s">
        <v>1981</v>
      </c>
      <c r="K1966" s="0" t="s">
        <v>9</v>
      </c>
      <c r="L1966" s="0" t="str">
        <f aca="false">IF(ISBLANK(J1967),"",",")</f>
        <v>,</v>
      </c>
      <c r="M1966" s="0" t="str">
        <f aca="false">E1966&amp;F1966&amp;G1966&amp;H1966&amp;I1966&amp;J1966&amp;K1966&amp;L1966</f>
        <v>"1871": "b4s1_152_ir1.wav",</v>
      </c>
      <c r="N1966" s="0" t="str">
        <f aca="false">IF(OR(B1966=113,B1966=138),"probe","s")</f>
        <v>s</v>
      </c>
      <c r="O1966" s="0" t="str">
        <f aca="false">IF(MID(J1966,10,2)="ir","Minus","Plus")</f>
        <v>Minus</v>
      </c>
      <c r="P1966" s="0" t="s">
        <v>13</v>
      </c>
      <c r="Q1966" s="5" t="s">
        <v>14</v>
      </c>
      <c r="R1966" s="0" t="s">
        <v>15</v>
      </c>
      <c r="S1966" s="0" t="str">
        <f aca="false">P1966&amp;N1966&amp;O1966&amp;Q1966&amp;F1966&amp;R1966&amp;L1966</f>
        <v>          {%            "class": "sMinus",%            "stim_name": "1871"%          },</v>
      </c>
      <c r="AA1966" s="5" t="n">
        <f aca="false">F1966</f>
        <v>1871</v>
      </c>
      <c r="AB1966" s="5" t="s">
        <v>1981</v>
      </c>
      <c r="AC1966" s="5" t="str">
        <f aca="false">IF(MID(AB1966,10,2)="ir","Minus","Plus")</f>
        <v>Minus</v>
      </c>
      <c r="AD1966" s="5" t="str">
        <f aca="false">IF(AND(_xlfn.NUMBERVALUE(MID(AB1966,6,3))&lt;141,_xlfn.NUMBERVALUE(MID(AB1966,6,3))&gt;103),"s","probe")</f>
        <v>probe</v>
      </c>
      <c r="AE1966" s="5" t="n">
        <f aca="false">IF(AND(AC1966="Minus",AD1966="probe"),3,IF(AND(AC1966="Plus",AD1966="probe"),1,IF(AND(AC1966="Minus",AD1966="s"),12,IF(AND(AC1966="Plus",AD1966="s"),4,0))))</f>
        <v>3</v>
      </c>
      <c r="AF1966" s="6" t="s">
        <v>16</v>
      </c>
      <c r="AG1966" s="5" t="str">
        <f aca="false">AF1966&amp;AE1966&amp;","</f>
        <v>                            3,</v>
      </c>
    </row>
    <row r="1967" customFormat="false" ht="12.8" hidden="true" customHeight="false" outlineLevel="0" collapsed="false">
      <c r="A1967" s="0" t="str">
        <f aca="false">LEFT(J1967,4)</f>
        <v>b4s2</v>
      </c>
      <c r="B1967" s="0" t="n">
        <f aca="false">IF(AND(C1967&gt;97,C1967&lt;103),100,IF(AND(C1967&gt;110,C1967&lt;116),113,IF(AND(C1967&gt;122,C1967&lt;128),125,IF(AND(C1967&gt;135,C1967&lt;141),138,150))))</f>
        <v>150</v>
      </c>
      <c r="C1967" s="0" t="n">
        <f aca="false">_xlfn.NUMBERVALUE(MID(J1967,6,3))</f>
        <v>152</v>
      </c>
      <c r="D1967" s="0" t="str">
        <f aca="false">MID(J1967,10,3)</f>
        <v>ir1</v>
      </c>
      <c r="E1967" s="0" t="s">
        <v>9</v>
      </c>
      <c r="F1967" s="0" t="n">
        <v>1996</v>
      </c>
      <c r="G1967" s="0" t="s">
        <v>10</v>
      </c>
      <c r="H1967" s="0" t="s">
        <v>11</v>
      </c>
      <c r="I1967" s="0" t="s">
        <v>9</v>
      </c>
      <c r="J1967" s="0" t="s">
        <v>1982</v>
      </c>
      <c r="K1967" s="0" t="s">
        <v>9</v>
      </c>
      <c r="L1967" s="0" t="str">
        <f aca="false">IF(ISBLANK(J1968),"",",")</f>
        <v>,</v>
      </c>
      <c r="M1967" s="0" t="str">
        <f aca="false">E1967&amp;F1967&amp;G1967&amp;H1967&amp;I1967&amp;J1967&amp;K1967&amp;L1967</f>
        <v>"1996": "b4s2_152_ir1.wav",</v>
      </c>
      <c r="N1967" s="0" t="str">
        <f aca="false">IF(OR(B1967=113,B1967=138),"probe","s")</f>
        <v>s</v>
      </c>
      <c r="O1967" s="0" t="str">
        <f aca="false">IF(MID(J1967,10,2)="ir","Minus","Plus")</f>
        <v>Minus</v>
      </c>
      <c r="P1967" s="0" t="s">
        <v>13</v>
      </c>
      <c r="Q1967" s="5" t="s">
        <v>14</v>
      </c>
      <c r="R1967" s="0" t="s">
        <v>15</v>
      </c>
      <c r="S1967" s="0" t="str">
        <f aca="false">P1967&amp;N1967&amp;O1967&amp;Q1967&amp;F1967&amp;R1967&amp;L1967</f>
        <v>          {%            "class": "sMinus",%            "stim_name": "1996"%          },</v>
      </c>
      <c r="AA1967" s="5" t="n">
        <f aca="false">F1967</f>
        <v>1996</v>
      </c>
      <c r="AB1967" s="5" t="s">
        <v>1982</v>
      </c>
      <c r="AC1967" s="5" t="str">
        <f aca="false">IF(MID(AB1967,10,2)="ir","Minus","Plus")</f>
        <v>Minus</v>
      </c>
      <c r="AD1967" s="5" t="str">
        <f aca="false">IF(AND(_xlfn.NUMBERVALUE(MID(AB1967,6,3))&lt;141,_xlfn.NUMBERVALUE(MID(AB1967,6,3))&gt;103),"s","probe")</f>
        <v>probe</v>
      </c>
      <c r="AE1967" s="5" t="n">
        <f aca="false">IF(AND(AC1967="Minus",AD1967="probe"),3,IF(AND(AC1967="Plus",AD1967="probe"),1,IF(AND(AC1967="Minus",AD1967="s"),12,IF(AND(AC1967="Plus",AD1967="s"),4,0))))</f>
        <v>3</v>
      </c>
      <c r="AF1967" s="6" t="s">
        <v>16</v>
      </c>
      <c r="AG1967" s="5" t="str">
        <f aca="false">AF1967&amp;AE1967&amp;","</f>
        <v>                            3,</v>
      </c>
    </row>
    <row r="1968" customFormat="false" ht="12.8" hidden="true" customHeight="false" outlineLevel="0" collapsed="false">
      <c r="A1968" s="0" t="str">
        <f aca="false">LEFT(J1968,4)</f>
        <v>b1i1</v>
      </c>
      <c r="B1968" s="0" t="n">
        <f aca="false">IF(AND(C1968&gt;97,C1968&lt;103),100,IF(AND(C1968&gt;110,C1968&lt;116),113,IF(AND(C1968&gt;122,C1968&lt;128),125,IF(AND(C1968&gt;135,C1968&lt;141),138,150))))</f>
        <v>150</v>
      </c>
      <c r="C1968" s="0" t="n">
        <f aca="false">_xlfn.NUMBERVALUE(MID(J1968,6,3))</f>
        <v>152</v>
      </c>
      <c r="D1968" s="0" t="str">
        <f aca="false">MID(J1968,10,3)</f>
        <v>ir2</v>
      </c>
      <c r="E1968" s="1" t="s">
        <v>9</v>
      </c>
      <c r="F1968" s="0" t="n">
        <v>122</v>
      </c>
      <c r="G1968" s="0" t="s">
        <v>10</v>
      </c>
      <c r="H1968" s="0" t="s">
        <v>11</v>
      </c>
      <c r="I1968" s="0" t="s">
        <v>9</v>
      </c>
      <c r="J1968" s="0" t="s">
        <v>1983</v>
      </c>
      <c r="K1968" s="0" t="s">
        <v>9</v>
      </c>
      <c r="L1968" s="0" t="str">
        <f aca="false">IF(ISBLANK(J1969),"",",")</f>
        <v>,</v>
      </c>
      <c r="M1968" s="0" t="str">
        <f aca="false">E1968&amp;F1968&amp;G1968&amp;H1968&amp;I1968&amp;J1968&amp;K1968&amp;L1968</f>
        <v>"122": "b1i1_152_ir2.wav",</v>
      </c>
      <c r="N1968" s="0" t="str">
        <f aca="false">IF(OR(B1968=113,B1968=138),"probe","s")</f>
        <v>s</v>
      </c>
      <c r="O1968" s="0" t="str">
        <f aca="false">IF(MID(J1968,10,2)="ir","Minus","Plus")</f>
        <v>Minus</v>
      </c>
      <c r="P1968" s="0" t="s">
        <v>13</v>
      </c>
      <c r="Q1968" s="5" t="s">
        <v>14</v>
      </c>
      <c r="R1968" s="0" t="s">
        <v>15</v>
      </c>
      <c r="S1968" s="0" t="str">
        <f aca="false">P1968&amp;N1968&amp;O1968&amp;Q1968&amp;F1968&amp;R1968&amp;L1968</f>
        <v>          {%            "class": "sMinus",%            "stim_name": "122"%          },</v>
      </c>
      <c r="AA1968" s="5" t="n">
        <f aca="false">F1968</f>
        <v>122</v>
      </c>
      <c r="AB1968" s="5" t="s">
        <v>1983</v>
      </c>
      <c r="AC1968" s="5" t="str">
        <f aca="false">IF(MID(AB1968,10,2)="ir","Minus","Plus")</f>
        <v>Minus</v>
      </c>
      <c r="AD1968" s="5" t="str">
        <f aca="false">IF(AND(_xlfn.NUMBERVALUE(MID(AB1968,6,3))&lt;141,_xlfn.NUMBERVALUE(MID(AB1968,6,3))&gt;103),"s","s")</f>
        <v>s</v>
      </c>
      <c r="AE1968" s="5" t="n">
        <f aca="false">IF(AND(AC1968="Minus",AD1968="probe"),3,IF(AND(AC1968="Plus",AD1968="probe"),1,IF(AND(AC1968="Minus",AD1968="s"),12,IF(AND(AC1968="Plus",AD1968="s"),4,0))))</f>
        <v>12</v>
      </c>
      <c r="AF1968" s="6" t="s">
        <v>16</v>
      </c>
      <c r="AG1968" s="5" t="str">
        <f aca="false">AF1968&amp;AE1968&amp;","</f>
        <v>                            12,</v>
      </c>
    </row>
    <row r="1969" customFormat="false" ht="12.8" hidden="true" customHeight="false" outlineLevel="0" collapsed="false">
      <c r="A1969" s="0" t="str">
        <f aca="false">LEFT(J1969,4)</f>
        <v>b1i2</v>
      </c>
      <c r="B1969" s="0" t="n">
        <f aca="false">IF(AND(C1969&gt;97,C1969&lt;103),100,IF(AND(C1969&gt;110,C1969&lt;116),113,IF(AND(C1969&gt;122,C1969&lt;128),125,IF(AND(C1969&gt;135,C1969&lt;141),138,150))))</f>
        <v>150</v>
      </c>
      <c r="C1969" s="0" t="n">
        <f aca="false">_xlfn.NUMBERVALUE(MID(J1969,6,3))</f>
        <v>152</v>
      </c>
      <c r="D1969" s="0" t="str">
        <f aca="false">MID(J1969,10,3)</f>
        <v>ir2</v>
      </c>
      <c r="E1969" s="1" t="s">
        <v>9</v>
      </c>
      <c r="F1969" s="0" t="n">
        <v>247</v>
      </c>
      <c r="G1969" s="0" t="s">
        <v>10</v>
      </c>
      <c r="H1969" s="0" t="s">
        <v>11</v>
      </c>
      <c r="I1969" s="0" t="s">
        <v>9</v>
      </c>
      <c r="J1969" s="0" t="s">
        <v>1984</v>
      </c>
      <c r="K1969" s="0" t="s">
        <v>9</v>
      </c>
      <c r="L1969" s="0" t="str">
        <f aca="false">IF(ISBLANK(J1970),"",",")</f>
        <v>,</v>
      </c>
      <c r="M1969" s="0" t="str">
        <f aca="false">E1969&amp;F1969&amp;G1969&amp;H1969&amp;I1969&amp;J1969&amp;K1969&amp;L1969</f>
        <v>"247": "b1i2_152_ir2.wav",</v>
      </c>
      <c r="N1969" s="0" t="str">
        <f aca="false">IF(OR(B1969=113,B1969=138),"probe","s")</f>
        <v>s</v>
      </c>
      <c r="O1969" s="0" t="str">
        <f aca="false">IF(MID(J1969,10,2)="ir","Minus","Plus")</f>
        <v>Minus</v>
      </c>
      <c r="P1969" s="0" t="s">
        <v>13</v>
      </c>
      <c r="Q1969" s="5" t="s">
        <v>14</v>
      </c>
      <c r="R1969" s="0" t="s">
        <v>15</v>
      </c>
      <c r="S1969" s="0" t="str">
        <f aca="false">P1969&amp;N1969&amp;O1969&amp;Q1969&amp;F1969&amp;R1969&amp;L1969</f>
        <v>          {%            "class": "sMinus",%            "stim_name": "247"%          },</v>
      </c>
      <c r="AA1969" s="5" t="n">
        <f aca="false">F1969</f>
        <v>247</v>
      </c>
      <c r="AB1969" s="5" t="s">
        <v>1984</v>
      </c>
      <c r="AC1969" s="5" t="str">
        <f aca="false">IF(MID(AB1969,10,2)="ir","Minus","Plus")</f>
        <v>Minus</v>
      </c>
      <c r="AD1969" s="5" t="str">
        <f aca="false">IF(AND(_xlfn.NUMBERVALUE(MID(AB1969,6,3))&lt;141,_xlfn.NUMBERVALUE(MID(AB1969,6,3))&gt;103),"s","probe")</f>
        <v>probe</v>
      </c>
      <c r="AE1969" s="5" t="n">
        <f aca="false">IF(AND(AC1969="Minus",AD1969="probe"),3,IF(AND(AC1969="Plus",AD1969="probe"),1,IF(AND(AC1969="Minus",AD1969="s"),12,IF(AND(AC1969="Plus",AD1969="s"),4,0))))</f>
        <v>3</v>
      </c>
      <c r="AF1969" s="6" t="s">
        <v>16</v>
      </c>
      <c r="AG1969" s="5" t="str">
        <f aca="false">AF1969&amp;AE1969&amp;","</f>
        <v>                            3,</v>
      </c>
    </row>
    <row r="1970" customFormat="false" ht="12.8" hidden="true" customHeight="false" outlineLevel="0" collapsed="false">
      <c r="A1970" s="0" t="str">
        <f aca="false">LEFT(J1970,4)</f>
        <v>b1s1</v>
      </c>
      <c r="B1970" s="0" t="n">
        <f aca="false">IF(AND(C1970&gt;97,C1970&lt;103),100,IF(AND(C1970&gt;110,C1970&lt;116),113,IF(AND(C1970&gt;122,C1970&lt;128),125,IF(AND(C1970&gt;135,C1970&lt;141),138,150))))</f>
        <v>150</v>
      </c>
      <c r="C1970" s="0" t="n">
        <f aca="false">_xlfn.NUMBERVALUE(MID(J1970,6,3))</f>
        <v>152</v>
      </c>
      <c r="D1970" s="0" t="str">
        <f aca="false">MID(J1970,10,3)</f>
        <v>ir2</v>
      </c>
      <c r="E1970" s="0" t="s">
        <v>9</v>
      </c>
      <c r="F1970" s="0" t="n">
        <v>372</v>
      </c>
      <c r="G1970" s="0" t="s">
        <v>10</v>
      </c>
      <c r="H1970" s="0" t="s">
        <v>11</v>
      </c>
      <c r="I1970" s="0" t="s">
        <v>9</v>
      </c>
      <c r="J1970" s="0" t="s">
        <v>1985</v>
      </c>
      <c r="K1970" s="0" t="s">
        <v>9</v>
      </c>
      <c r="L1970" s="0" t="str">
        <f aca="false">IF(ISBLANK(J1971),"",",")</f>
        <v>,</v>
      </c>
      <c r="M1970" s="0" t="str">
        <f aca="false">E1970&amp;F1970&amp;G1970&amp;H1970&amp;I1970&amp;J1970&amp;K1970&amp;L1970</f>
        <v>"372": "b1s1_152_ir2.wav",</v>
      </c>
      <c r="N1970" s="0" t="str">
        <f aca="false">IF(OR(B1970=113,B1970=138),"probe","s")</f>
        <v>s</v>
      </c>
      <c r="O1970" s="0" t="str">
        <f aca="false">IF(MID(J1970,10,2)="ir","Minus","Plus")</f>
        <v>Minus</v>
      </c>
      <c r="P1970" s="0" t="s">
        <v>13</v>
      </c>
      <c r="Q1970" s="5" t="s">
        <v>14</v>
      </c>
      <c r="R1970" s="0" t="s">
        <v>15</v>
      </c>
      <c r="S1970" s="0" t="str">
        <f aca="false">P1970&amp;N1970&amp;O1970&amp;Q1970&amp;F1970&amp;R1970&amp;L1970</f>
        <v>          {%            "class": "sMinus",%            "stim_name": "372"%          },</v>
      </c>
      <c r="AA1970" s="5" t="n">
        <f aca="false">F1970</f>
        <v>372</v>
      </c>
      <c r="AB1970" s="5" t="s">
        <v>1985</v>
      </c>
      <c r="AC1970" s="5" t="str">
        <f aca="false">IF(MID(AB1970,10,2)="ir","Minus","Plus")</f>
        <v>Minus</v>
      </c>
      <c r="AD1970" s="5" t="str">
        <f aca="false">IF(AND(_xlfn.NUMBERVALUE(MID(AB1970,6,3))&lt;141,_xlfn.NUMBERVALUE(MID(AB1970,6,3))&gt;103),"s","probe")</f>
        <v>probe</v>
      </c>
      <c r="AE1970" s="5" t="n">
        <f aca="false">IF(AND(AC1970="Minus",AD1970="probe"),3,IF(AND(AC1970="Plus",AD1970="probe"),1,IF(AND(AC1970="Minus",AD1970="s"),12,IF(AND(AC1970="Plus",AD1970="s"),4,0))))</f>
        <v>3</v>
      </c>
      <c r="AF1970" s="6" t="s">
        <v>16</v>
      </c>
      <c r="AG1970" s="5" t="str">
        <f aca="false">AF1970&amp;AE1970&amp;","</f>
        <v>                            3,</v>
      </c>
    </row>
    <row r="1971" customFormat="false" ht="12.8" hidden="true" customHeight="false" outlineLevel="0" collapsed="false">
      <c r="A1971" s="0" t="str">
        <f aca="false">LEFT(J1971,4)</f>
        <v>b1s2</v>
      </c>
      <c r="B1971" s="0" t="n">
        <f aca="false">IF(AND(C1971&gt;97,C1971&lt;103),100,IF(AND(C1971&gt;110,C1971&lt;116),113,IF(AND(C1971&gt;122,C1971&lt;128),125,IF(AND(C1971&gt;135,C1971&lt;141),138,150))))</f>
        <v>150</v>
      </c>
      <c r="C1971" s="0" t="n">
        <f aca="false">_xlfn.NUMBERVALUE(MID(J1971,6,3))</f>
        <v>152</v>
      </c>
      <c r="D1971" s="0" t="str">
        <f aca="false">MID(J1971,10,3)</f>
        <v>ir2</v>
      </c>
      <c r="E1971" s="0" t="s">
        <v>9</v>
      </c>
      <c r="F1971" s="0" t="n">
        <v>497</v>
      </c>
      <c r="G1971" s="0" t="s">
        <v>10</v>
      </c>
      <c r="H1971" s="0" t="s">
        <v>11</v>
      </c>
      <c r="I1971" s="0" t="s">
        <v>9</v>
      </c>
      <c r="J1971" s="0" t="s">
        <v>1986</v>
      </c>
      <c r="K1971" s="0" t="s">
        <v>9</v>
      </c>
      <c r="L1971" s="0" t="str">
        <f aca="false">IF(ISBLANK(J1972),"",",")</f>
        <v>,</v>
      </c>
      <c r="M1971" s="0" t="str">
        <f aca="false">E1971&amp;F1971&amp;G1971&amp;H1971&amp;I1971&amp;J1971&amp;K1971&amp;L1971</f>
        <v>"497": "b1s2_152_ir2.wav",</v>
      </c>
      <c r="N1971" s="0" t="str">
        <f aca="false">IF(OR(B1971=113,B1971=138),"probe","s")</f>
        <v>s</v>
      </c>
      <c r="O1971" s="0" t="str">
        <f aca="false">IF(MID(J1971,10,2)="ir","Minus","Plus")</f>
        <v>Minus</v>
      </c>
      <c r="P1971" s="0" t="s">
        <v>13</v>
      </c>
      <c r="Q1971" s="5" t="s">
        <v>14</v>
      </c>
      <c r="R1971" s="0" t="s">
        <v>15</v>
      </c>
      <c r="S1971" s="0" t="str">
        <f aca="false">P1971&amp;N1971&amp;O1971&amp;Q1971&amp;F1971&amp;R1971&amp;L1971</f>
        <v>          {%            "class": "sMinus",%            "stim_name": "497"%          },</v>
      </c>
      <c r="AA1971" s="5" t="n">
        <f aca="false">F1971</f>
        <v>497</v>
      </c>
      <c r="AB1971" s="5" t="s">
        <v>1986</v>
      </c>
      <c r="AC1971" s="5" t="str">
        <f aca="false">IF(MID(AB1971,10,2)="ir","Minus","Plus")</f>
        <v>Minus</v>
      </c>
      <c r="AD1971" s="5" t="str">
        <f aca="false">IF(AND(_xlfn.NUMBERVALUE(MID(AB1971,6,3))&lt;141,_xlfn.NUMBERVALUE(MID(AB1971,6,3))&gt;103),"s","probe")</f>
        <v>probe</v>
      </c>
      <c r="AE1971" s="5" t="n">
        <f aca="false">IF(AND(AC1971="Minus",AD1971="probe"),3,IF(AND(AC1971="Plus",AD1971="probe"),1,IF(AND(AC1971="Minus",AD1971="s"),12,IF(AND(AC1971="Plus",AD1971="s"),4,0))))</f>
        <v>3</v>
      </c>
      <c r="AF1971" s="6" t="s">
        <v>16</v>
      </c>
      <c r="AG1971" s="5" t="str">
        <f aca="false">AF1971&amp;AE1971&amp;","</f>
        <v>                            3,</v>
      </c>
    </row>
    <row r="1972" customFormat="false" ht="12.8" hidden="true" customHeight="false" outlineLevel="0" collapsed="false">
      <c r="A1972" s="0" t="str">
        <f aca="false">LEFT(J1972,4)</f>
        <v>b2i1</v>
      </c>
      <c r="B1972" s="0" t="n">
        <f aca="false">IF(AND(C1972&gt;97,C1972&lt;103),100,IF(AND(C1972&gt;110,C1972&lt;116),113,IF(AND(C1972&gt;122,C1972&lt;128),125,IF(AND(C1972&gt;135,C1972&lt;141),138,150))))</f>
        <v>150</v>
      </c>
      <c r="C1972" s="0" t="n">
        <f aca="false">_xlfn.NUMBERVALUE(MID(J1972,6,3))</f>
        <v>152</v>
      </c>
      <c r="D1972" s="0" t="str">
        <f aca="false">MID(J1972,10,3)</f>
        <v>ir2</v>
      </c>
      <c r="E1972" s="0" t="s">
        <v>9</v>
      </c>
      <c r="F1972" s="0" t="n">
        <v>622</v>
      </c>
      <c r="G1972" s="0" t="s">
        <v>10</v>
      </c>
      <c r="H1972" s="0" t="s">
        <v>11</v>
      </c>
      <c r="I1972" s="0" t="s">
        <v>9</v>
      </c>
      <c r="J1972" s="0" t="s">
        <v>1987</v>
      </c>
      <c r="K1972" s="0" t="s">
        <v>9</v>
      </c>
      <c r="L1972" s="0" t="str">
        <f aca="false">IF(ISBLANK(J1973),"",",")</f>
        <v>,</v>
      </c>
      <c r="M1972" s="0" t="str">
        <f aca="false">E1972&amp;F1972&amp;G1972&amp;H1972&amp;I1972&amp;J1972&amp;K1972&amp;L1972</f>
        <v>"622": "b2i1_152_ir2.wav",</v>
      </c>
      <c r="N1972" s="0" t="str">
        <f aca="false">IF(OR(B1972=113,B1972=138),"probe","s")</f>
        <v>s</v>
      </c>
      <c r="O1972" s="0" t="str">
        <f aca="false">IF(MID(J1972,10,2)="ir","Minus","Plus")</f>
        <v>Minus</v>
      </c>
      <c r="P1972" s="0" t="s">
        <v>13</v>
      </c>
      <c r="Q1972" s="5" t="s">
        <v>14</v>
      </c>
      <c r="R1972" s="0" t="s">
        <v>15</v>
      </c>
      <c r="S1972" s="0" t="str">
        <f aca="false">P1972&amp;N1972&amp;O1972&amp;Q1972&amp;F1972&amp;R1972&amp;L1972</f>
        <v>          {%            "class": "sMinus",%            "stim_name": "622"%          },</v>
      </c>
      <c r="AA1972" s="5" t="n">
        <f aca="false">F1972</f>
        <v>622</v>
      </c>
      <c r="AB1972" s="5" t="s">
        <v>1987</v>
      </c>
      <c r="AC1972" s="5" t="str">
        <f aca="false">IF(MID(AB1972,10,2)="ir","Minus","Plus")</f>
        <v>Minus</v>
      </c>
      <c r="AD1972" s="5" t="str">
        <f aca="false">IF(AND(_xlfn.NUMBERVALUE(MID(AB1972,6,3))&lt;141,_xlfn.NUMBERVALUE(MID(AB1972,6,3))&gt;103),"s","probe")</f>
        <v>probe</v>
      </c>
      <c r="AE1972" s="5" t="n">
        <f aca="false">IF(AND(AC1972="Minus",AD1972="probe"),3,IF(AND(AC1972="Plus",AD1972="probe"),1,IF(AND(AC1972="Minus",AD1972="s"),12,IF(AND(AC1972="Plus",AD1972="s"),4,0))))</f>
        <v>3</v>
      </c>
      <c r="AF1972" s="6" t="s">
        <v>16</v>
      </c>
      <c r="AG1972" s="5" t="str">
        <f aca="false">AF1972&amp;AE1972&amp;","</f>
        <v>                            3,</v>
      </c>
    </row>
    <row r="1973" customFormat="false" ht="12.8" hidden="true" customHeight="false" outlineLevel="0" collapsed="false">
      <c r="A1973" s="0" t="str">
        <f aca="false">LEFT(J1973,4)</f>
        <v>b2i2</v>
      </c>
      <c r="B1973" s="0" t="n">
        <f aca="false">IF(AND(C1973&gt;97,C1973&lt;103),100,IF(AND(C1973&gt;110,C1973&lt;116),113,IF(AND(C1973&gt;122,C1973&lt;128),125,IF(AND(C1973&gt;135,C1973&lt;141),138,150))))</f>
        <v>150</v>
      </c>
      <c r="C1973" s="0" t="n">
        <f aca="false">_xlfn.NUMBERVALUE(MID(J1973,6,3))</f>
        <v>152</v>
      </c>
      <c r="D1973" s="0" t="str">
        <f aca="false">MID(J1973,10,3)</f>
        <v>ir2</v>
      </c>
      <c r="E1973" s="0" t="s">
        <v>9</v>
      </c>
      <c r="F1973" s="0" t="n">
        <v>747</v>
      </c>
      <c r="G1973" s="0" t="s">
        <v>10</v>
      </c>
      <c r="H1973" s="0" t="s">
        <v>11</v>
      </c>
      <c r="I1973" s="0" t="s">
        <v>9</v>
      </c>
      <c r="J1973" s="0" t="s">
        <v>1988</v>
      </c>
      <c r="K1973" s="0" t="s">
        <v>9</v>
      </c>
      <c r="L1973" s="0" t="str">
        <f aca="false">IF(ISBLANK(J1974),"",",")</f>
        <v>,</v>
      </c>
      <c r="M1973" s="0" t="str">
        <f aca="false">E1973&amp;F1973&amp;G1973&amp;H1973&amp;I1973&amp;J1973&amp;K1973&amp;L1973</f>
        <v>"747": "b2i2_152_ir2.wav",</v>
      </c>
      <c r="N1973" s="0" t="str">
        <f aca="false">IF(OR(B1973=113,B1973=138),"probe","s")</f>
        <v>s</v>
      </c>
      <c r="O1973" s="0" t="str">
        <f aca="false">IF(MID(J1973,10,2)="ir","Minus","Plus")</f>
        <v>Minus</v>
      </c>
      <c r="P1973" s="0" t="s">
        <v>13</v>
      </c>
      <c r="Q1973" s="5" t="s">
        <v>14</v>
      </c>
      <c r="R1973" s="0" t="s">
        <v>15</v>
      </c>
      <c r="S1973" s="0" t="str">
        <f aca="false">P1973&amp;N1973&amp;O1973&amp;Q1973&amp;F1973&amp;R1973&amp;L1973</f>
        <v>          {%            "class": "sMinus",%            "stim_name": "747"%          },</v>
      </c>
      <c r="AA1973" s="5" t="n">
        <f aca="false">F1973</f>
        <v>747</v>
      </c>
      <c r="AB1973" s="5" t="s">
        <v>1988</v>
      </c>
      <c r="AC1973" s="5" t="str">
        <f aca="false">IF(MID(AB1973,10,2)="ir","Minus","Plus")</f>
        <v>Minus</v>
      </c>
      <c r="AD1973" s="5" t="str">
        <f aca="false">IF(AND(_xlfn.NUMBERVALUE(MID(AB1973,6,3))&lt;141,_xlfn.NUMBERVALUE(MID(AB1973,6,3))&gt;103),"s","probe")</f>
        <v>probe</v>
      </c>
      <c r="AE1973" s="5" t="n">
        <f aca="false">IF(AND(AC1973="Minus",AD1973="probe"),3,IF(AND(AC1973="Plus",AD1973="probe"),1,IF(AND(AC1973="Minus",AD1973="s"),12,IF(AND(AC1973="Plus",AD1973="s"),4,0))))</f>
        <v>3</v>
      </c>
      <c r="AF1973" s="6" t="s">
        <v>16</v>
      </c>
      <c r="AG1973" s="5" t="str">
        <f aca="false">AF1973&amp;AE1973&amp;","</f>
        <v>                            3,</v>
      </c>
    </row>
    <row r="1974" customFormat="false" ht="12.8" hidden="false" customHeight="false" outlineLevel="0" collapsed="false">
      <c r="A1974" s="0" t="str">
        <f aca="false">LEFT(J1974,4)</f>
        <v>b2s1</v>
      </c>
      <c r="B1974" s="0" t="n">
        <f aca="false">IF(AND(C1974&gt;97,C1974&lt;103),100,IF(AND(C1974&gt;110,C1974&lt;116),113,IF(AND(C1974&gt;122,C1974&lt;128),125,IF(AND(C1974&gt;135,C1974&lt;141),138,150))))</f>
        <v>150</v>
      </c>
      <c r="C1974" s="0" t="n">
        <f aca="false">_xlfn.NUMBERVALUE(MID(J1974,6,3))</f>
        <v>152</v>
      </c>
      <c r="D1974" s="0" t="str">
        <f aca="false">MID(J1974,10,3)</f>
        <v>ir2</v>
      </c>
      <c r="E1974" s="1" t="s">
        <v>9</v>
      </c>
      <c r="F1974" s="0" t="n">
        <v>872</v>
      </c>
      <c r="G1974" s="0" t="s">
        <v>10</v>
      </c>
      <c r="H1974" s="0" t="s">
        <v>11</v>
      </c>
      <c r="I1974" s="0" t="s">
        <v>9</v>
      </c>
      <c r="J1974" s="0" t="s">
        <v>1989</v>
      </c>
      <c r="K1974" s="0" t="s">
        <v>9</v>
      </c>
      <c r="L1974" s="0" t="str">
        <f aca="false">IF(ISBLANK(J1975),"",",")</f>
        <v>,</v>
      </c>
      <c r="M1974" s="0" t="str">
        <f aca="false">E1974&amp;J1974&amp;G1974&amp;E1974&amp;J1974&amp;E1974&amp;L1974</f>
        <v>"b2s1_152_ir2.wav":"b2s1_152_ir2.wav",</v>
      </c>
      <c r="N1974" s="0" t="str">
        <f aca="false">IF(OR(B1974=113,B1974=138),"probe","s")</f>
        <v>s</v>
      </c>
      <c r="O1974" s="0" t="str">
        <f aca="false">IF(MID(J1974,10,2)="ir","Minus","Plus")</f>
        <v>Minus</v>
      </c>
      <c r="P1974" s="0" t="s">
        <v>13</v>
      </c>
      <c r="Q1974" s="5" t="s">
        <v>14</v>
      </c>
      <c r="R1974" s="0" t="s">
        <v>15</v>
      </c>
      <c r="S1974" s="0" t="str">
        <f aca="false">P1974&amp;N1974&amp;O1974&amp;Q1974&amp;J1974&amp;R1974&amp;L1974</f>
        <v>          {%            "class": "sMinus",%            "stim_name": "b2s1_152_ir2.wav"%          },</v>
      </c>
      <c r="AA1974" s="5" t="n">
        <f aca="false">F1974</f>
        <v>872</v>
      </c>
      <c r="AB1974" s="5" t="s">
        <v>1989</v>
      </c>
      <c r="AC1974" s="5" t="str">
        <f aca="false">IF(MID(AB1974,10,2)="ir","Minus","Plus")</f>
        <v>Minus</v>
      </c>
      <c r="AD1974" s="5" t="str">
        <f aca="false">IF(AND(_xlfn.NUMBERVALUE(MID(AB1974,6,3))&lt;141,_xlfn.NUMBERVALUE(MID(AB1974,6,3))&gt;103),"s","probe")</f>
        <v>probe</v>
      </c>
      <c r="AE1974" s="5" t="n">
        <f aca="false">IF(AND(AC1974="Minus",AD1974="probe"),3,IF(AND(AC1974="Plus",AD1974="probe"),1,IF(AND(AC1974="Minus",AD1974="s"),12,IF(AND(AC1974="Plus",AD1974="s"),4,0))))</f>
        <v>3</v>
      </c>
      <c r="AF1974" s="6" t="s">
        <v>16</v>
      </c>
      <c r="AG1974" s="5" t="str">
        <f aca="false">AF1974&amp;AE1974&amp;","</f>
        <v>                            3,</v>
      </c>
    </row>
    <row r="1975" customFormat="false" ht="12.8" hidden="true" customHeight="false" outlineLevel="0" collapsed="false">
      <c r="A1975" s="0" t="str">
        <f aca="false">LEFT(J1975,4)</f>
        <v>b2s2</v>
      </c>
      <c r="B1975" s="0" t="n">
        <f aca="false">IF(AND(C1975&gt;97,C1975&lt;103),100,IF(AND(C1975&gt;110,C1975&lt;116),113,IF(AND(C1975&gt;122,C1975&lt;128),125,IF(AND(C1975&gt;135,C1975&lt;141),138,150))))</f>
        <v>150</v>
      </c>
      <c r="C1975" s="0" t="n">
        <f aca="false">_xlfn.NUMBERVALUE(MID(J1975,6,3))</f>
        <v>152</v>
      </c>
      <c r="D1975" s="0" t="str">
        <f aca="false">MID(J1975,10,3)</f>
        <v>ir2</v>
      </c>
      <c r="E1975" s="1" t="s">
        <v>9</v>
      </c>
      <c r="F1975" s="0" t="n">
        <v>997</v>
      </c>
      <c r="G1975" s="0" t="s">
        <v>10</v>
      </c>
      <c r="H1975" s="0" t="s">
        <v>11</v>
      </c>
      <c r="I1975" s="0" t="s">
        <v>9</v>
      </c>
      <c r="J1975" s="0" t="s">
        <v>1990</v>
      </c>
      <c r="K1975" s="0" t="s">
        <v>9</v>
      </c>
      <c r="L1975" s="0" t="str">
        <f aca="false">IF(ISBLANK(J1976),"",",")</f>
        <v>,</v>
      </c>
      <c r="M1975" s="0" t="str">
        <f aca="false">E1975&amp;F1975&amp;G1975&amp;H1975&amp;I1975&amp;J1975&amp;K1975&amp;L1975</f>
        <v>"997": "b2s2_152_ir2.wav",</v>
      </c>
      <c r="N1975" s="0" t="str">
        <f aca="false">IF(OR(B1975=113,B1975=138),"probe","s")</f>
        <v>s</v>
      </c>
      <c r="O1975" s="0" t="str">
        <f aca="false">IF(MID(J1975,10,2)="ir","Minus","Plus")</f>
        <v>Minus</v>
      </c>
      <c r="P1975" s="0" t="s">
        <v>13</v>
      </c>
      <c r="Q1975" s="5" t="s">
        <v>14</v>
      </c>
      <c r="R1975" s="0" t="s">
        <v>15</v>
      </c>
      <c r="S1975" s="0" t="str">
        <f aca="false">P1975&amp;N1975&amp;O1975&amp;Q1975&amp;F1975&amp;R1975&amp;L1975</f>
        <v>          {%            "class": "sMinus",%            "stim_name": "997"%          },</v>
      </c>
      <c r="AA1975" s="5" t="n">
        <f aca="false">F1975</f>
        <v>997</v>
      </c>
      <c r="AB1975" s="5" t="s">
        <v>1990</v>
      </c>
      <c r="AC1975" s="5" t="str">
        <f aca="false">IF(MID(AB1975,10,2)="ir","Minus","Plus")</f>
        <v>Minus</v>
      </c>
      <c r="AD1975" s="5" t="str">
        <f aca="false">IF(AND(_xlfn.NUMBERVALUE(MID(AB1975,6,3))&lt;141,_xlfn.NUMBERVALUE(MID(AB1975,6,3))&gt;103),"s","probe")</f>
        <v>probe</v>
      </c>
      <c r="AE1975" s="5" t="n">
        <f aca="false">IF(AND(AC1975="Minus",AD1975="probe"),3,IF(AND(AC1975="Plus",AD1975="probe"),1,IF(AND(AC1975="Minus",AD1975="s"),12,IF(AND(AC1975="Plus",AD1975="s"),4,0))))</f>
        <v>3</v>
      </c>
      <c r="AF1975" s="6" t="s">
        <v>16</v>
      </c>
      <c r="AG1975" s="5" t="str">
        <f aca="false">AF1975&amp;AE1975&amp;","</f>
        <v>                            3,</v>
      </c>
    </row>
    <row r="1976" customFormat="false" ht="12.8" hidden="true" customHeight="false" outlineLevel="0" collapsed="false">
      <c r="A1976" s="0" t="str">
        <f aca="false">LEFT(J1976,4)</f>
        <v>b3i1</v>
      </c>
      <c r="B1976" s="0" t="n">
        <f aca="false">IF(AND(C1976&gt;97,C1976&lt;103),100,IF(AND(C1976&gt;110,C1976&lt;116),113,IF(AND(C1976&gt;122,C1976&lt;128),125,IF(AND(C1976&gt;135,C1976&lt;141),138,150))))</f>
        <v>150</v>
      </c>
      <c r="C1976" s="0" t="n">
        <f aca="false">_xlfn.NUMBERVALUE(MID(J1976,6,3))</f>
        <v>152</v>
      </c>
      <c r="D1976" s="0" t="str">
        <f aca="false">MID(J1976,10,3)</f>
        <v>ir2</v>
      </c>
      <c r="E1976" s="0" t="s">
        <v>9</v>
      </c>
      <c r="F1976" s="0" t="n">
        <v>1122</v>
      </c>
      <c r="G1976" s="0" t="s">
        <v>10</v>
      </c>
      <c r="H1976" s="0" t="s">
        <v>11</v>
      </c>
      <c r="I1976" s="0" t="s">
        <v>9</v>
      </c>
      <c r="J1976" s="0" t="s">
        <v>1991</v>
      </c>
      <c r="K1976" s="0" t="s">
        <v>9</v>
      </c>
      <c r="L1976" s="0" t="str">
        <f aca="false">IF(ISBLANK(J1977),"",",")</f>
        <v>,</v>
      </c>
      <c r="M1976" s="0" t="str">
        <f aca="false">E1976&amp;F1976&amp;G1976&amp;H1976&amp;I1976&amp;J1976&amp;K1976&amp;L1976</f>
        <v>"1122": "b3i1_152_ir2.wav",</v>
      </c>
      <c r="N1976" s="0" t="str">
        <f aca="false">IF(OR(B1976=113,B1976=138),"probe","s")</f>
        <v>s</v>
      </c>
      <c r="O1976" s="0" t="str">
        <f aca="false">IF(MID(J1976,10,2)="ir","Minus","Plus")</f>
        <v>Minus</v>
      </c>
      <c r="P1976" s="0" t="s">
        <v>13</v>
      </c>
      <c r="Q1976" s="5" t="s">
        <v>14</v>
      </c>
      <c r="R1976" s="0" t="s">
        <v>15</v>
      </c>
      <c r="S1976" s="0" t="str">
        <f aca="false">P1976&amp;N1976&amp;O1976&amp;Q1976&amp;F1976&amp;R1976&amp;L1976</f>
        <v>          {%            "class": "sMinus",%            "stim_name": "1122"%          },</v>
      </c>
      <c r="AA1976" s="5" t="n">
        <f aca="false">F1976</f>
        <v>1122</v>
      </c>
      <c r="AB1976" s="5" t="s">
        <v>1991</v>
      </c>
      <c r="AC1976" s="5" t="str">
        <f aca="false">IF(MID(AB1976,10,2)="ir","Minus","Plus")</f>
        <v>Minus</v>
      </c>
      <c r="AD1976" s="5" t="str">
        <f aca="false">IF(AND(_xlfn.NUMBERVALUE(MID(AB1976,6,3))&lt;141,_xlfn.NUMBERVALUE(MID(AB1976,6,3))&gt;103),"s","probe")</f>
        <v>probe</v>
      </c>
      <c r="AE1976" s="5" t="n">
        <f aca="false">IF(AND(AC1976="Minus",AD1976="probe"),3,IF(AND(AC1976="Plus",AD1976="probe"),1,IF(AND(AC1976="Minus",AD1976="s"),12,IF(AND(AC1976="Plus",AD1976="s"),4,0))))</f>
        <v>3</v>
      </c>
      <c r="AF1976" s="6" t="s">
        <v>16</v>
      </c>
      <c r="AG1976" s="5" t="str">
        <f aca="false">AF1976&amp;AE1976&amp;","</f>
        <v>                            3,</v>
      </c>
    </row>
    <row r="1977" customFormat="false" ht="12.8" hidden="true" customHeight="false" outlineLevel="0" collapsed="false">
      <c r="A1977" s="0" t="str">
        <f aca="false">LEFT(J1977,4)</f>
        <v>b3i2</v>
      </c>
      <c r="B1977" s="0" t="n">
        <f aca="false">IF(AND(C1977&gt;97,C1977&lt;103),100,IF(AND(C1977&gt;110,C1977&lt;116),113,IF(AND(C1977&gt;122,C1977&lt;128),125,IF(AND(C1977&gt;135,C1977&lt;141),138,150))))</f>
        <v>150</v>
      </c>
      <c r="C1977" s="0" t="n">
        <f aca="false">_xlfn.NUMBERVALUE(MID(J1977,6,3))</f>
        <v>152</v>
      </c>
      <c r="D1977" s="0" t="str">
        <f aca="false">MID(J1977,10,3)</f>
        <v>ir2</v>
      </c>
      <c r="E1977" s="0" t="s">
        <v>9</v>
      </c>
      <c r="F1977" s="0" t="n">
        <v>1247</v>
      </c>
      <c r="G1977" s="0" t="s">
        <v>10</v>
      </c>
      <c r="H1977" s="0" t="s">
        <v>11</v>
      </c>
      <c r="I1977" s="0" t="s">
        <v>9</v>
      </c>
      <c r="J1977" s="0" t="s">
        <v>1992</v>
      </c>
      <c r="K1977" s="0" t="s">
        <v>9</v>
      </c>
      <c r="L1977" s="0" t="str">
        <f aca="false">IF(ISBLANK(J1978),"",",")</f>
        <v>,</v>
      </c>
      <c r="M1977" s="0" t="str">
        <f aca="false">E1977&amp;F1977&amp;G1977&amp;H1977&amp;I1977&amp;J1977&amp;K1977&amp;L1977</f>
        <v>"1247": "b3i2_152_ir2.wav",</v>
      </c>
      <c r="N1977" s="0" t="str">
        <f aca="false">IF(OR(B1977=113,B1977=138),"probe","s")</f>
        <v>s</v>
      </c>
      <c r="O1977" s="0" t="str">
        <f aca="false">IF(MID(J1977,10,2)="ir","Minus","Plus")</f>
        <v>Minus</v>
      </c>
      <c r="P1977" s="0" t="s">
        <v>13</v>
      </c>
      <c r="Q1977" s="5" t="s">
        <v>14</v>
      </c>
      <c r="R1977" s="0" t="s">
        <v>15</v>
      </c>
      <c r="S1977" s="0" t="str">
        <f aca="false">P1977&amp;N1977&amp;O1977&amp;Q1977&amp;F1977&amp;R1977&amp;L1977</f>
        <v>          {%            "class": "sMinus",%            "stim_name": "1247"%          },</v>
      </c>
      <c r="AA1977" s="5" t="n">
        <f aca="false">F1977</f>
        <v>1247</v>
      </c>
      <c r="AB1977" s="5" t="s">
        <v>1992</v>
      </c>
      <c r="AC1977" s="5" t="str">
        <f aca="false">IF(MID(AB1977,10,2)="ir","Minus","Plus")</f>
        <v>Minus</v>
      </c>
      <c r="AD1977" s="5" t="str">
        <f aca="false">IF(AND(_xlfn.NUMBERVALUE(MID(AB1977,6,3))&lt;141,_xlfn.NUMBERVALUE(MID(AB1977,6,3))&gt;103),"s","probe")</f>
        <v>probe</v>
      </c>
      <c r="AE1977" s="5" t="n">
        <f aca="false">IF(AND(AC1977="Minus",AD1977="probe"),3,IF(AND(AC1977="Plus",AD1977="probe"),1,IF(AND(AC1977="Minus",AD1977="s"),12,IF(AND(AC1977="Plus",AD1977="s"),4,0))))</f>
        <v>3</v>
      </c>
      <c r="AF1977" s="6" t="s">
        <v>16</v>
      </c>
      <c r="AG1977" s="5" t="str">
        <f aca="false">AF1977&amp;AE1977&amp;","</f>
        <v>                            3,</v>
      </c>
    </row>
    <row r="1978" customFormat="false" ht="12.8" hidden="true" customHeight="false" outlineLevel="0" collapsed="false">
      <c r="A1978" s="0" t="str">
        <f aca="false">LEFT(J1978,4)</f>
        <v>b3s1</v>
      </c>
      <c r="B1978" s="0" t="n">
        <f aca="false">IF(AND(C1978&gt;97,C1978&lt;103),100,IF(AND(C1978&gt;110,C1978&lt;116),113,IF(AND(C1978&gt;122,C1978&lt;128),125,IF(AND(C1978&gt;135,C1978&lt;141),138,150))))</f>
        <v>150</v>
      </c>
      <c r="C1978" s="0" t="n">
        <f aca="false">_xlfn.NUMBERVALUE(MID(J1978,6,3))</f>
        <v>152</v>
      </c>
      <c r="D1978" s="0" t="str">
        <f aca="false">MID(J1978,10,3)</f>
        <v>ir2</v>
      </c>
      <c r="E1978" s="0" t="s">
        <v>9</v>
      </c>
      <c r="F1978" s="0" t="n">
        <v>1372</v>
      </c>
      <c r="G1978" s="0" t="s">
        <v>10</v>
      </c>
      <c r="H1978" s="0" t="s">
        <v>11</v>
      </c>
      <c r="I1978" s="0" t="s">
        <v>9</v>
      </c>
      <c r="J1978" s="0" t="s">
        <v>1993</v>
      </c>
      <c r="K1978" s="0" t="s">
        <v>9</v>
      </c>
      <c r="L1978" s="0" t="str">
        <f aca="false">IF(ISBLANK(J1979),"",",")</f>
        <v>,</v>
      </c>
      <c r="M1978" s="0" t="str">
        <f aca="false">E1978&amp;F1978&amp;G1978&amp;H1978&amp;I1978&amp;J1978&amp;K1978&amp;L1978</f>
        <v>"1372": "b3s1_152_ir2.wav",</v>
      </c>
      <c r="N1978" s="0" t="str">
        <f aca="false">IF(OR(B1978=113,B1978=138),"probe","s")</f>
        <v>s</v>
      </c>
      <c r="O1978" s="0" t="str">
        <f aca="false">IF(MID(J1978,10,2)="ir","Minus","Plus")</f>
        <v>Minus</v>
      </c>
      <c r="P1978" s="0" t="s">
        <v>13</v>
      </c>
      <c r="Q1978" s="5" t="s">
        <v>14</v>
      </c>
      <c r="R1978" s="0" t="s">
        <v>15</v>
      </c>
      <c r="S1978" s="0" t="str">
        <f aca="false">P1978&amp;N1978&amp;O1978&amp;Q1978&amp;F1978&amp;R1978&amp;L1978</f>
        <v>          {%            "class": "sMinus",%            "stim_name": "1372"%          },</v>
      </c>
      <c r="AA1978" s="5" t="n">
        <f aca="false">F1978</f>
        <v>1372</v>
      </c>
      <c r="AB1978" s="5" t="s">
        <v>1993</v>
      </c>
      <c r="AC1978" s="5" t="str">
        <f aca="false">IF(MID(AB1978,10,2)="ir","Minus","Plus")</f>
        <v>Minus</v>
      </c>
      <c r="AD1978" s="5" t="str">
        <f aca="false">IF(AND(_xlfn.NUMBERVALUE(MID(AB1978,6,3))&lt;141,_xlfn.NUMBERVALUE(MID(AB1978,6,3))&gt;103),"s","probe")</f>
        <v>probe</v>
      </c>
      <c r="AE1978" s="5" t="n">
        <f aca="false">IF(AND(AC1978="Minus",AD1978="probe"),3,IF(AND(AC1978="Plus",AD1978="probe"),1,IF(AND(AC1978="Minus",AD1978="s"),12,IF(AND(AC1978="Plus",AD1978="s"),4,0))))</f>
        <v>3</v>
      </c>
      <c r="AF1978" s="6" t="s">
        <v>16</v>
      </c>
      <c r="AG1978" s="5" t="str">
        <f aca="false">AF1978&amp;AE1978&amp;","</f>
        <v>                            3,</v>
      </c>
    </row>
    <row r="1979" customFormat="false" ht="12.8" hidden="true" customHeight="false" outlineLevel="0" collapsed="false">
      <c r="A1979" s="0" t="str">
        <f aca="false">LEFT(J1979,4)</f>
        <v>b3s2</v>
      </c>
      <c r="B1979" s="0" t="n">
        <f aca="false">IF(AND(C1979&gt;97,C1979&lt;103),100,IF(AND(C1979&gt;110,C1979&lt;116),113,IF(AND(C1979&gt;122,C1979&lt;128),125,IF(AND(C1979&gt;135,C1979&lt;141),138,150))))</f>
        <v>150</v>
      </c>
      <c r="C1979" s="0" t="n">
        <f aca="false">_xlfn.NUMBERVALUE(MID(J1979,6,3))</f>
        <v>152</v>
      </c>
      <c r="D1979" s="0" t="str">
        <f aca="false">MID(J1979,10,3)</f>
        <v>ir2</v>
      </c>
      <c r="E1979" s="0" t="s">
        <v>9</v>
      </c>
      <c r="F1979" s="0" t="n">
        <v>1497</v>
      </c>
      <c r="G1979" s="0" t="s">
        <v>10</v>
      </c>
      <c r="H1979" s="0" t="s">
        <v>11</v>
      </c>
      <c r="I1979" s="0" t="s">
        <v>9</v>
      </c>
      <c r="J1979" s="0" t="s">
        <v>1994</v>
      </c>
      <c r="K1979" s="0" t="s">
        <v>9</v>
      </c>
      <c r="L1979" s="0" t="str">
        <f aca="false">IF(ISBLANK(J1980),"",",")</f>
        <v>,</v>
      </c>
      <c r="M1979" s="0" t="str">
        <f aca="false">E1979&amp;F1979&amp;G1979&amp;H1979&amp;I1979&amp;J1979&amp;K1979&amp;L1979</f>
        <v>"1497": "b3s2_152_ir2.wav",</v>
      </c>
      <c r="N1979" s="0" t="str">
        <f aca="false">IF(OR(B1979=113,B1979=138),"probe","s")</f>
        <v>s</v>
      </c>
      <c r="O1979" s="0" t="str">
        <f aca="false">IF(MID(J1979,10,2)="ir","Minus","Plus")</f>
        <v>Minus</v>
      </c>
      <c r="P1979" s="0" t="s">
        <v>13</v>
      </c>
      <c r="Q1979" s="5" t="s">
        <v>14</v>
      </c>
      <c r="R1979" s="0" t="s">
        <v>15</v>
      </c>
      <c r="S1979" s="0" t="str">
        <f aca="false">P1979&amp;N1979&amp;O1979&amp;Q1979&amp;F1979&amp;R1979&amp;L1979</f>
        <v>          {%            "class": "sMinus",%            "stim_name": "1497"%          },</v>
      </c>
      <c r="AA1979" s="5" t="n">
        <f aca="false">F1979</f>
        <v>1497</v>
      </c>
      <c r="AB1979" s="5" t="s">
        <v>1994</v>
      </c>
      <c r="AC1979" s="5" t="str">
        <f aca="false">IF(MID(AB1979,10,2)="ir","Minus","Plus")</f>
        <v>Minus</v>
      </c>
      <c r="AD1979" s="5" t="str">
        <f aca="false">IF(AND(_xlfn.NUMBERVALUE(MID(AB1979,6,3))&lt;141,_xlfn.NUMBERVALUE(MID(AB1979,6,3))&gt;103),"s","probe")</f>
        <v>probe</v>
      </c>
      <c r="AE1979" s="5" t="n">
        <f aca="false">IF(AND(AC1979="Minus",AD1979="probe"),3,IF(AND(AC1979="Plus",AD1979="probe"),1,IF(AND(AC1979="Minus",AD1979="s"),12,IF(AND(AC1979="Plus",AD1979="s"),4,0))))</f>
        <v>3</v>
      </c>
      <c r="AF1979" s="6" t="s">
        <v>16</v>
      </c>
      <c r="AG1979" s="5" t="str">
        <f aca="false">AF1979&amp;AE1979&amp;","</f>
        <v>                            3,</v>
      </c>
    </row>
    <row r="1980" customFormat="false" ht="12.8" hidden="true" customHeight="false" outlineLevel="0" collapsed="false">
      <c r="A1980" s="0" t="str">
        <f aca="false">LEFT(J1980,4)</f>
        <v>b4i1</v>
      </c>
      <c r="B1980" s="0" t="n">
        <f aca="false">IF(AND(C1980&gt;97,C1980&lt;103),100,IF(AND(C1980&gt;110,C1980&lt;116),113,IF(AND(C1980&gt;122,C1980&lt;128),125,IF(AND(C1980&gt;135,C1980&lt;141),138,150))))</f>
        <v>150</v>
      </c>
      <c r="C1980" s="0" t="n">
        <f aca="false">_xlfn.NUMBERVALUE(MID(J1980,6,3))</f>
        <v>152</v>
      </c>
      <c r="D1980" s="0" t="str">
        <f aca="false">MID(J1980,10,3)</f>
        <v>ir2</v>
      </c>
      <c r="E1980" s="0" t="s">
        <v>9</v>
      </c>
      <c r="F1980" s="0" t="n">
        <v>1622</v>
      </c>
      <c r="G1980" s="0" t="s">
        <v>10</v>
      </c>
      <c r="H1980" s="0" t="s">
        <v>11</v>
      </c>
      <c r="I1980" s="0" t="s">
        <v>9</v>
      </c>
      <c r="J1980" s="0" t="s">
        <v>1995</v>
      </c>
      <c r="K1980" s="0" t="s">
        <v>9</v>
      </c>
      <c r="L1980" s="0" t="str">
        <f aca="false">IF(ISBLANK(J1981),"",",")</f>
        <v>,</v>
      </c>
      <c r="M1980" s="0" t="str">
        <f aca="false">E1980&amp;F1980&amp;G1980&amp;H1980&amp;I1980&amp;J1980&amp;K1980&amp;L1980</f>
        <v>"1622": "b4i1_152_ir2.wav",</v>
      </c>
      <c r="N1980" s="0" t="str">
        <f aca="false">IF(OR(B1980=113,B1980=138),"probe","s")</f>
        <v>s</v>
      </c>
      <c r="O1980" s="0" t="str">
        <f aca="false">IF(MID(J1980,10,2)="ir","Minus","Plus")</f>
        <v>Minus</v>
      </c>
      <c r="P1980" s="0" t="s">
        <v>13</v>
      </c>
      <c r="Q1980" s="5" t="s">
        <v>14</v>
      </c>
      <c r="R1980" s="0" t="s">
        <v>15</v>
      </c>
      <c r="S1980" s="0" t="str">
        <f aca="false">P1980&amp;N1980&amp;O1980&amp;Q1980&amp;F1980&amp;R1980&amp;L1980</f>
        <v>          {%            "class": "sMinus",%            "stim_name": "1622"%          },</v>
      </c>
      <c r="AA1980" s="5" t="n">
        <f aca="false">F1980</f>
        <v>1622</v>
      </c>
      <c r="AB1980" s="5" t="s">
        <v>1995</v>
      </c>
      <c r="AC1980" s="5" t="str">
        <f aca="false">IF(MID(AB1980,10,2)="ir","Minus","Plus")</f>
        <v>Minus</v>
      </c>
      <c r="AD1980" s="5" t="str">
        <f aca="false">IF(AND(_xlfn.NUMBERVALUE(MID(AB1980,6,3))&lt;141,_xlfn.NUMBERVALUE(MID(AB1980,6,3))&gt;103),"s","probe")</f>
        <v>probe</v>
      </c>
      <c r="AE1980" s="5" t="n">
        <f aca="false">IF(AND(AC1980="Minus",AD1980="probe"),3,IF(AND(AC1980="Plus",AD1980="probe"),1,IF(AND(AC1980="Minus",AD1980="s"),12,IF(AND(AC1980="Plus",AD1980="s"),4,0))))</f>
        <v>3</v>
      </c>
      <c r="AF1980" s="6" t="s">
        <v>16</v>
      </c>
      <c r="AG1980" s="5" t="str">
        <f aca="false">AF1980&amp;AE1980&amp;","</f>
        <v>                            3,</v>
      </c>
    </row>
    <row r="1981" customFormat="false" ht="12.8" hidden="true" customHeight="false" outlineLevel="0" collapsed="false">
      <c r="A1981" s="0" t="str">
        <f aca="false">LEFT(J1981,4)</f>
        <v>b4i2</v>
      </c>
      <c r="B1981" s="0" t="n">
        <f aca="false">IF(AND(C1981&gt;97,C1981&lt;103),100,IF(AND(C1981&gt;110,C1981&lt;116),113,IF(AND(C1981&gt;122,C1981&lt;128),125,IF(AND(C1981&gt;135,C1981&lt;141),138,150))))</f>
        <v>150</v>
      </c>
      <c r="C1981" s="0" t="n">
        <f aca="false">_xlfn.NUMBERVALUE(MID(J1981,6,3))</f>
        <v>152</v>
      </c>
      <c r="D1981" s="0" t="str">
        <f aca="false">MID(J1981,10,3)</f>
        <v>ir2</v>
      </c>
      <c r="E1981" s="0" t="s">
        <v>9</v>
      </c>
      <c r="F1981" s="0" t="n">
        <v>1747</v>
      </c>
      <c r="G1981" s="0" t="s">
        <v>10</v>
      </c>
      <c r="H1981" s="0" t="s">
        <v>11</v>
      </c>
      <c r="I1981" s="0" t="s">
        <v>9</v>
      </c>
      <c r="J1981" s="0" t="s">
        <v>1996</v>
      </c>
      <c r="K1981" s="0" t="s">
        <v>9</v>
      </c>
      <c r="L1981" s="0" t="str">
        <f aca="false">IF(ISBLANK(J1982),"",",")</f>
        <v>,</v>
      </c>
      <c r="M1981" s="0" t="str">
        <f aca="false">E1981&amp;F1981&amp;G1981&amp;H1981&amp;I1981&amp;J1981&amp;K1981&amp;L1981</f>
        <v>"1747": "b4i2_152_ir2.wav",</v>
      </c>
      <c r="N1981" s="0" t="str">
        <f aca="false">IF(OR(B1981=113,B1981=138),"probe","s")</f>
        <v>s</v>
      </c>
      <c r="O1981" s="0" t="str">
        <f aca="false">IF(MID(J1981,10,2)="ir","Minus","Plus")</f>
        <v>Minus</v>
      </c>
      <c r="P1981" s="0" t="s">
        <v>13</v>
      </c>
      <c r="Q1981" s="5" t="s">
        <v>14</v>
      </c>
      <c r="R1981" s="0" t="s">
        <v>15</v>
      </c>
      <c r="S1981" s="0" t="str">
        <f aca="false">P1981&amp;N1981&amp;O1981&amp;Q1981&amp;F1981&amp;R1981&amp;L1981</f>
        <v>          {%            "class": "sMinus",%            "stim_name": "1747"%          },</v>
      </c>
      <c r="AA1981" s="5" t="n">
        <f aca="false">F1981</f>
        <v>1747</v>
      </c>
      <c r="AB1981" s="5" t="s">
        <v>1996</v>
      </c>
      <c r="AC1981" s="5" t="str">
        <f aca="false">IF(MID(AB1981,10,2)="ir","Minus","Plus")</f>
        <v>Minus</v>
      </c>
      <c r="AD1981" s="5" t="str">
        <f aca="false">IF(AND(_xlfn.NUMBERVALUE(MID(AB1981,6,3))&lt;141,_xlfn.NUMBERVALUE(MID(AB1981,6,3))&gt;103),"s","probe")</f>
        <v>probe</v>
      </c>
      <c r="AE1981" s="5" t="n">
        <f aca="false">IF(AND(AC1981="Minus",AD1981="probe"),3,IF(AND(AC1981="Plus",AD1981="probe"),1,IF(AND(AC1981="Minus",AD1981="s"),12,IF(AND(AC1981="Plus",AD1981="s"),4,0))))</f>
        <v>3</v>
      </c>
      <c r="AF1981" s="6" t="s">
        <v>16</v>
      </c>
      <c r="AG1981" s="5" t="str">
        <f aca="false">AF1981&amp;AE1981&amp;","</f>
        <v>                            3,</v>
      </c>
    </row>
    <row r="1982" customFormat="false" ht="12.8" hidden="true" customHeight="false" outlineLevel="0" collapsed="false">
      <c r="A1982" s="0" t="str">
        <f aca="false">LEFT(J1982,4)</f>
        <v>b4s1</v>
      </c>
      <c r="B1982" s="0" t="n">
        <f aca="false">IF(AND(C1982&gt;97,C1982&lt;103),100,IF(AND(C1982&gt;110,C1982&lt;116),113,IF(AND(C1982&gt;122,C1982&lt;128),125,IF(AND(C1982&gt;135,C1982&lt;141),138,150))))</f>
        <v>150</v>
      </c>
      <c r="C1982" s="0" t="n">
        <f aca="false">_xlfn.NUMBERVALUE(MID(J1982,6,3))</f>
        <v>152</v>
      </c>
      <c r="D1982" s="0" t="str">
        <f aca="false">MID(J1982,10,3)</f>
        <v>ir2</v>
      </c>
      <c r="E1982" s="0" t="s">
        <v>9</v>
      </c>
      <c r="F1982" s="0" t="n">
        <v>1872</v>
      </c>
      <c r="G1982" s="0" t="s">
        <v>10</v>
      </c>
      <c r="H1982" s="0" t="s">
        <v>11</v>
      </c>
      <c r="I1982" s="0" t="s">
        <v>9</v>
      </c>
      <c r="J1982" s="0" t="s">
        <v>1997</v>
      </c>
      <c r="K1982" s="0" t="s">
        <v>9</v>
      </c>
      <c r="L1982" s="0" t="str">
        <f aca="false">IF(ISBLANK(J1983),"",",")</f>
        <v>,</v>
      </c>
      <c r="M1982" s="0" t="str">
        <f aca="false">E1982&amp;F1982&amp;G1982&amp;H1982&amp;I1982&amp;J1982&amp;K1982&amp;L1982</f>
        <v>"1872": "b4s1_152_ir2.wav",</v>
      </c>
      <c r="N1982" s="0" t="str">
        <f aca="false">IF(OR(B1982=113,B1982=138),"probe","s")</f>
        <v>s</v>
      </c>
      <c r="O1982" s="0" t="str">
        <f aca="false">IF(MID(J1982,10,2)="ir","Minus","Plus")</f>
        <v>Minus</v>
      </c>
      <c r="P1982" s="0" t="s">
        <v>13</v>
      </c>
      <c r="Q1982" s="5" t="s">
        <v>14</v>
      </c>
      <c r="R1982" s="0" t="s">
        <v>15</v>
      </c>
      <c r="S1982" s="0" t="str">
        <f aca="false">P1982&amp;N1982&amp;O1982&amp;Q1982&amp;F1982&amp;R1982&amp;L1982</f>
        <v>          {%            "class": "sMinus",%            "stim_name": "1872"%          },</v>
      </c>
      <c r="AA1982" s="5" t="n">
        <f aca="false">F1982</f>
        <v>1872</v>
      </c>
      <c r="AB1982" s="5" t="s">
        <v>1997</v>
      </c>
      <c r="AC1982" s="5" t="str">
        <f aca="false">IF(MID(AB1982,10,2)="ir","Minus","Plus")</f>
        <v>Minus</v>
      </c>
      <c r="AD1982" s="5" t="str">
        <f aca="false">IF(AND(_xlfn.NUMBERVALUE(MID(AB1982,6,3))&lt;141,_xlfn.NUMBERVALUE(MID(AB1982,6,3))&gt;103),"s","probe")</f>
        <v>probe</v>
      </c>
      <c r="AE1982" s="5" t="n">
        <f aca="false">IF(AND(AC1982="Minus",AD1982="probe"),3,IF(AND(AC1982="Plus",AD1982="probe"),1,IF(AND(AC1982="Minus",AD1982="s"),12,IF(AND(AC1982="Plus",AD1982="s"),4,0))))</f>
        <v>3</v>
      </c>
      <c r="AF1982" s="6" t="s">
        <v>16</v>
      </c>
      <c r="AG1982" s="5" t="str">
        <f aca="false">AF1982&amp;AE1982&amp;","</f>
        <v>                            3,</v>
      </c>
    </row>
    <row r="1983" customFormat="false" ht="12.8" hidden="true" customHeight="false" outlineLevel="0" collapsed="false">
      <c r="A1983" s="0" t="str">
        <f aca="false">LEFT(J1983,4)</f>
        <v>b4s2</v>
      </c>
      <c r="B1983" s="0" t="n">
        <f aca="false">IF(AND(C1983&gt;97,C1983&lt;103),100,IF(AND(C1983&gt;110,C1983&lt;116),113,IF(AND(C1983&gt;122,C1983&lt;128),125,IF(AND(C1983&gt;135,C1983&lt;141),138,150))))</f>
        <v>150</v>
      </c>
      <c r="C1983" s="0" t="n">
        <f aca="false">_xlfn.NUMBERVALUE(MID(J1983,6,3))</f>
        <v>152</v>
      </c>
      <c r="D1983" s="0" t="str">
        <f aca="false">MID(J1983,10,3)</f>
        <v>ir2</v>
      </c>
      <c r="E1983" s="0" t="s">
        <v>9</v>
      </c>
      <c r="F1983" s="0" t="n">
        <v>1997</v>
      </c>
      <c r="G1983" s="0" t="s">
        <v>10</v>
      </c>
      <c r="H1983" s="0" t="s">
        <v>11</v>
      </c>
      <c r="I1983" s="0" t="s">
        <v>9</v>
      </c>
      <c r="J1983" s="0" t="s">
        <v>1998</v>
      </c>
      <c r="K1983" s="0" t="s">
        <v>9</v>
      </c>
      <c r="L1983" s="0" t="str">
        <f aca="false">IF(ISBLANK(J1984),"",",")</f>
        <v>,</v>
      </c>
      <c r="M1983" s="0" t="str">
        <f aca="false">E1983&amp;F1983&amp;G1983&amp;H1983&amp;I1983&amp;J1983&amp;K1983&amp;L1983</f>
        <v>"1997": "b4s2_152_ir2.wav",</v>
      </c>
      <c r="N1983" s="0" t="str">
        <f aca="false">IF(OR(B1983=113,B1983=138),"probe","s")</f>
        <v>s</v>
      </c>
      <c r="O1983" s="0" t="str">
        <f aca="false">IF(MID(J1983,10,2)="ir","Minus","Plus")</f>
        <v>Minus</v>
      </c>
      <c r="P1983" s="0" t="s">
        <v>13</v>
      </c>
      <c r="Q1983" s="5" t="s">
        <v>14</v>
      </c>
      <c r="R1983" s="0" t="s">
        <v>15</v>
      </c>
      <c r="S1983" s="0" t="str">
        <f aca="false">P1983&amp;N1983&amp;O1983&amp;Q1983&amp;F1983&amp;R1983&amp;L1983</f>
        <v>          {%            "class": "sMinus",%            "stim_name": "1997"%          },</v>
      </c>
      <c r="AA1983" s="5" t="n">
        <f aca="false">F1983</f>
        <v>1997</v>
      </c>
      <c r="AB1983" s="5" t="s">
        <v>1998</v>
      </c>
      <c r="AC1983" s="5" t="str">
        <f aca="false">IF(MID(AB1983,10,2)="ir","Minus","Plus")</f>
        <v>Minus</v>
      </c>
      <c r="AD1983" s="5" t="str">
        <f aca="false">IF(AND(_xlfn.NUMBERVALUE(MID(AB1983,6,3))&lt;141,_xlfn.NUMBERVALUE(MID(AB1983,6,3))&gt;103),"s","probe")</f>
        <v>probe</v>
      </c>
      <c r="AE1983" s="5" t="n">
        <f aca="false">IF(AND(AC1983="Minus",AD1983="probe"),3,IF(AND(AC1983="Plus",AD1983="probe"),1,IF(AND(AC1983="Minus",AD1983="s"),12,IF(AND(AC1983="Plus",AD1983="s"),4,0))))</f>
        <v>3</v>
      </c>
      <c r="AF1983" s="6" t="s">
        <v>16</v>
      </c>
      <c r="AG1983" s="5" t="str">
        <f aca="false">AF1983&amp;AE1983&amp;","</f>
        <v>                            3,</v>
      </c>
    </row>
    <row r="1984" customFormat="false" ht="12.8" hidden="true" customHeight="false" outlineLevel="0" collapsed="false">
      <c r="A1984" s="0" t="str">
        <f aca="false">LEFT(J1984,4)</f>
        <v>b1i1</v>
      </c>
      <c r="B1984" s="0" t="n">
        <f aca="false">IF(AND(C1984&gt;97,C1984&lt;103),100,IF(AND(C1984&gt;110,C1984&lt;116),113,IF(AND(C1984&gt;122,C1984&lt;128),125,IF(AND(C1984&gt;135,C1984&lt;141),138,150))))</f>
        <v>150</v>
      </c>
      <c r="C1984" s="0" t="n">
        <f aca="false">_xlfn.NUMBERVALUE(MID(J1984,6,3))</f>
        <v>152</v>
      </c>
      <c r="D1984" s="0" t="str">
        <f aca="false">MID(J1984,10,3)</f>
        <v>ir3</v>
      </c>
      <c r="E1984" s="1" t="s">
        <v>9</v>
      </c>
      <c r="F1984" s="0" t="n">
        <v>123</v>
      </c>
      <c r="G1984" s="0" t="s">
        <v>10</v>
      </c>
      <c r="H1984" s="0" t="s">
        <v>11</v>
      </c>
      <c r="I1984" s="0" t="s">
        <v>9</v>
      </c>
      <c r="J1984" s="0" t="s">
        <v>1999</v>
      </c>
      <c r="K1984" s="0" t="s">
        <v>9</v>
      </c>
      <c r="L1984" s="0" t="str">
        <f aca="false">IF(ISBLANK(J1985),"",",")</f>
        <v>,</v>
      </c>
      <c r="M1984" s="0" t="str">
        <f aca="false">E1984&amp;F1984&amp;G1984&amp;H1984&amp;I1984&amp;J1984&amp;K1984&amp;L1984</f>
        <v>"123": "b1i1_152_ir3.wav",</v>
      </c>
      <c r="N1984" s="0" t="str">
        <f aca="false">IF(OR(B1984=113,B1984=138),"probe","s")</f>
        <v>s</v>
      </c>
      <c r="O1984" s="0" t="str">
        <f aca="false">IF(MID(J1984,10,2)="ir","Minus","Plus")</f>
        <v>Minus</v>
      </c>
      <c r="P1984" s="0" t="s">
        <v>13</v>
      </c>
      <c r="Q1984" s="5" t="s">
        <v>14</v>
      </c>
      <c r="R1984" s="0" t="s">
        <v>15</v>
      </c>
      <c r="S1984" s="0" t="str">
        <f aca="false">P1984&amp;N1984&amp;O1984&amp;Q1984&amp;F1984&amp;R1984&amp;L1984</f>
        <v>          {%            "class": "sMinus",%            "stim_name": "123"%          },</v>
      </c>
      <c r="AA1984" s="5" t="n">
        <f aca="false">F1984</f>
        <v>123</v>
      </c>
      <c r="AB1984" s="5" t="s">
        <v>1999</v>
      </c>
      <c r="AC1984" s="5" t="str">
        <f aca="false">IF(MID(AB1984,10,2)="ir","Minus","Plus")</f>
        <v>Minus</v>
      </c>
      <c r="AD1984" s="5" t="str">
        <f aca="false">IF(AND(_xlfn.NUMBERVALUE(MID(AB1984,6,3))&lt;141,_xlfn.NUMBERVALUE(MID(AB1984,6,3))&gt;103),"s","s")</f>
        <v>s</v>
      </c>
      <c r="AE1984" s="5" t="n">
        <f aca="false">IF(AND(AC1984="Minus",AD1984="probe"),3,IF(AND(AC1984="Plus",AD1984="probe"),1,IF(AND(AC1984="Minus",AD1984="s"),12,IF(AND(AC1984="Plus",AD1984="s"),4,0))))</f>
        <v>12</v>
      </c>
      <c r="AF1984" s="6" t="s">
        <v>16</v>
      </c>
      <c r="AG1984" s="5" t="str">
        <f aca="false">AF1984&amp;AE1984&amp;","</f>
        <v>                            12,</v>
      </c>
    </row>
    <row r="1985" customFormat="false" ht="12.8" hidden="true" customHeight="false" outlineLevel="0" collapsed="false">
      <c r="A1985" s="0" t="str">
        <f aca="false">LEFT(J1985,4)</f>
        <v>b1i2</v>
      </c>
      <c r="B1985" s="0" t="n">
        <f aca="false">IF(AND(C1985&gt;97,C1985&lt;103),100,IF(AND(C1985&gt;110,C1985&lt;116),113,IF(AND(C1985&gt;122,C1985&lt;128),125,IF(AND(C1985&gt;135,C1985&lt;141),138,150))))</f>
        <v>150</v>
      </c>
      <c r="C1985" s="0" t="n">
        <f aca="false">_xlfn.NUMBERVALUE(MID(J1985,6,3))</f>
        <v>152</v>
      </c>
      <c r="D1985" s="0" t="str">
        <f aca="false">MID(J1985,10,3)</f>
        <v>ir3</v>
      </c>
      <c r="E1985" s="1" t="s">
        <v>9</v>
      </c>
      <c r="F1985" s="0" t="n">
        <v>248</v>
      </c>
      <c r="G1985" s="0" t="s">
        <v>10</v>
      </c>
      <c r="H1985" s="0" t="s">
        <v>11</v>
      </c>
      <c r="I1985" s="0" t="s">
        <v>9</v>
      </c>
      <c r="J1985" s="0" t="s">
        <v>2000</v>
      </c>
      <c r="K1985" s="0" t="s">
        <v>9</v>
      </c>
      <c r="L1985" s="0" t="str">
        <f aca="false">IF(ISBLANK(J1986),"",",")</f>
        <v>,</v>
      </c>
      <c r="M1985" s="0" t="str">
        <f aca="false">E1985&amp;F1985&amp;G1985&amp;H1985&amp;I1985&amp;J1985&amp;K1985&amp;L1985</f>
        <v>"248": "b1i2_152_ir3.wav",</v>
      </c>
      <c r="N1985" s="0" t="str">
        <f aca="false">IF(OR(B1985=113,B1985=138),"probe","s")</f>
        <v>s</v>
      </c>
      <c r="O1985" s="0" t="str">
        <f aca="false">IF(MID(J1985,10,2)="ir","Minus","Plus")</f>
        <v>Minus</v>
      </c>
      <c r="P1985" s="0" t="s">
        <v>13</v>
      </c>
      <c r="Q1985" s="5" t="s">
        <v>14</v>
      </c>
      <c r="R1985" s="0" t="s">
        <v>15</v>
      </c>
      <c r="S1985" s="0" t="str">
        <f aca="false">P1985&amp;N1985&amp;O1985&amp;Q1985&amp;F1985&amp;R1985&amp;L1985</f>
        <v>          {%            "class": "sMinus",%            "stim_name": "248"%          },</v>
      </c>
      <c r="AA1985" s="5" t="n">
        <f aca="false">F1985</f>
        <v>248</v>
      </c>
      <c r="AB1985" s="5" t="s">
        <v>2000</v>
      </c>
      <c r="AC1985" s="5" t="str">
        <f aca="false">IF(MID(AB1985,10,2)="ir","Minus","Plus")</f>
        <v>Minus</v>
      </c>
      <c r="AD1985" s="5" t="str">
        <f aca="false">IF(AND(_xlfn.NUMBERVALUE(MID(AB1985,6,3))&lt;141,_xlfn.NUMBERVALUE(MID(AB1985,6,3))&gt;103),"s","probe")</f>
        <v>probe</v>
      </c>
      <c r="AE1985" s="5" t="n">
        <f aca="false">IF(AND(AC1985="Minus",AD1985="probe"),3,IF(AND(AC1985="Plus",AD1985="probe"),1,IF(AND(AC1985="Minus",AD1985="s"),12,IF(AND(AC1985="Plus",AD1985="s"),4,0))))</f>
        <v>3</v>
      </c>
      <c r="AF1985" s="6" t="s">
        <v>16</v>
      </c>
      <c r="AG1985" s="5" t="str">
        <f aca="false">AF1985&amp;AE1985&amp;","</f>
        <v>                            3,</v>
      </c>
    </row>
    <row r="1986" customFormat="false" ht="12.8" hidden="true" customHeight="false" outlineLevel="0" collapsed="false">
      <c r="A1986" s="0" t="str">
        <f aca="false">LEFT(J1986,4)</f>
        <v>b1s1</v>
      </c>
      <c r="B1986" s="0" t="n">
        <f aca="false">IF(AND(C1986&gt;97,C1986&lt;103),100,IF(AND(C1986&gt;110,C1986&lt;116),113,IF(AND(C1986&gt;122,C1986&lt;128),125,IF(AND(C1986&gt;135,C1986&lt;141),138,150))))</f>
        <v>150</v>
      </c>
      <c r="C1986" s="0" t="n">
        <f aca="false">_xlfn.NUMBERVALUE(MID(J1986,6,3))</f>
        <v>152</v>
      </c>
      <c r="D1986" s="0" t="str">
        <f aca="false">MID(J1986,10,3)</f>
        <v>ir3</v>
      </c>
      <c r="E1986" s="0" t="s">
        <v>9</v>
      </c>
      <c r="F1986" s="0" t="n">
        <v>373</v>
      </c>
      <c r="G1986" s="0" t="s">
        <v>10</v>
      </c>
      <c r="H1986" s="0" t="s">
        <v>11</v>
      </c>
      <c r="I1986" s="0" t="s">
        <v>9</v>
      </c>
      <c r="J1986" s="0" t="s">
        <v>2001</v>
      </c>
      <c r="K1986" s="0" t="s">
        <v>9</v>
      </c>
      <c r="L1986" s="0" t="str">
        <f aca="false">IF(ISBLANK(J1987),"",",")</f>
        <v>,</v>
      </c>
      <c r="M1986" s="0" t="str">
        <f aca="false">E1986&amp;F1986&amp;G1986&amp;H1986&amp;I1986&amp;J1986&amp;K1986&amp;L1986</f>
        <v>"373": "b1s1_152_ir3.wav",</v>
      </c>
      <c r="N1986" s="0" t="str">
        <f aca="false">IF(OR(B1986=113,B1986=138),"probe","s")</f>
        <v>s</v>
      </c>
      <c r="O1986" s="0" t="str">
        <f aca="false">IF(MID(J1986,10,2)="ir","Minus","Plus")</f>
        <v>Minus</v>
      </c>
      <c r="P1986" s="0" t="s">
        <v>13</v>
      </c>
      <c r="Q1986" s="5" t="s">
        <v>14</v>
      </c>
      <c r="R1986" s="0" t="s">
        <v>15</v>
      </c>
      <c r="S1986" s="0" t="str">
        <f aca="false">P1986&amp;N1986&amp;O1986&amp;Q1986&amp;F1986&amp;R1986&amp;L1986</f>
        <v>          {%            "class": "sMinus",%            "stim_name": "373"%          },</v>
      </c>
      <c r="AA1986" s="5" t="n">
        <f aca="false">F1986</f>
        <v>373</v>
      </c>
      <c r="AB1986" s="5" t="s">
        <v>2001</v>
      </c>
      <c r="AC1986" s="5" t="str">
        <f aca="false">IF(MID(AB1986,10,2)="ir","Minus","Plus")</f>
        <v>Minus</v>
      </c>
      <c r="AD1986" s="5" t="str">
        <f aca="false">IF(AND(_xlfn.NUMBERVALUE(MID(AB1986,6,3))&lt;141,_xlfn.NUMBERVALUE(MID(AB1986,6,3))&gt;103),"s","probe")</f>
        <v>probe</v>
      </c>
      <c r="AE1986" s="5" t="n">
        <f aca="false">IF(AND(AC1986="Minus",AD1986="probe"),3,IF(AND(AC1986="Plus",AD1986="probe"),1,IF(AND(AC1986="Minus",AD1986="s"),12,IF(AND(AC1986="Plus",AD1986="s"),4,0))))</f>
        <v>3</v>
      </c>
      <c r="AF1986" s="6" t="s">
        <v>16</v>
      </c>
      <c r="AG1986" s="5" t="str">
        <f aca="false">AF1986&amp;AE1986&amp;","</f>
        <v>                            3,</v>
      </c>
    </row>
    <row r="1987" customFormat="false" ht="12.8" hidden="true" customHeight="false" outlineLevel="0" collapsed="false">
      <c r="A1987" s="0" t="str">
        <f aca="false">LEFT(J1987,4)</f>
        <v>b1s2</v>
      </c>
      <c r="B1987" s="0" t="n">
        <f aca="false">IF(AND(C1987&gt;97,C1987&lt;103),100,IF(AND(C1987&gt;110,C1987&lt;116),113,IF(AND(C1987&gt;122,C1987&lt;128),125,IF(AND(C1987&gt;135,C1987&lt;141),138,150))))</f>
        <v>150</v>
      </c>
      <c r="C1987" s="0" t="n">
        <f aca="false">_xlfn.NUMBERVALUE(MID(J1987,6,3))</f>
        <v>152</v>
      </c>
      <c r="D1987" s="0" t="str">
        <f aca="false">MID(J1987,10,3)</f>
        <v>ir3</v>
      </c>
      <c r="E1987" s="0" t="s">
        <v>9</v>
      </c>
      <c r="F1987" s="0" t="n">
        <v>498</v>
      </c>
      <c r="G1987" s="0" t="s">
        <v>10</v>
      </c>
      <c r="H1987" s="0" t="s">
        <v>11</v>
      </c>
      <c r="I1987" s="0" t="s">
        <v>9</v>
      </c>
      <c r="J1987" s="0" t="s">
        <v>2002</v>
      </c>
      <c r="K1987" s="0" t="s">
        <v>9</v>
      </c>
      <c r="L1987" s="0" t="str">
        <f aca="false">IF(ISBLANK(J1988),"",",")</f>
        <v>,</v>
      </c>
      <c r="M1987" s="0" t="str">
        <f aca="false">E1987&amp;F1987&amp;G1987&amp;H1987&amp;I1987&amp;J1987&amp;K1987&amp;L1987</f>
        <v>"498": "b1s2_152_ir3.wav",</v>
      </c>
      <c r="N1987" s="0" t="str">
        <f aca="false">IF(OR(B1987=113,B1987=138),"probe","s")</f>
        <v>s</v>
      </c>
      <c r="O1987" s="0" t="str">
        <f aca="false">IF(MID(J1987,10,2)="ir","Minus","Plus")</f>
        <v>Minus</v>
      </c>
      <c r="P1987" s="0" t="s">
        <v>13</v>
      </c>
      <c r="Q1987" s="5" t="s">
        <v>14</v>
      </c>
      <c r="R1987" s="0" t="s">
        <v>15</v>
      </c>
      <c r="S1987" s="0" t="str">
        <f aca="false">P1987&amp;N1987&amp;O1987&amp;Q1987&amp;F1987&amp;R1987&amp;L1987</f>
        <v>          {%            "class": "sMinus",%            "stim_name": "498"%          },</v>
      </c>
      <c r="AA1987" s="5" t="n">
        <f aca="false">F1987</f>
        <v>498</v>
      </c>
      <c r="AB1987" s="5" t="s">
        <v>2002</v>
      </c>
      <c r="AC1987" s="5" t="str">
        <f aca="false">IF(MID(AB1987,10,2)="ir","Minus","Plus")</f>
        <v>Minus</v>
      </c>
      <c r="AD1987" s="5" t="str">
        <f aca="false">IF(AND(_xlfn.NUMBERVALUE(MID(AB1987,6,3))&lt;141,_xlfn.NUMBERVALUE(MID(AB1987,6,3))&gt;103),"s","probe")</f>
        <v>probe</v>
      </c>
      <c r="AE1987" s="5" t="n">
        <f aca="false">IF(AND(AC1987="Minus",AD1987="probe"),3,IF(AND(AC1987="Plus",AD1987="probe"),1,IF(AND(AC1987="Minus",AD1987="s"),12,IF(AND(AC1987="Plus",AD1987="s"),4,0))))</f>
        <v>3</v>
      </c>
      <c r="AF1987" s="6" t="s">
        <v>16</v>
      </c>
      <c r="AG1987" s="5" t="str">
        <f aca="false">AF1987&amp;AE1987&amp;","</f>
        <v>                            3,</v>
      </c>
    </row>
    <row r="1988" customFormat="false" ht="12.8" hidden="true" customHeight="false" outlineLevel="0" collapsed="false">
      <c r="A1988" s="0" t="str">
        <f aca="false">LEFT(J1988,4)</f>
        <v>b2i1</v>
      </c>
      <c r="B1988" s="0" t="n">
        <f aca="false">IF(AND(C1988&gt;97,C1988&lt;103),100,IF(AND(C1988&gt;110,C1988&lt;116),113,IF(AND(C1988&gt;122,C1988&lt;128),125,IF(AND(C1988&gt;135,C1988&lt;141),138,150))))</f>
        <v>150</v>
      </c>
      <c r="C1988" s="0" t="n">
        <f aca="false">_xlfn.NUMBERVALUE(MID(J1988,6,3))</f>
        <v>152</v>
      </c>
      <c r="D1988" s="0" t="str">
        <f aca="false">MID(J1988,10,3)</f>
        <v>ir3</v>
      </c>
      <c r="E1988" s="0" t="s">
        <v>9</v>
      </c>
      <c r="F1988" s="0" t="n">
        <v>623</v>
      </c>
      <c r="G1988" s="0" t="s">
        <v>10</v>
      </c>
      <c r="H1988" s="0" t="s">
        <v>11</v>
      </c>
      <c r="I1988" s="0" t="s">
        <v>9</v>
      </c>
      <c r="J1988" s="0" t="s">
        <v>2003</v>
      </c>
      <c r="K1988" s="0" t="s">
        <v>9</v>
      </c>
      <c r="L1988" s="0" t="str">
        <f aca="false">IF(ISBLANK(J1989),"",",")</f>
        <v>,</v>
      </c>
      <c r="M1988" s="0" t="str">
        <f aca="false">E1988&amp;F1988&amp;G1988&amp;H1988&amp;I1988&amp;J1988&amp;K1988&amp;L1988</f>
        <v>"623": "b2i1_152_ir3.wav",</v>
      </c>
      <c r="N1988" s="0" t="str">
        <f aca="false">IF(OR(B1988=113,B1988=138),"probe","s")</f>
        <v>s</v>
      </c>
      <c r="O1988" s="0" t="str">
        <f aca="false">IF(MID(J1988,10,2)="ir","Minus","Plus")</f>
        <v>Minus</v>
      </c>
      <c r="P1988" s="0" t="s">
        <v>13</v>
      </c>
      <c r="Q1988" s="5" t="s">
        <v>14</v>
      </c>
      <c r="R1988" s="0" t="s">
        <v>15</v>
      </c>
      <c r="S1988" s="0" t="str">
        <f aca="false">P1988&amp;N1988&amp;O1988&amp;Q1988&amp;F1988&amp;R1988&amp;L1988</f>
        <v>          {%            "class": "sMinus",%            "stim_name": "623"%          },</v>
      </c>
      <c r="AA1988" s="5" t="n">
        <f aca="false">F1988</f>
        <v>623</v>
      </c>
      <c r="AB1988" s="5" t="s">
        <v>2003</v>
      </c>
      <c r="AC1988" s="5" t="str">
        <f aca="false">IF(MID(AB1988,10,2)="ir","Minus","Plus")</f>
        <v>Minus</v>
      </c>
      <c r="AD1988" s="5" t="str">
        <f aca="false">IF(AND(_xlfn.NUMBERVALUE(MID(AB1988,6,3))&lt;141,_xlfn.NUMBERVALUE(MID(AB1988,6,3))&gt;103),"s","probe")</f>
        <v>probe</v>
      </c>
      <c r="AE1988" s="5" t="n">
        <f aca="false">IF(AND(AC1988="Minus",AD1988="probe"),3,IF(AND(AC1988="Plus",AD1988="probe"),1,IF(AND(AC1988="Minus",AD1988="s"),12,IF(AND(AC1988="Plus",AD1988="s"),4,0))))</f>
        <v>3</v>
      </c>
      <c r="AF1988" s="6" t="s">
        <v>16</v>
      </c>
      <c r="AG1988" s="5" t="str">
        <f aca="false">AF1988&amp;AE1988&amp;","</f>
        <v>                            3,</v>
      </c>
    </row>
    <row r="1989" customFormat="false" ht="12.8" hidden="true" customHeight="false" outlineLevel="0" collapsed="false">
      <c r="A1989" s="0" t="str">
        <f aca="false">LEFT(J1989,4)</f>
        <v>b2i2</v>
      </c>
      <c r="B1989" s="0" t="n">
        <f aca="false">IF(AND(C1989&gt;97,C1989&lt;103),100,IF(AND(C1989&gt;110,C1989&lt;116),113,IF(AND(C1989&gt;122,C1989&lt;128),125,IF(AND(C1989&gt;135,C1989&lt;141),138,150))))</f>
        <v>150</v>
      </c>
      <c r="C1989" s="0" t="n">
        <f aca="false">_xlfn.NUMBERVALUE(MID(J1989,6,3))</f>
        <v>152</v>
      </c>
      <c r="D1989" s="0" t="str">
        <f aca="false">MID(J1989,10,3)</f>
        <v>ir3</v>
      </c>
      <c r="E1989" s="0" t="s">
        <v>9</v>
      </c>
      <c r="F1989" s="0" t="n">
        <v>748</v>
      </c>
      <c r="G1989" s="0" t="s">
        <v>10</v>
      </c>
      <c r="H1989" s="0" t="s">
        <v>11</v>
      </c>
      <c r="I1989" s="0" t="s">
        <v>9</v>
      </c>
      <c r="J1989" s="0" t="s">
        <v>2004</v>
      </c>
      <c r="K1989" s="0" t="s">
        <v>9</v>
      </c>
      <c r="L1989" s="0" t="str">
        <f aca="false">IF(ISBLANK(J1990),"",",")</f>
        <v>,</v>
      </c>
      <c r="M1989" s="0" t="str">
        <f aca="false">E1989&amp;F1989&amp;G1989&amp;H1989&amp;I1989&amp;J1989&amp;K1989&amp;L1989</f>
        <v>"748": "b2i2_152_ir3.wav",</v>
      </c>
      <c r="N1989" s="0" t="str">
        <f aca="false">IF(OR(B1989=113,B1989=138),"probe","s")</f>
        <v>s</v>
      </c>
      <c r="O1989" s="0" t="str">
        <f aca="false">IF(MID(J1989,10,2)="ir","Minus","Plus")</f>
        <v>Minus</v>
      </c>
      <c r="P1989" s="0" t="s">
        <v>13</v>
      </c>
      <c r="Q1989" s="5" t="s">
        <v>14</v>
      </c>
      <c r="R1989" s="0" t="s">
        <v>15</v>
      </c>
      <c r="S1989" s="0" t="str">
        <f aca="false">P1989&amp;N1989&amp;O1989&amp;Q1989&amp;F1989&amp;R1989&amp;L1989</f>
        <v>          {%            "class": "sMinus",%            "stim_name": "748"%          },</v>
      </c>
      <c r="AA1989" s="5" t="n">
        <f aca="false">F1989</f>
        <v>748</v>
      </c>
      <c r="AB1989" s="5" t="s">
        <v>2004</v>
      </c>
      <c r="AC1989" s="5" t="str">
        <f aca="false">IF(MID(AB1989,10,2)="ir","Minus","Plus")</f>
        <v>Minus</v>
      </c>
      <c r="AD1989" s="5" t="str">
        <f aca="false">IF(AND(_xlfn.NUMBERVALUE(MID(AB1989,6,3))&lt;141,_xlfn.NUMBERVALUE(MID(AB1989,6,3))&gt;103),"s","probe")</f>
        <v>probe</v>
      </c>
      <c r="AE1989" s="5" t="n">
        <f aca="false">IF(AND(AC1989="Minus",AD1989="probe"),3,IF(AND(AC1989="Plus",AD1989="probe"),1,IF(AND(AC1989="Minus",AD1989="s"),12,IF(AND(AC1989="Plus",AD1989="s"),4,0))))</f>
        <v>3</v>
      </c>
      <c r="AF1989" s="6" t="s">
        <v>16</v>
      </c>
      <c r="AG1989" s="5" t="str">
        <f aca="false">AF1989&amp;AE1989&amp;","</f>
        <v>                            3,</v>
      </c>
    </row>
    <row r="1990" customFormat="false" ht="12.8" hidden="false" customHeight="false" outlineLevel="0" collapsed="false">
      <c r="A1990" s="0" t="str">
        <f aca="false">LEFT(J1990,4)</f>
        <v>b2s1</v>
      </c>
      <c r="B1990" s="0" t="n">
        <f aca="false">IF(AND(C1990&gt;97,C1990&lt;103),100,IF(AND(C1990&gt;110,C1990&lt;116),113,IF(AND(C1990&gt;122,C1990&lt;128),125,IF(AND(C1990&gt;135,C1990&lt;141),138,150))))</f>
        <v>150</v>
      </c>
      <c r="C1990" s="0" t="n">
        <f aca="false">_xlfn.NUMBERVALUE(MID(J1990,6,3))</f>
        <v>152</v>
      </c>
      <c r="D1990" s="0" t="str">
        <f aca="false">MID(J1990,10,3)</f>
        <v>ir3</v>
      </c>
      <c r="E1990" s="1" t="s">
        <v>9</v>
      </c>
      <c r="F1990" s="0" t="n">
        <v>873</v>
      </c>
      <c r="G1990" s="0" t="s">
        <v>10</v>
      </c>
      <c r="H1990" s="0" t="s">
        <v>11</v>
      </c>
      <c r="I1990" s="0" t="s">
        <v>9</v>
      </c>
      <c r="J1990" s="0" t="s">
        <v>2005</v>
      </c>
      <c r="K1990" s="0" t="s">
        <v>9</v>
      </c>
      <c r="L1990" s="0" t="str">
        <f aca="false">IF(ISBLANK(J1991),"",",")</f>
        <v>,</v>
      </c>
      <c r="M1990" s="0" t="str">
        <f aca="false">E1990&amp;J1990&amp;G1990&amp;E1990&amp;J1990&amp;E1990&amp;L1990</f>
        <v>"b2s1_152_ir3.wav":"b2s1_152_ir3.wav",</v>
      </c>
      <c r="N1990" s="0" t="str">
        <f aca="false">IF(OR(B1990=113,B1990=138),"probe","s")</f>
        <v>s</v>
      </c>
      <c r="O1990" s="0" t="str">
        <f aca="false">IF(MID(J1990,10,2)="ir","Minus","Plus")</f>
        <v>Minus</v>
      </c>
      <c r="P1990" s="0" t="s">
        <v>13</v>
      </c>
      <c r="Q1990" s="5" t="s">
        <v>14</v>
      </c>
      <c r="R1990" s="0" t="s">
        <v>15</v>
      </c>
      <c r="S1990" s="0" t="str">
        <f aca="false">P1990&amp;N1990&amp;O1990&amp;Q1990&amp;J1990&amp;R1990&amp;L1990</f>
        <v>          {%            "class": "sMinus",%            "stim_name": "b2s1_152_ir3.wav"%          },</v>
      </c>
      <c r="AA1990" s="5" t="n">
        <f aca="false">F1990</f>
        <v>873</v>
      </c>
      <c r="AB1990" s="5" t="s">
        <v>2005</v>
      </c>
      <c r="AC1990" s="5" t="str">
        <f aca="false">IF(MID(AB1990,10,2)="ir","Minus","Plus")</f>
        <v>Minus</v>
      </c>
      <c r="AD1990" s="5" t="str">
        <f aca="false">IF(AND(_xlfn.NUMBERVALUE(MID(AB1990,6,3))&lt;141,_xlfn.NUMBERVALUE(MID(AB1990,6,3))&gt;103),"s","probe")</f>
        <v>probe</v>
      </c>
      <c r="AE1990" s="5" t="n">
        <f aca="false">IF(AND(AC1990="Minus",AD1990="probe"),3,IF(AND(AC1990="Plus",AD1990="probe"),1,IF(AND(AC1990="Minus",AD1990="s"),12,IF(AND(AC1990="Plus",AD1990="s"),4,0))))</f>
        <v>3</v>
      </c>
      <c r="AF1990" s="6" t="s">
        <v>16</v>
      </c>
      <c r="AG1990" s="5" t="str">
        <f aca="false">AF1990&amp;AE1990&amp;","</f>
        <v>                            3,</v>
      </c>
    </row>
    <row r="1991" customFormat="false" ht="12.8" hidden="true" customHeight="false" outlineLevel="0" collapsed="false">
      <c r="A1991" s="0" t="str">
        <f aca="false">LEFT(J1991,4)</f>
        <v>b2s2</v>
      </c>
      <c r="B1991" s="0" t="n">
        <f aca="false">IF(AND(C1991&gt;97,C1991&lt;103),100,IF(AND(C1991&gt;110,C1991&lt;116),113,IF(AND(C1991&gt;122,C1991&lt;128),125,IF(AND(C1991&gt;135,C1991&lt;141),138,150))))</f>
        <v>150</v>
      </c>
      <c r="C1991" s="0" t="n">
        <f aca="false">_xlfn.NUMBERVALUE(MID(J1991,6,3))</f>
        <v>152</v>
      </c>
      <c r="D1991" s="0" t="str">
        <f aca="false">MID(J1991,10,3)</f>
        <v>ir3</v>
      </c>
      <c r="E1991" s="1" t="s">
        <v>9</v>
      </c>
      <c r="F1991" s="0" t="n">
        <v>998</v>
      </c>
      <c r="G1991" s="0" t="s">
        <v>10</v>
      </c>
      <c r="H1991" s="0" t="s">
        <v>11</v>
      </c>
      <c r="I1991" s="0" t="s">
        <v>9</v>
      </c>
      <c r="J1991" s="0" t="s">
        <v>2006</v>
      </c>
      <c r="K1991" s="0" t="s">
        <v>9</v>
      </c>
      <c r="L1991" s="0" t="str">
        <f aca="false">IF(ISBLANK(J1992),"",",")</f>
        <v>,</v>
      </c>
      <c r="M1991" s="0" t="str">
        <f aca="false">E1991&amp;F1991&amp;G1991&amp;H1991&amp;I1991&amp;J1991&amp;K1991&amp;L1991</f>
        <v>"998": "b2s2_152_ir3.wav",</v>
      </c>
      <c r="N1991" s="0" t="str">
        <f aca="false">IF(OR(B1991=113,B1991=138),"probe","s")</f>
        <v>s</v>
      </c>
      <c r="O1991" s="0" t="str">
        <f aca="false">IF(MID(J1991,10,2)="ir","Minus","Plus")</f>
        <v>Minus</v>
      </c>
      <c r="P1991" s="0" t="s">
        <v>13</v>
      </c>
      <c r="Q1991" s="5" t="s">
        <v>14</v>
      </c>
      <c r="R1991" s="0" t="s">
        <v>15</v>
      </c>
      <c r="S1991" s="0" t="str">
        <f aca="false">P1991&amp;N1991&amp;O1991&amp;Q1991&amp;F1991&amp;R1991&amp;L1991</f>
        <v>          {%            "class": "sMinus",%            "stim_name": "998"%          },</v>
      </c>
      <c r="AA1991" s="5" t="n">
        <f aca="false">F1991</f>
        <v>998</v>
      </c>
      <c r="AB1991" s="5" t="s">
        <v>2006</v>
      </c>
      <c r="AC1991" s="5" t="str">
        <f aca="false">IF(MID(AB1991,10,2)="ir","Minus","Plus")</f>
        <v>Minus</v>
      </c>
      <c r="AD1991" s="5" t="str">
        <f aca="false">IF(AND(_xlfn.NUMBERVALUE(MID(AB1991,6,3))&lt;141,_xlfn.NUMBERVALUE(MID(AB1991,6,3))&gt;103),"s","probe")</f>
        <v>probe</v>
      </c>
      <c r="AE1991" s="5" t="n">
        <f aca="false">IF(AND(AC1991="Minus",AD1991="probe"),3,IF(AND(AC1991="Plus",AD1991="probe"),1,IF(AND(AC1991="Minus",AD1991="s"),12,IF(AND(AC1991="Plus",AD1991="s"),4,0))))</f>
        <v>3</v>
      </c>
      <c r="AF1991" s="6" t="s">
        <v>16</v>
      </c>
      <c r="AG1991" s="5" t="str">
        <f aca="false">AF1991&amp;AE1991&amp;","</f>
        <v>                            3,</v>
      </c>
    </row>
    <row r="1992" customFormat="false" ht="12.8" hidden="true" customHeight="false" outlineLevel="0" collapsed="false">
      <c r="A1992" s="0" t="str">
        <f aca="false">LEFT(J1992,4)</f>
        <v>b3i1</v>
      </c>
      <c r="B1992" s="0" t="n">
        <f aca="false">IF(AND(C1992&gt;97,C1992&lt;103),100,IF(AND(C1992&gt;110,C1992&lt;116),113,IF(AND(C1992&gt;122,C1992&lt;128),125,IF(AND(C1992&gt;135,C1992&lt;141),138,150))))</f>
        <v>150</v>
      </c>
      <c r="C1992" s="0" t="n">
        <f aca="false">_xlfn.NUMBERVALUE(MID(J1992,6,3))</f>
        <v>152</v>
      </c>
      <c r="D1992" s="0" t="str">
        <f aca="false">MID(J1992,10,3)</f>
        <v>ir3</v>
      </c>
      <c r="E1992" s="0" t="s">
        <v>9</v>
      </c>
      <c r="F1992" s="0" t="n">
        <v>1123</v>
      </c>
      <c r="G1992" s="0" t="s">
        <v>10</v>
      </c>
      <c r="H1992" s="0" t="s">
        <v>11</v>
      </c>
      <c r="I1992" s="0" t="s">
        <v>9</v>
      </c>
      <c r="J1992" s="0" t="s">
        <v>2007</v>
      </c>
      <c r="K1992" s="0" t="s">
        <v>9</v>
      </c>
      <c r="L1992" s="0" t="str">
        <f aca="false">IF(ISBLANK(J1993),"",",")</f>
        <v>,</v>
      </c>
      <c r="M1992" s="0" t="str">
        <f aca="false">E1992&amp;F1992&amp;G1992&amp;H1992&amp;I1992&amp;J1992&amp;K1992&amp;L1992</f>
        <v>"1123": "b3i1_152_ir3.wav",</v>
      </c>
      <c r="N1992" s="0" t="str">
        <f aca="false">IF(OR(B1992=113,B1992=138),"probe","s")</f>
        <v>s</v>
      </c>
      <c r="O1992" s="0" t="str">
        <f aca="false">IF(MID(J1992,10,2)="ir","Minus","Plus")</f>
        <v>Minus</v>
      </c>
      <c r="P1992" s="0" t="s">
        <v>13</v>
      </c>
      <c r="Q1992" s="5" t="s">
        <v>14</v>
      </c>
      <c r="R1992" s="0" t="s">
        <v>15</v>
      </c>
      <c r="S1992" s="0" t="str">
        <f aca="false">P1992&amp;N1992&amp;O1992&amp;Q1992&amp;F1992&amp;R1992&amp;L1992</f>
        <v>          {%            "class": "sMinus",%            "stim_name": "1123"%          },</v>
      </c>
      <c r="AA1992" s="5" t="n">
        <f aca="false">F1992</f>
        <v>1123</v>
      </c>
      <c r="AB1992" s="5" t="s">
        <v>2007</v>
      </c>
      <c r="AC1992" s="5" t="str">
        <f aca="false">IF(MID(AB1992,10,2)="ir","Minus","Plus")</f>
        <v>Minus</v>
      </c>
      <c r="AD1992" s="5" t="str">
        <f aca="false">IF(AND(_xlfn.NUMBERVALUE(MID(AB1992,6,3))&lt;141,_xlfn.NUMBERVALUE(MID(AB1992,6,3))&gt;103),"s","probe")</f>
        <v>probe</v>
      </c>
      <c r="AE1992" s="5" t="n">
        <f aca="false">IF(AND(AC1992="Minus",AD1992="probe"),3,IF(AND(AC1992="Plus",AD1992="probe"),1,IF(AND(AC1992="Minus",AD1992="s"),12,IF(AND(AC1992="Plus",AD1992="s"),4,0))))</f>
        <v>3</v>
      </c>
      <c r="AF1992" s="6" t="s">
        <v>16</v>
      </c>
      <c r="AG1992" s="5" t="str">
        <f aca="false">AF1992&amp;AE1992&amp;","</f>
        <v>                            3,</v>
      </c>
    </row>
    <row r="1993" customFormat="false" ht="12.8" hidden="true" customHeight="false" outlineLevel="0" collapsed="false">
      <c r="A1993" s="0" t="str">
        <f aca="false">LEFT(J1993,4)</f>
        <v>b3i2</v>
      </c>
      <c r="B1993" s="0" t="n">
        <f aca="false">IF(AND(C1993&gt;97,C1993&lt;103),100,IF(AND(C1993&gt;110,C1993&lt;116),113,IF(AND(C1993&gt;122,C1993&lt;128),125,IF(AND(C1993&gt;135,C1993&lt;141),138,150))))</f>
        <v>150</v>
      </c>
      <c r="C1993" s="0" t="n">
        <f aca="false">_xlfn.NUMBERVALUE(MID(J1993,6,3))</f>
        <v>152</v>
      </c>
      <c r="D1993" s="0" t="str">
        <f aca="false">MID(J1993,10,3)</f>
        <v>ir3</v>
      </c>
      <c r="E1993" s="0" t="s">
        <v>9</v>
      </c>
      <c r="F1993" s="0" t="n">
        <v>1248</v>
      </c>
      <c r="G1993" s="0" t="s">
        <v>10</v>
      </c>
      <c r="H1993" s="0" t="s">
        <v>11</v>
      </c>
      <c r="I1993" s="0" t="s">
        <v>9</v>
      </c>
      <c r="J1993" s="0" t="s">
        <v>2008</v>
      </c>
      <c r="K1993" s="0" t="s">
        <v>9</v>
      </c>
      <c r="L1993" s="0" t="str">
        <f aca="false">IF(ISBLANK(J1994),"",",")</f>
        <v>,</v>
      </c>
      <c r="M1993" s="0" t="str">
        <f aca="false">E1993&amp;F1993&amp;G1993&amp;H1993&amp;I1993&amp;J1993&amp;K1993&amp;L1993</f>
        <v>"1248": "b3i2_152_ir3.wav",</v>
      </c>
      <c r="N1993" s="0" t="str">
        <f aca="false">IF(OR(B1993=113,B1993=138),"probe","s")</f>
        <v>s</v>
      </c>
      <c r="O1993" s="0" t="str">
        <f aca="false">IF(MID(J1993,10,2)="ir","Minus","Plus")</f>
        <v>Minus</v>
      </c>
      <c r="P1993" s="0" t="s">
        <v>13</v>
      </c>
      <c r="Q1993" s="5" t="s">
        <v>14</v>
      </c>
      <c r="R1993" s="0" t="s">
        <v>15</v>
      </c>
      <c r="S1993" s="0" t="str">
        <f aca="false">P1993&amp;N1993&amp;O1993&amp;Q1993&amp;F1993&amp;R1993&amp;L1993</f>
        <v>          {%            "class": "sMinus",%            "stim_name": "1248"%          },</v>
      </c>
      <c r="AA1993" s="5" t="n">
        <f aca="false">F1993</f>
        <v>1248</v>
      </c>
      <c r="AB1993" s="5" t="s">
        <v>2008</v>
      </c>
      <c r="AC1993" s="5" t="str">
        <f aca="false">IF(MID(AB1993,10,2)="ir","Minus","Plus")</f>
        <v>Minus</v>
      </c>
      <c r="AD1993" s="5" t="str">
        <f aca="false">IF(AND(_xlfn.NUMBERVALUE(MID(AB1993,6,3))&lt;141,_xlfn.NUMBERVALUE(MID(AB1993,6,3))&gt;103),"s","probe")</f>
        <v>probe</v>
      </c>
      <c r="AE1993" s="5" t="n">
        <f aca="false">IF(AND(AC1993="Minus",AD1993="probe"),3,IF(AND(AC1993="Plus",AD1993="probe"),1,IF(AND(AC1993="Minus",AD1993="s"),12,IF(AND(AC1993="Plus",AD1993="s"),4,0))))</f>
        <v>3</v>
      </c>
      <c r="AF1993" s="6" t="s">
        <v>16</v>
      </c>
      <c r="AG1993" s="5" t="str">
        <f aca="false">AF1993&amp;AE1993&amp;","</f>
        <v>                            3,</v>
      </c>
    </row>
    <row r="1994" customFormat="false" ht="12.8" hidden="true" customHeight="false" outlineLevel="0" collapsed="false">
      <c r="A1994" s="0" t="str">
        <f aca="false">LEFT(J1994,4)</f>
        <v>b3s1</v>
      </c>
      <c r="B1994" s="0" t="n">
        <f aca="false">IF(AND(C1994&gt;97,C1994&lt;103),100,IF(AND(C1994&gt;110,C1994&lt;116),113,IF(AND(C1994&gt;122,C1994&lt;128),125,IF(AND(C1994&gt;135,C1994&lt;141),138,150))))</f>
        <v>150</v>
      </c>
      <c r="C1994" s="0" t="n">
        <f aca="false">_xlfn.NUMBERVALUE(MID(J1994,6,3))</f>
        <v>152</v>
      </c>
      <c r="D1994" s="0" t="str">
        <f aca="false">MID(J1994,10,3)</f>
        <v>ir3</v>
      </c>
      <c r="E1994" s="0" t="s">
        <v>9</v>
      </c>
      <c r="F1994" s="0" t="n">
        <v>1373</v>
      </c>
      <c r="G1994" s="0" t="s">
        <v>10</v>
      </c>
      <c r="H1994" s="0" t="s">
        <v>11</v>
      </c>
      <c r="I1994" s="0" t="s">
        <v>9</v>
      </c>
      <c r="J1994" s="0" t="s">
        <v>2009</v>
      </c>
      <c r="K1994" s="0" t="s">
        <v>9</v>
      </c>
      <c r="L1994" s="0" t="str">
        <f aca="false">IF(ISBLANK(J1995),"",",")</f>
        <v>,</v>
      </c>
      <c r="M1994" s="0" t="str">
        <f aca="false">E1994&amp;F1994&amp;G1994&amp;H1994&amp;I1994&amp;J1994&amp;K1994&amp;L1994</f>
        <v>"1373": "b3s1_152_ir3.wav",</v>
      </c>
      <c r="N1994" s="0" t="str">
        <f aca="false">IF(OR(B1994=113,B1994=138),"probe","s")</f>
        <v>s</v>
      </c>
      <c r="O1994" s="0" t="str">
        <f aca="false">IF(MID(J1994,10,2)="ir","Minus","Plus")</f>
        <v>Minus</v>
      </c>
      <c r="P1994" s="0" t="s">
        <v>13</v>
      </c>
      <c r="Q1994" s="5" t="s">
        <v>14</v>
      </c>
      <c r="R1994" s="0" t="s">
        <v>15</v>
      </c>
      <c r="S1994" s="0" t="str">
        <f aca="false">P1994&amp;N1994&amp;O1994&amp;Q1994&amp;F1994&amp;R1994&amp;L1994</f>
        <v>          {%            "class": "sMinus",%            "stim_name": "1373"%          },</v>
      </c>
      <c r="AA1994" s="5" t="n">
        <f aca="false">F1994</f>
        <v>1373</v>
      </c>
      <c r="AB1994" s="5" t="s">
        <v>2009</v>
      </c>
      <c r="AC1994" s="5" t="str">
        <f aca="false">IF(MID(AB1994,10,2)="ir","Minus","Plus")</f>
        <v>Minus</v>
      </c>
      <c r="AD1994" s="5" t="str">
        <f aca="false">IF(AND(_xlfn.NUMBERVALUE(MID(AB1994,6,3))&lt;141,_xlfn.NUMBERVALUE(MID(AB1994,6,3))&gt;103),"s","probe")</f>
        <v>probe</v>
      </c>
      <c r="AE1994" s="5" t="n">
        <f aca="false">IF(AND(AC1994="Minus",AD1994="probe"),3,IF(AND(AC1994="Plus",AD1994="probe"),1,IF(AND(AC1994="Minus",AD1994="s"),12,IF(AND(AC1994="Plus",AD1994="s"),4,0))))</f>
        <v>3</v>
      </c>
      <c r="AF1994" s="6" t="s">
        <v>16</v>
      </c>
      <c r="AG1994" s="5" t="str">
        <f aca="false">AF1994&amp;AE1994&amp;","</f>
        <v>                            3,</v>
      </c>
    </row>
    <row r="1995" customFormat="false" ht="12.8" hidden="true" customHeight="false" outlineLevel="0" collapsed="false">
      <c r="A1995" s="0" t="str">
        <f aca="false">LEFT(J1995,4)</f>
        <v>b3s2</v>
      </c>
      <c r="B1995" s="0" t="n">
        <f aca="false">IF(AND(C1995&gt;97,C1995&lt;103),100,IF(AND(C1995&gt;110,C1995&lt;116),113,IF(AND(C1995&gt;122,C1995&lt;128),125,IF(AND(C1995&gt;135,C1995&lt;141),138,150))))</f>
        <v>150</v>
      </c>
      <c r="C1995" s="0" t="n">
        <f aca="false">_xlfn.NUMBERVALUE(MID(J1995,6,3))</f>
        <v>152</v>
      </c>
      <c r="D1995" s="0" t="str">
        <f aca="false">MID(J1995,10,3)</f>
        <v>ir3</v>
      </c>
      <c r="E1995" s="0" t="s">
        <v>9</v>
      </c>
      <c r="F1995" s="0" t="n">
        <v>1498</v>
      </c>
      <c r="G1995" s="0" t="s">
        <v>10</v>
      </c>
      <c r="H1995" s="0" t="s">
        <v>11</v>
      </c>
      <c r="I1995" s="0" t="s">
        <v>9</v>
      </c>
      <c r="J1995" s="0" t="s">
        <v>2010</v>
      </c>
      <c r="K1995" s="0" t="s">
        <v>9</v>
      </c>
      <c r="L1995" s="0" t="str">
        <f aca="false">IF(ISBLANK(J1996),"",",")</f>
        <v>,</v>
      </c>
      <c r="M1995" s="0" t="str">
        <f aca="false">E1995&amp;F1995&amp;G1995&amp;H1995&amp;I1995&amp;J1995&amp;K1995&amp;L1995</f>
        <v>"1498": "b3s2_152_ir3.wav",</v>
      </c>
      <c r="N1995" s="0" t="str">
        <f aca="false">IF(OR(B1995=113,B1995=138),"probe","s")</f>
        <v>s</v>
      </c>
      <c r="O1995" s="0" t="str">
        <f aca="false">IF(MID(J1995,10,2)="ir","Minus","Plus")</f>
        <v>Minus</v>
      </c>
      <c r="P1995" s="0" t="s">
        <v>13</v>
      </c>
      <c r="Q1995" s="5" t="s">
        <v>14</v>
      </c>
      <c r="R1995" s="0" t="s">
        <v>15</v>
      </c>
      <c r="S1995" s="0" t="str">
        <f aca="false">P1995&amp;N1995&amp;O1995&amp;Q1995&amp;F1995&amp;R1995&amp;L1995</f>
        <v>          {%            "class": "sMinus",%            "stim_name": "1498"%          },</v>
      </c>
      <c r="AA1995" s="5" t="n">
        <f aca="false">F1995</f>
        <v>1498</v>
      </c>
      <c r="AB1995" s="5" t="s">
        <v>2010</v>
      </c>
      <c r="AC1995" s="5" t="str">
        <f aca="false">IF(MID(AB1995,10,2)="ir","Minus","Plus")</f>
        <v>Minus</v>
      </c>
      <c r="AD1995" s="5" t="str">
        <f aca="false">IF(AND(_xlfn.NUMBERVALUE(MID(AB1995,6,3))&lt;141,_xlfn.NUMBERVALUE(MID(AB1995,6,3))&gt;103),"s","probe")</f>
        <v>probe</v>
      </c>
      <c r="AE1995" s="5" t="n">
        <f aca="false">IF(AND(AC1995="Minus",AD1995="probe"),3,IF(AND(AC1995="Plus",AD1995="probe"),1,IF(AND(AC1995="Minus",AD1995="s"),12,IF(AND(AC1995="Plus",AD1995="s"),4,0))))</f>
        <v>3</v>
      </c>
      <c r="AF1995" s="6" t="s">
        <v>16</v>
      </c>
      <c r="AG1995" s="5" t="str">
        <f aca="false">AF1995&amp;AE1995&amp;","</f>
        <v>                            3,</v>
      </c>
    </row>
    <row r="1996" customFormat="false" ht="12.8" hidden="true" customHeight="false" outlineLevel="0" collapsed="false">
      <c r="A1996" s="0" t="str">
        <f aca="false">LEFT(J1996,4)</f>
        <v>b4i1</v>
      </c>
      <c r="B1996" s="0" t="n">
        <f aca="false">IF(AND(C1996&gt;97,C1996&lt;103),100,IF(AND(C1996&gt;110,C1996&lt;116),113,IF(AND(C1996&gt;122,C1996&lt;128),125,IF(AND(C1996&gt;135,C1996&lt;141),138,150))))</f>
        <v>150</v>
      </c>
      <c r="C1996" s="0" t="n">
        <f aca="false">_xlfn.NUMBERVALUE(MID(J1996,6,3))</f>
        <v>152</v>
      </c>
      <c r="D1996" s="0" t="str">
        <f aca="false">MID(J1996,10,3)</f>
        <v>ir3</v>
      </c>
      <c r="E1996" s="0" t="s">
        <v>9</v>
      </c>
      <c r="F1996" s="0" t="n">
        <v>1623</v>
      </c>
      <c r="G1996" s="0" t="s">
        <v>10</v>
      </c>
      <c r="H1996" s="0" t="s">
        <v>11</v>
      </c>
      <c r="I1996" s="0" t="s">
        <v>9</v>
      </c>
      <c r="J1996" s="0" t="s">
        <v>2011</v>
      </c>
      <c r="K1996" s="0" t="s">
        <v>9</v>
      </c>
      <c r="L1996" s="0" t="str">
        <f aca="false">IF(ISBLANK(J1997),"",",")</f>
        <v>,</v>
      </c>
      <c r="M1996" s="0" t="str">
        <f aca="false">E1996&amp;F1996&amp;G1996&amp;H1996&amp;I1996&amp;J1996&amp;K1996&amp;L1996</f>
        <v>"1623": "b4i1_152_ir3.wav",</v>
      </c>
      <c r="N1996" s="0" t="str">
        <f aca="false">IF(OR(B1996=113,B1996=138),"probe","s")</f>
        <v>s</v>
      </c>
      <c r="O1996" s="0" t="str">
        <f aca="false">IF(MID(J1996,10,2)="ir","Minus","Plus")</f>
        <v>Minus</v>
      </c>
      <c r="P1996" s="0" t="s">
        <v>13</v>
      </c>
      <c r="Q1996" s="5" t="s">
        <v>14</v>
      </c>
      <c r="R1996" s="0" t="s">
        <v>15</v>
      </c>
      <c r="S1996" s="0" t="str">
        <f aca="false">P1996&amp;N1996&amp;O1996&amp;Q1996&amp;F1996&amp;R1996&amp;L1996</f>
        <v>          {%            "class": "sMinus",%            "stim_name": "1623"%          },</v>
      </c>
      <c r="AA1996" s="5" t="n">
        <f aca="false">F1996</f>
        <v>1623</v>
      </c>
      <c r="AB1996" s="5" t="s">
        <v>2011</v>
      </c>
      <c r="AC1996" s="5" t="str">
        <f aca="false">IF(MID(AB1996,10,2)="ir","Minus","Plus")</f>
        <v>Minus</v>
      </c>
      <c r="AD1996" s="5" t="str">
        <f aca="false">IF(AND(_xlfn.NUMBERVALUE(MID(AB1996,6,3))&lt;141,_xlfn.NUMBERVALUE(MID(AB1996,6,3))&gt;103),"s","probe")</f>
        <v>probe</v>
      </c>
      <c r="AE1996" s="5" t="n">
        <f aca="false">IF(AND(AC1996="Minus",AD1996="probe"),3,IF(AND(AC1996="Plus",AD1996="probe"),1,IF(AND(AC1996="Minus",AD1996="s"),12,IF(AND(AC1996="Plus",AD1996="s"),4,0))))</f>
        <v>3</v>
      </c>
      <c r="AF1996" s="6" t="s">
        <v>16</v>
      </c>
      <c r="AG1996" s="5" t="str">
        <f aca="false">AF1996&amp;AE1996&amp;","</f>
        <v>                            3,</v>
      </c>
    </row>
    <row r="1997" customFormat="false" ht="12.8" hidden="true" customHeight="false" outlineLevel="0" collapsed="false">
      <c r="A1997" s="0" t="str">
        <f aca="false">LEFT(J1997,4)</f>
        <v>b4i2</v>
      </c>
      <c r="B1997" s="0" t="n">
        <f aca="false">IF(AND(C1997&gt;97,C1997&lt;103),100,IF(AND(C1997&gt;110,C1997&lt;116),113,IF(AND(C1997&gt;122,C1997&lt;128),125,IF(AND(C1997&gt;135,C1997&lt;141),138,150))))</f>
        <v>150</v>
      </c>
      <c r="C1997" s="0" t="n">
        <f aca="false">_xlfn.NUMBERVALUE(MID(J1997,6,3))</f>
        <v>152</v>
      </c>
      <c r="D1997" s="0" t="str">
        <f aca="false">MID(J1997,10,3)</f>
        <v>ir3</v>
      </c>
      <c r="E1997" s="0" t="s">
        <v>9</v>
      </c>
      <c r="F1997" s="0" t="n">
        <v>1748</v>
      </c>
      <c r="G1997" s="0" t="s">
        <v>10</v>
      </c>
      <c r="H1997" s="0" t="s">
        <v>11</v>
      </c>
      <c r="I1997" s="0" t="s">
        <v>9</v>
      </c>
      <c r="J1997" s="0" t="s">
        <v>2012</v>
      </c>
      <c r="K1997" s="0" t="s">
        <v>9</v>
      </c>
      <c r="L1997" s="0" t="str">
        <f aca="false">IF(ISBLANK(J1998),"",",")</f>
        <v>,</v>
      </c>
      <c r="M1997" s="0" t="str">
        <f aca="false">E1997&amp;F1997&amp;G1997&amp;H1997&amp;I1997&amp;J1997&amp;K1997&amp;L1997</f>
        <v>"1748": "b4i2_152_ir3.wav",</v>
      </c>
      <c r="N1997" s="0" t="str">
        <f aca="false">IF(OR(B1997=113,B1997=138),"probe","s")</f>
        <v>s</v>
      </c>
      <c r="O1997" s="0" t="str">
        <f aca="false">IF(MID(J1997,10,2)="ir","Minus","Plus")</f>
        <v>Minus</v>
      </c>
      <c r="P1997" s="0" t="s">
        <v>13</v>
      </c>
      <c r="Q1997" s="5" t="s">
        <v>14</v>
      </c>
      <c r="R1997" s="0" t="s">
        <v>15</v>
      </c>
      <c r="S1997" s="0" t="str">
        <f aca="false">P1997&amp;N1997&amp;O1997&amp;Q1997&amp;F1997&amp;R1997&amp;L1997</f>
        <v>          {%            "class": "sMinus",%            "stim_name": "1748"%          },</v>
      </c>
      <c r="AA1997" s="5" t="n">
        <f aca="false">F1997</f>
        <v>1748</v>
      </c>
      <c r="AB1997" s="5" t="s">
        <v>2012</v>
      </c>
      <c r="AC1997" s="5" t="str">
        <f aca="false">IF(MID(AB1997,10,2)="ir","Minus","Plus")</f>
        <v>Minus</v>
      </c>
      <c r="AD1997" s="5" t="str">
        <f aca="false">IF(AND(_xlfn.NUMBERVALUE(MID(AB1997,6,3))&lt;141,_xlfn.NUMBERVALUE(MID(AB1997,6,3))&gt;103),"s","probe")</f>
        <v>probe</v>
      </c>
      <c r="AE1997" s="5" t="n">
        <f aca="false">IF(AND(AC1997="Minus",AD1997="probe"),3,IF(AND(AC1997="Plus",AD1997="probe"),1,IF(AND(AC1997="Minus",AD1997="s"),12,IF(AND(AC1997="Plus",AD1997="s"),4,0))))</f>
        <v>3</v>
      </c>
      <c r="AF1997" s="6" t="s">
        <v>16</v>
      </c>
      <c r="AG1997" s="5" t="str">
        <f aca="false">AF1997&amp;AE1997&amp;","</f>
        <v>                            3,</v>
      </c>
    </row>
    <row r="1998" customFormat="false" ht="12.8" hidden="true" customHeight="false" outlineLevel="0" collapsed="false">
      <c r="A1998" s="0" t="str">
        <f aca="false">LEFT(J1998,4)</f>
        <v>b4s1</v>
      </c>
      <c r="B1998" s="0" t="n">
        <f aca="false">IF(AND(C1998&gt;97,C1998&lt;103),100,IF(AND(C1998&gt;110,C1998&lt;116),113,IF(AND(C1998&gt;122,C1998&lt;128),125,IF(AND(C1998&gt;135,C1998&lt;141),138,150))))</f>
        <v>150</v>
      </c>
      <c r="C1998" s="0" t="n">
        <f aca="false">_xlfn.NUMBERVALUE(MID(J1998,6,3))</f>
        <v>152</v>
      </c>
      <c r="D1998" s="0" t="str">
        <f aca="false">MID(J1998,10,3)</f>
        <v>ir3</v>
      </c>
      <c r="E1998" s="0" t="s">
        <v>9</v>
      </c>
      <c r="F1998" s="0" t="n">
        <v>1873</v>
      </c>
      <c r="G1998" s="0" t="s">
        <v>10</v>
      </c>
      <c r="H1998" s="0" t="s">
        <v>11</v>
      </c>
      <c r="I1998" s="0" t="s">
        <v>9</v>
      </c>
      <c r="J1998" s="0" t="s">
        <v>2013</v>
      </c>
      <c r="K1998" s="0" t="s">
        <v>9</v>
      </c>
      <c r="L1998" s="0" t="str">
        <f aca="false">IF(ISBLANK(J1999),"",",")</f>
        <v>,</v>
      </c>
      <c r="M1998" s="0" t="str">
        <f aca="false">E1998&amp;F1998&amp;G1998&amp;H1998&amp;I1998&amp;J1998&amp;K1998&amp;L1998</f>
        <v>"1873": "b4s1_152_ir3.wav",</v>
      </c>
      <c r="N1998" s="0" t="str">
        <f aca="false">IF(OR(B1998=113,B1998=138),"probe","s")</f>
        <v>s</v>
      </c>
      <c r="O1998" s="0" t="str">
        <f aca="false">IF(MID(J1998,10,2)="ir","Minus","Plus")</f>
        <v>Minus</v>
      </c>
      <c r="P1998" s="0" t="s">
        <v>13</v>
      </c>
      <c r="Q1998" s="5" t="s">
        <v>14</v>
      </c>
      <c r="R1998" s="0" t="s">
        <v>15</v>
      </c>
      <c r="S1998" s="0" t="str">
        <f aca="false">P1998&amp;N1998&amp;O1998&amp;Q1998&amp;F1998&amp;R1998&amp;L1998</f>
        <v>          {%            "class": "sMinus",%            "stim_name": "1873"%          },</v>
      </c>
      <c r="AA1998" s="5" t="n">
        <f aca="false">F1998</f>
        <v>1873</v>
      </c>
      <c r="AB1998" s="5" t="s">
        <v>2013</v>
      </c>
      <c r="AC1998" s="5" t="str">
        <f aca="false">IF(MID(AB1998,10,2)="ir","Minus","Plus")</f>
        <v>Minus</v>
      </c>
      <c r="AD1998" s="5" t="str">
        <f aca="false">IF(AND(_xlfn.NUMBERVALUE(MID(AB1998,6,3))&lt;141,_xlfn.NUMBERVALUE(MID(AB1998,6,3))&gt;103),"s","probe")</f>
        <v>probe</v>
      </c>
      <c r="AE1998" s="5" t="n">
        <f aca="false">IF(AND(AC1998="Minus",AD1998="probe"),3,IF(AND(AC1998="Plus",AD1998="probe"),1,IF(AND(AC1998="Minus",AD1998="s"),12,IF(AND(AC1998="Plus",AD1998="s"),4,0))))</f>
        <v>3</v>
      </c>
      <c r="AF1998" s="6" t="s">
        <v>16</v>
      </c>
      <c r="AG1998" s="5" t="str">
        <f aca="false">AF1998&amp;AE1998&amp;","</f>
        <v>                            3,</v>
      </c>
    </row>
    <row r="1999" customFormat="false" ht="12.8" hidden="true" customHeight="false" outlineLevel="0" collapsed="false">
      <c r="A1999" s="0" t="str">
        <f aca="false">LEFT(J1999,4)</f>
        <v>b4s2</v>
      </c>
      <c r="B1999" s="0" t="n">
        <f aca="false">IF(AND(C1999&gt;97,C1999&lt;103),100,IF(AND(C1999&gt;110,C1999&lt;116),113,IF(AND(C1999&gt;122,C1999&lt;128),125,IF(AND(C1999&gt;135,C1999&lt;141),138,150))))</f>
        <v>150</v>
      </c>
      <c r="C1999" s="0" t="n">
        <f aca="false">_xlfn.NUMBERVALUE(MID(J1999,6,3))</f>
        <v>152</v>
      </c>
      <c r="D1999" s="0" t="str">
        <f aca="false">MID(J1999,10,3)</f>
        <v>ir3</v>
      </c>
      <c r="E1999" s="0" t="s">
        <v>9</v>
      </c>
      <c r="F1999" s="0" t="n">
        <v>1998</v>
      </c>
      <c r="G1999" s="0" t="s">
        <v>10</v>
      </c>
      <c r="H1999" s="0" t="s">
        <v>11</v>
      </c>
      <c r="I1999" s="0" t="s">
        <v>9</v>
      </c>
      <c r="J1999" s="0" t="s">
        <v>2014</v>
      </c>
      <c r="K1999" s="0" t="s">
        <v>9</v>
      </c>
      <c r="L1999" s="0" t="str">
        <f aca="false">IF(ISBLANK(J2000),"",",")</f>
        <v>,</v>
      </c>
      <c r="M1999" s="0" t="str">
        <f aca="false">E1999&amp;F1999&amp;G1999&amp;H1999&amp;I1999&amp;J1999&amp;K1999&amp;L1999</f>
        <v>"1998": "b4s2_152_ir3.wav",</v>
      </c>
      <c r="N1999" s="0" t="str">
        <f aca="false">IF(OR(B1999=113,B1999=138),"probe","s")</f>
        <v>s</v>
      </c>
      <c r="O1999" s="0" t="str">
        <f aca="false">IF(MID(J1999,10,2)="ir","Minus","Plus")</f>
        <v>Minus</v>
      </c>
      <c r="P1999" s="0" t="s">
        <v>13</v>
      </c>
      <c r="Q1999" s="5" t="s">
        <v>14</v>
      </c>
      <c r="R1999" s="0" t="s">
        <v>15</v>
      </c>
      <c r="S1999" s="0" t="str">
        <f aca="false">P1999&amp;N1999&amp;O1999&amp;Q1999&amp;F1999&amp;R1999&amp;L1999</f>
        <v>          {%            "class": "sMinus",%            "stim_name": "1998"%          },</v>
      </c>
      <c r="AA1999" s="5" t="n">
        <f aca="false">F1999</f>
        <v>1998</v>
      </c>
      <c r="AB1999" s="5" t="s">
        <v>2014</v>
      </c>
      <c r="AC1999" s="5" t="str">
        <f aca="false">IF(MID(AB1999,10,2)="ir","Minus","Plus")</f>
        <v>Minus</v>
      </c>
      <c r="AD1999" s="5" t="str">
        <f aca="false">IF(AND(_xlfn.NUMBERVALUE(MID(AB1999,6,3))&lt;141,_xlfn.NUMBERVALUE(MID(AB1999,6,3))&gt;103),"s","probe")</f>
        <v>probe</v>
      </c>
      <c r="AE1999" s="5" t="n">
        <f aca="false">IF(AND(AC1999="Minus",AD1999="probe"),3,IF(AND(AC1999="Plus",AD1999="probe"),1,IF(AND(AC1999="Minus",AD1999="s"),12,IF(AND(AC1999="Plus",AD1999="s"),4,0))))</f>
        <v>3</v>
      </c>
      <c r="AF1999" s="6" t="s">
        <v>16</v>
      </c>
      <c r="AG1999" s="5" t="str">
        <f aca="false">AF1999&amp;AE1999&amp;","</f>
        <v>                            3,</v>
      </c>
    </row>
    <row r="2000" customFormat="false" ht="12.8" hidden="true" customHeight="false" outlineLevel="0" collapsed="false">
      <c r="A2000" s="0" t="str">
        <f aca="false">LEFT(J2000,4)</f>
        <v>b1i1</v>
      </c>
      <c r="B2000" s="0" t="n">
        <f aca="false">IF(AND(C2000&gt;97,C2000&lt;103),100,IF(AND(C2000&gt;110,C2000&lt;116),113,IF(AND(C2000&gt;122,C2000&lt;128),125,IF(AND(C2000&gt;135,C2000&lt;141),138,150))))</f>
        <v>150</v>
      </c>
      <c r="C2000" s="0" t="n">
        <f aca="false">_xlfn.NUMBERVALUE(MID(J2000,6,3))</f>
        <v>152</v>
      </c>
      <c r="D2000" s="0" t="str">
        <f aca="false">MID(J2000,10,3)</f>
        <v>ir4</v>
      </c>
      <c r="E2000" s="1" t="s">
        <v>9</v>
      </c>
      <c r="F2000" s="0" t="n">
        <v>124</v>
      </c>
      <c r="G2000" s="0" t="s">
        <v>10</v>
      </c>
      <c r="H2000" s="0" t="s">
        <v>11</v>
      </c>
      <c r="I2000" s="0" t="s">
        <v>9</v>
      </c>
      <c r="J2000" s="0" t="s">
        <v>2015</v>
      </c>
      <c r="K2000" s="0" t="s">
        <v>9</v>
      </c>
      <c r="L2000" s="0" t="str">
        <f aca="false">IF(ISBLANK(J2001),"",",")</f>
        <v>,</v>
      </c>
      <c r="M2000" s="0" t="str">
        <f aca="false">E2000&amp;F2000&amp;G2000&amp;H2000&amp;I2000&amp;J2000&amp;K2000&amp;L2000</f>
        <v>"124": "b1i1_152_ir4.wav",</v>
      </c>
      <c r="N2000" s="0" t="str">
        <f aca="false">IF(OR(B2000=113,B2000=138),"probe","s")</f>
        <v>s</v>
      </c>
      <c r="O2000" s="0" t="str">
        <f aca="false">IF(MID(J2000,10,2)="ir","Minus","Plus")</f>
        <v>Minus</v>
      </c>
      <c r="P2000" s="0" t="s">
        <v>13</v>
      </c>
      <c r="Q2000" s="5" t="s">
        <v>14</v>
      </c>
      <c r="R2000" s="0" t="s">
        <v>15</v>
      </c>
      <c r="S2000" s="0" t="str">
        <f aca="false">P2000&amp;N2000&amp;O2000&amp;Q2000&amp;F2000&amp;R2000&amp;L2000</f>
        <v>          {%            "class": "sMinus",%            "stim_name": "124"%          },</v>
      </c>
      <c r="AA2000" s="5" t="n">
        <f aca="false">F2000</f>
        <v>124</v>
      </c>
      <c r="AB2000" s="5" t="s">
        <v>2015</v>
      </c>
      <c r="AC2000" s="5" t="str">
        <f aca="false">IF(MID(AB2000,10,2)="ir","Minus","Plus")</f>
        <v>Minus</v>
      </c>
      <c r="AD2000" s="5" t="str">
        <f aca="false">IF(AND(_xlfn.NUMBERVALUE(MID(AB2000,6,3))&lt;141,_xlfn.NUMBERVALUE(MID(AB2000,6,3))&gt;103),"s","s")</f>
        <v>s</v>
      </c>
      <c r="AE2000" s="5" t="n">
        <f aca="false">IF(AND(AC2000="Minus",AD2000="probe"),3,IF(AND(AC2000="Plus",AD2000="probe"),1,IF(AND(AC2000="Minus",AD2000="s"),12,IF(AND(AC2000="Plus",AD2000="s"),4,0))))</f>
        <v>12</v>
      </c>
      <c r="AF2000" s="6" t="s">
        <v>16</v>
      </c>
      <c r="AG2000" s="5" t="str">
        <f aca="false">AF2000&amp;AE2000&amp;","</f>
        <v>                            12,</v>
      </c>
    </row>
    <row r="2001" customFormat="false" ht="12.8" hidden="true" customHeight="false" outlineLevel="0" collapsed="false">
      <c r="A2001" s="0" t="str">
        <f aca="false">LEFT(J2001,4)</f>
        <v>b1i2</v>
      </c>
      <c r="B2001" s="0" t="n">
        <f aca="false">IF(AND(C2001&gt;97,C2001&lt;103),100,IF(AND(C2001&gt;110,C2001&lt;116),113,IF(AND(C2001&gt;122,C2001&lt;128),125,IF(AND(C2001&gt;135,C2001&lt;141),138,150))))</f>
        <v>150</v>
      </c>
      <c r="C2001" s="0" t="n">
        <f aca="false">_xlfn.NUMBERVALUE(MID(J2001,6,3))</f>
        <v>152</v>
      </c>
      <c r="D2001" s="0" t="str">
        <f aca="false">MID(J2001,10,3)</f>
        <v>ir4</v>
      </c>
      <c r="E2001" s="1" t="s">
        <v>9</v>
      </c>
      <c r="F2001" s="0" t="n">
        <v>249</v>
      </c>
      <c r="G2001" s="0" t="s">
        <v>10</v>
      </c>
      <c r="H2001" s="0" t="s">
        <v>11</v>
      </c>
      <c r="I2001" s="0" t="s">
        <v>9</v>
      </c>
      <c r="J2001" s="0" t="s">
        <v>2016</v>
      </c>
      <c r="K2001" s="0" t="s">
        <v>9</v>
      </c>
      <c r="L2001" s="0" t="str">
        <f aca="false">IF(ISBLANK(J2002),"",",")</f>
        <v>,</v>
      </c>
      <c r="M2001" s="0" t="str">
        <f aca="false">E2001&amp;F2001&amp;G2001&amp;H2001&amp;I2001&amp;J2001&amp;K2001&amp;L2001</f>
        <v>"249": "b1i2_152_ir4.wav",</v>
      </c>
      <c r="N2001" s="0" t="str">
        <f aca="false">IF(OR(B2001=113,B2001=138),"probe","s")</f>
        <v>s</v>
      </c>
      <c r="O2001" s="0" t="str">
        <f aca="false">IF(MID(J2001,10,2)="ir","Minus","Plus")</f>
        <v>Minus</v>
      </c>
      <c r="P2001" s="0" t="s">
        <v>13</v>
      </c>
      <c r="Q2001" s="5" t="s">
        <v>14</v>
      </c>
      <c r="R2001" s="0" t="s">
        <v>15</v>
      </c>
      <c r="S2001" s="0" t="str">
        <f aca="false">P2001&amp;N2001&amp;O2001&amp;Q2001&amp;F2001&amp;R2001&amp;L2001</f>
        <v>          {%            "class": "sMinus",%            "stim_name": "249"%          },</v>
      </c>
      <c r="AA2001" s="5" t="n">
        <f aca="false">F2001</f>
        <v>249</v>
      </c>
      <c r="AB2001" s="5" t="s">
        <v>2016</v>
      </c>
      <c r="AC2001" s="5" t="str">
        <f aca="false">IF(MID(AB2001,10,2)="ir","Minus","Plus")</f>
        <v>Minus</v>
      </c>
      <c r="AD2001" s="5" t="str">
        <f aca="false">IF(AND(_xlfn.NUMBERVALUE(MID(AB2001,6,3))&lt;141,_xlfn.NUMBERVALUE(MID(AB2001,6,3))&gt;103),"s","probe")</f>
        <v>probe</v>
      </c>
      <c r="AE2001" s="5" t="n">
        <f aca="false">IF(AND(AC2001="Minus",AD2001="probe"),3,IF(AND(AC2001="Plus",AD2001="probe"),1,IF(AND(AC2001="Minus",AD2001="s"),12,IF(AND(AC2001="Plus",AD2001="s"),4,0))))</f>
        <v>3</v>
      </c>
      <c r="AF2001" s="6" t="s">
        <v>16</v>
      </c>
      <c r="AG2001" s="5" t="str">
        <f aca="false">AF2001&amp;AE2001&amp;","</f>
        <v>                            3,</v>
      </c>
    </row>
    <row r="2002" customFormat="false" ht="12.8" hidden="true" customHeight="false" outlineLevel="0" collapsed="false">
      <c r="A2002" s="0" t="str">
        <f aca="false">LEFT(J2002,4)</f>
        <v>b1s1</v>
      </c>
      <c r="B2002" s="0" t="n">
        <f aca="false">IF(AND(C2002&gt;97,C2002&lt;103),100,IF(AND(C2002&gt;110,C2002&lt;116),113,IF(AND(C2002&gt;122,C2002&lt;128),125,IF(AND(C2002&gt;135,C2002&lt;141),138,150))))</f>
        <v>150</v>
      </c>
      <c r="C2002" s="0" t="n">
        <f aca="false">_xlfn.NUMBERVALUE(MID(J2002,6,3))</f>
        <v>152</v>
      </c>
      <c r="D2002" s="0" t="str">
        <f aca="false">MID(J2002,10,3)</f>
        <v>ir4</v>
      </c>
      <c r="E2002" s="0" t="s">
        <v>9</v>
      </c>
      <c r="F2002" s="0" t="n">
        <v>374</v>
      </c>
      <c r="G2002" s="0" t="s">
        <v>10</v>
      </c>
      <c r="H2002" s="0" t="s">
        <v>11</v>
      </c>
      <c r="I2002" s="0" t="s">
        <v>9</v>
      </c>
      <c r="J2002" s="0" t="s">
        <v>2017</v>
      </c>
      <c r="K2002" s="0" t="s">
        <v>9</v>
      </c>
      <c r="L2002" s="0" t="str">
        <f aca="false">IF(ISBLANK(J2003),"",",")</f>
        <v>,</v>
      </c>
      <c r="M2002" s="0" t="str">
        <f aca="false">E2002&amp;F2002&amp;G2002&amp;H2002&amp;I2002&amp;J2002&amp;K2002&amp;L2002</f>
        <v>"374": "b1s1_152_ir4.wav",</v>
      </c>
      <c r="N2002" s="0" t="str">
        <f aca="false">IF(OR(B2002=113,B2002=138),"probe","s")</f>
        <v>s</v>
      </c>
      <c r="O2002" s="0" t="str">
        <f aca="false">IF(MID(J2002,10,2)="ir","Minus","Plus")</f>
        <v>Minus</v>
      </c>
      <c r="P2002" s="0" t="s">
        <v>13</v>
      </c>
      <c r="Q2002" s="5" t="s">
        <v>14</v>
      </c>
      <c r="R2002" s="0" t="s">
        <v>15</v>
      </c>
      <c r="S2002" s="0" t="str">
        <f aca="false">P2002&amp;N2002&amp;O2002&amp;Q2002&amp;F2002&amp;R2002&amp;L2002</f>
        <v>          {%            "class": "sMinus",%            "stim_name": "374"%          },</v>
      </c>
      <c r="AA2002" s="5" t="n">
        <f aca="false">F2002</f>
        <v>374</v>
      </c>
      <c r="AB2002" s="5" t="s">
        <v>2017</v>
      </c>
      <c r="AC2002" s="5" t="str">
        <f aca="false">IF(MID(AB2002,10,2)="ir","Minus","Plus")</f>
        <v>Minus</v>
      </c>
      <c r="AD2002" s="5" t="str">
        <f aca="false">IF(AND(_xlfn.NUMBERVALUE(MID(AB2002,6,3))&lt;141,_xlfn.NUMBERVALUE(MID(AB2002,6,3))&gt;103),"s","probe")</f>
        <v>probe</v>
      </c>
      <c r="AE2002" s="5" t="n">
        <f aca="false">IF(AND(AC2002="Minus",AD2002="probe"),3,IF(AND(AC2002="Plus",AD2002="probe"),1,IF(AND(AC2002="Minus",AD2002="s"),12,IF(AND(AC2002="Plus",AD2002="s"),4,0))))</f>
        <v>3</v>
      </c>
      <c r="AF2002" s="6" t="s">
        <v>16</v>
      </c>
      <c r="AG2002" s="5" t="str">
        <f aca="false">AF2002&amp;AE2002&amp;","</f>
        <v>                            3,</v>
      </c>
    </row>
    <row r="2003" customFormat="false" ht="12.8" hidden="true" customHeight="false" outlineLevel="0" collapsed="false">
      <c r="A2003" s="0" t="str">
        <f aca="false">LEFT(J2003,4)</f>
        <v>b1s2</v>
      </c>
      <c r="B2003" s="0" t="n">
        <f aca="false">IF(AND(C2003&gt;97,C2003&lt;103),100,IF(AND(C2003&gt;110,C2003&lt;116),113,IF(AND(C2003&gt;122,C2003&lt;128),125,IF(AND(C2003&gt;135,C2003&lt;141),138,150))))</f>
        <v>150</v>
      </c>
      <c r="C2003" s="0" t="n">
        <f aca="false">_xlfn.NUMBERVALUE(MID(J2003,6,3))</f>
        <v>152</v>
      </c>
      <c r="D2003" s="0" t="str">
        <f aca="false">MID(J2003,10,3)</f>
        <v>ir4</v>
      </c>
      <c r="E2003" s="0" t="s">
        <v>9</v>
      </c>
      <c r="F2003" s="0" t="n">
        <v>499</v>
      </c>
      <c r="G2003" s="0" t="s">
        <v>10</v>
      </c>
      <c r="H2003" s="0" t="s">
        <v>11</v>
      </c>
      <c r="I2003" s="0" t="s">
        <v>9</v>
      </c>
      <c r="J2003" s="0" t="s">
        <v>2018</v>
      </c>
      <c r="K2003" s="0" t="s">
        <v>9</v>
      </c>
      <c r="L2003" s="0" t="str">
        <f aca="false">IF(ISBLANK(J2004),"",",")</f>
        <v>,</v>
      </c>
      <c r="M2003" s="0" t="str">
        <f aca="false">E2003&amp;F2003&amp;G2003&amp;H2003&amp;I2003&amp;J2003&amp;K2003&amp;L2003</f>
        <v>"499": "b1s2_152_ir4.wav",</v>
      </c>
      <c r="N2003" s="0" t="str">
        <f aca="false">IF(OR(B2003=113,B2003=138),"probe","s")</f>
        <v>s</v>
      </c>
      <c r="O2003" s="0" t="str">
        <f aca="false">IF(MID(J2003,10,2)="ir","Minus","Plus")</f>
        <v>Minus</v>
      </c>
      <c r="P2003" s="0" t="s">
        <v>13</v>
      </c>
      <c r="Q2003" s="5" t="s">
        <v>14</v>
      </c>
      <c r="R2003" s="0" t="s">
        <v>15</v>
      </c>
      <c r="S2003" s="0" t="str">
        <f aca="false">P2003&amp;N2003&amp;O2003&amp;Q2003&amp;F2003&amp;R2003&amp;L2003</f>
        <v>          {%            "class": "sMinus",%            "stim_name": "499"%          },</v>
      </c>
      <c r="AA2003" s="5" t="n">
        <f aca="false">F2003</f>
        <v>499</v>
      </c>
      <c r="AB2003" s="5" t="s">
        <v>2018</v>
      </c>
      <c r="AC2003" s="5" t="str">
        <f aca="false">IF(MID(AB2003,10,2)="ir","Minus","Plus")</f>
        <v>Minus</v>
      </c>
      <c r="AD2003" s="5" t="str">
        <f aca="false">IF(AND(_xlfn.NUMBERVALUE(MID(AB2003,6,3))&lt;141,_xlfn.NUMBERVALUE(MID(AB2003,6,3))&gt;103),"s","probe")</f>
        <v>probe</v>
      </c>
      <c r="AE2003" s="5" t="n">
        <f aca="false">IF(AND(AC2003="Minus",AD2003="probe"),3,IF(AND(AC2003="Plus",AD2003="probe"),1,IF(AND(AC2003="Minus",AD2003="s"),12,IF(AND(AC2003="Plus",AD2003="s"),4,0))))</f>
        <v>3</v>
      </c>
      <c r="AF2003" s="6" t="s">
        <v>16</v>
      </c>
      <c r="AG2003" s="5" t="str">
        <f aca="false">AF2003&amp;AE2003&amp;","</f>
        <v>                            3,</v>
      </c>
    </row>
    <row r="2004" customFormat="false" ht="12.8" hidden="true" customHeight="false" outlineLevel="0" collapsed="false">
      <c r="A2004" s="0" t="str">
        <f aca="false">LEFT(J2004,4)</f>
        <v>b2i1</v>
      </c>
      <c r="B2004" s="0" t="n">
        <f aca="false">IF(AND(C2004&gt;97,C2004&lt;103),100,IF(AND(C2004&gt;110,C2004&lt;116),113,IF(AND(C2004&gt;122,C2004&lt;128),125,IF(AND(C2004&gt;135,C2004&lt;141),138,150))))</f>
        <v>150</v>
      </c>
      <c r="C2004" s="0" t="n">
        <f aca="false">_xlfn.NUMBERVALUE(MID(J2004,6,3))</f>
        <v>152</v>
      </c>
      <c r="D2004" s="0" t="str">
        <f aca="false">MID(J2004,10,3)</f>
        <v>ir4</v>
      </c>
      <c r="E2004" s="0" t="s">
        <v>9</v>
      </c>
      <c r="F2004" s="0" t="n">
        <v>624</v>
      </c>
      <c r="G2004" s="0" t="s">
        <v>10</v>
      </c>
      <c r="H2004" s="0" t="s">
        <v>11</v>
      </c>
      <c r="I2004" s="0" t="s">
        <v>9</v>
      </c>
      <c r="J2004" s="0" t="s">
        <v>2019</v>
      </c>
      <c r="K2004" s="0" t="s">
        <v>9</v>
      </c>
      <c r="L2004" s="0" t="str">
        <f aca="false">IF(ISBLANK(J2005),"",",")</f>
        <v>,</v>
      </c>
      <c r="M2004" s="0" t="str">
        <f aca="false">E2004&amp;F2004&amp;G2004&amp;H2004&amp;I2004&amp;J2004&amp;K2004&amp;L2004</f>
        <v>"624": "b2i1_152_ir4.wav",</v>
      </c>
      <c r="N2004" s="0" t="str">
        <f aca="false">IF(OR(B2004=113,B2004=138),"probe","s")</f>
        <v>s</v>
      </c>
      <c r="O2004" s="0" t="str">
        <f aca="false">IF(MID(J2004,10,2)="ir","Minus","Plus")</f>
        <v>Minus</v>
      </c>
      <c r="P2004" s="0" t="s">
        <v>13</v>
      </c>
      <c r="Q2004" s="5" t="s">
        <v>14</v>
      </c>
      <c r="R2004" s="0" t="s">
        <v>15</v>
      </c>
      <c r="S2004" s="0" t="str">
        <f aca="false">P2004&amp;N2004&amp;O2004&amp;Q2004&amp;F2004&amp;R2004&amp;L2004</f>
        <v>          {%            "class": "sMinus",%            "stim_name": "624"%          },</v>
      </c>
      <c r="AA2004" s="5" t="n">
        <f aca="false">F2004</f>
        <v>624</v>
      </c>
      <c r="AB2004" s="5" t="s">
        <v>2019</v>
      </c>
      <c r="AC2004" s="5" t="str">
        <f aca="false">IF(MID(AB2004,10,2)="ir","Minus","Plus")</f>
        <v>Minus</v>
      </c>
      <c r="AD2004" s="5" t="str">
        <f aca="false">IF(AND(_xlfn.NUMBERVALUE(MID(AB2004,6,3))&lt;141,_xlfn.NUMBERVALUE(MID(AB2004,6,3))&gt;103),"s","probe")</f>
        <v>probe</v>
      </c>
      <c r="AE2004" s="5" t="n">
        <f aca="false">IF(AND(AC2004="Minus",AD2004="probe"),3,IF(AND(AC2004="Plus",AD2004="probe"),1,IF(AND(AC2004="Minus",AD2004="s"),12,IF(AND(AC2004="Plus",AD2004="s"),4,0))))</f>
        <v>3</v>
      </c>
      <c r="AF2004" s="6" t="s">
        <v>16</v>
      </c>
      <c r="AG2004" s="5" t="str">
        <f aca="false">AF2004&amp;AE2004&amp;","</f>
        <v>                            3,</v>
      </c>
    </row>
    <row r="2005" customFormat="false" ht="12.8" hidden="true" customHeight="false" outlineLevel="0" collapsed="false">
      <c r="A2005" s="0" t="str">
        <f aca="false">LEFT(J2005,4)</f>
        <v>b2i2</v>
      </c>
      <c r="B2005" s="0" t="n">
        <f aca="false">IF(AND(C2005&gt;97,C2005&lt;103),100,IF(AND(C2005&gt;110,C2005&lt;116),113,IF(AND(C2005&gt;122,C2005&lt;128),125,IF(AND(C2005&gt;135,C2005&lt;141),138,150))))</f>
        <v>150</v>
      </c>
      <c r="C2005" s="0" t="n">
        <f aca="false">_xlfn.NUMBERVALUE(MID(J2005,6,3))</f>
        <v>152</v>
      </c>
      <c r="D2005" s="0" t="str">
        <f aca="false">MID(J2005,10,3)</f>
        <v>ir4</v>
      </c>
      <c r="E2005" s="0" t="s">
        <v>9</v>
      </c>
      <c r="F2005" s="0" t="n">
        <v>749</v>
      </c>
      <c r="G2005" s="0" t="s">
        <v>10</v>
      </c>
      <c r="H2005" s="0" t="s">
        <v>11</v>
      </c>
      <c r="I2005" s="0" t="s">
        <v>9</v>
      </c>
      <c r="J2005" s="0" t="s">
        <v>2020</v>
      </c>
      <c r="K2005" s="0" t="s">
        <v>9</v>
      </c>
      <c r="L2005" s="0" t="str">
        <f aca="false">IF(ISBLANK(J2006),"",",")</f>
        <v>,</v>
      </c>
      <c r="M2005" s="0" t="str">
        <f aca="false">E2005&amp;F2005&amp;G2005&amp;H2005&amp;I2005&amp;J2005&amp;K2005&amp;L2005</f>
        <v>"749": "b2i2_152_ir4.wav",</v>
      </c>
      <c r="N2005" s="0" t="str">
        <f aca="false">IF(OR(B2005=113,B2005=138),"probe","s")</f>
        <v>s</v>
      </c>
      <c r="O2005" s="0" t="str">
        <f aca="false">IF(MID(J2005,10,2)="ir","Minus","Plus")</f>
        <v>Minus</v>
      </c>
      <c r="P2005" s="0" t="s">
        <v>13</v>
      </c>
      <c r="Q2005" s="5" t="s">
        <v>14</v>
      </c>
      <c r="R2005" s="0" t="s">
        <v>15</v>
      </c>
      <c r="S2005" s="0" t="str">
        <f aca="false">P2005&amp;N2005&amp;O2005&amp;Q2005&amp;F2005&amp;R2005&amp;L2005</f>
        <v>          {%            "class": "sMinus",%            "stim_name": "749"%          },</v>
      </c>
      <c r="AA2005" s="5" t="n">
        <f aca="false">F2005</f>
        <v>749</v>
      </c>
      <c r="AB2005" s="5" t="s">
        <v>2020</v>
      </c>
      <c r="AC2005" s="5" t="str">
        <f aca="false">IF(MID(AB2005,10,2)="ir","Minus","Plus")</f>
        <v>Minus</v>
      </c>
      <c r="AD2005" s="5" t="str">
        <f aca="false">IF(AND(_xlfn.NUMBERVALUE(MID(AB2005,6,3))&lt;141,_xlfn.NUMBERVALUE(MID(AB2005,6,3))&gt;103),"s","probe")</f>
        <v>probe</v>
      </c>
      <c r="AE2005" s="5" t="n">
        <f aca="false">IF(AND(AC2005="Minus",AD2005="probe"),3,IF(AND(AC2005="Plus",AD2005="probe"),1,IF(AND(AC2005="Minus",AD2005="s"),12,IF(AND(AC2005="Plus",AD2005="s"),4,0))))</f>
        <v>3</v>
      </c>
      <c r="AF2005" s="6" t="s">
        <v>16</v>
      </c>
      <c r="AG2005" s="5" t="str">
        <f aca="false">AF2005&amp;AE2005&amp;","</f>
        <v>                            3,</v>
      </c>
    </row>
    <row r="2006" customFormat="false" ht="12.8" hidden="false" customHeight="false" outlineLevel="0" collapsed="false">
      <c r="A2006" s="0" t="str">
        <f aca="false">LEFT(J2006,4)</f>
        <v>b2s1</v>
      </c>
      <c r="B2006" s="0" t="n">
        <f aca="false">IF(AND(C2006&gt;97,C2006&lt;103),100,IF(AND(C2006&gt;110,C2006&lt;116),113,IF(AND(C2006&gt;122,C2006&lt;128),125,IF(AND(C2006&gt;135,C2006&lt;141),138,150))))</f>
        <v>150</v>
      </c>
      <c r="C2006" s="0" t="n">
        <f aca="false">_xlfn.NUMBERVALUE(MID(J2006,6,3))</f>
        <v>152</v>
      </c>
      <c r="D2006" s="0" t="str">
        <f aca="false">MID(J2006,10,3)</f>
        <v>ir4</v>
      </c>
      <c r="E2006" s="1" t="s">
        <v>9</v>
      </c>
      <c r="F2006" s="0" t="n">
        <v>874</v>
      </c>
      <c r="G2006" s="0" t="s">
        <v>10</v>
      </c>
      <c r="H2006" s="0" t="s">
        <v>11</v>
      </c>
      <c r="I2006" s="0" t="s">
        <v>9</v>
      </c>
      <c r="J2006" s="0" t="s">
        <v>2021</v>
      </c>
      <c r="K2006" s="0" t="s">
        <v>9</v>
      </c>
      <c r="L2006" s="0" t="str">
        <f aca="false">IF(ISBLANK(J2007),"",",")</f>
        <v>,</v>
      </c>
      <c r="M2006" s="0" t="str">
        <f aca="false">E2006&amp;J2006&amp;G2006&amp;E2006&amp;J2006&amp;E2006&amp;L2006</f>
        <v>"b2s1_152_ir4.wav":"b2s1_152_ir4.wav",</v>
      </c>
      <c r="N2006" s="0" t="str">
        <f aca="false">IF(OR(B2006=113,B2006=138),"probe","s")</f>
        <v>s</v>
      </c>
      <c r="O2006" s="0" t="str">
        <f aca="false">IF(MID(J2006,10,2)="ir","Minus","Plus")</f>
        <v>Minus</v>
      </c>
      <c r="P2006" s="0" t="s">
        <v>13</v>
      </c>
      <c r="Q2006" s="5" t="s">
        <v>14</v>
      </c>
      <c r="R2006" s="0" t="s">
        <v>15</v>
      </c>
      <c r="S2006" s="0" t="str">
        <f aca="false">P2006&amp;N2006&amp;O2006&amp;Q2006&amp;J2006&amp;R2006&amp;L2006</f>
        <v>          {%            "class": "sMinus",%            "stim_name": "b2s1_152_ir4.wav"%          },</v>
      </c>
      <c r="AA2006" s="5" t="n">
        <f aca="false">F2006</f>
        <v>874</v>
      </c>
      <c r="AB2006" s="5" t="s">
        <v>2021</v>
      </c>
      <c r="AC2006" s="5" t="str">
        <f aca="false">IF(MID(AB2006,10,2)="ir","Minus","Plus")</f>
        <v>Minus</v>
      </c>
      <c r="AD2006" s="5" t="str">
        <f aca="false">IF(AND(_xlfn.NUMBERVALUE(MID(AB2006,6,3))&lt;141,_xlfn.NUMBERVALUE(MID(AB2006,6,3))&gt;103),"s","probe")</f>
        <v>probe</v>
      </c>
      <c r="AE2006" s="5" t="n">
        <f aca="false">IF(AND(AC2006="Minus",AD2006="probe"),3,IF(AND(AC2006="Plus",AD2006="probe"),1,IF(AND(AC2006="Minus",AD2006="s"),12,IF(AND(AC2006="Plus",AD2006="s"),4,0))))</f>
        <v>3</v>
      </c>
      <c r="AF2006" s="6" t="s">
        <v>16</v>
      </c>
      <c r="AG2006" s="5" t="str">
        <f aca="false">AF2006&amp;AE2006&amp;","</f>
        <v>                            3,</v>
      </c>
    </row>
    <row r="2007" customFormat="false" ht="12.8" hidden="true" customHeight="false" outlineLevel="0" collapsed="false">
      <c r="A2007" s="0" t="str">
        <f aca="false">LEFT(J2007,4)</f>
        <v>b2s2</v>
      </c>
      <c r="B2007" s="0" t="n">
        <f aca="false">IF(AND(C2007&gt;97,C2007&lt;103),100,IF(AND(C2007&gt;110,C2007&lt;116),113,IF(AND(C2007&gt;122,C2007&lt;128),125,IF(AND(C2007&gt;135,C2007&lt;141),138,150))))</f>
        <v>150</v>
      </c>
      <c r="C2007" s="0" t="n">
        <f aca="false">_xlfn.NUMBERVALUE(MID(J2007,6,3))</f>
        <v>152</v>
      </c>
      <c r="D2007" s="0" t="str">
        <f aca="false">MID(J2007,10,3)</f>
        <v>ir4</v>
      </c>
      <c r="E2007" s="1" t="s">
        <v>9</v>
      </c>
      <c r="F2007" s="0" t="n">
        <v>999</v>
      </c>
      <c r="G2007" s="0" t="s">
        <v>10</v>
      </c>
      <c r="H2007" s="0" t="s">
        <v>11</v>
      </c>
      <c r="I2007" s="0" t="s">
        <v>9</v>
      </c>
      <c r="J2007" s="0" t="s">
        <v>2022</v>
      </c>
      <c r="K2007" s="0" t="s">
        <v>9</v>
      </c>
      <c r="L2007" s="0" t="str">
        <f aca="false">IF(ISBLANK(J2008),"",",")</f>
        <v>,</v>
      </c>
      <c r="M2007" s="0" t="str">
        <f aca="false">E2007&amp;F2007&amp;G2007&amp;H2007&amp;I2007&amp;J2007&amp;K2007&amp;L2007</f>
        <v>"999": "b2s2_152_ir4.wav",</v>
      </c>
      <c r="N2007" s="0" t="str">
        <f aca="false">IF(OR(B2007=113,B2007=138),"probe","s")</f>
        <v>s</v>
      </c>
      <c r="O2007" s="0" t="str">
        <f aca="false">IF(MID(J2007,10,2)="ir","Minus","Plus")</f>
        <v>Minus</v>
      </c>
      <c r="P2007" s="0" t="s">
        <v>13</v>
      </c>
      <c r="Q2007" s="5" t="s">
        <v>14</v>
      </c>
      <c r="R2007" s="0" t="s">
        <v>15</v>
      </c>
      <c r="S2007" s="0" t="str">
        <f aca="false">P2007&amp;N2007&amp;O2007&amp;Q2007&amp;F2007&amp;R2007&amp;L2007</f>
        <v>          {%            "class": "sMinus",%            "stim_name": "999"%          },</v>
      </c>
      <c r="AA2007" s="5" t="n">
        <f aca="false">F2007</f>
        <v>999</v>
      </c>
      <c r="AB2007" s="5" t="s">
        <v>2022</v>
      </c>
      <c r="AC2007" s="5" t="str">
        <f aca="false">IF(MID(AB2007,10,2)="ir","Minus","Plus")</f>
        <v>Minus</v>
      </c>
      <c r="AD2007" s="5" t="str">
        <f aca="false">IF(AND(_xlfn.NUMBERVALUE(MID(AB2007,6,3))&lt;141,_xlfn.NUMBERVALUE(MID(AB2007,6,3))&gt;103),"s","probe")</f>
        <v>probe</v>
      </c>
      <c r="AE2007" s="5" t="n">
        <f aca="false">IF(AND(AC2007="Minus",AD2007="probe"),3,IF(AND(AC2007="Plus",AD2007="probe"),1,IF(AND(AC2007="Minus",AD2007="s"),12,IF(AND(AC2007="Plus",AD2007="s"),4,0))))</f>
        <v>3</v>
      </c>
      <c r="AF2007" s="6" t="s">
        <v>16</v>
      </c>
      <c r="AG2007" s="5" t="str">
        <f aca="false">AF2007&amp;AE2007&amp;","</f>
        <v>                            3,</v>
      </c>
    </row>
    <row r="2008" customFormat="false" ht="12.8" hidden="true" customHeight="false" outlineLevel="0" collapsed="false">
      <c r="A2008" s="0" t="str">
        <f aca="false">LEFT(J2008,4)</f>
        <v>b3i1</v>
      </c>
      <c r="B2008" s="0" t="n">
        <f aca="false">IF(AND(C2008&gt;97,C2008&lt;103),100,IF(AND(C2008&gt;110,C2008&lt;116),113,IF(AND(C2008&gt;122,C2008&lt;128),125,IF(AND(C2008&gt;135,C2008&lt;141),138,150))))</f>
        <v>150</v>
      </c>
      <c r="C2008" s="0" t="n">
        <f aca="false">_xlfn.NUMBERVALUE(MID(J2008,6,3))</f>
        <v>152</v>
      </c>
      <c r="D2008" s="0" t="str">
        <f aca="false">MID(J2008,10,3)</f>
        <v>ir4</v>
      </c>
      <c r="E2008" s="0" t="s">
        <v>9</v>
      </c>
      <c r="F2008" s="0" t="n">
        <v>1124</v>
      </c>
      <c r="G2008" s="0" t="s">
        <v>10</v>
      </c>
      <c r="H2008" s="0" t="s">
        <v>11</v>
      </c>
      <c r="I2008" s="0" t="s">
        <v>9</v>
      </c>
      <c r="J2008" s="0" t="s">
        <v>2023</v>
      </c>
      <c r="K2008" s="0" t="s">
        <v>9</v>
      </c>
      <c r="L2008" s="0" t="str">
        <f aca="false">IF(ISBLANK(J2009),"",",")</f>
        <v>,</v>
      </c>
      <c r="M2008" s="0" t="str">
        <f aca="false">E2008&amp;F2008&amp;G2008&amp;H2008&amp;I2008&amp;J2008&amp;K2008&amp;L2008</f>
        <v>"1124": "b3i1_152_ir4.wav",</v>
      </c>
      <c r="N2008" s="0" t="str">
        <f aca="false">IF(OR(B2008=113,B2008=138),"probe","s")</f>
        <v>s</v>
      </c>
      <c r="O2008" s="0" t="str">
        <f aca="false">IF(MID(J2008,10,2)="ir","Minus","Plus")</f>
        <v>Minus</v>
      </c>
      <c r="P2008" s="0" t="s">
        <v>13</v>
      </c>
      <c r="Q2008" s="5" t="s">
        <v>14</v>
      </c>
      <c r="R2008" s="0" t="s">
        <v>15</v>
      </c>
      <c r="S2008" s="0" t="str">
        <f aca="false">P2008&amp;N2008&amp;O2008&amp;Q2008&amp;F2008&amp;R2008&amp;L2008</f>
        <v>          {%            "class": "sMinus",%            "stim_name": "1124"%          },</v>
      </c>
      <c r="AA2008" s="5" t="n">
        <f aca="false">F2008</f>
        <v>1124</v>
      </c>
      <c r="AB2008" s="5" t="s">
        <v>2023</v>
      </c>
      <c r="AC2008" s="5" t="str">
        <f aca="false">IF(MID(AB2008,10,2)="ir","Minus","Plus")</f>
        <v>Minus</v>
      </c>
      <c r="AD2008" s="5" t="str">
        <f aca="false">IF(AND(_xlfn.NUMBERVALUE(MID(AB2008,6,3))&lt;141,_xlfn.NUMBERVALUE(MID(AB2008,6,3))&gt;103),"s","probe")</f>
        <v>probe</v>
      </c>
      <c r="AE2008" s="5" t="n">
        <f aca="false">IF(AND(AC2008="Minus",AD2008="probe"),3,IF(AND(AC2008="Plus",AD2008="probe"),1,IF(AND(AC2008="Minus",AD2008="s"),12,IF(AND(AC2008="Plus",AD2008="s"),4,0))))</f>
        <v>3</v>
      </c>
      <c r="AF2008" s="6" t="s">
        <v>16</v>
      </c>
      <c r="AG2008" s="5" t="str">
        <f aca="false">AF2008&amp;AE2008&amp;","</f>
        <v>                            3,</v>
      </c>
    </row>
    <row r="2009" customFormat="false" ht="12.8" hidden="true" customHeight="false" outlineLevel="0" collapsed="false">
      <c r="A2009" s="0" t="str">
        <f aca="false">LEFT(J2009,4)</f>
        <v>b3i2</v>
      </c>
      <c r="B2009" s="0" t="n">
        <f aca="false">IF(AND(C2009&gt;97,C2009&lt;103),100,IF(AND(C2009&gt;110,C2009&lt;116),113,IF(AND(C2009&gt;122,C2009&lt;128),125,IF(AND(C2009&gt;135,C2009&lt;141),138,150))))</f>
        <v>150</v>
      </c>
      <c r="C2009" s="0" t="n">
        <f aca="false">_xlfn.NUMBERVALUE(MID(J2009,6,3))</f>
        <v>152</v>
      </c>
      <c r="D2009" s="0" t="str">
        <f aca="false">MID(J2009,10,3)</f>
        <v>ir4</v>
      </c>
      <c r="E2009" s="0" t="s">
        <v>9</v>
      </c>
      <c r="F2009" s="0" t="n">
        <v>1249</v>
      </c>
      <c r="G2009" s="0" t="s">
        <v>10</v>
      </c>
      <c r="H2009" s="0" t="s">
        <v>11</v>
      </c>
      <c r="I2009" s="0" t="s">
        <v>9</v>
      </c>
      <c r="J2009" s="0" t="s">
        <v>2024</v>
      </c>
      <c r="K2009" s="0" t="s">
        <v>9</v>
      </c>
      <c r="L2009" s="0" t="str">
        <f aca="false">IF(ISBLANK(J2010),"",",")</f>
        <v>,</v>
      </c>
      <c r="M2009" s="0" t="str">
        <f aca="false">E2009&amp;F2009&amp;G2009&amp;H2009&amp;I2009&amp;J2009&amp;K2009&amp;L2009</f>
        <v>"1249": "b3i2_152_ir4.wav",</v>
      </c>
      <c r="N2009" s="0" t="str">
        <f aca="false">IF(OR(B2009=113,B2009=138),"probe","s")</f>
        <v>s</v>
      </c>
      <c r="O2009" s="0" t="str">
        <f aca="false">IF(MID(J2009,10,2)="ir","Minus","Plus")</f>
        <v>Minus</v>
      </c>
      <c r="P2009" s="0" t="s">
        <v>13</v>
      </c>
      <c r="Q2009" s="5" t="s">
        <v>14</v>
      </c>
      <c r="R2009" s="0" t="s">
        <v>15</v>
      </c>
      <c r="S2009" s="0" t="str">
        <f aca="false">P2009&amp;N2009&amp;O2009&amp;Q2009&amp;F2009&amp;R2009&amp;L2009</f>
        <v>          {%            "class": "sMinus",%            "stim_name": "1249"%          },</v>
      </c>
      <c r="AA2009" s="5" t="n">
        <f aca="false">F2009</f>
        <v>1249</v>
      </c>
      <c r="AB2009" s="5" t="s">
        <v>2024</v>
      </c>
      <c r="AC2009" s="5" t="str">
        <f aca="false">IF(MID(AB2009,10,2)="ir","Minus","Plus")</f>
        <v>Minus</v>
      </c>
      <c r="AD2009" s="5" t="str">
        <f aca="false">IF(AND(_xlfn.NUMBERVALUE(MID(AB2009,6,3))&lt;141,_xlfn.NUMBERVALUE(MID(AB2009,6,3))&gt;103),"s","probe")</f>
        <v>probe</v>
      </c>
      <c r="AE2009" s="5" t="n">
        <f aca="false">IF(AND(AC2009="Minus",AD2009="probe"),3,IF(AND(AC2009="Plus",AD2009="probe"),1,IF(AND(AC2009="Minus",AD2009="s"),12,IF(AND(AC2009="Plus",AD2009="s"),4,0))))</f>
        <v>3</v>
      </c>
      <c r="AF2009" s="6" t="s">
        <v>16</v>
      </c>
      <c r="AG2009" s="5" t="str">
        <f aca="false">AF2009&amp;AE2009&amp;","</f>
        <v>                            3,</v>
      </c>
    </row>
    <row r="2010" customFormat="false" ht="12.8" hidden="true" customHeight="false" outlineLevel="0" collapsed="false">
      <c r="A2010" s="0" t="str">
        <f aca="false">LEFT(J2010,4)</f>
        <v>b3s1</v>
      </c>
      <c r="B2010" s="0" t="n">
        <f aca="false">IF(AND(C2010&gt;97,C2010&lt;103),100,IF(AND(C2010&gt;110,C2010&lt;116),113,IF(AND(C2010&gt;122,C2010&lt;128),125,IF(AND(C2010&gt;135,C2010&lt;141),138,150))))</f>
        <v>150</v>
      </c>
      <c r="C2010" s="0" t="n">
        <f aca="false">_xlfn.NUMBERVALUE(MID(J2010,6,3))</f>
        <v>152</v>
      </c>
      <c r="D2010" s="0" t="str">
        <f aca="false">MID(J2010,10,3)</f>
        <v>ir4</v>
      </c>
      <c r="E2010" s="0" t="s">
        <v>9</v>
      </c>
      <c r="F2010" s="0" t="n">
        <v>1374</v>
      </c>
      <c r="G2010" s="0" t="s">
        <v>10</v>
      </c>
      <c r="H2010" s="0" t="s">
        <v>11</v>
      </c>
      <c r="I2010" s="0" t="s">
        <v>9</v>
      </c>
      <c r="J2010" s="0" t="s">
        <v>2025</v>
      </c>
      <c r="K2010" s="0" t="s">
        <v>9</v>
      </c>
      <c r="L2010" s="0" t="str">
        <f aca="false">IF(ISBLANK(J2011),"",",")</f>
        <v>,</v>
      </c>
      <c r="M2010" s="0" t="str">
        <f aca="false">E2010&amp;F2010&amp;G2010&amp;H2010&amp;I2010&amp;J2010&amp;K2010&amp;L2010</f>
        <v>"1374": "b3s1_152_ir4.wav",</v>
      </c>
      <c r="N2010" s="0" t="str">
        <f aca="false">IF(OR(B2010=113,B2010=138),"probe","s")</f>
        <v>s</v>
      </c>
      <c r="O2010" s="0" t="str">
        <f aca="false">IF(MID(J2010,10,2)="ir","Minus","Plus")</f>
        <v>Minus</v>
      </c>
      <c r="P2010" s="0" t="s">
        <v>13</v>
      </c>
      <c r="Q2010" s="5" t="s">
        <v>14</v>
      </c>
      <c r="R2010" s="0" t="s">
        <v>15</v>
      </c>
      <c r="S2010" s="0" t="str">
        <f aca="false">P2010&amp;N2010&amp;O2010&amp;Q2010&amp;F2010&amp;R2010&amp;L2010</f>
        <v>          {%            "class": "sMinus",%            "stim_name": "1374"%          },</v>
      </c>
      <c r="AA2010" s="5" t="n">
        <f aca="false">F2010</f>
        <v>1374</v>
      </c>
      <c r="AB2010" s="5" t="s">
        <v>2025</v>
      </c>
      <c r="AC2010" s="5" t="str">
        <f aca="false">IF(MID(AB2010,10,2)="ir","Minus","Plus")</f>
        <v>Minus</v>
      </c>
      <c r="AD2010" s="5" t="str">
        <f aca="false">IF(AND(_xlfn.NUMBERVALUE(MID(AB2010,6,3))&lt;141,_xlfn.NUMBERVALUE(MID(AB2010,6,3))&gt;103),"s","probe")</f>
        <v>probe</v>
      </c>
      <c r="AE2010" s="5" t="n">
        <f aca="false">IF(AND(AC2010="Minus",AD2010="probe"),3,IF(AND(AC2010="Plus",AD2010="probe"),1,IF(AND(AC2010="Minus",AD2010="s"),12,IF(AND(AC2010="Plus",AD2010="s"),4,0))))</f>
        <v>3</v>
      </c>
      <c r="AF2010" s="6" t="s">
        <v>16</v>
      </c>
      <c r="AG2010" s="5" t="str">
        <f aca="false">AF2010&amp;AE2010&amp;","</f>
        <v>                            3,</v>
      </c>
    </row>
    <row r="2011" customFormat="false" ht="12.8" hidden="true" customHeight="false" outlineLevel="0" collapsed="false">
      <c r="A2011" s="0" t="str">
        <f aca="false">LEFT(J2011,4)</f>
        <v>b3s2</v>
      </c>
      <c r="B2011" s="0" t="n">
        <f aca="false">IF(AND(C2011&gt;97,C2011&lt;103),100,IF(AND(C2011&gt;110,C2011&lt;116),113,IF(AND(C2011&gt;122,C2011&lt;128),125,IF(AND(C2011&gt;135,C2011&lt;141),138,150))))</f>
        <v>150</v>
      </c>
      <c r="C2011" s="0" t="n">
        <f aca="false">_xlfn.NUMBERVALUE(MID(J2011,6,3))</f>
        <v>152</v>
      </c>
      <c r="D2011" s="0" t="str">
        <f aca="false">MID(J2011,10,3)</f>
        <v>ir4</v>
      </c>
      <c r="E2011" s="0" t="s">
        <v>9</v>
      </c>
      <c r="F2011" s="0" t="n">
        <v>1499</v>
      </c>
      <c r="G2011" s="0" t="s">
        <v>10</v>
      </c>
      <c r="H2011" s="0" t="s">
        <v>11</v>
      </c>
      <c r="I2011" s="0" t="s">
        <v>9</v>
      </c>
      <c r="J2011" s="0" t="s">
        <v>2026</v>
      </c>
      <c r="K2011" s="0" t="s">
        <v>9</v>
      </c>
      <c r="L2011" s="0" t="str">
        <f aca="false">IF(ISBLANK(J2012),"",",")</f>
        <v>,</v>
      </c>
      <c r="M2011" s="0" t="str">
        <f aca="false">E2011&amp;F2011&amp;G2011&amp;H2011&amp;I2011&amp;J2011&amp;K2011&amp;L2011</f>
        <v>"1499": "b3s2_152_ir4.wav",</v>
      </c>
      <c r="N2011" s="0" t="str">
        <f aca="false">IF(OR(B2011=113,B2011=138),"probe","s")</f>
        <v>s</v>
      </c>
      <c r="O2011" s="0" t="str">
        <f aca="false">IF(MID(J2011,10,2)="ir","Minus","Plus")</f>
        <v>Minus</v>
      </c>
      <c r="P2011" s="0" t="s">
        <v>13</v>
      </c>
      <c r="Q2011" s="5" t="s">
        <v>14</v>
      </c>
      <c r="R2011" s="0" t="s">
        <v>15</v>
      </c>
      <c r="S2011" s="0" t="str">
        <f aca="false">P2011&amp;N2011&amp;O2011&amp;Q2011&amp;F2011&amp;R2011&amp;L2011</f>
        <v>          {%            "class": "sMinus",%            "stim_name": "1499"%          },</v>
      </c>
      <c r="AA2011" s="5" t="n">
        <f aca="false">F2011</f>
        <v>1499</v>
      </c>
      <c r="AB2011" s="5" t="s">
        <v>2026</v>
      </c>
      <c r="AC2011" s="5" t="str">
        <f aca="false">IF(MID(AB2011,10,2)="ir","Minus","Plus")</f>
        <v>Minus</v>
      </c>
      <c r="AD2011" s="5" t="str">
        <f aca="false">IF(AND(_xlfn.NUMBERVALUE(MID(AB2011,6,3))&lt;141,_xlfn.NUMBERVALUE(MID(AB2011,6,3))&gt;103),"s","probe")</f>
        <v>probe</v>
      </c>
      <c r="AE2011" s="5" t="n">
        <f aca="false">IF(AND(AC2011="Minus",AD2011="probe"),3,IF(AND(AC2011="Plus",AD2011="probe"),1,IF(AND(AC2011="Minus",AD2011="s"),12,IF(AND(AC2011="Plus",AD2011="s"),4,0))))</f>
        <v>3</v>
      </c>
      <c r="AF2011" s="6" t="s">
        <v>16</v>
      </c>
      <c r="AG2011" s="5" t="str">
        <f aca="false">AF2011&amp;AE2011&amp;","</f>
        <v>                            3,</v>
      </c>
    </row>
    <row r="2012" customFormat="false" ht="12.8" hidden="true" customHeight="false" outlineLevel="0" collapsed="false">
      <c r="A2012" s="0" t="str">
        <f aca="false">LEFT(J2012,4)</f>
        <v>b4i1</v>
      </c>
      <c r="B2012" s="0" t="n">
        <f aca="false">IF(AND(C2012&gt;97,C2012&lt;103),100,IF(AND(C2012&gt;110,C2012&lt;116),113,IF(AND(C2012&gt;122,C2012&lt;128),125,IF(AND(C2012&gt;135,C2012&lt;141),138,150))))</f>
        <v>150</v>
      </c>
      <c r="C2012" s="0" t="n">
        <f aca="false">_xlfn.NUMBERVALUE(MID(J2012,6,3))</f>
        <v>152</v>
      </c>
      <c r="D2012" s="0" t="str">
        <f aca="false">MID(J2012,10,3)</f>
        <v>ir4</v>
      </c>
      <c r="E2012" s="0" t="s">
        <v>9</v>
      </c>
      <c r="F2012" s="0" t="n">
        <v>1624</v>
      </c>
      <c r="G2012" s="0" t="s">
        <v>10</v>
      </c>
      <c r="H2012" s="0" t="s">
        <v>11</v>
      </c>
      <c r="I2012" s="0" t="s">
        <v>9</v>
      </c>
      <c r="J2012" s="0" t="s">
        <v>2027</v>
      </c>
      <c r="K2012" s="0" t="s">
        <v>9</v>
      </c>
      <c r="L2012" s="0" t="str">
        <f aca="false">IF(ISBLANK(J2013),"",",")</f>
        <v>,</v>
      </c>
      <c r="M2012" s="0" t="str">
        <f aca="false">E2012&amp;F2012&amp;G2012&amp;H2012&amp;I2012&amp;J2012&amp;K2012&amp;L2012</f>
        <v>"1624": "b4i1_152_ir4.wav",</v>
      </c>
      <c r="N2012" s="0" t="str">
        <f aca="false">IF(OR(B2012=113,B2012=138),"probe","s")</f>
        <v>s</v>
      </c>
      <c r="O2012" s="0" t="str">
        <f aca="false">IF(MID(J2012,10,2)="ir","Minus","Plus")</f>
        <v>Minus</v>
      </c>
      <c r="P2012" s="0" t="s">
        <v>13</v>
      </c>
      <c r="Q2012" s="5" t="s">
        <v>14</v>
      </c>
      <c r="R2012" s="0" t="s">
        <v>15</v>
      </c>
      <c r="S2012" s="0" t="str">
        <f aca="false">P2012&amp;N2012&amp;O2012&amp;Q2012&amp;F2012&amp;R2012&amp;L2012</f>
        <v>          {%            "class": "sMinus",%            "stim_name": "1624"%          },</v>
      </c>
      <c r="AA2012" s="5" t="n">
        <f aca="false">F2012</f>
        <v>1624</v>
      </c>
      <c r="AB2012" s="5" t="s">
        <v>2027</v>
      </c>
      <c r="AC2012" s="5" t="str">
        <f aca="false">IF(MID(AB2012,10,2)="ir","Minus","Plus")</f>
        <v>Minus</v>
      </c>
      <c r="AD2012" s="5" t="str">
        <f aca="false">IF(AND(_xlfn.NUMBERVALUE(MID(AB2012,6,3))&lt;141,_xlfn.NUMBERVALUE(MID(AB2012,6,3))&gt;103),"s","probe")</f>
        <v>probe</v>
      </c>
      <c r="AE2012" s="5" t="n">
        <f aca="false">IF(AND(AC2012="Minus",AD2012="probe"),3,IF(AND(AC2012="Plus",AD2012="probe"),1,IF(AND(AC2012="Minus",AD2012="s"),12,IF(AND(AC2012="Plus",AD2012="s"),4,0))))</f>
        <v>3</v>
      </c>
      <c r="AF2012" s="6" t="s">
        <v>16</v>
      </c>
      <c r="AG2012" s="5" t="str">
        <f aca="false">AF2012&amp;AE2012&amp;","</f>
        <v>                            3,</v>
      </c>
    </row>
    <row r="2013" customFormat="false" ht="12.8" hidden="true" customHeight="false" outlineLevel="0" collapsed="false">
      <c r="A2013" s="0" t="str">
        <f aca="false">LEFT(J2013,4)</f>
        <v>b4i2</v>
      </c>
      <c r="B2013" s="0" t="n">
        <f aca="false">IF(AND(C2013&gt;97,C2013&lt;103),100,IF(AND(C2013&gt;110,C2013&lt;116),113,IF(AND(C2013&gt;122,C2013&lt;128),125,IF(AND(C2013&gt;135,C2013&lt;141),138,150))))</f>
        <v>150</v>
      </c>
      <c r="C2013" s="0" t="n">
        <f aca="false">_xlfn.NUMBERVALUE(MID(J2013,6,3))</f>
        <v>152</v>
      </c>
      <c r="D2013" s="0" t="str">
        <f aca="false">MID(J2013,10,3)</f>
        <v>ir4</v>
      </c>
      <c r="E2013" s="0" t="s">
        <v>9</v>
      </c>
      <c r="F2013" s="0" t="n">
        <v>1749</v>
      </c>
      <c r="G2013" s="0" t="s">
        <v>10</v>
      </c>
      <c r="H2013" s="0" t="s">
        <v>11</v>
      </c>
      <c r="I2013" s="0" t="s">
        <v>9</v>
      </c>
      <c r="J2013" s="0" t="s">
        <v>2028</v>
      </c>
      <c r="K2013" s="0" t="s">
        <v>9</v>
      </c>
      <c r="L2013" s="0" t="str">
        <f aca="false">IF(ISBLANK(J2014),"",",")</f>
        <v>,</v>
      </c>
      <c r="M2013" s="0" t="str">
        <f aca="false">E2013&amp;F2013&amp;G2013&amp;H2013&amp;I2013&amp;J2013&amp;K2013&amp;L2013</f>
        <v>"1749": "b4i2_152_ir4.wav",</v>
      </c>
      <c r="N2013" s="0" t="str">
        <f aca="false">IF(OR(B2013=113,B2013=138),"probe","s")</f>
        <v>s</v>
      </c>
      <c r="O2013" s="0" t="str">
        <f aca="false">IF(MID(J2013,10,2)="ir","Minus","Plus")</f>
        <v>Minus</v>
      </c>
      <c r="P2013" s="0" t="s">
        <v>13</v>
      </c>
      <c r="Q2013" s="5" t="s">
        <v>14</v>
      </c>
      <c r="R2013" s="0" t="s">
        <v>15</v>
      </c>
      <c r="S2013" s="0" t="str">
        <f aca="false">P2013&amp;N2013&amp;O2013&amp;Q2013&amp;F2013&amp;R2013&amp;L2013</f>
        <v>          {%            "class": "sMinus",%            "stim_name": "1749"%          },</v>
      </c>
      <c r="AA2013" s="5" t="n">
        <f aca="false">F2013</f>
        <v>1749</v>
      </c>
      <c r="AB2013" s="5" t="s">
        <v>2028</v>
      </c>
      <c r="AC2013" s="5" t="str">
        <f aca="false">IF(MID(AB2013,10,2)="ir","Minus","Plus")</f>
        <v>Minus</v>
      </c>
      <c r="AD2013" s="5" t="str">
        <f aca="false">IF(AND(_xlfn.NUMBERVALUE(MID(AB2013,6,3))&lt;141,_xlfn.NUMBERVALUE(MID(AB2013,6,3))&gt;103),"s","probe")</f>
        <v>probe</v>
      </c>
      <c r="AE2013" s="5" t="n">
        <f aca="false">IF(AND(AC2013="Minus",AD2013="probe"),3,IF(AND(AC2013="Plus",AD2013="probe"),1,IF(AND(AC2013="Minus",AD2013="s"),12,IF(AND(AC2013="Plus",AD2013="s"),4,0))))</f>
        <v>3</v>
      </c>
      <c r="AF2013" s="6" t="s">
        <v>16</v>
      </c>
      <c r="AG2013" s="5" t="str">
        <f aca="false">AF2013&amp;AE2013&amp;","</f>
        <v>                            3,</v>
      </c>
    </row>
    <row r="2014" customFormat="false" ht="12.8" hidden="true" customHeight="false" outlineLevel="0" collapsed="false">
      <c r="A2014" s="0" t="str">
        <f aca="false">LEFT(J2014,4)</f>
        <v>b4s1</v>
      </c>
      <c r="B2014" s="0" t="n">
        <f aca="false">IF(AND(C2014&gt;97,C2014&lt;103),100,IF(AND(C2014&gt;110,C2014&lt;116),113,IF(AND(C2014&gt;122,C2014&lt;128),125,IF(AND(C2014&gt;135,C2014&lt;141),138,150))))</f>
        <v>150</v>
      </c>
      <c r="C2014" s="0" t="n">
        <f aca="false">_xlfn.NUMBERVALUE(MID(J2014,6,3))</f>
        <v>152</v>
      </c>
      <c r="D2014" s="0" t="str">
        <f aca="false">MID(J2014,10,3)</f>
        <v>ir4</v>
      </c>
      <c r="E2014" s="0" t="s">
        <v>9</v>
      </c>
      <c r="F2014" s="0" t="n">
        <v>1874</v>
      </c>
      <c r="G2014" s="0" t="s">
        <v>10</v>
      </c>
      <c r="H2014" s="0" t="s">
        <v>11</v>
      </c>
      <c r="I2014" s="0" t="s">
        <v>9</v>
      </c>
      <c r="J2014" s="0" t="s">
        <v>2029</v>
      </c>
      <c r="K2014" s="0" t="s">
        <v>9</v>
      </c>
      <c r="L2014" s="0" t="str">
        <f aca="false">IF(ISBLANK(J2015),"",",")</f>
        <v>,</v>
      </c>
      <c r="M2014" s="0" t="str">
        <f aca="false">E2014&amp;F2014&amp;G2014&amp;H2014&amp;I2014&amp;J2014&amp;K2014&amp;L2014</f>
        <v>"1874": "b4s1_152_ir4.wav",</v>
      </c>
      <c r="N2014" s="0" t="str">
        <f aca="false">IF(OR(B2014=113,B2014=138),"probe","s")</f>
        <v>s</v>
      </c>
      <c r="O2014" s="0" t="str">
        <f aca="false">IF(MID(J2014,10,2)="ir","Minus","Plus")</f>
        <v>Minus</v>
      </c>
      <c r="P2014" s="0" t="s">
        <v>13</v>
      </c>
      <c r="Q2014" s="5" t="s">
        <v>14</v>
      </c>
      <c r="R2014" s="0" t="s">
        <v>15</v>
      </c>
      <c r="S2014" s="0" t="str">
        <f aca="false">P2014&amp;N2014&amp;O2014&amp;Q2014&amp;F2014&amp;R2014&amp;L2014</f>
        <v>          {%            "class": "sMinus",%            "stim_name": "1874"%          },</v>
      </c>
      <c r="AA2014" s="5" t="n">
        <f aca="false">F2014</f>
        <v>1874</v>
      </c>
      <c r="AB2014" s="5" t="s">
        <v>2029</v>
      </c>
      <c r="AC2014" s="5" t="str">
        <f aca="false">IF(MID(AB2014,10,2)="ir","Minus","Plus")</f>
        <v>Minus</v>
      </c>
      <c r="AD2014" s="5" t="str">
        <f aca="false">IF(AND(_xlfn.NUMBERVALUE(MID(AB2014,6,3))&lt;141,_xlfn.NUMBERVALUE(MID(AB2014,6,3))&gt;103),"s","probe")</f>
        <v>probe</v>
      </c>
      <c r="AE2014" s="5" t="n">
        <f aca="false">IF(AND(AC2014="Minus",AD2014="probe"),3,IF(AND(AC2014="Plus",AD2014="probe"),1,IF(AND(AC2014="Minus",AD2014="s"),12,IF(AND(AC2014="Plus",AD2014="s"),4,0))))</f>
        <v>3</v>
      </c>
      <c r="AF2014" s="6" t="s">
        <v>16</v>
      </c>
      <c r="AG2014" s="5" t="str">
        <f aca="false">AF2014&amp;AE2014&amp;","</f>
        <v>                            3,</v>
      </c>
    </row>
    <row r="2015" customFormat="false" ht="12.8" hidden="true" customHeight="false" outlineLevel="0" collapsed="false">
      <c r="A2015" s="0" t="str">
        <f aca="false">LEFT(J2015,4)</f>
        <v>b4s2</v>
      </c>
      <c r="B2015" s="0" t="n">
        <f aca="false">IF(AND(C2015&gt;97,C2015&lt;103),100,IF(AND(C2015&gt;110,C2015&lt;116),113,IF(AND(C2015&gt;122,C2015&lt;128),125,IF(AND(C2015&gt;135,C2015&lt;141),138,150))))</f>
        <v>150</v>
      </c>
      <c r="C2015" s="0" t="n">
        <f aca="false">_xlfn.NUMBERVALUE(MID(J2015,6,3))</f>
        <v>152</v>
      </c>
      <c r="D2015" s="0" t="str">
        <f aca="false">MID(J2015,10,3)</f>
        <v>ir4</v>
      </c>
      <c r="E2015" s="0" t="s">
        <v>9</v>
      </c>
      <c r="F2015" s="0" t="n">
        <v>1999</v>
      </c>
      <c r="G2015" s="0" t="s">
        <v>10</v>
      </c>
      <c r="H2015" s="0" t="s">
        <v>11</v>
      </c>
      <c r="I2015" s="0" t="s">
        <v>9</v>
      </c>
      <c r="J2015" s="0" t="s">
        <v>2030</v>
      </c>
      <c r="K2015" s="0" t="s">
        <v>9</v>
      </c>
      <c r="L2015" s="0" t="str">
        <f aca="false">IF(ISBLANK(J2016),"",",")</f>
        <v>,</v>
      </c>
      <c r="M2015" s="0" t="str">
        <f aca="false">E2015&amp;F2015&amp;G2015&amp;H2015&amp;I2015&amp;J2015&amp;K2015&amp;L2015</f>
        <v>"1999": "b4s2_152_ir4.wav",</v>
      </c>
      <c r="N2015" s="0" t="str">
        <f aca="false">IF(OR(B2015=113,B2015=138),"probe","s")</f>
        <v>s</v>
      </c>
      <c r="O2015" s="0" t="str">
        <f aca="false">IF(MID(J2015,10,2)="ir","Minus","Plus")</f>
        <v>Minus</v>
      </c>
      <c r="P2015" s="0" t="s">
        <v>13</v>
      </c>
      <c r="Q2015" s="5" t="s">
        <v>14</v>
      </c>
      <c r="R2015" s="0" t="s">
        <v>15</v>
      </c>
      <c r="S2015" s="0" t="str">
        <f aca="false">P2015&amp;N2015&amp;O2015&amp;Q2015&amp;F2015&amp;R2015&amp;L2015</f>
        <v>          {%            "class": "sMinus",%            "stim_name": "1999"%          },</v>
      </c>
      <c r="AA2015" s="5" t="n">
        <f aca="false">F2015</f>
        <v>1999</v>
      </c>
      <c r="AB2015" s="5" t="s">
        <v>2030</v>
      </c>
      <c r="AC2015" s="5" t="str">
        <f aca="false">IF(MID(AB2015,10,2)="ir","Minus","Plus")</f>
        <v>Minus</v>
      </c>
      <c r="AD2015" s="5" t="str">
        <f aca="false">IF(AND(_xlfn.NUMBERVALUE(MID(AB2015,6,3))&lt;141,_xlfn.NUMBERVALUE(MID(AB2015,6,3))&gt;103),"s","probe")</f>
        <v>probe</v>
      </c>
      <c r="AE2015" s="5" t="n">
        <f aca="false">IF(AND(AC2015="Minus",AD2015="probe"),3,IF(AND(AC2015="Plus",AD2015="probe"),1,IF(AND(AC2015="Minus",AD2015="s"),12,IF(AND(AC2015="Plus",AD2015="s"),4,0))))</f>
        <v>3</v>
      </c>
      <c r="AF2015" s="6" t="s">
        <v>16</v>
      </c>
      <c r="AG2015" s="5" t="str">
        <f aca="false">AF2015&amp;AE2015&amp;","</f>
        <v>                            3,</v>
      </c>
    </row>
    <row r="2016" customFormat="false" ht="12.8" hidden="true" customHeight="false" outlineLevel="0" collapsed="false">
      <c r="A2016" s="0" t="str">
        <f aca="false">LEFT(J2016,4)</f>
        <v>b1i1</v>
      </c>
      <c r="B2016" s="0" t="n">
        <f aca="false">IF(AND(C2016&gt;97,C2016&lt;103),100,IF(AND(C2016&gt;110,C2016&lt;116),113,IF(AND(C2016&gt;122,C2016&lt;128),125,IF(AND(C2016&gt;135,C2016&lt;141),138,150))))</f>
        <v>150</v>
      </c>
      <c r="C2016" s="0" t="n">
        <f aca="false">_xlfn.NUMBERVALUE(MID(J2016,6,3))</f>
        <v>152</v>
      </c>
      <c r="D2016" s="0" t="str">
        <f aca="false">MID(J2016,10,3)</f>
        <v>reg</v>
      </c>
      <c r="E2016" s="1" t="s">
        <v>9</v>
      </c>
      <c r="F2016" s="0" t="n">
        <v>125</v>
      </c>
      <c r="G2016" s="0" t="s">
        <v>10</v>
      </c>
      <c r="H2016" s="0" t="s">
        <v>11</v>
      </c>
      <c r="I2016" s="0" t="s">
        <v>9</v>
      </c>
      <c r="J2016" s="0" t="s">
        <v>2031</v>
      </c>
      <c r="K2016" s="0" t="s">
        <v>9</v>
      </c>
      <c r="L2016" s="0" t="str">
        <f aca="false">IF(ISBLANK(J2017),"",",")</f>
        <v>,</v>
      </c>
      <c r="M2016" s="0" t="str">
        <f aca="false">E2016&amp;F2016&amp;G2016&amp;H2016&amp;I2016&amp;J2016&amp;K2016&amp;L2016</f>
        <v>"125": "b1i1_152_reg.wav",</v>
      </c>
      <c r="N2016" s="0" t="str">
        <f aca="false">IF(OR(B2016=113,B2016=138),"probe","s")</f>
        <v>s</v>
      </c>
      <c r="O2016" s="0" t="str">
        <f aca="false">IF(MID(J2016,10,2)="ir","Minus","Plus")</f>
        <v>Plus</v>
      </c>
      <c r="P2016" s="0" t="s">
        <v>13</v>
      </c>
      <c r="Q2016" s="5" t="s">
        <v>14</v>
      </c>
      <c r="R2016" s="0" t="s">
        <v>15</v>
      </c>
      <c r="S2016" s="0" t="str">
        <f aca="false">P2016&amp;N2016&amp;O2016&amp;Q2016&amp;F2016&amp;R2016&amp;L2016</f>
        <v>          {%            "class": "sPlus",%            "stim_name": "125"%          },</v>
      </c>
      <c r="AA2016" s="5" t="n">
        <f aca="false">F2016</f>
        <v>125</v>
      </c>
      <c r="AB2016" s="5" t="s">
        <v>2031</v>
      </c>
      <c r="AC2016" s="5" t="str">
        <f aca="false">IF(MID(AB2016,10,2)="ir","Minus","Plus")</f>
        <v>Plus</v>
      </c>
      <c r="AD2016" s="5" t="str">
        <f aca="false">IF(AND(_xlfn.NUMBERVALUE(MID(AB2016,6,3))&lt;141,_xlfn.NUMBERVALUE(MID(AB2016,6,3))&gt;103),"s","s")</f>
        <v>s</v>
      </c>
      <c r="AE2016" s="5" t="n">
        <f aca="false">IF(AND(AC2016="Minus",AD2016="probe"),3,IF(AND(AC2016="Plus",AD2016="probe"),1,IF(AND(AC2016="Minus",AD2016="s"),12,IF(AND(AC2016="Plus",AD2016="s"),4,0))))</f>
        <v>4</v>
      </c>
      <c r="AF2016" s="6" t="s">
        <v>16</v>
      </c>
      <c r="AG2016" s="5" t="str">
        <f aca="false">AF2016&amp;AE2016&amp;","</f>
        <v>                            4,</v>
      </c>
    </row>
    <row r="2017" customFormat="false" ht="12.8" hidden="true" customHeight="false" outlineLevel="0" collapsed="false">
      <c r="A2017" s="0" t="str">
        <f aca="false">LEFT(J2017,4)</f>
        <v>b1i2</v>
      </c>
      <c r="B2017" s="0" t="n">
        <f aca="false">IF(AND(C2017&gt;97,C2017&lt;103),100,IF(AND(C2017&gt;110,C2017&lt;116),113,IF(AND(C2017&gt;122,C2017&lt;128),125,IF(AND(C2017&gt;135,C2017&lt;141),138,150))))</f>
        <v>150</v>
      </c>
      <c r="C2017" s="0" t="n">
        <f aca="false">_xlfn.NUMBERVALUE(MID(J2017,6,3))</f>
        <v>152</v>
      </c>
      <c r="D2017" s="0" t="str">
        <f aca="false">MID(J2017,10,3)</f>
        <v>reg</v>
      </c>
      <c r="E2017" s="1" t="s">
        <v>9</v>
      </c>
      <c r="F2017" s="0" t="n">
        <v>250</v>
      </c>
      <c r="G2017" s="0" t="s">
        <v>10</v>
      </c>
      <c r="H2017" s="0" t="s">
        <v>11</v>
      </c>
      <c r="I2017" s="0" t="s">
        <v>9</v>
      </c>
      <c r="J2017" s="0" t="s">
        <v>2032</v>
      </c>
      <c r="K2017" s="0" t="s">
        <v>9</v>
      </c>
      <c r="L2017" s="0" t="str">
        <f aca="false">IF(ISBLANK(J2018),"",",")</f>
        <v>,</v>
      </c>
      <c r="M2017" s="0" t="str">
        <f aca="false">E2017&amp;F2017&amp;G2017&amp;H2017&amp;I2017&amp;J2017&amp;K2017&amp;L2017</f>
        <v>"250": "b1i2_152_reg.wav",</v>
      </c>
      <c r="N2017" s="0" t="str">
        <f aca="false">IF(OR(B2017=113,B2017=138),"probe","s")</f>
        <v>s</v>
      </c>
      <c r="O2017" s="0" t="str">
        <f aca="false">IF(MID(J2017,10,2)="ir","Minus","Plus")</f>
        <v>Plus</v>
      </c>
      <c r="P2017" s="0" t="s">
        <v>13</v>
      </c>
      <c r="Q2017" s="5" t="s">
        <v>14</v>
      </c>
      <c r="R2017" s="0" t="s">
        <v>15</v>
      </c>
      <c r="S2017" s="0" t="str">
        <f aca="false">P2017&amp;N2017&amp;O2017&amp;Q2017&amp;F2017&amp;R2017&amp;L2017</f>
        <v>          {%            "class": "sPlus",%            "stim_name": "250"%          },</v>
      </c>
      <c r="AA2017" s="5" t="n">
        <f aca="false">F2017</f>
        <v>250</v>
      </c>
      <c r="AB2017" s="5" t="s">
        <v>2032</v>
      </c>
      <c r="AC2017" s="5" t="str">
        <f aca="false">IF(MID(AB2017,10,2)="ir","Minus","Plus")</f>
        <v>Plus</v>
      </c>
      <c r="AD2017" s="5" t="str">
        <f aca="false">IF(AND(_xlfn.NUMBERVALUE(MID(AB2017,6,3))&lt;141,_xlfn.NUMBERVALUE(MID(AB2017,6,3))&gt;103),"s","probe")</f>
        <v>probe</v>
      </c>
      <c r="AE2017" s="5" t="n">
        <f aca="false">IF(AND(AC2017="Minus",AD2017="probe"),3,IF(AND(AC2017="Plus",AD2017="probe"),1,IF(AND(AC2017="Minus",AD2017="s"),12,IF(AND(AC2017="Plus",AD2017="s"),4,0))))</f>
        <v>1</v>
      </c>
      <c r="AF2017" s="6" t="s">
        <v>16</v>
      </c>
      <c r="AG2017" s="5" t="str">
        <f aca="false">AF2017&amp;AE2017&amp;","</f>
        <v>                            1,</v>
      </c>
    </row>
    <row r="2018" customFormat="false" ht="12.8" hidden="true" customHeight="false" outlineLevel="0" collapsed="false">
      <c r="A2018" s="0" t="str">
        <f aca="false">LEFT(J2018,4)</f>
        <v>b1s1</v>
      </c>
      <c r="B2018" s="0" t="n">
        <f aca="false">IF(AND(C2018&gt;97,C2018&lt;103),100,IF(AND(C2018&gt;110,C2018&lt;116),113,IF(AND(C2018&gt;122,C2018&lt;128),125,IF(AND(C2018&gt;135,C2018&lt;141),138,150))))</f>
        <v>150</v>
      </c>
      <c r="C2018" s="0" t="n">
        <f aca="false">_xlfn.NUMBERVALUE(MID(J2018,6,3))</f>
        <v>152</v>
      </c>
      <c r="D2018" s="0" t="str">
        <f aca="false">MID(J2018,10,3)</f>
        <v>reg</v>
      </c>
      <c r="E2018" s="0" t="s">
        <v>9</v>
      </c>
      <c r="F2018" s="0" t="n">
        <v>375</v>
      </c>
      <c r="G2018" s="0" t="s">
        <v>10</v>
      </c>
      <c r="H2018" s="0" t="s">
        <v>11</v>
      </c>
      <c r="I2018" s="0" t="s">
        <v>9</v>
      </c>
      <c r="J2018" s="0" t="s">
        <v>2033</v>
      </c>
      <c r="K2018" s="0" t="s">
        <v>9</v>
      </c>
      <c r="L2018" s="0" t="str">
        <f aca="false">IF(ISBLANK(J2019),"",",")</f>
        <v>,</v>
      </c>
      <c r="M2018" s="0" t="str">
        <f aca="false">E2018&amp;F2018&amp;G2018&amp;H2018&amp;I2018&amp;J2018&amp;K2018&amp;L2018</f>
        <v>"375": "b1s1_152_reg.wav",</v>
      </c>
      <c r="N2018" s="0" t="str">
        <f aca="false">IF(OR(B2018=113,B2018=138),"probe","s")</f>
        <v>s</v>
      </c>
      <c r="O2018" s="0" t="str">
        <f aca="false">IF(MID(J2018,10,2)="ir","Minus","Plus")</f>
        <v>Plus</v>
      </c>
      <c r="P2018" s="0" t="s">
        <v>13</v>
      </c>
      <c r="Q2018" s="5" t="s">
        <v>14</v>
      </c>
      <c r="R2018" s="0" t="s">
        <v>15</v>
      </c>
      <c r="S2018" s="0" t="str">
        <f aca="false">P2018&amp;N2018&amp;O2018&amp;Q2018&amp;F2018&amp;R2018&amp;L2018</f>
        <v>          {%            "class": "sPlus",%            "stim_name": "375"%          },</v>
      </c>
      <c r="AA2018" s="5" t="n">
        <f aca="false">F2018</f>
        <v>375</v>
      </c>
      <c r="AB2018" s="5" t="s">
        <v>2033</v>
      </c>
      <c r="AC2018" s="5" t="str">
        <f aca="false">IF(MID(AB2018,10,2)="ir","Minus","Plus")</f>
        <v>Plus</v>
      </c>
      <c r="AD2018" s="5" t="str">
        <f aca="false">IF(AND(_xlfn.NUMBERVALUE(MID(AB2018,6,3))&lt;141,_xlfn.NUMBERVALUE(MID(AB2018,6,3))&gt;103),"s","probe")</f>
        <v>probe</v>
      </c>
      <c r="AE2018" s="5" t="n">
        <f aca="false">IF(AND(AC2018="Minus",AD2018="probe"),3,IF(AND(AC2018="Plus",AD2018="probe"),1,IF(AND(AC2018="Minus",AD2018="s"),12,IF(AND(AC2018="Plus",AD2018="s"),4,0))))</f>
        <v>1</v>
      </c>
      <c r="AF2018" s="6" t="s">
        <v>16</v>
      </c>
      <c r="AG2018" s="5" t="str">
        <f aca="false">AF2018&amp;AE2018&amp;","</f>
        <v>                            1,</v>
      </c>
    </row>
    <row r="2019" customFormat="false" ht="12.8" hidden="true" customHeight="false" outlineLevel="0" collapsed="false">
      <c r="A2019" s="0" t="str">
        <f aca="false">LEFT(J2019,4)</f>
        <v>b1s2</v>
      </c>
      <c r="B2019" s="0" t="n">
        <f aca="false">IF(AND(C2019&gt;97,C2019&lt;103),100,IF(AND(C2019&gt;110,C2019&lt;116),113,IF(AND(C2019&gt;122,C2019&lt;128),125,IF(AND(C2019&gt;135,C2019&lt;141),138,150))))</f>
        <v>150</v>
      </c>
      <c r="C2019" s="0" t="n">
        <f aca="false">_xlfn.NUMBERVALUE(MID(J2019,6,3))</f>
        <v>152</v>
      </c>
      <c r="D2019" s="0" t="str">
        <f aca="false">MID(J2019,10,3)</f>
        <v>reg</v>
      </c>
      <c r="E2019" s="0" t="s">
        <v>9</v>
      </c>
      <c r="F2019" s="0" t="n">
        <v>500</v>
      </c>
      <c r="G2019" s="0" t="s">
        <v>10</v>
      </c>
      <c r="H2019" s="0" t="s">
        <v>11</v>
      </c>
      <c r="I2019" s="0" t="s">
        <v>9</v>
      </c>
      <c r="J2019" s="0" t="s">
        <v>2034</v>
      </c>
      <c r="K2019" s="0" t="s">
        <v>9</v>
      </c>
      <c r="L2019" s="0" t="str">
        <f aca="false">IF(ISBLANK(J2020),"",",")</f>
        <v>,</v>
      </c>
      <c r="M2019" s="0" t="str">
        <f aca="false">E2019&amp;F2019&amp;G2019&amp;H2019&amp;I2019&amp;J2019&amp;K2019&amp;L2019</f>
        <v>"500": "b1s2_152_reg.wav",</v>
      </c>
      <c r="N2019" s="0" t="str">
        <f aca="false">IF(OR(B2019=113,B2019=138),"probe","s")</f>
        <v>s</v>
      </c>
      <c r="O2019" s="0" t="str">
        <f aca="false">IF(MID(J2019,10,2)="ir","Minus","Plus")</f>
        <v>Plus</v>
      </c>
      <c r="P2019" s="0" t="s">
        <v>13</v>
      </c>
      <c r="Q2019" s="5" t="s">
        <v>14</v>
      </c>
      <c r="R2019" s="0" t="s">
        <v>15</v>
      </c>
      <c r="S2019" s="0" t="str">
        <f aca="false">P2019&amp;N2019&amp;O2019&amp;Q2019&amp;F2019&amp;R2019&amp;L2019</f>
        <v>          {%            "class": "sPlus",%            "stim_name": "500"%          },</v>
      </c>
      <c r="AA2019" s="5" t="n">
        <f aca="false">F2019</f>
        <v>500</v>
      </c>
      <c r="AB2019" s="5" t="s">
        <v>2034</v>
      </c>
      <c r="AC2019" s="5" t="str">
        <f aca="false">IF(MID(AB2019,10,2)="ir","Minus","Plus")</f>
        <v>Plus</v>
      </c>
      <c r="AD2019" s="5" t="str">
        <f aca="false">IF(AND(_xlfn.NUMBERVALUE(MID(AB2019,6,3))&lt;141,_xlfn.NUMBERVALUE(MID(AB2019,6,3))&gt;103),"s","probe")</f>
        <v>probe</v>
      </c>
      <c r="AE2019" s="5" t="n">
        <f aca="false">IF(AND(AC2019="Minus",AD2019="probe"),3,IF(AND(AC2019="Plus",AD2019="probe"),1,IF(AND(AC2019="Minus",AD2019="s"),12,IF(AND(AC2019="Plus",AD2019="s"),4,0))))</f>
        <v>1</v>
      </c>
      <c r="AF2019" s="6" t="s">
        <v>16</v>
      </c>
      <c r="AG2019" s="5" t="str">
        <f aca="false">AF2019&amp;AE2019&amp;","</f>
        <v>                            1,</v>
      </c>
    </row>
    <row r="2020" customFormat="false" ht="12.8" hidden="true" customHeight="false" outlineLevel="0" collapsed="false">
      <c r="A2020" s="0" t="str">
        <f aca="false">LEFT(J2020,4)</f>
        <v>b2i1</v>
      </c>
      <c r="B2020" s="0" t="n">
        <f aca="false">IF(AND(C2020&gt;97,C2020&lt;103),100,IF(AND(C2020&gt;110,C2020&lt;116),113,IF(AND(C2020&gt;122,C2020&lt;128),125,IF(AND(C2020&gt;135,C2020&lt;141),138,150))))</f>
        <v>150</v>
      </c>
      <c r="C2020" s="0" t="n">
        <f aca="false">_xlfn.NUMBERVALUE(MID(J2020,6,3))</f>
        <v>152</v>
      </c>
      <c r="D2020" s="0" t="str">
        <f aca="false">MID(J2020,10,3)</f>
        <v>reg</v>
      </c>
      <c r="E2020" s="0" t="s">
        <v>9</v>
      </c>
      <c r="F2020" s="0" t="n">
        <v>625</v>
      </c>
      <c r="G2020" s="0" t="s">
        <v>10</v>
      </c>
      <c r="H2020" s="0" t="s">
        <v>11</v>
      </c>
      <c r="I2020" s="0" t="s">
        <v>9</v>
      </c>
      <c r="J2020" s="0" t="s">
        <v>2035</v>
      </c>
      <c r="K2020" s="0" t="s">
        <v>9</v>
      </c>
      <c r="L2020" s="0" t="str">
        <f aca="false">IF(ISBLANK(J2021),"",",")</f>
        <v>,</v>
      </c>
      <c r="M2020" s="0" t="str">
        <f aca="false">E2020&amp;F2020&amp;G2020&amp;H2020&amp;I2020&amp;J2020&amp;K2020&amp;L2020</f>
        <v>"625": "b2i1_152_reg.wav",</v>
      </c>
      <c r="N2020" s="0" t="str">
        <f aca="false">IF(OR(B2020=113,B2020=138),"probe","s")</f>
        <v>s</v>
      </c>
      <c r="O2020" s="0" t="str">
        <f aca="false">IF(MID(J2020,10,2)="ir","Minus","Plus")</f>
        <v>Plus</v>
      </c>
      <c r="P2020" s="0" t="s">
        <v>13</v>
      </c>
      <c r="Q2020" s="5" t="s">
        <v>14</v>
      </c>
      <c r="R2020" s="0" t="s">
        <v>15</v>
      </c>
      <c r="S2020" s="0" t="str">
        <f aca="false">P2020&amp;N2020&amp;O2020&amp;Q2020&amp;F2020&amp;R2020&amp;L2020</f>
        <v>          {%            "class": "sPlus",%            "stim_name": "625"%          },</v>
      </c>
      <c r="AA2020" s="5" t="n">
        <f aca="false">F2020</f>
        <v>625</v>
      </c>
      <c r="AB2020" s="5" t="s">
        <v>2035</v>
      </c>
      <c r="AC2020" s="5" t="str">
        <f aca="false">IF(MID(AB2020,10,2)="ir","Minus","Plus")</f>
        <v>Plus</v>
      </c>
      <c r="AD2020" s="5" t="str">
        <f aca="false">IF(AND(_xlfn.NUMBERVALUE(MID(AB2020,6,3))&lt;141,_xlfn.NUMBERVALUE(MID(AB2020,6,3))&gt;103),"s","probe")</f>
        <v>probe</v>
      </c>
      <c r="AE2020" s="5" t="n">
        <f aca="false">IF(AND(AC2020="Minus",AD2020="probe"),3,IF(AND(AC2020="Plus",AD2020="probe"),1,IF(AND(AC2020="Minus",AD2020="s"),12,IF(AND(AC2020="Plus",AD2020="s"),4,0))))</f>
        <v>1</v>
      </c>
      <c r="AF2020" s="6" t="s">
        <v>16</v>
      </c>
      <c r="AG2020" s="5" t="str">
        <f aca="false">AF2020&amp;AE2020&amp;","</f>
        <v>                            1,</v>
      </c>
    </row>
    <row r="2021" customFormat="false" ht="12.8" hidden="true" customHeight="false" outlineLevel="0" collapsed="false">
      <c r="A2021" s="0" t="str">
        <f aca="false">LEFT(J2021,4)</f>
        <v>b2i2</v>
      </c>
      <c r="B2021" s="0" t="n">
        <f aca="false">IF(AND(C2021&gt;97,C2021&lt;103),100,IF(AND(C2021&gt;110,C2021&lt;116),113,IF(AND(C2021&gt;122,C2021&lt;128),125,IF(AND(C2021&gt;135,C2021&lt;141),138,150))))</f>
        <v>150</v>
      </c>
      <c r="C2021" s="0" t="n">
        <f aca="false">_xlfn.NUMBERVALUE(MID(J2021,6,3))</f>
        <v>152</v>
      </c>
      <c r="D2021" s="0" t="str">
        <f aca="false">MID(J2021,10,3)</f>
        <v>reg</v>
      </c>
      <c r="E2021" s="0" t="s">
        <v>9</v>
      </c>
      <c r="F2021" s="0" t="n">
        <v>750</v>
      </c>
      <c r="G2021" s="0" t="s">
        <v>10</v>
      </c>
      <c r="H2021" s="0" t="s">
        <v>11</v>
      </c>
      <c r="I2021" s="0" t="s">
        <v>9</v>
      </c>
      <c r="J2021" s="0" t="s">
        <v>2036</v>
      </c>
      <c r="K2021" s="0" t="s">
        <v>9</v>
      </c>
      <c r="L2021" s="0" t="str">
        <f aca="false">IF(ISBLANK(J2022),"",",")</f>
        <v>,</v>
      </c>
      <c r="M2021" s="0" t="str">
        <f aca="false">E2021&amp;F2021&amp;G2021&amp;H2021&amp;I2021&amp;J2021&amp;K2021&amp;L2021</f>
        <v>"750": "b2i2_152_reg.wav",</v>
      </c>
      <c r="N2021" s="0" t="str">
        <f aca="false">IF(OR(B2021=113,B2021=138),"probe","s")</f>
        <v>s</v>
      </c>
      <c r="O2021" s="0" t="str">
        <f aca="false">IF(MID(J2021,10,2)="ir","Minus","Plus")</f>
        <v>Plus</v>
      </c>
      <c r="P2021" s="0" t="s">
        <v>13</v>
      </c>
      <c r="Q2021" s="5" t="s">
        <v>14</v>
      </c>
      <c r="R2021" s="0" t="s">
        <v>15</v>
      </c>
      <c r="S2021" s="0" t="str">
        <f aca="false">P2021&amp;N2021&amp;O2021&amp;Q2021&amp;F2021&amp;R2021&amp;L2021</f>
        <v>          {%            "class": "sPlus",%            "stim_name": "750"%          },</v>
      </c>
      <c r="AA2021" s="5" t="n">
        <f aca="false">F2021</f>
        <v>750</v>
      </c>
      <c r="AB2021" s="5" t="s">
        <v>2036</v>
      </c>
      <c r="AC2021" s="5" t="str">
        <f aca="false">IF(MID(AB2021,10,2)="ir","Minus","Plus")</f>
        <v>Plus</v>
      </c>
      <c r="AD2021" s="5" t="str">
        <f aca="false">IF(AND(_xlfn.NUMBERVALUE(MID(AB2021,6,3))&lt;141,_xlfn.NUMBERVALUE(MID(AB2021,6,3))&gt;103),"s","probe")</f>
        <v>probe</v>
      </c>
      <c r="AE2021" s="5" t="n">
        <f aca="false">IF(AND(AC2021="Minus",AD2021="probe"),3,IF(AND(AC2021="Plus",AD2021="probe"),1,IF(AND(AC2021="Minus",AD2021="s"),12,IF(AND(AC2021="Plus",AD2021="s"),4,0))))</f>
        <v>1</v>
      </c>
      <c r="AF2021" s="6" t="s">
        <v>16</v>
      </c>
      <c r="AG2021" s="5" t="str">
        <f aca="false">AF2021&amp;AE2021&amp;","</f>
        <v>                            1,</v>
      </c>
    </row>
    <row r="2022" customFormat="false" ht="12.8" hidden="false" customHeight="false" outlineLevel="0" collapsed="false">
      <c r="A2022" s="0" t="str">
        <f aca="false">LEFT(J2022,4)</f>
        <v>b2s1</v>
      </c>
      <c r="B2022" s="0" t="n">
        <f aca="false">IF(AND(C2022&gt;97,C2022&lt;103),100,IF(AND(C2022&gt;110,C2022&lt;116),113,IF(AND(C2022&gt;122,C2022&lt;128),125,IF(AND(C2022&gt;135,C2022&lt;141),138,150))))</f>
        <v>150</v>
      </c>
      <c r="C2022" s="0" t="n">
        <f aca="false">_xlfn.NUMBERVALUE(MID(J2022,6,3))</f>
        <v>152</v>
      </c>
      <c r="D2022" s="0" t="str">
        <f aca="false">MID(J2022,10,3)</f>
        <v>reg</v>
      </c>
      <c r="E2022" s="1" t="s">
        <v>9</v>
      </c>
      <c r="F2022" s="0" t="n">
        <v>875</v>
      </c>
      <c r="G2022" s="0" t="s">
        <v>10</v>
      </c>
      <c r="H2022" s="0" t="s">
        <v>11</v>
      </c>
      <c r="I2022" s="0" t="s">
        <v>9</v>
      </c>
      <c r="J2022" s="0" t="s">
        <v>2037</v>
      </c>
      <c r="K2022" s="0" t="s">
        <v>9</v>
      </c>
      <c r="L2022" s="0" t="str">
        <f aca="false">IF(ISBLANK(J2023),"",",")</f>
        <v>,</v>
      </c>
      <c r="M2022" s="0" t="str">
        <f aca="false">E2022&amp;J2022&amp;G2022&amp;E2022&amp;J2022&amp;E2022&amp;L2022</f>
        <v>"b2s1_152_reg.wav":"b2s1_152_reg.wav",</v>
      </c>
      <c r="N2022" s="0" t="str">
        <f aca="false">IF(OR(B2022=113,B2022=138),"probe","s")</f>
        <v>s</v>
      </c>
      <c r="O2022" s="0" t="str">
        <f aca="false">IF(MID(J2022,10,2)="ir","Minus","Plus")</f>
        <v>Plus</v>
      </c>
      <c r="P2022" s="0" t="s">
        <v>13</v>
      </c>
      <c r="Q2022" s="5" t="s">
        <v>14</v>
      </c>
      <c r="R2022" s="0" t="s">
        <v>15</v>
      </c>
      <c r="S2022" s="0" t="str">
        <f aca="false">P2022&amp;N2022&amp;O2022&amp;Q2022&amp;J2022&amp;R2022&amp;L2022</f>
        <v>          {%            "class": "sPlus",%            "stim_name": "b2s1_152_reg.wav"%          },</v>
      </c>
      <c r="AA2022" s="5" t="n">
        <f aca="false">F2022</f>
        <v>875</v>
      </c>
      <c r="AB2022" s="5" t="s">
        <v>2037</v>
      </c>
      <c r="AC2022" s="5" t="str">
        <f aca="false">IF(MID(AB2022,10,2)="ir","Minus","Plus")</f>
        <v>Plus</v>
      </c>
      <c r="AD2022" s="5" t="str">
        <f aca="false">IF(AND(_xlfn.NUMBERVALUE(MID(AB2022,6,3))&lt;141,_xlfn.NUMBERVALUE(MID(AB2022,6,3))&gt;103),"s","probe")</f>
        <v>probe</v>
      </c>
      <c r="AE2022" s="5" t="n">
        <f aca="false">IF(AND(AC2022="Minus",AD2022="probe"),3,IF(AND(AC2022="Plus",AD2022="probe"),1,IF(AND(AC2022="Minus",AD2022="s"),12,IF(AND(AC2022="Plus",AD2022="s"),4,0))))</f>
        <v>1</v>
      </c>
      <c r="AF2022" s="6" t="s">
        <v>16</v>
      </c>
      <c r="AG2022" s="5" t="str">
        <f aca="false">AF2022&amp;AE2022&amp;","</f>
        <v>                            1,</v>
      </c>
    </row>
    <row r="2023" customFormat="false" ht="12.8" hidden="true" customHeight="false" outlineLevel="0" collapsed="false">
      <c r="A2023" s="0" t="str">
        <f aca="false">LEFT(J2023,4)</f>
        <v>b2s2</v>
      </c>
      <c r="B2023" s="0" t="n">
        <f aca="false">IF(AND(C2023&gt;97,C2023&lt;103),100,IF(AND(C2023&gt;110,C2023&lt;116),113,IF(AND(C2023&gt;122,C2023&lt;128),125,IF(AND(C2023&gt;135,C2023&lt;141),138,150))))</f>
        <v>150</v>
      </c>
      <c r="C2023" s="0" t="n">
        <f aca="false">_xlfn.NUMBERVALUE(MID(J2023,6,3))</f>
        <v>152</v>
      </c>
      <c r="D2023" s="0" t="str">
        <f aca="false">MID(J2023,10,3)</f>
        <v>reg</v>
      </c>
      <c r="E2023" s="1" t="s">
        <v>9</v>
      </c>
      <c r="F2023" s="0" t="n">
        <v>1000</v>
      </c>
      <c r="G2023" s="0" t="s">
        <v>10</v>
      </c>
      <c r="H2023" s="0" t="s">
        <v>11</v>
      </c>
      <c r="I2023" s="0" t="s">
        <v>9</v>
      </c>
      <c r="J2023" s="0" t="s">
        <v>2038</v>
      </c>
      <c r="K2023" s="0" t="s">
        <v>9</v>
      </c>
      <c r="L2023" s="0" t="str">
        <f aca="false">IF(ISBLANK(J2024),"",",")</f>
        <v>,</v>
      </c>
      <c r="M2023" s="0" t="str">
        <f aca="false">E2023&amp;F2023&amp;G2023&amp;H2023&amp;I2023&amp;J2023&amp;K2023&amp;L2023</f>
        <v>"1000": "b2s2_152_reg.wav",</v>
      </c>
      <c r="N2023" s="0" t="str">
        <f aca="false">IF(OR(B2023=113,B2023=138),"probe","s")</f>
        <v>s</v>
      </c>
      <c r="O2023" s="0" t="str">
        <f aca="false">IF(MID(J2023,10,2)="ir","Minus","Plus")</f>
        <v>Plus</v>
      </c>
      <c r="P2023" s="0" t="s">
        <v>13</v>
      </c>
      <c r="Q2023" s="5" t="s">
        <v>14</v>
      </c>
      <c r="R2023" s="0" t="s">
        <v>15</v>
      </c>
      <c r="S2023" s="0" t="str">
        <f aca="false">P2023&amp;N2023&amp;O2023&amp;Q2023&amp;F2023&amp;R2023&amp;L2023</f>
        <v>          {%            "class": "sPlus",%            "stim_name": "1000"%          },</v>
      </c>
      <c r="AA2023" s="5" t="n">
        <f aca="false">F2023</f>
        <v>1000</v>
      </c>
      <c r="AB2023" s="5" t="s">
        <v>2038</v>
      </c>
      <c r="AC2023" s="5" t="str">
        <f aca="false">IF(MID(AB2023,10,2)="ir","Minus","Plus")</f>
        <v>Plus</v>
      </c>
      <c r="AD2023" s="5" t="str">
        <f aca="false">IF(AND(_xlfn.NUMBERVALUE(MID(AB2023,6,3))&lt;141,_xlfn.NUMBERVALUE(MID(AB2023,6,3))&gt;103),"s","probe")</f>
        <v>probe</v>
      </c>
      <c r="AE2023" s="5" t="n">
        <f aca="false">IF(AND(AC2023="Minus",AD2023="probe"),3,IF(AND(AC2023="Plus",AD2023="probe"),1,IF(AND(AC2023="Minus",AD2023="s"),12,IF(AND(AC2023="Plus",AD2023="s"),4,0))))</f>
        <v>1</v>
      </c>
      <c r="AF2023" s="6" t="s">
        <v>16</v>
      </c>
      <c r="AG2023" s="5" t="str">
        <f aca="false">AF2023&amp;AE2023&amp;","</f>
        <v>                            1,</v>
      </c>
    </row>
    <row r="2024" customFormat="false" ht="12.8" hidden="true" customHeight="false" outlineLevel="0" collapsed="false">
      <c r="A2024" s="0" t="str">
        <f aca="false">LEFT(J2024,4)</f>
        <v>b3i1</v>
      </c>
      <c r="B2024" s="0" t="n">
        <f aca="false">IF(AND(C2024&gt;97,C2024&lt;103),100,IF(AND(C2024&gt;110,C2024&lt;116),113,IF(AND(C2024&gt;122,C2024&lt;128),125,IF(AND(C2024&gt;135,C2024&lt;141),138,150))))</f>
        <v>150</v>
      </c>
      <c r="C2024" s="0" t="n">
        <f aca="false">_xlfn.NUMBERVALUE(MID(J2024,6,3))</f>
        <v>152</v>
      </c>
      <c r="D2024" s="0" t="str">
        <f aca="false">MID(J2024,10,3)</f>
        <v>reg</v>
      </c>
      <c r="E2024" s="0" t="s">
        <v>9</v>
      </c>
      <c r="F2024" s="0" t="n">
        <v>1125</v>
      </c>
      <c r="G2024" s="0" t="s">
        <v>10</v>
      </c>
      <c r="H2024" s="0" t="s">
        <v>11</v>
      </c>
      <c r="I2024" s="0" t="s">
        <v>9</v>
      </c>
      <c r="J2024" s="0" t="s">
        <v>2039</v>
      </c>
      <c r="K2024" s="0" t="s">
        <v>9</v>
      </c>
      <c r="L2024" s="0" t="str">
        <f aca="false">IF(ISBLANK(J2025),"",",")</f>
        <v>,</v>
      </c>
      <c r="M2024" s="0" t="str">
        <f aca="false">E2024&amp;F2024&amp;G2024&amp;H2024&amp;I2024&amp;J2024&amp;K2024&amp;L2024</f>
        <v>"1125": "b3i1_152_reg.wav",</v>
      </c>
      <c r="N2024" s="0" t="str">
        <f aca="false">IF(OR(B2024=113,B2024=138),"probe","s")</f>
        <v>s</v>
      </c>
      <c r="O2024" s="0" t="str">
        <f aca="false">IF(MID(J2024,10,2)="ir","Minus","Plus")</f>
        <v>Plus</v>
      </c>
      <c r="P2024" s="0" t="s">
        <v>13</v>
      </c>
      <c r="Q2024" s="5" t="s">
        <v>14</v>
      </c>
      <c r="R2024" s="0" t="s">
        <v>15</v>
      </c>
      <c r="S2024" s="0" t="str">
        <f aca="false">P2024&amp;N2024&amp;O2024&amp;Q2024&amp;F2024&amp;R2024&amp;L2024</f>
        <v>          {%            "class": "sPlus",%            "stim_name": "1125"%          },</v>
      </c>
      <c r="AA2024" s="5" t="n">
        <f aca="false">F2024</f>
        <v>1125</v>
      </c>
      <c r="AB2024" s="5" t="s">
        <v>2039</v>
      </c>
      <c r="AC2024" s="5" t="str">
        <f aca="false">IF(MID(AB2024,10,2)="ir","Minus","Plus")</f>
        <v>Plus</v>
      </c>
      <c r="AD2024" s="5" t="str">
        <f aca="false">IF(AND(_xlfn.NUMBERVALUE(MID(AB2024,6,3))&lt;141,_xlfn.NUMBERVALUE(MID(AB2024,6,3))&gt;103),"s","probe")</f>
        <v>probe</v>
      </c>
      <c r="AE2024" s="5" t="n">
        <f aca="false">IF(AND(AC2024="Minus",AD2024="probe"),3,IF(AND(AC2024="Plus",AD2024="probe"),1,IF(AND(AC2024="Minus",AD2024="s"),12,IF(AND(AC2024="Plus",AD2024="s"),4,0))))</f>
        <v>1</v>
      </c>
      <c r="AF2024" s="6" t="s">
        <v>16</v>
      </c>
      <c r="AG2024" s="5" t="str">
        <f aca="false">AF2024&amp;AE2024&amp;","</f>
        <v>                            1,</v>
      </c>
    </row>
    <row r="2025" customFormat="false" ht="12.8" hidden="true" customHeight="false" outlineLevel="0" collapsed="false">
      <c r="A2025" s="0" t="str">
        <f aca="false">LEFT(J2025,4)</f>
        <v>b3i2</v>
      </c>
      <c r="B2025" s="0" t="n">
        <f aca="false">IF(AND(C2025&gt;97,C2025&lt;103),100,IF(AND(C2025&gt;110,C2025&lt;116),113,IF(AND(C2025&gt;122,C2025&lt;128),125,IF(AND(C2025&gt;135,C2025&lt;141),138,150))))</f>
        <v>150</v>
      </c>
      <c r="C2025" s="0" t="n">
        <f aca="false">_xlfn.NUMBERVALUE(MID(J2025,6,3))</f>
        <v>152</v>
      </c>
      <c r="D2025" s="0" t="str">
        <f aca="false">MID(J2025,10,3)</f>
        <v>reg</v>
      </c>
      <c r="E2025" s="0" t="s">
        <v>9</v>
      </c>
      <c r="F2025" s="0" t="n">
        <v>1250</v>
      </c>
      <c r="G2025" s="0" t="s">
        <v>10</v>
      </c>
      <c r="H2025" s="0" t="s">
        <v>11</v>
      </c>
      <c r="I2025" s="0" t="s">
        <v>9</v>
      </c>
      <c r="J2025" s="0" t="s">
        <v>2040</v>
      </c>
      <c r="K2025" s="0" t="s">
        <v>9</v>
      </c>
      <c r="L2025" s="0" t="str">
        <f aca="false">IF(ISBLANK(J2026),"",",")</f>
        <v>,</v>
      </c>
      <c r="M2025" s="0" t="str">
        <f aca="false">E2025&amp;F2025&amp;G2025&amp;H2025&amp;I2025&amp;J2025&amp;K2025&amp;L2025</f>
        <v>"1250": "b3i2_152_reg.wav",</v>
      </c>
      <c r="N2025" s="0" t="str">
        <f aca="false">IF(OR(B2025=113,B2025=138),"probe","s")</f>
        <v>s</v>
      </c>
      <c r="O2025" s="0" t="str">
        <f aca="false">IF(MID(J2025,10,2)="ir","Minus","Plus")</f>
        <v>Plus</v>
      </c>
      <c r="P2025" s="0" t="s">
        <v>13</v>
      </c>
      <c r="Q2025" s="5" t="s">
        <v>14</v>
      </c>
      <c r="R2025" s="0" t="s">
        <v>15</v>
      </c>
      <c r="S2025" s="0" t="str">
        <f aca="false">P2025&amp;N2025&amp;O2025&amp;Q2025&amp;F2025&amp;R2025&amp;L2025</f>
        <v>          {%            "class": "sPlus",%            "stim_name": "1250"%          },</v>
      </c>
      <c r="AA2025" s="5" t="n">
        <f aca="false">F2025</f>
        <v>1250</v>
      </c>
      <c r="AB2025" s="5" t="s">
        <v>2040</v>
      </c>
      <c r="AC2025" s="5" t="str">
        <f aca="false">IF(MID(AB2025,10,2)="ir","Minus","Plus")</f>
        <v>Plus</v>
      </c>
      <c r="AD2025" s="5" t="str">
        <f aca="false">IF(AND(_xlfn.NUMBERVALUE(MID(AB2025,6,3))&lt;141,_xlfn.NUMBERVALUE(MID(AB2025,6,3))&gt;103),"s","probe")</f>
        <v>probe</v>
      </c>
      <c r="AE2025" s="5" t="n">
        <f aca="false">IF(AND(AC2025="Minus",AD2025="probe"),3,IF(AND(AC2025="Plus",AD2025="probe"),1,IF(AND(AC2025="Minus",AD2025="s"),12,IF(AND(AC2025="Plus",AD2025="s"),4,0))))</f>
        <v>1</v>
      </c>
      <c r="AF2025" s="6" t="s">
        <v>16</v>
      </c>
      <c r="AG2025" s="5" t="str">
        <f aca="false">AF2025&amp;AE2025&amp;","</f>
        <v>                            1,</v>
      </c>
    </row>
    <row r="2026" customFormat="false" ht="12.8" hidden="true" customHeight="false" outlineLevel="0" collapsed="false">
      <c r="A2026" s="0" t="str">
        <f aca="false">LEFT(J2026,4)</f>
        <v>b3s1</v>
      </c>
      <c r="B2026" s="0" t="n">
        <f aca="false">IF(AND(C2026&gt;97,C2026&lt;103),100,IF(AND(C2026&gt;110,C2026&lt;116),113,IF(AND(C2026&gt;122,C2026&lt;128),125,IF(AND(C2026&gt;135,C2026&lt;141),138,150))))</f>
        <v>150</v>
      </c>
      <c r="C2026" s="0" t="n">
        <f aca="false">_xlfn.NUMBERVALUE(MID(J2026,6,3))</f>
        <v>152</v>
      </c>
      <c r="D2026" s="0" t="str">
        <f aca="false">MID(J2026,10,3)</f>
        <v>reg</v>
      </c>
      <c r="E2026" s="0" t="s">
        <v>9</v>
      </c>
      <c r="F2026" s="0" t="n">
        <v>1375</v>
      </c>
      <c r="G2026" s="0" t="s">
        <v>10</v>
      </c>
      <c r="H2026" s="0" t="s">
        <v>11</v>
      </c>
      <c r="I2026" s="0" t="s">
        <v>9</v>
      </c>
      <c r="J2026" s="0" t="s">
        <v>2041</v>
      </c>
      <c r="K2026" s="0" t="s">
        <v>9</v>
      </c>
      <c r="L2026" s="0" t="str">
        <f aca="false">IF(ISBLANK(J2027),"",",")</f>
        <v>,</v>
      </c>
      <c r="M2026" s="0" t="str">
        <f aca="false">E2026&amp;F2026&amp;G2026&amp;H2026&amp;I2026&amp;J2026&amp;K2026&amp;L2026</f>
        <v>"1375": "b3s1_152_reg.wav",</v>
      </c>
      <c r="N2026" s="0" t="str">
        <f aca="false">IF(OR(B2026=113,B2026=138),"probe","s")</f>
        <v>s</v>
      </c>
      <c r="O2026" s="0" t="str">
        <f aca="false">IF(MID(J2026,10,2)="ir","Minus","Plus")</f>
        <v>Plus</v>
      </c>
      <c r="P2026" s="0" t="s">
        <v>13</v>
      </c>
      <c r="Q2026" s="5" t="s">
        <v>14</v>
      </c>
      <c r="R2026" s="0" t="s">
        <v>15</v>
      </c>
      <c r="S2026" s="0" t="str">
        <f aca="false">P2026&amp;N2026&amp;O2026&amp;Q2026&amp;F2026&amp;R2026&amp;L2026</f>
        <v>          {%            "class": "sPlus",%            "stim_name": "1375"%          },</v>
      </c>
      <c r="AA2026" s="5" t="n">
        <f aca="false">F2026</f>
        <v>1375</v>
      </c>
      <c r="AB2026" s="5" t="s">
        <v>2041</v>
      </c>
      <c r="AC2026" s="5" t="str">
        <f aca="false">IF(MID(AB2026,10,2)="ir","Minus","Plus")</f>
        <v>Plus</v>
      </c>
      <c r="AD2026" s="5" t="str">
        <f aca="false">IF(AND(_xlfn.NUMBERVALUE(MID(AB2026,6,3))&lt;141,_xlfn.NUMBERVALUE(MID(AB2026,6,3))&gt;103),"s","probe")</f>
        <v>probe</v>
      </c>
      <c r="AE2026" s="5" t="n">
        <f aca="false">IF(AND(AC2026="Minus",AD2026="probe"),3,IF(AND(AC2026="Plus",AD2026="probe"),1,IF(AND(AC2026="Minus",AD2026="s"),12,IF(AND(AC2026="Plus",AD2026="s"),4,0))))</f>
        <v>1</v>
      </c>
      <c r="AF2026" s="6" t="s">
        <v>16</v>
      </c>
      <c r="AG2026" s="5" t="str">
        <f aca="false">AF2026&amp;AE2026&amp;","</f>
        <v>                            1,</v>
      </c>
    </row>
    <row r="2027" customFormat="false" ht="12.8" hidden="true" customHeight="false" outlineLevel="0" collapsed="false">
      <c r="A2027" s="0" t="str">
        <f aca="false">LEFT(J2027,4)</f>
        <v>b3s2</v>
      </c>
      <c r="B2027" s="0" t="n">
        <f aca="false">IF(AND(C2027&gt;97,C2027&lt;103),100,IF(AND(C2027&gt;110,C2027&lt;116),113,IF(AND(C2027&gt;122,C2027&lt;128),125,IF(AND(C2027&gt;135,C2027&lt;141),138,150))))</f>
        <v>150</v>
      </c>
      <c r="C2027" s="0" t="n">
        <f aca="false">_xlfn.NUMBERVALUE(MID(J2027,6,3))</f>
        <v>152</v>
      </c>
      <c r="D2027" s="0" t="str">
        <f aca="false">MID(J2027,10,3)</f>
        <v>reg</v>
      </c>
      <c r="E2027" s="0" t="s">
        <v>9</v>
      </c>
      <c r="F2027" s="0" t="n">
        <v>1500</v>
      </c>
      <c r="G2027" s="0" t="s">
        <v>10</v>
      </c>
      <c r="H2027" s="0" t="s">
        <v>11</v>
      </c>
      <c r="I2027" s="0" t="s">
        <v>9</v>
      </c>
      <c r="J2027" s="0" t="s">
        <v>2042</v>
      </c>
      <c r="K2027" s="0" t="s">
        <v>9</v>
      </c>
      <c r="L2027" s="0" t="str">
        <f aca="false">IF(ISBLANK(J2028),"",",")</f>
        <v>,</v>
      </c>
      <c r="M2027" s="0" t="str">
        <f aca="false">E2027&amp;F2027&amp;G2027&amp;H2027&amp;I2027&amp;J2027&amp;K2027&amp;L2027</f>
        <v>"1500": "b3s2_152_reg.wav",</v>
      </c>
      <c r="N2027" s="0" t="str">
        <f aca="false">IF(OR(B2027=113,B2027=138),"probe","s")</f>
        <v>s</v>
      </c>
      <c r="O2027" s="0" t="str">
        <f aca="false">IF(MID(J2027,10,2)="ir","Minus","Plus")</f>
        <v>Plus</v>
      </c>
      <c r="P2027" s="0" t="s">
        <v>13</v>
      </c>
      <c r="Q2027" s="5" t="s">
        <v>14</v>
      </c>
      <c r="R2027" s="0" t="s">
        <v>15</v>
      </c>
      <c r="S2027" s="0" t="str">
        <f aca="false">P2027&amp;N2027&amp;O2027&amp;Q2027&amp;F2027&amp;R2027&amp;L2027</f>
        <v>          {%            "class": "sPlus",%            "stim_name": "1500"%          },</v>
      </c>
      <c r="AA2027" s="5" t="n">
        <f aca="false">F2027</f>
        <v>1500</v>
      </c>
      <c r="AB2027" s="5" t="s">
        <v>2042</v>
      </c>
      <c r="AC2027" s="5" t="str">
        <f aca="false">IF(MID(AB2027,10,2)="ir","Minus","Plus")</f>
        <v>Plus</v>
      </c>
      <c r="AD2027" s="5" t="str">
        <f aca="false">IF(AND(_xlfn.NUMBERVALUE(MID(AB2027,6,3))&lt;141,_xlfn.NUMBERVALUE(MID(AB2027,6,3))&gt;103),"s","probe")</f>
        <v>probe</v>
      </c>
      <c r="AE2027" s="5" t="n">
        <f aca="false">IF(AND(AC2027="Minus",AD2027="probe"),3,IF(AND(AC2027="Plus",AD2027="probe"),1,IF(AND(AC2027="Minus",AD2027="s"),12,IF(AND(AC2027="Plus",AD2027="s"),4,0))))</f>
        <v>1</v>
      </c>
      <c r="AF2027" s="6" t="s">
        <v>16</v>
      </c>
      <c r="AG2027" s="5" t="str">
        <f aca="false">AF2027&amp;AE2027&amp;","</f>
        <v>                            1,</v>
      </c>
    </row>
    <row r="2028" customFormat="false" ht="12.8" hidden="true" customHeight="false" outlineLevel="0" collapsed="false">
      <c r="A2028" s="0" t="str">
        <f aca="false">LEFT(J2028,4)</f>
        <v>b4i1</v>
      </c>
      <c r="B2028" s="0" t="n">
        <f aca="false">IF(AND(C2028&gt;97,C2028&lt;103),100,IF(AND(C2028&gt;110,C2028&lt;116),113,IF(AND(C2028&gt;122,C2028&lt;128),125,IF(AND(C2028&gt;135,C2028&lt;141),138,150))))</f>
        <v>150</v>
      </c>
      <c r="C2028" s="0" t="n">
        <f aca="false">_xlfn.NUMBERVALUE(MID(J2028,6,3))</f>
        <v>152</v>
      </c>
      <c r="D2028" s="0" t="str">
        <f aca="false">MID(J2028,10,3)</f>
        <v>reg</v>
      </c>
      <c r="E2028" s="0" t="s">
        <v>9</v>
      </c>
      <c r="F2028" s="0" t="n">
        <v>1625</v>
      </c>
      <c r="G2028" s="0" t="s">
        <v>10</v>
      </c>
      <c r="H2028" s="0" t="s">
        <v>11</v>
      </c>
      <c r="I2028" s="0" t="s">
        <v>9</v>
      </c>
      <c r="J2028" s="0" t="s">
        <v>2043</v>
      </c>
      <c r="K2028" s="0" t="s">
        <v>9</v>
      </c>
      <c r="L2028" s="0" t="str">
        <f aca="false">IF(ISBLANK(J2029),"",",")</f>
        <v>,</v>
      </c>
      <c r="M2028" s="0" t="str">
        <f aca="false">E2028&amp;F2028&amp;G2028&amp;H2028&amp;I2028&amp;J2028&amp;K2028&amp;L2028</f>
        <v>"1625": "b4i1_152_reg.wav",</v>
      </c>
      <c r="N2028" s="0" t="str">
        <f aca="false">IF(OR(B2028=113,B2028=138),"probe","s")</f>
        <v>s</v>
      </c>
      <c r="O2028" s="0" t="str">
        <f aca="false">IF(MID(J2028,10,2)="ir","Minus","Plus")</f>
        <v>Plus</v>
      </c>
      <c r="P2028" s="0" t="s">
        <v>13</v>
      </c>
      <c r="Q2028" s="5" t="s">
        <v>14</v>
      </c>
      <c r="R2028" s="0" t="s">
        <v>15</v>
      </c>
      <c r="S2028" s="0" t="str">
        <f aca="false">P2028&amp;N2028&amp;O2028&amp;Q2028&amp;F2028&amp;R2028&amp;L2028</f>
        <v>          {%            "class": "sPlus",%            "stim_name": "1625"%          },</v>
      </c>
      <c r="AA2028" s="5" t="n">
        <f aca="false">F2028</f>
        <v>1625</v>
      </c>
      <c r="AB2028" s="5" t="s">
        <v>2043</v>
      </c>
      <c r="AC2028" s="5" t="str">
        <f aca="false">IF(MID(AB2028,10,2)="ir","Minus","Plus")</f>
        <v>Plus</v>
      </c>
      <c r="AD2028" s="5" t="str">
        <f aca="false">IF(AND(_xlfn.NUMBERVALUE(MID(AB2028,6,3))&lt;141,_xlfn.NUMBERVALUE(MID(AB2028,6,3))&gt;103),"s","probe")</f>
        <v>probe</v>
      </c>
      <c r="AE2028" s="5" t="n">
        <f aca="false">IF(AND(AC2028="Minus",AD2028="probe"),3,IF(AND(AC2028="Plus",AD2028="probe"),1,IF(AND(AC2028="Minus",AD2028="s"),12,IF(AND(AC2028="Plus",AD2028="s"),4,0))))</f>
        <v>1</v>
      </c>
      <c r="AF2028" s="6" t="s">
        <v>16</v>
      </c>
      <c r="AG2028" s="5" t="str">
        <f aca="false">AF2028&amp;AE2028&amp;","</f>
        <v>                            1,</v>
      </c>
    </row>
    <row r="2029" customFormat="false" ht="12.8" hidden="true" customHeight="false" outlineLevel="0" collapsed="false">
      <c r="A2029" s="0" t="str">
        <f aca="false">LEFT(J2029,4)</f>
        <v>b4i2</v>
      </c>
      <c r="B2029" s="0" t="n">
        <f aca="false">IF(AND(C2029&gt;97,C2029&lt;103),100,IF(AND(C2029&gt;110,C2029&lt;116),113,IF(AND(C2029&gt;122,C2029&lt;128),125,IF(AND(C2029&gt;135,C2029&lt;141),138,150))))</f>
        <v>150</v>
      </c>
      <c r="C2029" s="0" t="n">
        <f aca="false">_xlfn.NUMBERVALUE(MID(J2029,6,3))</f>
        <v>152</v>
      </c>
      <c r="D2029" s="0" t="str">
        <f aca="false">MID(J2029,10,3)</f>
        <v>reg</v>
      </c>
      <c r="E2029" s="0" t="s">
        <v>9</v>
      </c>
      <c r="F2029" s="0" t="n">
        <v>1750</v>
      </c>
      <c r="G2029" s="0" t="s">
        <v>10</v>
      </c>
      <c r="H2029" s="0" t="s">
        <v>11</v>
      </c>
      <c r="I2029" s="0" t="s">
        <v>9</v>
      </c>
      <c r="J2029" s="0" t="s">
        <v>2044</v>
      </c>
      <c r="K2029" s="0" t="s">
        <v>9</v>
      </c>
      <c r="L2029" s="0" t="str">
        <f aca="false">IF(ISBLANK(J2030),"",",")</f>
        <v>,</v>
      </c>
      <c r="M2029" s="0" t="str">
        <f aca="false">E2029&amp;F2029&amp;G2029&amp;H2029&amp;I2029&amp;J2029&amp;K2029&amp;L2029</f>
        <v>"1750": "b4i2_152_reg.wav",</v>
      </c>
      <c r="N2029" s="0" t="str">
        <f aca="false">IF(OR(B2029=113,B2029=138),"probe","s")</f>
        <v>s</v>
      </c>
      <c r="O2029" s="0" t="str">
        <f aca="false">IF(MID(J2029,10,2)="ir","Minus","Plus")</f>
        <v>Plus</v>
      </c>
      <c r="P2029" s="0" t="s">
        <v>13</v>
      </c>
      <c r="Q2029" s="5" t="s">
        <v>14</v>
      </c>
      <c r="R2029" s="0" t="s">
        <v>15</v>
      </c>
      <c r="S2029" s="0" t="str">
        <f aca="false">P2029&amp;N2029&amp;O2029&amp;Q2029&amp;F2029&amp;R2029&amp;L2029</f>
        <v>          {%            "class": "sPlus",%            "stim_name": "1750"%          },</v>
      </c>
      <c r="AA2029" s="5" t="n">
        <f aca="false">F2029</f>
        <v>1750</v>
      </c>
      <c r="AB2029" s="5" t="s">
        <v>2044</v>
      </c>
      <c r="AC2029" s="5" t="str">
        <f aca="false">IF(MID(AB2029,10,2)="ir","Minus","Plus")</f>
        <v>Plus</v>
      </c>
      <c r="AD2029" s="5" t="str">
        <f aca="false">IF(AND(_xlfn.NUMBERVALUE(MID(AB2029,6,3))&lt;141,_xlfn.NUMBERVALUE(MID(AB2029,6,3))&gt;103),"s","probe")</f>
        <v>probe</v>
      </c>
      <c r="AE2029" s="5" t="n">
        <f aca="false">IF(AND(AC2029="Minus",AD2029="probe"),3,IF(AND(AC2029="Plus",AD2029="probe"),1,IF(AND(AC2029="Minus",AD2029="s"),12,IF(AND(AC2029="Plus",AD2029="s"),4,0))))</f>
        <v>1</v>
      </c>
      <c r="AF2029" s="6" t="s">
        <v>16</v>
      </c>
      <c r="AG2029" s="5" t="str">
        <f aca="false">AF2029&amp;AE2029&amp;","</f>
        <v>                            1,</v>
      </c>
    </row>
    <row r="2030" customFormat="false" ht="12.8" hidden="true" customHeight="false" outlineLevel="0" collapsed="false">
      <c r="A2030" s="0" t="str">
        <f aca="false">LEFT(J2030,4)</f>
        <v>b4s1</v>
      </c>
      <c r="B2030" s="0" t="n">
        <f aca="false">IF(AND(C2030&gt;97,C2030&lt;103),100,IF(AND(C2030&gt;110,C2030&lt;116),113,IF(AND(C2030&gt;122,C2030&lt;128),125,IF(AND(C2030&gt;135,C2030&lt;141),138,150))))</f>
        <v>150</v>
      </c>
      <c r="C2030" s="0" t="n">
        <f aca="false">_xlfn.NUMBERVALUE(MID(J2030,6,3))</f>
        <v>152</v>
      </c>
      <c r="D2030" s="0" t="str">
        <f aca="false">MID(J2030,10,3)</f>
        <v>reg</v>
      </c>
      <c r="E2030" s="0" t="s">
        <v>9</v>
      </c>
      <c r="F2030" s="0" t="n">
        <v>1875</v>
      </c>
      <c r="G2030" s="0" t="s">
        <v>10</v>
      </c>
      <c r="H2030" s="0" t="s">
        <v>11</v>
      </c>
      <c r="I2030" s="0" t="s">
        <v>9</v>
      </c>
      <c r="J2030" s="0" t="s">
        <v>2045</v>
      </c>
      <c r="K2030" s="0" t="s">
        <v>9</v>
      </c>
      <c r="L2030" s="0" t="str">
        <f aca="false">IF(ISBLANK(J2031),"",",")</f>
        <v>,</v>
      </c>
      <c r="M2030" s="0" t="str">
        <f aca="false">E2030&amp;F2030&amp;G2030&amp;H2030&amp;I2030&amp;J2030&amp;K2030&amp;L2030</f>
        <v>"1875": "b4s1_152_reg.wav",</v>
      </c>
      <c r="N2030" s="0" t="str">
        <f aca="false">IF(OR(B2030=113,B2030=138),"probe","s")</f>
        <v>s</v>
      </c>
      <c r="O2030" s="0" t="str">
        <f aca="false">IF(MID(J2030,10,2)="ir","Minus","Plus")</f>
        <v>Plus</v>
      </c>
      <c r="P2030" s="0" t="s">
        <v>13</v>
      </c>
      <c r="Q2030" s="5" t="s">
        <v>14</v>
      </c>
      <c r="R2030" s="0" t="s">
        <v>15</v>
      </c>
      <c r="S2030" s="0" t="str">
        <f aca="false">P2030&amp;N2030&amp;O2030&amp;Q2030&amp;F2030&amp;R2030&amp;L2030</f>
        <v>          {%            "class": "sPlus",%            "stim_name": "1875"%          },</v>
      </c>
      <c r="AA2030" s="5" t="n">
        <f aca="false">F2030</f>
        <v>1875</v>
      </c>
      <c r="AB2030" s="5" t="s">
        <v>2045</v>
      </c>
      <c r="AC2030" s="5" t="str">
        <f aca="false">IF(MID(AB2030,10,2)="ir","Minus","Plus")</f>
        <v>Plus</v>
      </c>
      <c r="AD2030" s="5" t="str">
        <f aca="false">IF(AND(_xlfn.NUMBERVALUE(MID(AB2030,6,3))&lt;141,_xlfn.NUMBERVALUE(MID(AB2030,6,3))&gt;103),"s","probe")</f>
        <v>probe</v>
      </c>
      <c r="AE2030" s="5" t="n">
        <f aca="false">IF(AND(AC2030="Minus",AD2030="probe"),3,IF(AND(AC2030="Plus",AD2030="probe"),1,IF(AND(AC2030="Minus",AD2030="s"),12,IF(AND(AC2030="Plus",AD2030="s"),4,0))))</f>
        <v>1</v>
      </c>
      <c r="AF2030" s="6" t="s">
        <v>16</v>
      </c>
      <c r="AG2030" s="5" t="str">
        <f aca="false">AF2030&amp;AE2030&amp;","</f>
        <v>                            1,</v>
      </c>
    </row>
    <row r="2031" customFormat="false" ht="12.8" hidden="true" customHeight="false" outlineLevel="0" collapsed="false">
      <c r="A2031" s="0" t="str">
        <f aca="false">LEFT(J2031,4)</f>
        <v>b4s2</v>
      </c>
      <c r="B2031" s="0" t="n">
        <f aca="false">IF(AND(C2031&gt;97,C2031&lt;103),100,IF(AND(C2031&gt;110,C2031&lt;116),113,IF(AND(C2031&gt;122,C2031&lt;128),125,IF(AND(C2031&gt;135,C2031&lt;141),138,150))))</f>
        <v>150</v>
      </c>
      <c r="C2031" s="0" t="n">
        <f aca="false">_xlfn.NUMBERVALUE(MID(J2031,6,3))</f>
        <v>152</v>
      </c>
      <c r="D2031" s="0" t="str">
        <f aca="false">MID(J2031,10,3)</f>
        <v>reg</v>
      </c>
      <c r="E2031" s="0" t="s">
        <v>9</v>
      </c>
      <c r="F2031" s="0" t="n">
        <v>2000</v>
      </c>
      <c r="G2031" s="0" t="s">
        <v>10</v>
      </c>
      <c r="H2031" s="0" t="s">
        <v>11</v>
      </c>
      <c r="I2031" s="0" t="s">
        <v>9</v>
      </c>
      <c r="J2031" s="0" t="s">
        <v>2046</v>
      </c>
      <c r="K2031" s="0" t="s">
        <v>9</v>
      </c>
      <c r="L2031" s="0" t="str">
        <f aca="false">IF(ISBLANK(J2032),"",",")</f>
        <v>,</v>
      </c>
      <c r="M2031" s="0" t="str">
        <f aca="false">E2031&amp;F2031&amp;G2031&amp;H2031&amp;I2031&amp;J2031&amp;K2031&amp;L2031</f>
        <v>"2000": "b4s2_152_reg.wav",</v>
      </c>
      <c r="N2031" s="0" t="str">
        <f aca="false">IF(OR(B2031=113,B2031=138),"probe","s")</f>
        <v>s</v>
      </c>
      <c r="O2031" s="0" t="str">
        <f aca="false">IF(MID(J2031,10,2)="ir","Minus","Plus")</f>
        <v>Plus</v>
      </c>
      <c r="P2031" s="0" t="s">
        <v>13</v>
      </c>
      <c r="Q2031" s="5" t="s">
        <v>14</v>
      </c>
      <c r="R2031" s="0" t="s">
        <v>15</v>
      </c>
      <c r="S2031" s="0" t="str">
        <f aca="false">P2031&amp;N2031&amp;O2031&amp;Q2031&amp;F2031&amp;R2031&amp;L2031</f>
        <v>          {%            "class": "sPlus",%            "stim_name": "2000"%          },</v>
      </c>
      <c r="AA2031" s="5" t="n">
        <f aca="false">F2031</f>
        <v>2000</v>
      </c>
      <c r="AB2031" s="5" t="s">
        <v>2046</v>
      </c>
      <c r="AC2031" s="5" t="str">
        <f aca="false">IF(MID(AB2031,10,2)="ir","Minus","Plus")</f>
        <v>Plus</v>
      </c>
      <c r="AD2031" s="5" t="str">
        <f aca="false">IF(AND(_xlfn.NUMBERVALUE(MID(AB2031,6,3))&lt;141,_xlfn.NUMBERVALUE(MID(AB2031,6,3))&gt;103),"s","probe")</f>
        <v>probe</v>
      </c>
      <c r="AE2031" s="5" t="n">
        <f aca="false">IF(AND(AC2031="Minus",AD2031="probe"),3,IF(AND(AC2031="Plus",AD2031="probe"),1,IF(AND(AC2031="Minus",AD2031="s"),12,IF(AND(AC2031="Plus",AD2031="s"),4,0))))</f>
        <v>1</v>
      </c>
      <c r="AF2031" s="6" t="s">
        <v>16</v>
      </c>
      <c r="AG2031" s="5" t="str">
        <f aca="false">AF2031&amp;AE2031&amp;","</f>
        <v>                            1,</v>
      </c>
    </row>
    <row r="2032" customFormat="false" ht="12.8" hidden="false" customHeight="false" outlineLevel="0" collapsed="false">
      <c r="A2032" s="0" t="str">
        <f aca="false">LEFT(J2032,4)</f>
        <v>b2s1</v>
      </c>
      <c r="B2032" s="0" t="n">
        <v>175</v>
      </c>
      <c r="C2032" s="0" t="n">
        <f aca="false">_xlfn.NUMBERVALUE(MID(J2032,6,3))</f>
        <v>173</v>
      </c>
      <c r="D2032" s="0" t="str">
        <f aca="false">MID(J2032,10,3)</f>
        <v>ir1</v>
      </c>
      <c r="E2032" s="1" t="s">
        <v>9</v>
      </c>
      <c r="F2032" s="0" t="n">
        <v>2001</v>
      </c>
      <c r="G2032" s="0" t="s">
        <v>10</v>
      </c>
      <c r="H2032" s="0" t="s">
        <v>11</v>
      </c>
      <c r="I2032" s="0" t="s">
        <v>9</v>
      </c>
      <c r="J2032" s="0" t="s">
        <v>2047</v>
      </c>
      <c r="K2032" s="0" t="s">
        <v>9</v>
      </c>
      <c r="L2032" s="0" t="str">
        <f aca="false">IF(ISBLANK(J2033),"",",")</f>
        <v>,</v>
      </c>
      <c r="M2032" s="0" t="str">
        <f aca="false">E2032&amp;J2032&amp;G2032&amp;E2032&amp;J2032&amp;E2032&amp;L2032</f>
        <v>"b2s1_173_ir1.wav":"b2s1_173_ir1.wav",</v>
      </c>
      <c r="N2032" s="0" t="str">
        <f aca="false">IF(OR(B2032=113,B2032=138),"probe","s")</f>
        <v>s</v>
      </c>
      <c r="O2032" s="0" t="str">
        <f aca="false">IF(MID(J2032,10,2)="ir","Minus","Plus")</f>
        <v>Minus</v>
      </c>
      <c r="P2032" s="0" t="s">
        <v>13</v>
      </c>
      <c r="Q2032" s="5" t="s">
        <v>14</v>
      </c>
      <c r="R2032" s="0" t="s">
        <v>15</v>
      </c>
      <c r="S2032" s="0" t="str">
        <f aca="false">P2032&amp;N2032&amp;O2032&amp;Q2032&amp;J2032&amp;R2032&amp;L2032</f>
        <v>          {%            "class": "sMinus",%            "stim_name": "b2s1_173_ir1.wav"%          },</v>
      </c>
      <c r="AA2032" s="5" t="n">
        <f aca="false">F2032</f>
        <v>2001</v>
      </c>
      <c r="AB2032" s="5" t="s">
        <v>2037</v>
      </c>
      <c r="AC2032" s="5" t="str">
        <f aca="false">IF(MID(AB2032,10,2)="ir","Minus","Plus")</f>
        <v>Plus</v>
      </c>
      <c r="AD2032" s="5" t="str">
        <f aca="false">IF(AND(_xlfn.NUMBERVALUE(MID(AB2032,6,3))&lt;141,_xlfn.NUMBERVALUE(MID(AB2032,6,3))&gt;103),"s","probe")</f>
        <v>probe</v>
      </c>
      <c r="AE2032" s="5" t="n">
        <f aca="false">IF(AND(AC2032="Minus",AD2032="probe"),3,IF(AND(AC2032="Plus",AD2032="probe"),1,IF(AND(AC2032="Minus",AD2032="s"),12,IF(AND(AC2032="Plus",AD2032="s"),4,0))))</f>
        <v>1</v>
      </c>
      <c r="AF2032" s="6" t="s">
        <v>16</v>
      </c>
      <c r="AG2032" s="5" t="str">
        <f aca="false">AF2032&amp;AE2032&amp;","</f>
        <v>                            1,</v>
      </c>
    </row>
    <row r="2033" customFormat="false" ht="12.8" hidden="false" customHeight="false" outlineLevel="0" collapsed="false">
      <c r="A2033" s="0" t="str">
        <f aca="false">LEFT(J2033,4)</f>
        <v>b2s1</v>
      </c>
      <c r="B2033" s="0" t="n">
        <v>175</v>
      </c>
      <c r="C2033" s="0" t="n">
        <f aca="false">_xlfn.NUMBERVALUE(MID(J2033,6,3))</f>
        <v>173</v>
      </c>
      <c r="D2033" s="0" t="str">
        <f aca="false">MID(J2033,10,3)</f>
        <v>ir2</v>
      </c>
      <c r="E2033" s="1" t="s">
        <v>9</v>
      </c>
      <c r="F2033" s="0" t="n">
        <v>2002</v>
      </c>
      <c r="G2033" s="0" t="s">
        <v>10</v>
      </c>
      <c r="H2033" s="0" t="s">
        <v>11</v>
      </c>
      <c r="I2033" s="0" t="s">
        <v>9</v>
      </c>
      <c r="J2033" s="0" t="s">
        <v>2048</v>
      </c>
      <c r="K2033" s="0" t="s">
        <v>9</v>
      </c>
      <c r="L2033" s="0" t="str">
        <f aca="false">IF(ISBLANK(J2034),"",",")</f>
        <v>,</v>
      </c>
      <c r="M2033" s="0" t="str">
        <f aca="false">E2033&amp;J2033&amp;G2033&amp;E2033&amp;J2033&amp;E2033&amp;L2033</f>
        <v>"b2s1_173_ir2.wav":"b2s1_173_ir2.wav",</v>
      </c>
      <c r="N2033" s="0" t="str">
        <f aca="false">IF(OR(B2033=113,B2033=138),"probe","s")</f>
        <v>s</v>
      </c>
      <c r="O2033" s="0" t="str">
        <f aca="false">IF(MID(J2033,10,2)="ir","Minus","Plus")</f>
        <v>Minus</v>
      </c>
      <c r="P2033" s="0" t="s">
        <v>13</v>
      </c>
      <c r="Q2033" s="5" t="s">
        <v>14</v>
      </c>
      <c r="R2033" s="0" t="s">
        <v>15</v>
      </c>
      <c r="S2033" s="0" t="str">
        <f aca="false">P2033&amp;N2033&amp;O2033&amp;Q2033&amp;J2033&amp;R2033&amp;L2033</f>
        <v>          {%            "class": "sMinus",%            "stim_name": "b2s1_173_ir2.wav"%          },</v>
      </c>
      <c r="AA2033" s="5" t="n">
        <f aca="false">F2033</f>
        <v>2002</v>
      </c>
      <c r="AB2033" s="5" t="s">
        <v>2037</v>
      </c>
      <c r="AC2033" s="5" t="str">
        <f aca="false">IF(MID(AB2033,10,2)="ir","Minus","Plus")</f>
        <v>Plus</v>
      </c>
      <c r="AD2033" s="5" t="str">
        <f aca="false">IF(AND(_xlfn.NUMBERVALUE(MID(AB2033,6,3))&lt;141,_xlfn.NUMBERVALUE(MID(AB2033,6,3))&gt;103),"s","probe")</f>
        <v>probe</v>
      </c>
      <c r="AE2033" s="5" t="n">
        <f aca="false">IF(AND(AC2033="Minus",AD2033="probe"),3,IF(AND(AC2033="Plus",AD2033="probe"),1,IF(AND(AC2033="Minus",AD2033="s"),12,IF(AND(AC2033="Plus",AD2033="s"),4,0))))</f>
        <v>1</v>
      </c>
      <c r="AF2033" s="6" t="s">
        <v>16</v>
      </c>
      <c r="AG2033" s="5" t="str">
        <f aca="false">AF2033&amp;AE2033&amp;","</f>
        <v>                            1,</v>
      </c>
    </row>
    <row r="2034" customFormat="false" ht="12.8" hidden="false" customHeight="false" outlineLevel="0" collapsed="false">
      <c r="A2034" s="0" t="str">
        <f aca="false">LEFT(J2034,4)</f>
        <v>b2s1</v>
      </c>
      <c r="B2034" s="0" t="n">
        <v>175</v>
      </c>
      <c r="C2034" s="0" t="n">
        <f aca="false">_xlfn.NUMBERVALUE(MID(J2034,6,3))</f>
        <v>173</v>
      </c>
      <c r="D2034" s="0" t="str">
        <f aca="false">MID(J2034,10,3)</f>
        <v>ir3</v>
      </c>
      <c r="E2034" s="1" t="s">
        <v>9</v>
      </c>
      <c r="F2034" s="0" t="n">
        <v>2003</v>
      </c>
      <c r="G2034" s="0" t="s">
        <v>10</v>
      </c>
      <c r="H2034" s="0" t="s">
        <v>11</v>
      </c>
      <c r="I2034" s="0" t="s">
        <v>9</v>
      </c>
      <c r="J2034" s="0" t="s">
        <v>2049</v>
      </c>
      <c r="K2034" s="0" t="s">
        <v>9</v>
      </c>
      <c r="L2034" s="0" t="str">
        <f aca="false">IF(ISBLANK(J2035),"",",")</f>
        <v>,</v>
      </c>
      <c r="M2034" s="0" t="str">
        <f aca="false">E2034&amp;J2034&amp;G2034&amp;E2034&amp;J2034&amp;E2034&amp;L2034</f>
        <v>"b2s1_173_ir3.wav":"b2s1_173_ir3.wav",</v>
      </c>
      <c r="N2034" s="0" t="str">
        <f aca="false">IF(OR(B2034=113,B2034=138),"probe","s")</f>
        <v>s</v>
      </c>
      <c r="O2034" s="0" t="str">
        <f aca="false">IF(MID(J2034,10,2)="ir","Minus","Plus")</f>
        <v>Minus</v>
      </c>
      <c r="P2034" s="0" t="s">
        <v>13</v>
      </c>
      <c r="Q2034" s="5" t="s">
        <v>14</v>
      </c>
      <c r="R2034" s="0" t="s">
        <v>15</v>
      </c>
      <c r="S2034" s="0" t="str">
        <f aca="false">P2034&amp;N2034&amp;O2034&amp;Q2034&amp;J2034&amp;R2034&amp;L2034</f>
        <v>          {%            "class": "sMinus",%            "stim_name": "b2s1_173_ir3.wav"%          },</v>
      </c>
      <c r="AA2034" s="5" t="n">
        <f aca="false">F2034</f>
        <v>2003</v>
      </c>
      <c r="AB2034" s="5" t="s">
        <v>2037</v>
      </c>
      <c r="AC2034" s="5" t="str">
        <f aca="false">IF(MID(AB2034,10,2)="ir","Minus","Plus")</f>
        <v>Plus</v>
      </c>
      <c r="AD2034" s="5" t="str">
        <f aca="false">IF(AND(_xlfn.NUMBERVALUE(MID(AB2034,6,3))&lt;141,_xlfn.NUMBERVALUE(MID(AB2034,6,3))&gt;103),"s","probe")</f>
        <v>probe</v>
      </c>
      <c r="AE2034" s="5" t="n">
        <f aca="false">IF(AND(AC2034="Minus",AD2034="probe"),3,IF(AND(AC2034="Plus",AD2034="probe"),1,IF(AND(AC2034="Minus",AD2034="s"),12,IF(AND(AC2034="Plus",AD2034="s"),4,0))))</f>
        <v>1</v>
      </c>
      <c r="AF2034" s="6" t="s">
        <v>16</v>
      </c>
      <c r="AG2034" s="5" t="str">
        <f aca="false">AF2034&amp;AE2034&amp;","</f>
        <v>                            1,</v>
      </c>
    </row>
    <row r="2035" customFormat="false" ht="12.8" hidden="false" customHeight="false" outlineLevel="0" collapsed="false">
      <c r="A2035" s="0" t="str">
        <f aca="false">LEFT(J2035,4)</f>
        <v>b2s1</v>
      </c>
      <c r="B2035" s="0" t="n">
        <v>175</v>
      </c>
      <c r="C2035" s="0" t="n">
        <f aca="false">_xlfn.NUMBERVALUE(MID(J2035,6,3))</f>
        <v>173</v>
      </c>
      <c r="D2035" s="0" t="str">
        <f aca="false">MID(J2035,10,3)</f>
        <v>ir4</v>
      </c>
      <c r="E2035" s="1" t="s">
        <v>9</v>
      </c>
      <c r="F2035" s="0" t="n">
        <v>2004</v>
      </c>
      <c r="G2035" s="0" t="s">
        <v>10</v>
      </c>
      <c r="H2035" s="0" t="s">
        <v>11</v>
      </c>
      <c r="I2035" s="0" t="s">
        <v>9</v>
      </c>
      <c r="J2035" s="0" t="s">
        <v>2050</v>
      </c>
      <c r="K2035" s="0" t="s">
        <v>9</v>
      </c>
      <c r="L2035" s="0" t="str">
        <f aca="false">IF(ISBLANK(J2036),"",",")</f>
        <v>,</v>
      </c>
      <c r="M2035" s="0" t="str">
        <f aca="false">E2035&amp;J2035&amp;G2035&amp;E2035&amp;J2035&amp;E2035&amp;L2035</f>
        <v>"b2s1_173_ir4.wav":"b2s1_173_ir4.wav",</v>
      </c>
      <c r="N2035" s="0" t="str">
        <f aca="false">IF(OR(B2035=113,B2035=138),"probe","s")</f>
        <v>s</v>
      </c>
      <c r="O2035" s="0" t="str">
        <f aca="false">IF(MID(J2035,10,2)="ir","Minus","Plus")</f>
        <v>Minus</v>
      </c>
      <c r="P2035" s="0" t="s">
        <v>13</v>
      </c>
      <c r="Q2035" s="5" t="s">
        <v>14</v>
      </c>
      <c r="R2035" s="0" t="s">
        <v>15</v>
      </c>
      <c r="S2035" s="0" t="str">
        <f aca="false">P2035&amp;N2035&amp;O2035&amp;Q2035&amp;J2035&amp;R2035&amp;L2035</f>
        <v>          {%            "class": "sMinus",%            "stim_name": "b2s1_173_ir4.wav"%          },</v>
      </c>
      <c r="AA2035" s="5" t="n">
        <f aca="false">F2035</f>
        <v>2004</v>
      </c>
      <c r="AB2035" s="5" t="s">
        <v>2037</v>
      </c>
      <c r="AC2035" s="5" t="str">
        <f aca="false">IF(MID(AB2035,10,2)="ir","Minus","Plus")</f>
        <v>Plus</v>
      </c>
      <c r="AD2035" s="5" t="str">
        <f aca="false">IF(AND(_xlfn.NUMBERVALUE(MID(AB2035,6,3))&lt;141,_xlfn.NUMBERVALUE(MID(AB2035,6,3))&gt;103),"s","probe")</f>
        <v>probe</v>
      </c>
      <c r="AE2035" s="5" t="n">
        <f aca="false">IF(AND(AC2035="Minus",AD2035="probe"),3,IF(AND(AC2035="Plus",AD2035="probe"),1,IF(AND(AC2035="Minus",AD2035="s"),12,IF(AND(AC2035="Plus",AD2035="s"),4,0))))</f>
        <v>1</v>
      </c>
      <c r="AF2035" s="6" t="s">
        <v>16</v>
      </c>
      <c r="AG2035" s="5" t="str">
        <f aca="false">AF2035&amp;AE2035&amp;","</f>
        <v>                            1,</v>
      </c>
    </row>
    <row r="2036" customFormat="false" ht="12.8" hidden="false" customHeight="false" outlineLevel="0" collapsed="false">
      <c r="A2036" s="0" t="str">
        <f aca="false">LEFT(J2036,4)</f>
        <v>b2s1</v>
      </c>
      <c r="B2036" s="0" t="n">
        <v>175</v>
      </c>
      <c r="C2036" s="0" t="n">
        <f aca="false">_xlfn.NUMBERVALUE(MID(J2036,6,3))</f>
        <v>173</v>
      </c>
      <c r="D2036" s="0" t="str">
        <f aca="false">MID(J2036,10,3)</f>
        <v>reg</v>
      </c>
      <c r="E2036" s="1" t="s">
        <v>9</v>
      </c>
      <c r="F2036" s="0" t="n">
        <v>2005</v>
      </c>
      <c r="G2036" s="0" t="s">
        <v>10</v>
      </c>
      <c r="H2036" s="0" t="s">
        <v>11</v>
      </c>
      <c r="I2036" s="0" t="s">
        <v>9</v>
      </c>
      <c r="J2036" s="0" t="s">
        <v>2051</v>
      </c>
      <c r="K2036" s="0" t="s">
        <v>9</v>
      </c>
      <c r="L2036" s="0" t="str">
        <f aca="false">IF(ISBLANK(J2037),"",",")</f>
        <v>,</v>
      </c>
      <c r="M2036" s="0" t="str">
        <f aca="false">E2036&amp;J2036&amp;G2036&amp;E2036&amp;J2036&amp;E2036&amp;L2036</f>
        <v>"b2s1_173_reg.wav":"b2s1_173_reg.wav",</v>
      </c>
      <c r="N2036" s="0" t="str">
        <f aca="false">IF(OR(B2036=113,B2036=138),"probe","s")</f>
        <v>s</v>
      </c>
      <c r="O2036" s="0" t="str">
        <f aca="false">IF(MID(J2036,10,2)="ir","Minus","Plus")</f>
        <v>Plus</v>
      </c>
      <c r="P2036" s="0" t="s">
        <v>13</v>
      </c>
      <c r="Q2036" s="5" t="s">
        <v>14</v>
      </c>
      <c r="R2036" s="0" t="s">
        <v>15</v>
      </c>
      <c r="S2036" s="0" t="str">
        <f aca="false">P2036&amp;N2036&amp;O2036&amp;Q2036&amp;J2036&amp;R2036&amp;L2036</f>
        <v>          {%            "class": "sPlus",%            "stim_name": "b2s1_173_reg.wav"%          },</v>
      </c>
      <c r="AA2036" s="5" t="n">
        <f aca="false">F2036</f>
        <v>2005</v>
      </c>
      <c r="AB2036" s="5" t="s">
        <v>2037</v>
      </c>
      <c r="AC2036" s="5" t="str">
        <f aca="false">IF(MID(AB2036,10,2)="ir","Minus","Plus")</f>
        <v>Plus</v>
      </c>
      <c r="AD2036" s="5" t="str">
        <f aca="false">IF(AND(_xlfn.NUMBERVALUE(MID(AB2036,6,3))&lt;141,_xlfn.NUMBERVALUE(MID(AB2036,6,3))&gt;103),"s","probe")</f>
        <v>probe</v>
      </c>
      <c r="AE2036" s="5" t="n">
        <f aca="false">IF(AND(AC2036="Minus",AD2036="probe"),3,IF(AND(AC2036="Plus",AD2036="probe"),1,IF(AND(AC2036="Minus",AD2036="s"),12,IF(AND(AC2036="Plus",AD2036="s"),4,0))))</f>
        <v>1</v>
      </c>
      <c r="AF2036" s="6" t="s">
        <v>16</v>
      </c>
      <c r="AG2036" s="5" t="str">
        <f aca="false">AF2036&amp;AE2036&amp;","</f>
        <v>                            1,</v>
      </c>
    </row>
    <row r="2037" customFormat="false" ht="12.8" hidden="false" customHeight="false" outlineLevel="0" collapsed="false">
      <c r="A2037" s="0" t="str">
        <f aca="false">LEFT(J2037,4)</f>
        <v>b2s1</v>
      </c>
      <c r="B2037" s="0" t="n">
        <v>175</v>
      </c>
      <c r="C2037" s="0" t="n">
        <f aca="false">_xlfn.NUMBERVALUE(MID(J2037,6,3))</f>
        <v>174</v>
      </c>
      <c r="D2037" s="0" t="str">
        <f aca="false">MID(J2037,10,3)</f>
        <v>ir1</v>
      </c>
      <c r="E2037" s="1" t="s">
        <v>9</v>
      </c>
      <c r="F2037" s="0" t="n">
        <v>2006</v>
      </c>
      <c r="G2037" s="0" t="s">
        <v>10</v>
      </c>
      <c r="H2037" s="0" t="s">
        <v>11</v>
      </c>
      <c r="I2037" s="0" t="s">
        <v>9</v>
      </c>
      <c r="J2037" s="0" t="s">
        <v>2052</v>
      </c>
      <c r="K2037" s="0" t="s">
        <v>9</v>
      </c>
      <c r="L2037" s="0" t="str">
        <f aca="false">IF(ISBLANK(J2038),"",",")</f>
        <v>,</v>
      </c>
      <c r="M2037" s="0" t="str">
        <f aca="false">E2037&amp;J2037&amp;G2037&amp;E2037&amp;J2037&amp;E2037&amp;L2037</f>
        <v>"b2s1_174_ir1.wav":"b2s1_174_ir1.wav",</v>
      </c>
      <c r="N2037" s="0" t="str">
        <f aca="false">IF(OR(B2037=113,B2037=138),"probe","s")</f>
        <v>s</v>
      </c>
      <c r="O2037" s="0" t="str">
        <f aca="false">IF(MID(J2037,10,2)="ir","Minus","Plus")</f>
        <v>Minus</v>
      </c>
      <c r="P2037" s="0" t="s">
        <v>13</v>
      </c>
      <c r="Q2037" s="5" t="s">
        <v>14</v>
      </c>
      <c r="R2037" s="0" t="s">
        <v>15</v>
      </c>
      <c r="S2037" s="0" t="str">
        <f aca="false">P2037&amp;N2037&amp;O2037&amp;Q2037&amp;J2037&amp;R2037&amp;L2037</f>
        <v>          {%            "class": "sMinus",%            "stim_name": "b2s1_174_ir1.wav"%          },</v>
      </c>
      <c r="AA2037" s="5" t="n">
        <f aca="false">F2037</f>
        <v>2006</v>
      </c>
      <c r="AB2037" s="5" t="s">
        <v>2037</v>
      </c>
      <c r="AC2037" s="5" t="str">
        <f aca="false">IF(MID(AB2037,10,2)="ir","Minus","Plus")</f>
        <v>Plus</v>
      </c>
      <c r="AD2037" s="5" t="str">
        <f aca="false">IF(AND(_xlfn.NUMBERVALUE(MID(AB2037,6,3))&lt;141,_xlfn.NUMBERVALUE(MID(AB2037,6,3))&gt;103),"s","probe")</f>
        <v>probe</v>
      </c>
      <c r="AE2037" s="5" t="n">
        <f aca="false">IF(AND(AC2037="Minus",AD2037="probe"),3,IF(AND(AC2037="Plus",AD2037="probe"),1,IF(AND(AC2037="Minus",AD2037="s"),12,IF(AND(AC2037="Plus",AD2037="s"),4,0))))</f>
        <v>1</v>
      </c>
      <c r="AF2037" s="6" t="s">
        <v>16</v>
      </c>
      <c r="AG2037" s="5" t="str">
        <f aca="false">AF2037&amp;AE2037&amp;","</f>
        <v>                            1,</v>
      </c>
    </row>
    <row r="2038" customFormat="false" ht="12.8" hidden="false" customHeight="false" outlineLevel="0" collapsed="false">
      <c r="A2038" s="0" t="str">
        <f aca="false">LEFT(J2038,4)</f>
        <v>b2s1</v>
      </c>
      <c r="B2038" s="0" t="n">
        <v>175</v>
      </c>
      <c r="C2038" s="0" t="n">
        <f aca="false">_xlfn.NUMBERVALUE(MID(J2038,6,3))</f>
        <v>174</v>
      </c>
      <c r="D2038" s="0" t="str">
        <f aca="false">MID(J2038,10,3)</f>
        <v>ir2</v>
      </c>
      <c r="E2038" s="1" t="s">
        <v>9</v>
      </c>
      <c r="F2038" s="0" t="n">
        <v>2007</v>
      </c>
      <c r="G2038" s="0" t="s">
        <v>10</v>
      </c>
      <c r="H2038" s="0" t="s">
        <v>11</v>
      </c>
      <c r="I2038" s="0" t="s">
        <v>9</v>
      </c>
      <c r="J2038" s="0" t="s">
        <v>2053</v>
      </c>
      <c r="K2038" s="0" t="s">
        <v>9</v>
      </c>
      <c r="L2038" s="0" t="str">
        <f aca="false">IF(ISBLANK(J2039),"",",")</f>
        <v>,</v>
      </c>
      <c r="M2038" s="0" t="str">
        <f aca="false">E2038&amp;J2038&amp;G2038&amp;E2038&amp;J2038&amp;E2038&amp;L2038</f>
        <v>"b2s1_174_ir2.wav":"b2s1_174_ir2.wav",</v>
      </c>
      <c r="N2038" s="0" t="str">
        <f aca="false">IF(OR(B2038=113,B2038=138),"probe","s")</f>
        <v>s</v>
      </c>
      <c r="O2038" s="0" t="str">
        <f aca="false">IF(MID(J2038,10,2)="ir","Minus","Plus")</f>
        <v>Minus</v>
      </c>
      <c r="P2038" s="0" t="s">
        <v>13</v>
      </c>
      <c r="Q2038" s="5" t="s">
        <v>14</v>
      </c>
      <c r="R2038" s="0" t="s">
        <v>15</v>
      </c>
      <c r="S2038" s="0" t="str">
        <f aca="false">P2038&amp;N2038&amp;O2038&amp;Q2038&amp;J2038&amp;R2038&amp;L2038</f>
        <v>          {%            "class": "sMinus",%            "stim_name": "b2s1_174_ir2.wav"%          },</v>
      </c>
      <c r="AA2038" s="5" t="n">
        <f aca="false">F2038</f>
        <v>2007</v>
      </c>
      <c r="AB2038" s="5" t="s">
        <v>2037</v>
      </c>
      <c r="AC2038" s="5" t="str">
        <f aca="false">IF(MID(AB2038,10,2)="ir","Minus","Plus")</f>
        <v>Plus</v>
      </c>
      <c r="AD2038" s="5" t="str">
        <f aca="false">IF(AND(_xlfn.NUMBERVALUE(MID(AB2038,6,3))&lt;141,_xlfn.NUMBERVALUE(MID(AB2038,6,3))&gt;103),"s","probe")</f>
        <v>probe</v>
      </c>
      <c r="AE2038" s="5" t="n">
        <f aca="false">IF(AND(AC2038="Minus",AD2038="probe"),3,IF(AND(AC2038="Plus",AD2038="probe"),1,IF(AND(AC2038="Minus",AD2038="s"),12,IF(AND(AC2038="Plus",AD2038="s"),4,0))))</f>
        <v>1</v>
      </c>
      <c r="AF2038" s="6" t="s">
        <v>16</v>
      </c>
      <c r="AG2038" s="5" t="str">
        <f aca="false">AF2038&amp;AE2038&amp;","</f>
        <v>                            1,</v>
      </c>
    </row>
    <row r="2039" customFormat="false" ht="12.8" hidden="false" customHeight="false" outlineLevel="0" collapsed="false">
      <c r="A2039" s="0" t="str">
        <f aca="false">LEFT(J2039,4)</f>
        <v>b2s1</v>
      </c>
      <c r="B2039" s="0" t="n">
        <v>175</v>
      </c>
      <c r="C2039" s="0" t="n">
        <f aca="false">_xlfn.NUMBERVALUE(MID(J2039,6,3))</f>
        <v>174</v>
      </c>
      <c r="D2039" s="0" t="str">
        <f aca="false">MID(J2039,10,3)</f>
        <v>ir3</v>
      </c>
      <c r="E2039" s="1" t="s">
        <v>9</v>
      </c>
      <c r="F2039" s="0" t="n">
        <v>2008</v>
      </c>
      <c r="G2039" s="0" t="s">
        <v>10</v>
      </c>
      <c r="H2039" s="0" t="s">
        <v>11</v>
      </c>
      <c r="I2039" s="0" t="s">
        <v>9</v>
      </c>
      <c r="J2039" s="0" t="s">
        <v>2054</v>
      </c>
      <c r="K2039" s="0" t="s">
        <v>9</v>
      </c>
      <c r="L2039" s="0" t="str">
        <f aca="false">IF(ISBLANK(J2040),"",",")</f>
        <v>,</v>
      </c>
      <c r="M2039" s="0" t="str">
        <f aca="false">E2039&amp;J2039&amp;G2039&amp;E2039&amp;J2039&amp;E2039&amp;L2039</f>
        <v>"b2s1_174_ir3.wav":"b2s1_174_ir3.wav",</v>
      </c>
      <c r="N2039" s="0" t="str">
        <f aca="false">IF(OR(B2039=113,B2039=138),"probe","s")</f>
        <v>s</v>
      </c>
      <c r="O2039" s="0" t="str">
        <f aca="false">IF(MID(J2039,10,2)="ir","Minus","Plus")</f>
        <v>Minus</v>
      </c>
      <c r="P2039" s="0" t="s">
        <v>13</v>
      </c>
      <c r="Q2039" s="5" t="s">
        <v>14</v>
      </c>
      <c r="R2039" s="0" t="s">
        <v>15</v>
      </c>
      <c r="S2039" s="0" t="str">
        <f aca="false">P2039&amp;N2039&amp;O2039&amp;Q2039&amp;J2039&amp;R2039&amp;L2039</f>
        <v>          {%            "class": "sMinus",%            "stim_name": "b2s1_174_ir3.wav"%          },</v>
      </c>
      <c r="AA2039" s="5" t="n">
        <f aca="false">F2039</f>
        <v>2008</v>
      </c>
      <c r="AB2039" s="5" t="s">
        <v>2037</v>
      </c>
      <c r="AC2039" s="5" t="str">
        <f aca="false">IF(MID(AB2039,10,2)="ir","Minus","Plus")</f>
        <v>Plus</v>
      </c>
      <c r="AD2039" s="5" t="str">
        <f aca="false">IF(AND(_xlfn.NUMBERVALUE(MID(AB2039,6,3))&lt;141,_xlfn.NUMBERVALUE(MID(AB2039,6,3))&gt;103),"s","probe")</f>
        <v>probe</v>
      </c>
      <c r="AE2039" s="5" t="n">
        <f aca="false">IF(AND(AC2039="Minus",AD2039="probe"),3,IF(AND(AC2039="Plus",AD2039="probe"),1,IF(AND(AC2039="Minus",AD2039="s"),12,IF(AND(AC2039="Plus",AD2039="s"),4,0))))</f>
        <v>1</v>
      </c>
      <c r="AF2039" s="6" t="s">
        <v>16</v>
      </c>
      <c r="AG2039" s="5" t="str">
        <f aca="false">AF2039&amp;AE2039&amp;","</f>
        <v>                            1,</v>
      </c>
    </row>
    <row r="2040" customFormat="false" ht="12.8" hidden="false" customHeight="false" outlineLevel="0" collapsed="false">
      <c r="A2040" s="0" t="str">
        <f aca="false">LEFT(J2040,4)</f>
        <v>b2s1</v>
      </c>
      <c r="B2040" s="0" t="n">
        <v>175</v>
      </c>
      <c r="C2040" s="0" t="n">
        <f aca="false">_xlfn.NUMBERVALUE(MID(J2040,6,3))</f>
        <v>174</v>
      </c>
      <c r="D2040" s="0" t="str">
        <f aca="false">MID(J2040,10,3)</f>
        <v>ir4</v>
      </c>
      <c r="E2040" s="1" t="s">
        <v>9</v>
      </c>
      <c r="F2040" s="0" t="n">
        <v>2009</v>
      </c>
      <c r="G2040" s="0" t="s">
        <v>10</v>
      </c>
      <c r="H2040" s="0" t="s">
        <v>11</v>
      </c>
      <c r="I2040" s="0" t="s">
        <v>9</v>
      </c>
      <c r="J2040" s="0" t="s">
        <v>2055</v>
      </c>
      <c r="K2040" s="0" t="s">
        <v>9</v>
      </c>
      <c r="L2040" s="0" t="str">
        <f aca="false">IF(ISBLANK(J2041),"",",")</f>
        <v>,</v>
      </c>
      <c r="M2040" s="0" t="str">
        <f aca="false">E2040&amp;J2040&amp;G2040&amp;E2040&amp;J2040&amp;E2040&amp;L2040</f>
        <v>"b2s1_174_ir4.wav":"b2s1_174_ir4.wav",</v>
      </c>
      <c r="N2040" s="0" t="str">
        <f aca="false">IF(OR(B2040=113,B2040=138),"probe","s")</f>
        <v>s</v>
      </c>
      <c r="O2040" s="0" t="str">
        <f aca="false">IF(MID(J2040,10,2)="ir","Minus","Plus")</f>
        <v>Minus</v>
      </c>
      <c r="P2040" s="0" t="s">
        <v>13</v>
      </c>
      <c r="Q2040" s="5" t="s">
        <v>14</v>
      </c>
      <c r="R2040" s="0" t="s">
        <v>15</v>
      </c>
      <c r="S2040" s="0" t="str">
        <f aca="false">P2040&amp;N2040&amp;O2040&amp;Q2040&amp;J2040&amp;R2040&amp;L2040</f>
        <v>          {%            "class": "sMinus",%            "stim_name": "b2s1_174_ir4.wav"%          },</v>
      </c>
      <c r="AA2040" s="5" t="n">
        <f aca="false">F2040</f>
        <v>2009</v>
      </c>
      <c r="AB2040" s="5" t="s">
        <v>2037</v>
      </c>
      <c r="AC2040" s="5" t="str">
        <f aca="false">IF(MID(AB2040,10,2)="ir","Minus","Plus")</f>
        <v>Plus</v>
      </c>
      <c r="AD2040" s="5" t="str">
        <f aca="false">IF(AND(_xlfn.NUMBERVALUE(MID(AB2040,6,3))&lt;141,_xlfn.NUMBERVALUE(MID(AB2040,6,3))&gt;103),"s","probe")</f>
        <v>probe</v>
      </c>
      <c r="AE2040" s="5" t="n">
        <f aca="false">IF(AND(AC2040="Minus",AD2040="probe"),3,IF(AND(AC2040="Plus",AD2040="probe"),1,IF(AND(AC2040="Minus",AD2040="s"),12,IF(AND(AC2040="Plus",AD2040="s"),4,0))))</f>
        <v>1</v>
      </c>
      <c r="AF2040" s="6" t="s">
        <v>16</v>
      </c>
      <c r="AG2040" s="5" t="str">
        <f aca="false">AF2040&amp;AE2040&amp;","</f>
        <v>                            1,</v>
      </c>
    </row>
    <row r="2041" customFormat="false" ht="12.8" hidden="false" customHeight="false" outlineLevel="0" collapsed="false">
      <c r="A2041" s="0" t="str">
        <f aca="false">LEFT(J2041,4)</f>
        <v>b2s1</v>
      </c>
      <c r="B2041" s="0" t="n">
        <v>175</v>
      </c>
      <c r="C2041" s="0" t="n">
        <f aca="false">_xlfn.NUMBERVALUE(MID(J2041,6,3))</f>
        <v>174</v>
      </c>
      <c r="D2041" s="0" t="str">
        <f aca="false">MID(J2041,10,3)</f>
        <v>reg</v>
      </c>
      <c r="E2041" s="1" t="s">
        <v>9</v>
      </c>
      <c r="F2041" s="0" t="n">
        <v>2010</v>
      </c>
      <c r="G2041" s="0" t="s">
        <v>10</v>
      </c>
      <c r="H2041" s="0" t="s">
        <v>11</v>
      </c>
      <c r="I2041" s="0" t="s">
        <v>9</v>
      </c>
      <c r="J2041" s="0" t="s">
        <v>2056</v>
      </c>
      <c r="K2041" s="0" t="s">
        <v>9</v>
      </c>
      <c r="L2041" s="0" t="str">
        <f aca="false">IF(ISBLANK(J2042),"",",")</f>
        <v>,</v>
      </c>
      <c r="M2041" s="0" t="str">
        <f aca="false">E2041&amp;J2041&amp;G2041&amp;E2041&amp;J2041&amp;E2041&amp;L2041</f>
        <v>"b2s1_174_reg.wav":"b2s1_174_reg.wav",</v>
      </c>
      <c r="N2041" s="0" t="str">
        <f aca="false">IF(OR(B2041=113,B2041=138),"probe","s")</f>
        <v>s</v>
      </c>
      <c r="O2041" s="0" t="str">
        <f aca="false">IF(MID(J2041,10,2)="ir","Minus","Plus")</f>
        <v>Plus</v>
      </c>
      <c r="P2041" s="0" t="s">
        <v>13</v>
      </c>
      <c r="Q2041" s="5" t="s">
        <v>14</v>
      </c>
      <c r="R2041" s="0" t="s">
        <v>15</v>
      </c>
      <c r="S2041" s="0" t="str">
        <f aca="false">P2041&amp;N2041&amp;O2041&amp;Q2041&amp;J2041&amp;R2041&amp;L2041</f>
        <v>          {%            "class": "sPlus",%            "stim_name": "b2s1_174_reg.wav"%          },</v>
      </c>
      <c r="AA2041" s="5" t="n">
        <f aca="false">F2041</f>
        <v>2010</v>
      </c>
      <c r="AB2041" s="5" t="s">
        <v>2037</v>
      </c>
      <c r="AC2041" s="5" t="str">
        <f aca="false">IF(MID(AB2041,10,2)="ir","Minus","Plus")</f>
        <v>Plus</v>
      </c>
      <c r="AD2041" s="5" t="str">
        <f aca="false">IF(AND(_xlfn.NUMBERVALUE(MID(AB2041,6,3))&lt;141,_xlfn.NUMBERVALUE(MID(AB2041,6,3))&gt;103),"s","probe")</f>
        <v>probe</v>
      </c>
      <c r="AE2041" s="5" t="n">
        <f aca="false">IF(AND(AC2041="Minus",AD2041="probe"),3,IF(AND(AC2041="Plus",AD2041="probe"),1,IF(AND(AC2041="Minus",AD2041="s"),12,IF(AND(AC2041="Plus",AD2041="s"),4,0))))</f>
        <v>1</v>
      </c>
      <c r="AF2041" s="6" t="s">
        <v>16</v>
      </c>
      <c r="AG2041" s="5" t="str">
        <f aca="false">AF2041&amp;AE2041&amp;","</f>
        <v>                            1,</v>
      </c>
    </row>
    <row r="2042" customFormat="false" ht="12.8" hidden="false" customHeight="false" outlineLevel="0" collapsed="false">
      <c r="A2042" s="0" t="str">
        <f aca="false">LEFT(J2042,4)</f>
        <v>b2s1</v>
      </c>
      <c r="B2042" s="0" t="n">
        <v>175</v>
      </c>
      <c r="C2042" s="0" t="n">
        <f aca="false">_xlfn.NUMBERVALUE(MID(J2042,6,3))</f>
        <v>175</v>
      </c>
      <c r="D2042" s="0" t="str">
        <f aca="false">MID(J2042,10,3)</f>
        <v>ir1</v>
      </c>
      <c r="E2042" s="1" t="s">
        <v>9</v>
      </c>
      <c r="F2042" s="0" t="n">
        <v>2011</v>
      </c>
      <c r="G2042" s="0" t="s">
        <v>10</v>
      </c>
      <c r="H2042" s="0" t="s">
        <v>11</v>
      </c>
      <c r="I2042" s="0" t="s">
        <v>9</v>
      </c>
      <c r="J2042" s="0" t="s">
        <v>2057</v>
      </c>
      <c r="K2042" s="0" t="s">
        <v>9</v>
      </c>
      <c r="L2042" s="0" t="str">
        <f aca="false">IF(ISBLANK(J2043),"",",")</f>
        <v>,</v>
      </c>
      <c r="M2042" s="0" t="str">
        <f aca="false">E2042&amp;J2042&amp;G2042&amp;E2042&amp;J2042&amp;E2042&amp;L2042</f>
        <v>"b2s1_175_ir1.wav":"b2s1_175_ir1.wav",</v>
      </c>
      <c r="N2042" s="0" t="str">
        <f aca="false">IF(OR(B2042=113,B2042=138),"probe","s")</f>
        <v>s</v>
      </c>
      <c r="O2042" s="0" t="str">
        <f aca="false">IF(MID(J2042,10,2)="ir","Minus","Plus")</f>
        <v>Minus</v>
      </c>
      <c r="P2042" s="0" t="s">
        <v>13</v>
      </c>
      <c r="Q2042" s="5" t="s">
        <v>14</v>
      </c>
      <c r="R2042" s="0" t="s">
        <v>15</v>
      </c>
      <c r="S2042" s="0" t="str">
        <f aca="false">P2042&amp;N2042&amp;O2042&amp;Q2042&amp;J2042&amp;R2042&amp;L2042</f>
        <v>          {%            "class": "sMinus",%            "stim_name": "b2s1_175_ir1.wav"%          },</v>
      </c>
      <c r="AA2042" s="5" t="n">
        <f aca="false">F2042</f>
        <v>2011</v>
      </c>
      <c r="AB2042" s="5" t="s">
        <v>2037</v>
      </c>
      <c r="AC2042" s="5" t="str">
        <f aca="false">IF(MID(AB2042,10,2)="ir","Minus","Plus")</f>
        <v>Plus</v>
      </c>
      <c r="AD2042" s="5" t="str">
        <f aca="false">IF(AND(_xlfn.NUMBERVALUE(MID(AB2042,6,3))&lt;141,_xlfn.NUMBERVALUE(MID(AB2042,6,3))&gt;103),"s","probe")</f>
        <v>probe</v>
      </c>
      <c r="AE2042" s="5" t="n">
        <f aca="false">IF(AND(AC2042="Minus",AD2042="probe"),3,IF(AND(AC2042="Plus",AD2042="probe"),1,IF(AND(AC2042="Minus",AD2042="s"),12,IF(AND(AC2042="Plus",AD2042="s"),4,0))))</f>
        <v>1</v>
      </c>
      <c r="AF2042" s="6" t="s">
        <v>16</v>
      </c>
      <c r="AG2042" s="5" t="str">
        <f aca="false">AF2042&amp;AE2042&amp;","</f>
        <v>                            1,</v>
      </c>
    </row>
    <row r="2043" customFormat="false" ht="12.8" hidden="false" customHeight="false" outlineLevel="0" collapsed="false">
      <c r="A2043" s="0" t="str">
        <f aca="false">LEFT(J2043,4)</f>
        <v>b2s1</v>
      </c>
      <c r="B2043" s="0" t="n">
        <v>175</v>
      </c>
      <c r="C2043" s="0" t="n">
        <f aca="false">_xlfn.NUMBERVALUE(MID(J2043,6,3))</f>
        <v>175</v>
      </c>
      <c r="D2043" s="0" t="str">
        <f aca="false">MID(J2043,10,3)</f>
        <v>ir2</v>
      </c>
      <c r="E2043" s="1" t="s">
        <v>9</v>
      </c>
      <c r="F2043" s="0" t="n">
        <v>2012</v>
      </c>
      <c r="G2043" s="0" t="s">
        <v>10</v>
      </c>
      <c r="H2043" s="0" t="s">
        <v>11</v>
      </c>
      <c r="I2043" s="0" t="s">
        <v>9</v>
      </c>
      <c r="J2043" s="0" t="s">
        <v>2058</v>
      </c>
      <c r="K2043" s="0" t="s">
        <v>9</v>
      </c>
      <c r="L2043" s="0" t="str">
        <f aca="false">IF(ISBLANK(J2044),"",",")</f>
        <v>,</v>
      </c>
      <c r="M2043" s="0" t="str">
        <f aca="false">E2043&amp;J2043&amp;G2043&amp;E2043&amp;J2043&amp;E2043&amp;L2043</f>
        <v>"b2s1_175_ir2.wav":"b2s1_175_ir2.wav",</v>
      </c>
      <c r="N2043" s="0" t="str">
        <f aca="false">IF(OR(B2043=113,B2043=138),"probe","s")</f>
        <v>s</v>
      </c>
      <c r="O2043" s="0" t="str">
        <f aca="false">IF(MID(J2043,10,2)="ir","Minus","Plus")</f>
        <v>Minus</v>
      </c>
      <c r="P2043" s="0" t="s">
        <v>13</v>
      </c>
      <c r="Q2043" s="5" t="s">
        <v>14</v>
      </c>
      <c r="R2043" s="0" t="s">
        <v>15</v>
      </c>
      <c r="S2043" s="0" t="str">
        <f aca="false">P2043&amp;N2043&amp;O2043&amp;Q2043&amp;J2043&amp;R2043&amp;L2043</f>
        <v>          {%            "class": "sMinus",%            "stim_name": "b2s1_175_ir2.wav"%          },</v>
      </c>
      <c r="AA2043" s="5" t="n">
        <f aca="false">F2043</f>
        <v>2012</v>
      </c>
      <c r="AB2043" s="5" t="s">
        <v>2037</v>
      </c>
      <c r="AC2043" s="5" t="str">
        <f aca="false">IF(MID(AB2043,10,2)="ir","Minus","Plus")</f>
        <v>Plus</v>
      </c>
      <c r="AD2043" s="5" t="str">
        <f aca="false">IF(AND(_xlfn.NUMBERVALUE(MID(AB2043,6,3))&lt;141,_xlfn.NUMBERVALUE(MID(AB2043,6,3))&gt;103),"s","probe")</f>
        <v>probe</v>
      </c>
      <c r="AE2043" s="5" t="n">
        <f aca="false">IF(AND(AC2043="Minus",AD2043="probe"),3,IF(AND(AC2043="Plus",AD2043="probe"),1,IF(AND(AC2043="Minus",AD2043="s"),12,IF(AND(AC2043="Plus",AD2043="s"),4,0))))</f>
        <v>1</v>
      </c>
      <c r="AF2043" s="6" t="s">
        <v>16</v>
      </c>
      <c r="AG2043" s="5" t="str">
        <f aca="false">AF2043&amp;AE2043&amp;","</f>
        <v>                            1,</v>
      </c>
    </row>
    <row r="2044" customFormat="false" ht="12.8" hidden="false" customHeight="false" outlineLevel="0" collapsed="false">
      <c r="A2044" s="0" t="str">
        <f aca="false">LEFT(J2044,4)</f>
        <v>b2s1</v>
      </c>
      <c r="B2044" s="0" t="n">
        <v>175</v>
      </c>
      <c r="C2044" s="0" t="n">
        <f aca="false">_xlfn.NUMBERVALUE(MID(J2044,6,3))</f>
        <v>175</v>
      </c>
      <c r="D2044" s="0" t="str">
        <f aca="false">MID(J2044,10,3)</f>
        <v>ir3</v>
      </c>
      <c r="E2044" s="1" t="s">
        <v>9</v>
      </c>
      <c r="F2044" s="0" t="n">
        <v>2013</v>
      </c>
      <c r="G2044" s="0" t="s">
        <v>10</v>
      </c>
      <c r="H2044" s="0" t="s">
        <v>11</v>
      </c>
      <c r="I2044" s="0" t="s">
        <v>9</v>
      </c>
      <c r="J2044" s="0" t="s">
        <v>2059</v>
      </c>
      <c r="K2044" s="0" t="s">
        <v>9</v>
      </c>
      <c r="L2044" s="0" t="str">
        <f aca="false">IF(ISBLANK(J2045),"",",")</f>
        <v>,</v>
      </c>
      <c r="M2044" s="0" t="str">
        <f aca="false">E2044&amp;J2044&amp;G2044&amp;E2044&amp;J2044&amp;E2044&amp;L2044</f>
        <v>"b2s1_175_ir3.wav":"b2s1_175_ir3.wav",</v>
      </c>
      <c r="N2044" s="0" t="str">
        <f aca="false">IF(OR(B2044=113,B2044=138),"probe","s")</f>
        <v>s</v>
      </c>
      <c r="O2044" s="0" t="str">
        <f aca="false">IF(MID(J2044,10,2)="ir","Minus","Plus")</f>
        <v>Minus</v>
      </c>
      <c r="P2044" s="0" t="s">
        <v>13</v>
      </c>
      <c r="Q2044" s="5" t="s">
        <v>14</v>
      </c>
      <c r="R2044" s="0" t="s">
        <v>15</v>
      </c>
      <c r="S2044" s="0" t="str">
        <f aca="false">P2044&amp;N2044&amp;O2044&amp;Q2044&amp;J2044&amp;R2044&amp;L2044</f>
        <v>          {%            "class": "sMinus",%            "stim_name": "b2s1_175_ir3.wav"%          },</v>
      </c>
      <c r="AA2044" s="5" t="n">
        <f aca="false">F2044</f>
        <v>2013</v>
      </c>
      <c r="AB2044" s="5" t="s">
        <v>2037</v>
      </c>
      <c r="AC2044" s="5" t="str">
        <f aca="false">IF(MID(AB2044,10,2)="ir","Minus","Plus")</f>
        <v>Plus</v>
      </c>
      <c r="AD2044" s="5" t="str">
        <f aca="false">IF(AND(_xlfn.NUMBERVALUE(MID(AB2044,6,3))&lt;141,_xlfn.NUMBERVALUE(MID(AB2044,6,3))&gt;103),"s","probe")</f>
        <v>probe</v>
      </c>
      <c r="AE2044" s="5" t="n">
        <f aca="false">IF(AND(AC2044="Minus",AD2044="probe"),3,IF(AND(AC2044="Plus",AD2044="probe"),1,IF(AND(AC2044="Minus",AD2044="s"),12,IF(AND(AC2044="Plus",AD2044="s"),4,0))))</f>
        <v>1</v>
      </c>
      <c r="AF2044" s="6" t="s">
        <v>16</v>
      </c>
      <c r="AG2044" s="5" t="str">
        <f aca="false">AF2044&amp;AE2044&amp;","</f>
        <v>                            1,</v>
      </c>
    </row>
    <row r="2045" customFormat="false" ht="12.8" hidden="false" customHeight="false" outlineLevel="0" collapsed="false">
      <c r="A2045" s="0" t="str">
        <f aca="false">LEFT(J2045,4)</f>
        <v>b2s1</v>
      </c>
      <c r="B2045" s="0" t="n">
        <v>175</v>
      </c>
      <c r="C2045" s="0" t="n">
        <f aca="false">_xlfn.NUMBERVALUE(MID(J2045,6,3))</f>
        <v>175</v>
      </c>
      <c r="D2045" s="0" t="str">
        <f aca="false">MID(J2045,10,3)</f>
        <v>ir4</v>
      </c>
      <c r="E2045" s="1" t="s">
        <v>9</v>
      </c>
      <c r="F2045" s="0" t="n">
        <v>2014</v>
      </c>
      <c r="G2045" s="0" t="s">
        <v>10</v>
      </c>
      <c r="H2045" s="0" t="s">
        <v>11</v>
      </c>
      <c r="I2045" s="0" t="s">
        <v>9</v>
      </c>
      <c r="J2045" s="0" t="s">
        <v>2060</v>
      </c>
      <c r="K2045" s="0" t="s">
        <v>9</v>
      </c>
      <c r="L2045" s="0" t="str">
        <f aca="false">IF(ISBLANK(J2046),"",",")</f>
        <v>,</v>
      </c>
      <c r="M2045" s="0" t="str">
        <f aca="false">E2045&amp;J2045&amp;G2045&amp;E2045&amp;J2045&amp;E2045&amp;L2045</f>
        <v>"b2s1_175_ir4.wav":"b2s1_175_ir4.wav",</v>
      </c>
      <c r="N2045" s="0" t="str">
        <f aca="false">IF(OR(B2045=113,B2045=138),"probe","s")</f>
        <v>s</v>
      </c>
      <c r="O2045" s="0" t="str">
        <f aca="false">IF(MID(J2045,10,2)="ir","Minus","Plus")</f>
        <v>Minus</v>
      </c>
      <c r="P2045" s="0" t="s">
        <v>13</v>
      </c>
      <c r="Q2045" s="5" t="s">
        <v>14</v>
      </c>
      <c r="R2045" s="0" t="s">
        <v>15</v>
      </c>
      <c r="S2045" s="0" t="str">
        <f aca="false">P2045&amp;N2045&amp;O2045&amp;Q2045&amp;J2045&amp;R2045&amp;L2045</f>
        <v>          {%            "class": "sMinus",%            "stim_name": "b2s1_175_ir4.wav"%          },</v>
      </c>
      <c r="AA2045" s="5" t="n">
        <f aca="false">F2045</f>
        <v>2014</v>
      </c>
      <c r="AB2045" s="5" t="s">
        <v>2037</v>
      </c>
      <c r="AC2045" s="5" t="str">
        <f aca="false">IF(MID(AB2045,10,2)="ir","Minus","Plus")</f>
        <v>Plus</v>
      </c>
      <c r="AD2045" s="5" t="str">
        <f aca="false">IF(AND(_xlfn.NUMBERVALUE(MID(AB2045,6,3))&lt;141,_xlfn.NUMBERVALUE(MID(AB2045,6,3))&gt;103),"s","probe")</f>
        <v>probe</v>
      </c>
      <c r="AE2045" s="5" t="n">
        <f aca="false">IF(AND(AC2045="Minus",AD2045="probe"),3,IF(AND(AC2045="Plus",AD2045="probe"),1,IF(AND(AC2045="Minus",AD2045="s"),12,IF(AND(AC2045="Plus",AD2045="s"),4,0))))</f>
        <v>1</v>
      </c>
      <c r="AF2045" s="6" t="s">
        <v>16</v>
      </c>
      <c r="AG2045" s="5" t="str">
        <f aca="false">AF2045&amp;AE2045&amp;","</f>
        <v>                            1,</v>
      </c>
    </row>
    <row r="2046" customFormat="false" ht="12.8" hidden="false" customHeight="false" outlineLevel="0" collapsed="false">
      <c r="A2046" s="0" t="str">
        <f aca="false">LEFT(J2046,4)</f>
        <v>b2s1</v>
      </c>
      <c r="B2046" s="0" t="n">
        <v>175</v>
      </c>
      <c r="C2046" s="0" t="n">
        <f aca="false">_xlfn.NUMBERVALUE(MID(J2046,6,3))</f>
        <v>175</v>
      </c>
      <c r="D2046" s="0" t="str">
        <f aca="false">MID(J2046,10,3)</f>
        <v>reg</v>
      </c>
      <c r="E2046" s="1" t="s">
        <v>9</v>
      </c>
      <c r="F2046" s="0" t="n">
        <v>2015</v>
      </c>
      <c r="G2046" s="0" t="s">
        <v>10</v>
      </c>
      <c r="H2046" s="0" t="s">
        <v>11</v>
      </c>
      <c r="I2046" s="0" t="s">
        <v>9</v>
      </c>
      <c r="J2046" s="0" t="s">
        <v>2061</v>
      </c>
      <c r="K2046" s="0" t="s">
        <v>9</v>
      </c>
      <c r="L2046" s="0" t="str">
        <f aca="false">IF(ISBLANK(J2047),"",",")</f>
        <v>,</v>
      </c>
      <c r="M2046" s="0" t="str">
        <f aca="false">E2046&amp;J2046&amp;G2046&amp;E2046&amp;J2046&amp;E2046&amp;L2046</f>
        <v>"b2s1_175_reg.wav":"b2s1_175_reg.wav",</v>
      </c>
      <c r="N2046" s="0" t="str">
        <f aca="false">IF(OR(B2046=113,B2046=138),"probe","s")</f>
        <v>s</v>
      </c>
      <c r="O2046" s="0" t="str">
        <f aca="false">IF(MID(J2046,10,2)="ir","Minus","Plus")</f>
        <v>Plus</v>
      </c>
      <c r="P2046" s="0" t="s">
        <v>13</v>
      </c>
      <c r="Q2046" s="5" t="s">
        <v>14</v>
      </c>
      <c r="R2046" s="0" t="s">
        <v>15</v>
      </c>
      <c r="S2046" s="0" t="str">
        <f aca="false">P2046&amp;N2046&amp;O2046&amp;Q2046&amp;J2046&amp;R2046&amp;L2046</f>
        <v>          {%            "class": "sPlus",%            "stim_name": "b2s1_175_reg.wav"%          },</v>
      </c>
      <c r="AA2046" s="5" t="n">
        <f aca="false">F2046</f>
        <v>2015</v>
      </c>
      <c r="AB2046" s="5" t="s">
        <v>2037</v>
      </c>
      <c r="AC2046" s="5" t="str">
        <f aca="false">IF(MID(AB2046,10,2)="ir","Minus","Plus")</f>
        <v>Plus</v>
      </c>
      <c r="AD2046" s="5" t="str">
        <f aca="false">IF(AND(_xlfn.NUMBERVALUE(MID(AB2046,6,3))&lt;141,_xlfn.NUMBERVALUE(MID(AB2046,6,3))&gt;103),"s","probe")</f>
        <v>probe</v>
      </c>
      <c r="AE2046" s="5" t="n">
        <f aca="false">IF(AND(AC2046="Minus",AD2046="probe"),3,IF(AND(AC2046="Plus",AD2046="probe"),1,IF(AND(AC2046="Minus",AD2046="s"),12,IF(AND(AC2046="Plus",AD2046="s"),4,0))))</f>
        <v>1</v>
      </c>
      <c r="AF2046" s="6" t="s">
        <v>16</v>
      </c>
      <c r="AG2046" s="5" t="str">
        <f aca="false">AF2046&amp;AE2046&amp;","</f>
        <v>                            1,</v>
      </c>
    </row>
    <row r="2047" customFormat="false" ht="12.8" hidden="false" customHeight="false" outlineLevel="0" collapsed="false">
      <c r="A2047" s="0" t="str">
        <f aca="false">LEFT(J2047,4)</f>
        <v>b2s1</v>
      </c>
      <c r="B2047" s="0" t="n">
        <v>175</v>
      </c>
      <c r="C2047" s="0" t="n">
        <f aca="false">_xlfn.NUMBERVALUE(MID(J2047,6,3))</f>
        <v>176</v>
      </c>
      <c r="D2047" s="0" t="str">
        <f aca="false">MID(J2047,10,3)</f>
        <v>ir1</v>
      </c>
      <c r="E2047" s="1" t="s">
        <v>9</v>
      </c>
      <c r="F2047" s="0" t="n">
        <v>2016</v>
      </c>
      <c r="G2047" s="0" t="s">
        <v>10</v>
      </c>
      <c r="H2047" s="0" t="s">
        <v>11</v>
      </c>
      <c r="I2047" s="0" t="s">
        <v>9</v>
      </c>
      <c r="J2047" s="0" t="s">
        <v>2062</v>
      </c>
      <c r="K2047" s="0" t="s">
        <v>9</v>
      </c>
      <c r="L2047" s="0" t="str">
        <f aca="false">IF(ISBLANK(J2048),"",",")</f>
        <v>,</v>
      </c>
      <c r="M2047" s="0" t="str">
        <f aca="false">E2047&amp;J2047&amp;G2047&amp;E2047&amp;J2047&amp;E2047&amp;L2047</f>
        <v>"b2s1_176_ir1.wav":"b2s1_176_ir1.wav",</v>
      </c>
      <c r="N2047" s="0" t="str">
        <f aca="false">IF(OR(B2047=113,B2047=138),"probe","s")</f>
        <v>s</v>
      </c>
      <c r="O2047" s="0" t="str">
        <f aca="false">IF(MID(J2047,10,2)="ir","Minus","Plus")</f>
        <v>Minus</v>
      </c>
      <c r="P2047" s="0" t="s">
        <v>13</v>
      </c>
      <c r="Q2047" s="5" t="s">
        <v>14</v>
      </c>
      <c r="R2047" s="0" t="s">
        <v>15</v>
      </c>
      <c r="S2047" s="0" t="str">
        <f aca="false">P2047&amp;N2047&amp;O2047&amp;Q2047&amp;J2047&amp;R2047&amp;L2047</f>
        <v>          {%            "class": "sMinus",%            "stim_name": "b2s1_176_ir1.wav"%          },</v>
      </c>
      <c r="AA2047" s="5" t="n">
        <f aca="false">F2047</f>
        <v>2016</v>
      </c>
      <c r="AB2047" s="5" t="s">
        <v>2037</v>
      </c>
      <c r="AC2047" s="5" t="str">
        <f aca="false">IF(MID(AB2047,10,2)="ir","Minus","Plus")</f>
        <v>Plus</v>
      </c>
      <c r="AD2047" s="5" t="str">
        <f aca="false">IF(AND(_xlfn.NUMBERVALUE(MID(AB2047,6,3))&lt;141,_xlfn.NUMBERVALUE(MID(AB2047,6,3))&gt;103),"s","probe")</f>
        <v>probe</v>
      </c>
      <c r="AE2047" s="5" t="n">
        <f aca="false">IF(AND(AC2047="Minus",AD2047="probe"),3,IF(AND(AC2047="Plus",AD2047="probe"),1,IF(AND(AC2047="Minus",AD2047="s"),12,IF(AND(AC2047="Plus",AD2047="s"),4,0))))</f>
        <v>1</v>
      </c>
      <c r="AF2047" s="6" t="s">
        <v>16</v>
      </c>
      <c r="AG2047" s="5" t="str">
        <f aca="false">AF2047&amp;AE2047&amp;","</f>
        <v>                            1,</v>
      </c>
    </row>
    <row r="2048" customFormat="false" ht="12.8" hidden="false" customHeight="false" outlineLevel="0" collapsed="false">
      <c r="A2048" s="0" t="str">
        <f aca="false">LEFT(J2048,4)</f>
        <v>b2s1</v>
      </c>
      <c r="B2048" s="0" t="n">
        <v>175</v>
      </c>
      <c r="C2048" s="0" t="n">
        <f aca="false">_xlfn.NUMBERVALUE(MID(J2048,6,3))</f>
        <v>176</v>
      </c>
      <c r="D2048" s="0" t="str">
        <f aca="false">MID(J2048,10,3)</f>
        <v>ir2</v>
      </c>
      <c r="E2048" s="1" t="s">
        <v>9</v>
      </c>
      <c r="F2048" s="0" t="n">
        <v>2017</v>
      </c>
      <c r="G2048" s="0" t="s">
        <v>10</v>
      </c>
      <c r="H2048" s="0" t="s">
        <v>11</v>
      </c>
      <c r="I2048" s="0" t="s">
        <v>9</v>
      </c>
      <c r="J2048" s="0" t="s">
        <v>2063</v>
      </c>
      <c r="K2048" s="0" t="s">
        <v>9</v>
      </c>
      <c r="L2048" s="0" t="str">
        <f aca="false">IF(ISBLANK(J2049),"",",")</f>
        <v>,</v>
      </c>
      <c r="M2048" s="0" t="str">
        <f aca="false">E2048&amp;J2048&amp;G2048&amp;E2048&amp;J2048&amp;E2048&amp;L2048</f>
        <v>"b2s1_176_ir2.wav":"b2s1_176_ir2.wav",</v>
      </c>
      <c r="N2048" s="0" t="str">
        <f aca="false">IF(OR(B2048=113,B2048=138),"probe","s")</f>
        <v>s</v>
      </c>
      <c r="O2048" s="0" t="str">
        <f aca="false">IF(MID(J2048,10,2)="ir","Minus","Plus")</f>
        <v>Minus</v>
      </c>
      <c r="P2048" s="0" t="s">
        <v>13</v>
      </c>
      <c r="Q2048" s="5" t="s">
        <v>14</v>
      </c>
      <c r="R2048" s="0" t="s">
        <v>15</v>
      </c>
      <c r="S2048" s="0" t="str">
        <f aca="false">P2048&amp;N2048&amp;O2048&amp;Q2048&amp;J2048&amp;R2048&amp;L2048</f>
        <v>          {%            "class": "sMinus",%            "stim_name": "b2s1_176_ir2.wav"%          },</v>
      </c>
      <c r="AA2048" s="5" t="n">
        <f aca="false">F2048</f>
        <v>2017</v>
      </c>
      <c r="AB2048" s="5" t="s">
        <v>2037</v>
      </c>
      <c r="AC2048" s="5" t="str">
        <f aca="false">IF(MID(AB2048,10,2)="ir","Minus","Plus")</f>
        <v>Plus</v>
      </c>
      <c r="AD2048" s="5" t="str">
        <f aca="false">IF(AND(_xlfn.NUMBERVALUE(MID(AB2048,6,3))&lt;141,_xlfn.NUMBERVALUE(MID(AB2048,6,3))&gt;103),"s","probe")</f>
        <v>probe</v>
      </c>
      <c r="AE2048" s="5" t="n">
        <f aca="false">IF(AND(AC2048="Minus",AD2048="probe"),3,IF(AND(AC2048="Plus",AD2048="probe"),1,IF(AND(AC2048="Minus",AD2048="s"),12,IF(AND(AC2048="Plus",AD2048="s"),4,0))))</f>
        <v>1</v>
      </c>
      <c r="AF2048" s="6" t="s">
        <v>16</v>
      </c>
      <c r="AG2048" s="5" t="str">
        <f aca="false">AF2048&amp;AE2048&amp;","</f>
        <v>                            1,</v>
      </c>
    </row>
    <row r="2049" customFormat="false" ht="12.8" hidden="false" customHeight="false" outlineLevel="0" collapsed="false">
      <c r="A2049" s="0" t="str">
        <f aca="false">LEFT(J2049,4)</f>
        <v>b2s1</v>
      </c>
      <c r="B2049" s="0" t="n">
        <v>175</v>
      </c>
      <c r="C2049" s="0" t="n">
        <f aca="false">_xlfn.NUMBERVALUE(MID(J2049,6,3))</f>
        <v>176</v>
      </c>
      <c r="D2049" s="0" t="str">
        <f aca="false">MID(J2049,10,3)</f>
        <v>ir3</v>
      </c>
      <c r="E2049" s="1" t="s">
        <v>9</v>
      </c>
      <c r="F2049" s="0" t="n">
        <v>2018</v>
      </c>
      <c r="G2049" s="0" t="s">
        <v>10</v>
      </c>
      <c r="H2049" s="0" t="s">
        <v>11</v>
      </c>
      <c r="I2049" s="0" t="s">
        <v>9</v>
      </c>
      <c r="J2049" s="0" t="s">
        <v>2064</v>
      </c>
      <c r="K2049" s="0" t="s">
        <v>9</v>
      </c>
      <c r="L2049" s="0" t="str">
        <f aca="false">IF(ISBLANK(J2050),"",",")</f>
        <v>,</v>
      </c>
      <c r="M2049" s="0" t="str">
        <f aca="false">E2049&amp;J2049&amp;G2049&amp;E2049&amp;J2049&amp;E2049&amp;L2049</f>
        <v>"b2s1_176_ir3.wav":"b2s1_176_ir3.wav",</v>
      </c>
      <c r="N2049" s="0" t="str">
        <f aca="false">IF(OR(B2049=113,B2049=138),"probe","s")</f>
        <v>s</v>
      </c>
      <c r="O2049" s="0" t="str">
        <f aca="false">IF(MID(J2049,10,2)="ir","Minus","Plus")</f>
        <v>Minus</v>
      </c>
      <c r="P2049" s="0" t="s">
        <v>13</v>
      </c>
      <c r="Q2049" s="5" t="s">
        <v>14</v>
      </c>
      <c r="R2049" s="0" t="s">
        <v>15</v>
      </c>
      <c r="S2049" s="0" t="str">
        <f aca="false">P2049&amp;N2049&amp;O2049&amp;Q2049&amp;J2049&amp;R2049&amp;L2049</f>
        <v>          {%            "class": "sMinus",%            "stim_name": "b2s1_176_ir3.wav"%          },</v>
      </c>
      <c r="AA2049" s="5" t="n">
        <f aca="false">F2049</f>
        <v>2018</v>
      </c>
      <c r="AB2049" s="5" t="s">
        <v>2037</v>
      </c>
      <c r="AC2049" s="5" t="str">
        <f aca="false">IF(MID(AB2049,10,2)="ir","Minus","Plus")</f>
        <v>Plus</v>
      </c>
      <c r="AD2049" s="5" t="str">
        <f aca="false">IF(AND(_xlfn.NUMBERVALUE(MID(AB2049,6,3))&lt;141,_xlfn.NUMBERVALUE(MID(AB2049,6,3))&gt;103),"s","probe")</f>
        <v>probe</v>
      </c>
      <c r="AE2049" s="5" t="n">
        <f aca="false">IF(AND(AC2049="Minus",AD2049="probe"),3,IF(AND(AC2049="Plus",AD2049="probe"),1,IF(AND(AC2049="Minus",AD2049="s"),12,IF(AND(AC2049="Plus",AD2049="s"),4,0))))</f>
        <v>1</v>
      </c>
      <c r="AF2049" s="6" t="s">
        <v>16</v>
      </c>
      <c r="AG2049" s="5" t="str">
        <f aca="false">AF2049&amp;AE2049&amp;","</f>
        <v>                            1,</v>
      </c>
    </row>
    <row r="2050" customFormat="false" ht="12.8" hidden="false" customHeight="false" outlineLevel="0" collapsed="false">
      <c r="A2050" s="0" t="str">
        <f aca="false">LEFT(J2050,4)</f>
        <v>b2s1</v>
      </c>
      <c r="B2050" s="0" t="n">
        <v>175</v>
      </c>
      <c r="C2050" s="0" t="n">
        <f aca="false">_xlfn.NUMBERVALUE(MID(J2050,6,3))</f>
        <v>176</v>
      </c>
      <c r="D2050" s="0" t="str">
        <f aca="false">MID(J2050,10,3)</f>
        <v>ir4</v>
      </c>
      <c r="E2050" s="1" t="s">
        <v>9</v>
      </c>
      <c r="F2050" s="0" t="n">
        <v>2019</v>
      </c>
      <c r="G2050" s="0" t="s">
        <v>10</v>
      </c>
      <c r="H2050" s="0" t="s">
        <v>11</v>
      </c>
      <c r="I2050" s="0" t="s">
        <v>9</v>
      </c>
      <c r="J2050" s="0" t="s">
        <v>2065</v>
      </c>
      <c r="K2050" s="0" t="s">
        <v>9</v>
      </c>
      <c r="L2050" s="0" t="str">
        <f aca="false">IF(ISBLANK(J2051),"",",")</f>
        <v>,</v>
      </c>
      <c r="M2050" s="0" t="str">
        <f aca="false">E2050&amp;J2050&amp;G2050&amp;E2050&amp;J2050&amp;E2050&amp;L2050</f>
        <v>"b2s1_176_ir4.wav":"b2s1_176_ir4.wav",</v>
      </c>
      <c r="N2050" s="0" t="str">
        <f aca="false">IF(OR(B2050=113,B2050=138),"probe","s")</f>
        <v>s</v>
      </c>
      <c r="O2050" s="0" t="str">
        <f aca="false">IF(MID(J2050,10,2)="ir","Minus","Plus")</f>
        <v>Minus</v>
      </c>
      <c r="P2050" s="0" t="s">
        <v>13</v>
      </c>
      <c r="Q2050" s="5" t="s">
        <v>14</v>
      </c>
      <c r="R2050" s="0" t="s">
        <v>15</v>
      </c>
      <c r="S2050" s="0" t="str">
        <f aca="false">P2050&amp;N2050&amp;O2050&amp;Q2050&amp;J2050&amp;R2050&amp;L2050</f>
        <v>          {%            "class": "sMinus",%            "stim_name": "b2s1_176_ir4.wav"%          },</v>
      </c>
      <c r="AA2050" s="5" t="n">
        <f aca="false">F2050</f>
        <v>2019</v>
      </c>
      <c r="AB2050" s="5" t="s">
        <v>2037</v>
      </c>
      <c r="AC2050" s="5" t="str">
        <f aca="false">IF(MID(AB2050,10,2)="ir","Minus","Plus")</f>
        <v>Plus</v>
      </c>
      <c r="AD2050" s="5" t="str">
        <f aca="false">IF(AND(_xlfn.NUMBERVALUE(MID(AB2050,6,3))&lt;141,_xlfn.NUMBERVALUE(MID(AB2050,6,3))&gt;103),"s","probe")</f>
        <v>probe</v>
      </c>
      <c r="AE2050" s="5" t="n">
        <f aca="false">IF(AND(AC2050="Minus",AD2050="probe"),3,IF(AND(AC2050="Plus",AD2050="probe"),1,IF(AND(AC2050="Minus",AD2050="s"),12,IF(AND(AC2050="Plus",AD2050="s"),4,0))))</f>
        <v>1</v>
      </c>
      <c r="AF2050" s="6" t="s">
        <v>16</v>
      </c>
      <c r="AG2050" s="5" t="str">
        <f aca="false">AF2050&amp;AE2050&amp;","</f>
        <v>                            1,</v>
      </c>
    </row>
    <row r="2051" customFormat="false" ht="12.8" hidden="false" customHeight="false" outlineLevel="0" collapsed="false">
      <c r="A2051" s="0" t="str">
        <f aca="false">LEFT(J2051,4)</f>
        <v>b2s1</v>
      </c>
      <c r="B2051" s="0" t="n">
        <v>175</v>
      </c>
      <c r="C2051" s="0" t="n">
        <f aca="false">_xlfn.NUMBERVALUE(MID(J2051,6,3))</f>
        <v>176</v>
      </c>
      <c r="D2051" s="0" t="str">
        <f aca="false">MID(J2051,10,3)</f>
        <v>reg</v>
      </c>
      <c r="E2051" s="1" t="s">
        <v>9</v>
      </c>
      <c r="F2051" s="0" t="n">
        <v>2020</v>
      </c>
      <c r="G2051" s="0" t="s">
        <v>10</v>
      </c>
      <c r="H2051" s="0" t="s">
        <v>11</v>
      </c>
      <c r="I2051" s="0" t="s">
        <v>9</v>
      </c>
      <c r="J2051" s="0" t="s">
        <v>2066</v>
      </c>
      <c r="K2051" s="0" t="s">
        <v>9</v>
      </c>
      <c r="L2051" s="0" t="str">
        <f aca="false">IF(ISBLANK(J2052),"",",")</f>
        <v>,</v>
      </c>
      <c r="M2051" s="0" t="str">
        <f aca="false">E2051&amp;J2051&amp;G2051&amp;E2051&amp;J2051&amp;E2051&amp;L2051</f>
        <v>"b2s1_176_reg.wav":"b2s1_176_reg.wav",</v>
      </c>
      <c r="N2051" s="0" t="str">
        <f aca="false">IF(OR(B2051=113,B2051=138),"probe","s")</f>
        <v>s</v>
      </c>
      <c r="O2051" s="0" t="str">
        <f aca="false">IF(MID(J2051,10,2)="ir","Minus","Plus")</f>
        <v>Plus</v>
      </c>
      <c r="P2051" s="0" t="s">
        <v>13</v>
      </c>
      <c r="Q2051" s="5" t="s">
        <v>14</v>
      </c>
      <c r="R2051" s="0" t="s">
        <v>15</v>
      </c>
      <c r="S2051" s="0" t="str">
        <f aca="false">P2051&amp;N2051&amp;O2051&amp;Q2051&amp;J2051&amp;R2051&amp;L2051</f>
        <v>          {%            "class": "sPlus",%            "stim_name": "b2s1_176_reg.wav"%          },</v>
      </c>
      <c r="AA2051" s="5" t="n">
        <f aca="false">F2051</f>
        <v>2020</v>
      </c>
      <c r="AB2051" s="5" t="s">
        <v>2037</v>
      </c>
      <c r="AC2051" s="5" t="str">
        <f aca="false">IF(MID(AB2051,10,2)="ir","Minus","Plus")</f>
        <v>Plus</v>
      </c>
      <c r="AD2051" s="5" t="str">
        <f aca="false">IF(AND(_xlfn.NUMBERVALUE(MID(AB2051,6,3))&lt;141,_xlfn.NUMBERVALUE(MID(AB2051,6,3))&gt;103),"s","probe")</f>
        <v>probe</v>
      </c>
      <c r="AE2051" s="5" t="n">
        <f aca="false">IF(AND(AC2051="Minus",AD2051="probe"),3,IF(AND(AC2051="Plus",AD2051="probe"),1,IF(AND(AC2051="Minus",AD2051="s"),12,IF(AND(AC2051="Plus",AD2051="s"),4,0))))</f>
        <v>1</v>
      </c>
      <c r="AF2051" s="6" t="s">
        <v>16</v>
      </c>
      <c r="AG2051" s="5" t="str">
        <f aca="false">AF2051&amp;AE2051&amp;","</f>
        <v>                            1,</v>
      </c>
    </row>
    <row r="2052" customFormat="false" ht="12.8" hidden="false" customHeight="false" outlineLevel="0" collapsed="false">
      <c r="A2052" s="0" t="str">
        <f aca="false">LEFT(J2052,4)</f>
        <v>b2s1</v>
      </c>
      <c r="B2052" s="0" t="n">
        <v>175</v>
      </c>
      <c r="C2052" s="0" t="n">
        <f aca="false">_xlfn.NUMBERVALUE(MID(J2052,6,3))</f>
        <v>177</v>
      </c>
      <c r="D2052" s="0" t="str">
        <f aca="false">MID(J2052,10,3)</f>
        <v>ir1</v>
      </c>
      <c r="E2052" s="1" t="s">
        <v>9</v>
      </c>
      <c r="F2052" s="0" t="n">
        <v>2021</v>
      </c>
      <c r="G2052" s="0" t="s">
        <v>10</v>
      </c>
      <c r="H2052" s="0" t="s">
        <v>11</v>
      </c>
      <c r="I2052" s="0" t="s">
        <v>9</v>
      </c>
      <c r="J2052" s="0" t="s">
        <v>2067</v>
      </c>
      <c r="K2052" s="0" t="s">
        <v>9</v>
      </c>
      <c r="L2052" s="0" t="str">
        <f aca="false">IF(ISBLANK(J2053),"",",")</f>
        <v>,</v>
      </c>
      <c r="M2052" s="0" t="str">
        <f aca="false">E2052&amp;J2052&amp;G2052&amp;E2052&amp;J2052&amp;E2052&amp;L2052</f>
        <v>"b2s1_177_ir1.wav":"b2s1_177_ir1.wav",</v>
      </c>
      <c r="N2052" s="0" t="str">
        <f aca="false">IF(OR(B2052=113,B2052=138),"probe","s")</f>
        <v>s</v>
      </c>
      <c r="O2052" s="0" t="str">
        <f aca="false">IF(MID(J2052,10,2)="ir","Minus","Plus")</f>
        <v>Minus</v>
      </c>
      <c r="P2052" s="0" t="s">
        <v>13</v>
      </c>
      <c r="Q2052" s="5" t="s">
        <v>14</v>
      </c>
      <c r="R2052" s="0" t="s">
        <v>15</v>
      </c>
      <c r="S2052" s="0" t="str">
        <f aca="false">P2052&amp;N2052&amp;O2052&amp;Q2052&amp;J2052&amp;R2052&amp;L2052</f>
        <v>          {%            "class": "sMinus",%            "stim_name": "b2s1_177_ir1.wav"%          },</v>
      </c>
      <c r="AA2052" s="5" t="n">
        <f aca="false">F2052</f>
        <v>2021</v>
      </c>
      <c r="AB2052" s="5" t="s">
        <v>2037</v>
      </c>
      <c r="AC2052" s="5" t="str">
        <f aca="false">IF(MID(AB2052,10,2)="ir","Minus","Plus")</f>
        <v>Plus</v>
      </c>
      <c r="AD2052" s="5" t="str">
        <f aca="false">IF(AND(_xlfn.NUMBERVALUE(MID(AB2052,6,3))&lt;141,_xlfn.NUMBERVALUE(MID(AB2052,6,3))&gt;103),"s","probe")</f>
        <v>probe</v>
      </c>
      <c r="AE2052" s="5" t="n">
        <f aca="false">IF(AND(AC2052="Minus",AD2052="probe"),3,IF(AND(AC2052="Plus",AD2052="probe"),1,IF(AND(AC2052="Minus",AD2052="s"),12,IF(AND(AC2052="Plus",AD2052="s"),4,0))))</f>
        <v>1</v>
      </c>
      <c r="AF2052" s="6" t="s">
        <v>16</v>
      </c>
      <c r="AG2052" s="5" t="str">
        <f aca="false">AF2052&amp;AE2052&amp;","</f>
        <v>                            1,</v>
      </c>
    </row>
    <row r="2053" customFormat="false" ht="12.8" hidden="false" customHeight="false" outlineLevel="0" collapsed="false">
      <c r="A2053" s="0" t="str">
        <f aca="false">LEFT(J2053,4)</f>
        <v>b2s1</v>
      </c>
      <c r="B2053" s="0" t="n">
        <v>175</v>
      </c>
      <c r="C2053" s="0" t="n">
        <f aca="false">_xlfn.NUMBERVALUE(MID(J2053,6,3))</f>
        <v>177</v>
      </c>
      <c r="D2053" s="0" t="str">
        <f aca="false">MID(J2053,10,3)</f>
        <v>ir2</v>
      </c>
      <c r="E2053" s="1" t="s">
        <v>9</v>
      </c>
      <c r="F2053" s="0" t="n">
        <v>2022</v>
      </c>
      <c r="G2053" s="0" t="s">
        <v>10</v>
      </c>
      <c r="H2053" s="0" t="s">
        <v>11</v>
      </c>
      <c r="I2053" s="0" t="s">
        <v>9</v>
      </c>
      <c r="J2053" s="0" t="s">
        <v>2068</v>
      </c>
      <c r="K2053" s="0" t="s">
        <v>9</v>
      </c>
      <c r="L2053" s="0" t="str">
        <f aca="false">IF(ISBLANK(J2054),"",",")</f>
        <v>,</v>
      </c>
      <c r="M2053" s="0" t="str">
        <f aca="false">E2053&amp;J2053&amp;G2053&amp;E2053&amp;J2053&amp;E2053&amp;L2053</f>
        <v>"b2s1_177_ir2.wav":"b2s1_177_ir2.wav",</v>
      </c>
      <c r="N2053" s="0" t="str">
        <f aca="false">IF(OR(B2053=113,B2053=138),"probe","s")</f>
        <v>s</v>
      </c>
      <c r="O2053" s="0" t="str">
        <f aca="false">IF(MID(J2053,10,2)="ir","Minus","Plus")</f>
        <v>Minus</v>
      </c>
      <c r="P2053" s="0" t="s">
        <v>13</v>
      </c>
      <c r="Q2053" s="5" t="s">
        <v>14</v>
      </c>
      <c r="R2053" s="0" t="s">
        <v>15</v>
      </c>
      <c r="S2053" s="0" t="str">
        <f aca="false">P2053&amp;N2053&amp;O2053&amp;Q2053&amp;J2053&amp;R2053&amp;L2053</f>
        <v>          {%            "class": "sMinus",%            "stim_name": "b2s1_177_ir2.wav"%          },</v>
      </c>
      <c r="AA2053" s="5" t="n">
        <f aca="false">F2053</f>
        <v>2022</v>
      </c>
      <c r="AB2053" s="5" t="s">
        <v>2037</v>
      </c>
      <c r="AC2053" s="5" t="str">
        <f aca="false">IF(MID(AB2053,10,2)="ir","Minus","Plus")</f>
        <v>Plus</v>
      </c>
      <c r="AD2053" s="5" t="str">
        <f aca="false">IF(AND(_xlfn.NUMBERVALUE(MID(AB2053,6,3))&lt;141,_xlfn.NUMBERVALUE(MID(AB2053,6,3))&gt;103),"s","probe")</f>
        <v>probe</v>
      </c>
      <c r="AE2053" s="5" t="n">
        <f aca="false">IF(AND(AC2053="Minus",AD2053="probe"),3,IF(AND(AC2053="Plus",AD2053="probe"),1,IF(AND(AC2053="Minus",AD2053="s"),12,IF(AND(AC2053="Plus",AD2053="s"),4,0))))</f>
        <v>1</v>
      </c>
      <c r="AF2053" s="6" t="s">
        <v>16</v>
      </c>
      <c r="AG2053" s="5" t="str">
        <f aca="false">AF2053&amp;AE2053&amp;","</f>
        <v>                            1,</v>
      </c>
    </row>
    <row r="2054" customFormat="false" ht="12.8" hidden="false" customHeight="false" outlineLevel="0" collapsed="false">
      <c r="A2054" s="0" t="str">
        <f aca="false">LEFT(J2054,4)</f>
        <v>b2s1</v>
      </c>
      <c r="B2054" s="0" t="n">
        <v>175</v>
      </c>
      <c r="C2054" s="0" t="n">
        <f aca="false">_xlfn.NUMBERVALUE(MID(J2054,6,3))</f>
        <v>177</v>
      </c>
      <c r="D2054" s="0" t="str">
        <f aca="false">MID(J2054,10,3)</f>
        <v>ir3</v>
      </c>
      <c r="E2054" s="1" t="s">
        <v>9</v>
      </c>
      <c r="F2054" s="0" t="n">
        <v>2023</v>
      </c>
      <c r="G2054" s="0" t="s">
        <v>10</v>
      </c>
      <c r="H2054" s="0" t="s">
        <v>11</v>
      </c>
      <c r="I2054" s="0" t="s">
        <v>9</v>
      </c>
      <c r="J2054" s="0" t="s">
        <v>2069</v>
      </c>
      <c r="K2054" s="0" t="s">
        <v>9</v>
      </c>
      <c r="L2054" s="0" t="str">
        <f aca="false">IF(ISBLANK(J2055),"",",")</f>
        <v>,</v>
      </c>
      <c r="M2054" s="0" t="str">
        <f aca="false">E2054&amp;J2054&amp;G2054&amp;E2054&amp;J2054&amp;E2054&amp;L2054</f>
        <v>"b2s1_177_ir3.wav":"b2s1_177_ir3.wav",</v>
      </c>
      <c r="N2054" s="0" t="str">
        <f aca="false">IF(OR(B2054=113,B2054=138),"probe","s")</f>
        <v>s</v>
      </c>
      <c r="O2054" s="0" t="str">
        <f aca="false">IF(MID(J2054,10,2)="ir","Minus","Plus")</f>
        <v>Minus</v>
      </c>
      <c r="P2054" s="0" t="s">
        <v>13</v>
      </c>
      <c r="Q2054" s="5" t="s">
        <v>14</v>
      </c>
      <c r="R2054" s="0" t="s">
        <v>15</v>
      </c>
      <c r="S2054" s="0" t="str">
        <f aca="false">P2054&amp;N2054&amp;O2054&amp;Q2054&amp;J2054&amp;R2054&amp;L2054</f>
        <v>          {%            "class": "sMinus",%            "stim_name": "b2s1_177_ir3.wav"%          },</v>
      </c>
      <c r="AA2054" s="5" t="n">
        <f aca="false">F2054</f>
        <v>2023</v>
      </c>
      <c r="AB2054" s="5" t="s">
        <v>2037</v>
      </c>
      <c r="AC2054" s="5" t="str">
        <f aca="false">IF(MID(AB2054,10,2)="ir","Minus","Plus")</f>
        <v>Plus</v>
      </c>
      <c r="AD2054" s="5" t="str">
        <f aca="false">IF(AND(_xlfn.NUMBERVALUE(MID(AB2054,6,3))&lt;141,_xlfn.NUMBERVALUE(MID(AB2054,6,3))&gt;103),"s","probe")</f>
        <v>probe</v>
      </c>
      <c r="AE2054" s="5" t="n">
        <f aca="false">IF(AND(AC2054="Minus",AD2054="probe"),3,IF(AND(AC2054="Plus",AD2054="probe"),1,IF(AND(AC2054="Minus",AD2054="s"),12,IF(AND(AC2054="Plus",AD2054="s"),4,0))))</f>
        <v>1</v>
      </c>
      <c r="AF2054" s="6" t="s">
        <v>16</v>
      </c>
      <c r="AG2054" s="5" t="str">
        <f aca="false">AF2054&amp;AE2054&amp;","</f>
        <v>                            1,</v>
      </c>
    </row>
    <row r="2055" customFormat="false" ht="12.8" hidden="false" customHeight="false" outlineLevel="0" collapsed="false">
      <c r="A2055" s="0" t="str">
        <f aca="false">LEFT(J2055,4)</f>
        <v>b2s1</v>
      </c>
      <c r="B2055" s="0" t="n">
        <v>175</v>
      </c>
      <c r="C2055" s="0" t="n">
        <f aca="false">_xlfn.NUMBERVALUE(MID(J2055,6,3))</f>
        <v>177</v>
      </c>
      <c r="D2055" s="0" t="str">
        <f aca="false">MID(J2055,10,3)</f>
        <v>ir4</v>
      </c>
      <c r="E2055" s="1" t="s">
        <v>9</v>
      </c>
      <c r="F2055" s="0" t="n">
        <v>2024</v>
      </c>
      <c r="G2055" s="0" t="s">
        <v>10</v>
      </c>
      <c r="H2055" s="0" t="s">
        <v>11</v>
      </c>
      <c r="I2055" s="0" t="s">
        <v>9</v>
      </c>
      <c r="J2055" s="0" t="s">
        <v>2070</v>
      </c>
      <c r="K2055" s="0" t="s">
        <v>9</v>
      </c>
      <c r="L2055" s="0" t="str">
        <f aca="false">IF(ISBLANK(J2056),"",",")</f>
        <v>,</v>
      </c>
      <c r="M2055" s="0" t="str">
        <f aca="false">E2055&amp;J2055&amp;G2055&amp;E2055&amp;J2055&amp;E2055&amp;L2055</f>
        <v>"b2s1_177_ir4.wav":"b2s1_177_ir4.wav",</v>
      </c>
      <c r="N2055" s="0" t="str">
        <f aca="false">IF(OR(B2055=113,B2055=138),"probe","s")</f>
        <v>s</v>
      </c>
      <c r="O2055" s="0" t="str">
        <f aca="false">IF(MID(J2055,10,2)="ir","Minus","Plus")</f>
        <v>Minus</v>
      </c>
      <c r="P2055" s="0" t="s">
        <v>13</v>
      </c>
      <c r="Q2055" s="5" t="s">
        <v>14</v>
      </c>
      <c r="R2055" s="0" t="s">
        <v>15</v>
      </c>
      <c r="S2055" s="0" t="str">
        <f aca="false">P2055&amp;N2055&amp;O2055&amp;Q2055&amp;J2055&amp;R2055&amp;L2055</f>
        <v>          {%            "class": "sMinus",%            "stim_name": "b2s1_177_ir4.wav"%          },</v>
      </c>
      <c r="AA2055" s="5" t="n">
        <f aca="false">F2055</f>
        <v>2024</v>
      </c>
      <c r="AB2055" s="5" t="s">
        <v>2037</v>
      </c>
      <c r="AC2055" s="5" t="str">
        <f aca="false">IF(MID(AB2055,10,2)="ir","Minus","Plus")</f>
        <v>Plus</v>
      </c>
      <c r="AD2055" s="5" t="str">
        <f aca="false">IF(AND(_xlfn.NUMBERVALUE(MID(AB2055,6,3))&lt;141,_xlfn.NUMBERVALUE(MID(AB2055,6,3))&gt;103),"s","probe")</f>
        <v>probe</v>
      </c>
      <c r="AE2055" s="5" t="n">
        <f aca="false">IF(AND(AC2055="Minus",AD2055="probe"),3,IF(AND(AC2055="Plus",AD2055="probe"),1,IF(AND(AC2055="Minus",AD2055="s"),12,IF(AND(AC2055="Plus",AD2055="s"),4,0))))</f>
        <v>1</v>
      </c>
      <c r="AF2055" s="6" t="s">
        <v>16</v>
      </c>
      <c r="AG2055" s="5" t="str">
        <f aca="false">AF2055&amp;AE2055&amp;","</f>
        <v>                            1,</v>
      </c>
    </row>
    <row r="2056" customFormat="false" ht="12.8" hidden="false" customHeight="false" outlineLevel="0" collapsed="false">
      <c r="A2056" s="0" t="str">
        <f aca="false">LEFT(J2056,4)</f>
        <v>b2s1</v>
      </c>
      <c r="B2056" s="0" t="n">
        <v>175</v>
      </c>
      <c r="C2056" s="0" t="n">
        <f aca="false">_xlfn.NUMBERVALUE(MID(J2056,6,3))</f>
        <v>177</v>
      </c>
      <c r="D2056" s="0" t="str">
        <f aca="false">MID(J2056,10,3)</f>
        <v>reg</v>
      </c>
      <c r="E2056" s="1" t="s">
        <v>9</v>
      </c>
      <c r="F2056" s="0" t="n">
        <v>2025</v>
      </c>
      <c r="G2056" s="0" t="s">
        <v>10</v>
      </c>
      <c r="H2056" s="0" t="s">
        <v>11</v>
      </c>
      <c r="I2056" s="0" t="s">
        <v>9</v>
      </c>
      <c r="J2056" s="0" t="s">
        <v>2071</v>
      </c>
      <c r="K2056" s="0" t="s">
        <v>9</v>
      </c>
      <c r="L2056" s="0" t="str">
        <f aca="false">IF(ISBLANK(J2057),"",",")</f>
        <v/>
      </c>
      <c r="M2056" s="0" t="str">
        <f aca="false">E2056&amp;J2056&amp;G2056&amp;E2056&amp;J2056&amp;E2056&amp;L2056</f>
        <v>"b2s1_177_reg.wav":"b2s1_177_reg.wav"</v>
      </c>
      <c r="N2056" s="0" t="str">
        <f aca="false">IF(OR(B2056=113,B2056=138),"probe","s")</f>
        <v>s</v>
      </c>
      <c r="O2056" s="0" t="str">
        <f aca="false">IF(MID(J2056,10,2)="ir","Minus","Plus")</f>
        <v>Plus</v>
      </c>
      <c r="P2056" s="0" t="s">
        <v>13</v>
      </c>
      <c r="Q2056" s="5" t="s">
        <v>14</v>
      </c>
      <c r="R2056" s="0" t="s">
        <v>15</v>
      </c>
      <c r="S2056" s="0" t="str">
        <f aca="false">P2056&amp;N2056&amp;O2056&amp;Q2056&amp;J2056&amp;R2056&amp;L2056</f>
        <v>          {%            "class": "sPlus",%            "stim_name": "b2s1_177_reg.wav"%          }</v>
      </c>
      <c r="AA2056" s="5" t="n">
        <f aca="false">F2056</f>
        <v>2025</v>
      </c>
      <c r="AB2056" s="5" t="s">
        <v>2037</v>
      </c>
      <c r="AC2056" s="5" t="str">
        <f aca="false">IF(MID(AB2056,10,2)="ir","Minus","Plus")</f>
        <v>Plus</v>
      </c>
      <c r="AD2056" s="5" t="str">
        <f aca="false">IF(AND(_xlfn.NUMBERVALUE(MID(AB2056,6,3))&lt;141,_xlfn.NUMBERVALUE(MID(AB2056,6,3))&gt;103),"s","probe")</f>
        <v>probe</v>
      </c>
      <c r="AE2056" s="5" t="n">
        <f aca="false">IF(AND(AC2056="Minus",AD2056="probe"),3,IF(AND(AC2056="Plus",AD2056="probe"),1,IF(AND(AC2056="Minus",AD2056="s"),12,IF(AND(AC2056="Plus",AD2056="s"),4,0))))</f>
        <v>1</v>
      </c>
      <c r="AF2056" s="6" t="s">
        <v>16</v>
      </c>
      <c r="AG2056" s="5" t="str">
        <f aca="false">AF2056&amp;AE2056&amp;","</f>
        <v>                            1,</v>
      </c>
    </row>
  </sheetData>
  <autoFilter ref="A1:AG2056">
    <filterColumn colId="0">
      <customFilters and="true">
        <customFilter operator="equal" val="b2s1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9" min="9" style="0" width="71.4081632653061"/>
  </cols>
  <sheetData>
    <row r="1" customFormat="false" ht="12.8" hidden="false" customHeight="false" outlineLevel="0" collapsed="false">
      <c r="B1" s="0" t="s">
        <v>2072</v>
      </c>
      <c r="C1" s="7" t="s">
        <v>2073</v>
      </c>
      <c r="D1" s="0" t="s">
        <v>2074</v>
      </c>
      <c r="E1" s="0" t="s">
        <v>2075</v>
      </c>
    </row>
    <row r="2" customFormat="false" ht="12.8" hidden="false" customHeight="false" outlineLevel="0" collapsed="false">
      <c r="A2" s="0" t="s">
        <v>2076</v>
      </c>
      <c r="B2" s="8" t="n">
        <v>0.5</v>
      </c>
      <c r="C2" s="9" t="n">
        <f aca="false">1-B2</f>
        <v>0.5</v>
      </c>
      <c r="D2" s="8" t="n">
        <v>0.9</v>
      </c>
      <c r="E2" s="9" t="n">
        <f aca="false">1-D2</f>
        <v>0.1</v>
      </c>
    </row>
    <row r="5" customFormat="false" ht="12.8" hidden="false" customHeight="false" outlineLevel="0" collapsed="false">
      <c r="A5" s="10" t="s">
        <v>2077</v>
      </c>
      <c r="B5" s="0" t="s">
        <v>2078</v>
      </c>
      <c r="C5" s="0" t="s">
        <v>2079</v>
      </c>
    </row>
    <row r="6" customFormat="false" ht="12.8" hidden="false" customHeight="false" outlineLevel="0" collapsed="false">
      <c r="A6" s="0" t="s">
        <v>2074</v>
      </c>
      <c r="B6" s="9" t="n">
        <f aca="false">D2*B2</f>
        <v>0.45</v>
      </c>
      <c r="C6" s="9" t="n">
        <f aca="false">D2*C2</f>
        <v>0.45</v>
      </c>
    </row>
    <row r="7" customFormat="false" ht="12.8" hidden="false" customHeight="false" outlineLevel="0" collapsed="false">
      <c r="A7" s="0" t="s">
        <v>2075</v>
      </c>
      <c r="B7" s="9" t="n">
        <f aca="false">E2*B2</f>
        <v>0.05</v>
      </c>
      <c r="C7" s="9" t="n">
        <f aca="false">E2*C2</f>
        <v>0.05</v>
      </c>
    </row>
    <row r="9" customFormat="false" ht="12.8" hidden="false" customHeight="false" outlineLevel="0" collapsed="false">
      <c r="A9" s="10" t="s">
        <v>2080</v>
      </c>
      <c r="B9" s="0" t="s">
        <v>2078</v>
      </c>
      <c r="C9" s="0" t="s">
        <v>2079</v>
      </c>
      <c r="E9" s="0" t="s">
        <v>2081</v>
      </c>
    </row>
    <row r="10" customFormat="false" ht="12.8" hidden="false" customHeight="false" outlineLevel="0" collapsed="false">
      <c r="A10" s="0" t="s">
        <v>2074</v>
      </c>
      <c r="B10" s="9" t="n">
        <f aca="false">B6*100</f>
        <v>45</v>
      </c>
      <c r="C10" s="9" t="n">
        <f aca="false">C6*100</f>
        <v>45</v>
      </c>
      <c r="E10" s="9" t="n">
        <f aca="false">GCD(B10:C11)</f>
        <v>5</v>
      </c>
    </row>
    <row r="11" customFormat="false" ht="12.8" hidden="false" customHeight="false" outlineLevel="0" collapsed="false">
      <c r="A11" s="0" t="s">
        <v>2075</v>
      </c>
      <c r="B11" s="9" t="n">
        <f aca="false">B7*100</f>
        <v>5</v>
      </c>
      <c r="C11" s="9" t="n">
        <f aca="false">C7*100</f>
        <v>5</v>
      </c>
    </row>
    <row r="13" customFormat="false" ht="12.8" hidden="false" customHeight="false" outlineLevel="0" collapsed="false">
      <c r="A13" s="11" t="s">
        <v>2082</v>
      </c>
      <c r="B13" s="12" t="s">
        <v>2078</v>
      </c>
      <c r="C13" s="12" t="s">
        <v>2079</v>
      </c>
      <c r="E13" s="0" t="s">
        <v>2083</v>
      </c>
      <c r="F13" s="8" t="n">
        <v>0.8</v>
      </c>
    </row>
    <row r="14" customFormat="false" ht="12.8" hidden="false" customHeight="false" outlineLevel="0" collapsed="false">
      <c r="A14" s="12" t="s">
        <v>2074</v>
      </c>
      <c r="B14" s="13" t="n">
        <f aca="false">B10/$E$10</f>
        <v>9</v>
      </c>
      <c r="C14" s="13" t="n">
        <f aca="false">C10/$E$10</f>
        <v>9</v>
      </c>
      <c r="E14" s="0" t="s">
        <v>2074</v>
      </c>
      <c r="F14" s="14" t="n">
        <f aca="false">C14*F13</f>
        <v>7.2</v>
      </c>
      <c r="G14" s="0" t="str">
        <f aca="false">"train+ trials are reinforced during training with a "&amp;F13&amp;" reinforcement ratio"</f>
        <v>train+ trials are reinforced during training with a 0.8 reinforcement ratio</v>
      </c>
    </row>
    <row r="15" customFormat="false" ht="12.8" hidden="false" customHeight="false" outlineLevel="0" collapsed="false">
      <c r="A15" s="12" t="s">
        <v>2075</v>
      </c>
      <c r="B15" s="13" t="n">
        <f aca="false">B11/$E$10</f>
        <v>1</v>
      </c>
      <c r="C15" s="13" t="n">
        <f aca="false">C11/$E$10</f>
        <v>1</v>
      </c>
      <c r="E15" s="0" t="s">
        <v>2084</v>
      </c>
      <c r="F15" s="14" t="n">
        <f aca="false">(C14+C15)*F13</f>
        <v>8</v>
      </c>
      <c r="G15" s="12" t="n">
        <f aca="false">F15/C14</f>
        <v>0.888888888888889</v>
      </c>
    </row>
    <row r="16" customFormat="false" ht="50.95" hidden="false" customHeight="true" outlineLevel="0" collapsed="false">
      <c r="E16" s="15" t="str">
        <f aca="false">"A reinforcement ratio of "&amp;G15&amp;" is needed to maintain an overall " &amp;F13 &amp;" reinforcement ratio during testing"</f>
        <v>A reinforcement ratio of 0.888888888888889 is needed to maintain an overall 0.8 reinforcement ratio during testing</v>
      </c>
      <c r="F16" s="15"/>
      <c r="G16" s="15"/>
      <c r="H16" s="15"/>
    </row>
    <row r="20" customFormat="false" ht="12.8" hidden="false" customHeight="false" outlineLevel="0" collapsed="false">
      <c r="A20" s="0" t="s">
        <v>2085</v>
      </c>
      <c r="B20" s="0" t="s">
        <v>2086</v>
      </c>
      <c r="C20" s="0" t="s">
        <v>2087</v>
      </c>
      <c r="D20" s="0" t="n">
        <f aca="false">B14</f>
        <v>9</v>
      </c>
      <c r="E20" s="0" t="s">
        <v>2088</v>
      </c>
      <c r="F20" s="0" t="str">
        <f aca="false">A20&amp;B20&amp;C20&amp;D20&amp;E20</f>
        <v>          {%            “class”:sMinus,%            “weight”: 9%          },%</v>
      </c>
    </row>
    <row r="21" customFormat="false" ht="12.8" hidden="false" customHeight="false" outlineLevel="0" collapsed="false">
      <c r="A21" s="0" t="s">
        <v>2085</v>
      </c>
      <c r="B21" s="0" t="s">
        <v>2089</v>
      </c>
      <c r="C21" s="0" t="s">
        <v>2087</v>
      </c>
      <c r="D21" s="0" t="n">
        <f aca="false">C14</f>
        <v>9</v>
      </c>
      <c r="E21" s="0" t="s">
        <v>2088</v>
      </c>
      <c r="F21" s="0" t="str">
        <f aca="false">A21&amp;B21&amp;C21&amp;D21&amp;E21</f>
        <v>          {%            “class”:sPlus,%            “weight”: 9%          },%</v>
      </c>
    </row>
    <row r="22" customFormat="false" ht="12.8" hidden="false" customHeight="false" outlineLevel="0" collapsed="false">
      <c r="A22" s="0" t="s">
        <v>2085</v>
      </c>
      <c r="B22" s="0" t="s">
        <v>2090</v>
      </c>
      <c r="C22" s="0" t="s">
        <v>2087</v>
      </c>
      <c r="D22" s="0" t="n">
        <f aca="false">B15</f>
        <v>1</v>
      </c>
      <c r="E22" s="0" t="s">
        <v>2088</v>
      </c>
      <c r="F22" s="0" t="str">
        <f aca="false">A22&amp;B22&amp;C22&amp;D22&amp;E22</f>
        <v>          {%            “class”:probeMinus,%            “weight”: 1%          },%</v>
      </c>
    </row>
    <row r="23" customFormat="false" ht="12.8" hidden="false" customHeight="false" outlineLevel="0" collapsed="false">
      <c r="A23" s="0" t="s">
        <v>2085</v>
      </c>
      <c r="B23" s="0" t="s">
        <v>2091</v>
      </c>
      <c r="C23" s="0" t="s">
        <v>2087</v>
      </c>
      <c r="D23" s="0" t="n">
        <f aca="false">C15</f>
        <v>1</v>
      </c>
      <c r="E23" s="0" t="s">
        <v>2088</v>
      </c>
      <c r="F23" s="0" t="str">
        <f aca="false">A23&amp;B23&amp;C23&amp;D23&amp;E23</f>
        <v>          {%            “class”:probePlus,%            “weight”: 1%          },%</v>
      </c>
    </row>
  </sheetData>
  <mergeCells count="1">
    <mergeCell ref="E16:H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2018-06-18T11:47:31Z</dcterms:created>
  <dc:creator/>
  <dc:description/>
  <dc:language>en-US</dc:language>
  <cp:lastModifiedBy/>
  <dcterms:modified xsi:type="dcterms:W3CDTF">2019-01-25T14:29:29Z</dcterms:modified>
  <cp:revision>16</cp:revision>
  <dc:subject/>
  <dc:title/>
</cp:coreProperties>
</file>