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 Science Minds\52 dashboards\CXO Dashboards\CEO\"/>
    </mc:Choice>
  </mc:AlternateContent>
  <xr:revisionPtr revIDLastSave="0" documentId="13_ncr:1_{067573F9-8C12-4CBE-9767-7F4C67F6E280}" xr6:coauthVersionLast="47" xr6:coauthVersionMax="47" xr10:uidLastSave="{00000000-0000-0000-0000-000000000000}"/>
  <bookViews>
    <workbookView xWindow="-108" yWindow="-108" windowWidth="23256" windowHeight="13176" activeTab="3" xr2:uid="{C43095BD-FC0B-4995-ABA9-4AC4EDEB70AD}"/>
  </bookViews>
  <sheets>
    <sheet name="Sheet1" sheetId="1" r:id="rId1"/>
    <sheet name="CEO Report" sheetId="2" r:id="rId2"/>
    <sheet name="Dynamic ScoreCard" sheetId="3" r:id="rId3"/>
    <sheet name="Dashboard" sheetId="4" r:id="rId4"/>
    <sheet name="Dynamic Dashboard" sheetId="5" r:id="rId5"/>
  </sheets>
  <definedNames>
    <definedName name="Cost">Sheet1!$G$2:$G$11</definedName>
    <definedName name="Customer_Satisfaction_Score">Sheet1!$E$2:$E$11</definedName>
    <definedName name="Employee_Engagement_Score">Sheet1!$D$2:$D$11</definedName>
    <definedName name="Market_Share">Sheet1!$C$2:$C$11</definedName>
    <definedName name="Overall_Revenue_Growth">Sheet1!$B$2:$B$11</definedName>
    <definedName name="Profit">Sheet1!$H$2:$H$11</definedName>
    <definedName name="Quarter">Sheet1!$A$2:$A$11</definedName>
    <definedName name="Revenue">Sheet1!$F$2:$F$11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D3" i="3"/>
  <c r="C3" i="3"/>
  <c r="C3" i="5"/>
  <c r="D4" i="3"/>
  <c r="E9" i="5"/>
  <c r="D15" i="5"/>
  <c r="E4" i="5"/>
  <c r="C9" i="5"/>
  <c r="E5" i="3"/>
  <c r="D7" i="3"/>
  <c r="C7" i="3"/>
  <c r="C12" i="5"/>
  <c r="E5" i="5"/>
  <c r="D6" i="5"/>
  <c r="C18" i="5"/>
  <c r="C11" i="5"/>
  <c r="E4" i="3"/>
  <c r="C22" i="5"/>
  <c r="D5" i="5"/>
  <c r="D11" i="5"/>
  <c r="E12" i="5"/>
  <c r="C5" i="3"/>
  <c r="E6" i="3"/>
  <c r="D21" i="5"/>
  <c r="D12" i="5"/>
  <c r="C23" i="5"/>
  <c r="D6" i="3"/>
  <c r="D3" i="5"/>
  <c r="E3" i="5"/>
  <c r="C6" i="3"/>
  <c r="D23" i="5"/>
  <c r="C10" i="5"/>
  <c r="D18" i="5"/>
  <c r="C4" i="3"/>
  <c r="E10" i="5"/>
  <c r="C16" i="5"/>
  <c r="D16" i="5"/>
  <c r="D4" i="5"/>
  <c r="D5" i="3"/>
  <c r="C17" i="5"/>
  <c r="D24" i="5"/>
  <c r="C4" i="5"/>
  <c r="D10" i="5"/>
  <c r="C21" i="5"/>
  <c r="D9" i="5"/>
  <c r="D17" i="5"/>
  <c r="E7" i="3"/>
  <c r="D22" i="5"/>
  <c r="C5" i="5"/>
  <c r="C24" i="5"/>
  <c r="E6" i="5"/>
  <c r="C6" i="5"/>
  <c r="E11" i="5"/>
  <c r="C15" i="5"/>
</calcChain>
</file>

<file path=xl/sharedStrings.xml><?xml version="1.0" encoding="utf-8"?>
<sst xmlns="http://schemas.openxmlformats.org/spreadsheetml/2006/main" count="65" uniqueCount="31">
  <si>
    <t>Quarter</t>
  </si>
  <si>
    <t>Overall Revenue Growth</t>
  </si>
  <si>
    <t>Market Share</t>
  </si>
  <si>
    <t>Employee Engagement Score</t>
  </si>
  <si>
    <t>Customer Satisfaction Score</t>
  </si>
  <si>
    <t>Revenue</t>
  </si>
  <si>
    <t>Cost</t>
  </si>
  <si>
    <t>Profit</t>
  </si>
  <si>
    <t>2022-Q1</t>
  </si>
  <si>
    <t>2022-Q2</t>
  </si>
  <si>
    <t>2022-Q3</t>
  </si>
  <si>
    <t>2022-Q4</t>
  </si>
  <si>
    <t>2023-Q1</t>
  </si>
  <si>
    <t>2023-Q2</t>
  </si>
  <si>
    <t>2023-Q3</t>
  </si>
  <si>
    <t>2023-Q4</t>
  </si>
  <si>
    <t>2024-Q1</t>
  </si>
  <si>
    <t>2024-Q2</t>
  </si>
  <si>
    <t>Row Labels</t>
  </si>
  <si>
    <t>Grand Total</t>
  </si>
  <si>
    <t xml:space="preserve"> Profit</t>
  </si>
  <si>
    <t xml:space="preserve"> Revenue</t>
  </si>
  <si>
    <t xml:space="preserve"> Cost</t>
  </si>
  <si>
    <t>CEO Performance Scorecard</t>
  </si>
  <si>
    <t xml:space="preserve"> Market Share</t>
  </si>
  <si>
    <t>Market_Share</t>
  </si>
  <si>
    <t>Q1</t>
  </si>
  <si>
    <t>Q2</t>
  </si>
  <si>
    <t>Q3</t>
  </si>
  <si>
    <t>Q4</t>
  </si>
  <si>
    <t>Please select the 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</si>
</sst>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 * #,##0_ ;_ * \-#,##0_ ;_ * &quot;-&quot;??_ ;_ @_ "/>
    <numFmt numFmtId="165" formatCode="_-[$$-409]* #,##0.00_ ;_-[$$-409]* \-#,##0.00\ ;_-[$$-409]* &quot;-&quot;??_ ;_-@_ "/>
    <numFmt numFmtId="166" formatCode="_-[$$-409]* #,##0_ ;_-[$$-409]* \-#,##0\ ;_-[$$-409]* &quot;-&quot;??_ ;_-@_ 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9" fontId="0" fillId="0" borderId="0" xfId="2" applyFont="1" applyAlignment="1">
      <alignment vertical="center"/>
    </xf>
    <xf numFmtId="164" fontId="0" fillId="0" borderId="0" xfId="1" applyNumberFormat="1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165" fontId="0" fillId="0" borderId="0" xfId="0" applyNumberFormat="1"/>
    <xf numFmtId="9" fontId="0" fillId="0" borderId="0" xfId="2" applyFont="1" applyAlignment="1">
      <alignment horizontal="center"/>
    </xf>
    <xf numFmtId="166" fontId="0" fillId="0" borderId="0" xfId="0" applyNumberFormat="1" applyAlignment="1">
      <alignment horizontal="center"/>
    </xf>
    <xf numFmtId="0" fontId="3" fillId="2" borderId="0" xfId="4" applyAlignment="1">
      <alignment horizontal="center"/>
    </xf>
    <xf numFmtId="0" fontId="3" fillId="2" borderId="0" xfId="4"/>
    <xf numFmtId="166" fontId="0" fillId="0" borderId="0" xfId="2" applyNumberFormat="1" applyFont="1" applyAlignment="1">
      <alignment horizontal="center"/>
    </xf>
    <xf numFmtId="0" fontId="2" fillId="0" borderId="1" xfId="3" applyAlignment="1">
      <alignment horizontal="center"/>
    </xf>
    <xf numFmtId="0" fontId="0" fillId="0" borderId="0" xfId="0" applyAlignment="1">
      <alignment horizontal="center" wrapText="1"/>
    </xf>
  </cellXfs>
  <cellStyles count="5">
    <cellStyle name="Accent4" xfId="4" builtinId="41"/>
    <cellStyle name="Comma" xfId="1" builtinId="3"/>
    <cellStyle name="Heading 1" xfId="3" builtinId="16"/>
    <cellStyle name="Normal" xfId="0" builtinId="0"/>
    <cellStyle name="Percent" xfId="2" builtinId="5"/>
  </cellStyles>
  <dxfs count="12">
    <dxf>
      <numFmt numFmtId="165" formatCode="_-[$$-409]* #,##0.00_ ;_-[$$-409]* \-#,##0.00\ ;_-[$$-409]* &quot;-&quot;??_ ;_-@_ 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 * #,##0_ ;_ * \-#,##0_ ;_ * &quot;-&quot;??_ ;_ @_ 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 * #,##0_ ;_ * \-#,##0_ ;_ * &quot;-&quot;??_ ;_ @_ 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 * #,##0_ ;_ * \-#,##0_ ;_ * &quot;-&quot;??_ ;_ @_ 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'Dynamic ScoreCard'!$B$4</c:f>
              <c:strCache>
                <c:ptCount val="1"/>
                <c:pt idx="0">
                  <c:v>Market_Share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'Dynamic ScoreCard'!$C$3:$E$3</c:f>
              <c:strCache>
                <c:ptCount val="3"/>
                <c:pt idx="0">
                  <c:v>2022-Q2</c:v>
                </c:pt>
                <c:pt idx="1">
                  <c:v>2023-Q2</c:v>
                </c:pt>
                <c:pt idx="2">
                  <c:v>2024-Q2</c:v>
                </c:pt>
              </c:strCache>
            </c:strRef>
          </c:cat>
          <c:val>
            <c:numRef>
              <c:f>'Dynamic ScoreCard'!$C$4:$E$4</c:f>
              <c:numCache>
                <c:formatCode>0%</c:formatCode>
                <c:ptCount val="3"/>
                <c:pt idx="0">
                  <c:v>0.16</c:v>
                </c:pt>
                <c:pt idx="1">
                  <c:v>0.2</c:v>
                </c:pt>
                <c:pt idx="2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E8-41A5-ADD8-C8B335D90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4542415"/>
        <c:axId val="1314541935"/>
      </c:barChart>
      <c:catAx>
        <c:axId val="131454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541935"/>
        <c:crosses val="autoZero"/>
        <c:auto val="1"/>
        <c:lblAlgn val="ctr"/>
        <c:lblOffset val="100"/>
        <c:noMultiLvlLbl val="0"/>
      </c:catAx>
      <c:valAx>
        <c:axId val="131454193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314542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'Dynamic ScoreCard'!$B$5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'Dynamic ScoreCard'!$C$3:$E$3</c:f>
              <c:strCache>
                <c:ptCount val="3"/>
                <c:pt idx="0">
                  <c:v>2022-Q2</c:v>
                </c:pt>
                <c:pt idx="1">
                  <c:v>2023-Q2</c:v>
                </c:pt>
                <c:pt idx="2">
                  <c:v>2024-Q2</c:v>
                </c:pt>
              </c:strCache>
            </c:strRef>
          </c:cat>
          <c:val>
            <c:numRef>
              <c:f>'Dynamic ScoreCard'!$C$5:$E$5</c:f>
              <c:numCache>
                <c:formatCode>_-[$$-409]* #,##0_ ;_-[$$-409]* \-#,##0\ ;_-[$$-409]* "-"??_ ;_-@_ </c:formatCode>
                <c:ptCount val="3"/>
                <c:pt idx="0">
                  <c:v>112350</c:v>
                </c:pt>
                <c:pt idx="1">
                  <c:v>154213</c:v>
                </c:pt>
                <c:pt idx="2">
                  <c:v>246971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E8-41A5-ADD8-C8B335D90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4542415"/>
        <c:axId val="1314541935"/>
      </c:barChart>
      <c:catAx>
        <c:axId val="131454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541935"/>
        <c:crosses val="autoZero"/>
        <c:auto val="1"/>
        <c:lblAlgn val="ctr"/>
        <c:lblOffset val="100"/>
        <c:noMultiLvlLbl val="0"/>
      </c:catAx>
      <c:valAx>
        <c:axId val="1314541935"/>
        <c:scaling>
          <c:orientation val="minMax"/>
        </c:scaling>
        <c:delete val="1"/>
        <c:axPos val="l"/>
        <c:numFmt formatCode="_-[$$-409]* #,##0_ ;_-[$$-409]* \-#,##0\ ;_-[$$-409]* &quot;-&quot;??_ ;_-@_ " sourceLinked="1"/>
        <c:majorTickMark val="none"/>
        <c:minorTickMark val="none"/>
        <c:tickLblPos val="nextTo"/>
        <c:crossAx val="1314542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'Dynamic ScoreCard'!$B$6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'Dynamic ScoreCard'!$C$3:$E$3</c:f>
              <c:strCache>
                <c:ptCount val="3"/>
                <c:pt idx="0">
                  <c:v>2022-Q2</c:v>
                </c:pt>
                <c:pt idx="1">
                  <c:v>2023-Q2</c:v>
                </c:pt>
                <c:pt idx="2">
                  <c:v>2024-Q2</c:v>
                </c:pt>
              </c:strCache>
            </c:strRef>
          </c:cat>
          <c:val>
            <c:numRef>
              <c:f>'Dynamic ScoreCard'!$C$6:$E$6</c:f>
              <c:numCache>
                <c:formatCode>_-[$$-409]* #,##0_ ;_-[$$-409]* \-#,##0\ ;_-[$$-409]* "-"??_ ;_-@_ </c:formatCode>
                <c:ptCount val="3"/>
                <c:pt idx="0">
                  <c:v>73500</c:v>
                </c:pt>
                <c:pt idx="1">
                  <c:v>87500</c:v>
                </c:pt>
                <c:pt idx="2">
                  <c:v>101500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E8-41A5-ADD8-C8B335D90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4542415"/>
        <c:axId val="1314541935"/>
      </c:barChart>
      <c:catAx>
        <c:axId val="131454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541935"/>
        <c:crosses val="autoZero"/>
        <c:auto val="1"/>
        <c:lblAlgn val="ctr"/>
        <c:lblOffset val="100"/>
        <c:noMultiLvlLbl val="0"/>
      </c:catAx>
      <c:valAx>
        <c:axId val="1314541935"/>
        <c:scaling>
          <c:orientation val="minMax"/>
        </c:scaling>
        <c:delete val="1"/>
        <c:axPos val="l"/>
        <c:numFmt formatCode="_-[$$-409]* #,##0_ ;_-[$$-409]* \-#,##0\ ;_-[$$-409]* &quot;-&quot;??_ ;_-@_ " sourceLinked="1"/>
        <c:majorTickMark val="none"/>
        <c:minorTickMark val="none"/>
        <c:tickLblPos val="nextTo"/>
        <c:crossAx val="1314542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'Dynamic ScoreCard'!$B$7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'Dynamic ScoreCard'!$C$3:$E$3</c:f>
              <c:strCache>
                <c:ptCount val="3"/>
                <c:pt idx="0">
                  <c:v>2022-Q2</c:v>
                </c:pt>
                <c:pt idx="1">
                  <c:v>2023-Q2</c:v>
                </c:pt>
                <c:pt idx="2">
                  <c:v>2024-Q2</c:v>
                </c:pt>
              </c:strCache>
            </c:strRef>
          </c:cat>
          <c:val>
            <c:numRef>
              <c:f>'Dynamic ScoreCard'!$C$7:$E$7</c:f>
              <c:numCache>
                <c:formatCode>_-[$$-409]* #,##0_ ;_-[$$-409]* \-#,##0\ ;_-[$$-409]* "-"??_ ;_-@_ </c:formatCode>
                <c:ptCount val="3"/>
                <c:pt idx="0">
                  <c:v>38850</c:v>
                </c:pt>
                <c:pt idx="1">
                  <c:v>66713</c:v>
                </c:pt>
                <c:pt idx="2">
                  <c:v>145471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E8-41A5-ADD8-C8B335D90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4542415"/>
        <c:axId val="1314541935"/>
      </c:barChart>
      <c:catAx>
        <c:axId val="131454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541935"/>
        <c:crosses val="autoZero"/>
        <c:auto val="1"/>
        <c:lblAlgn val="ctr"/>
        <c:lblOffset val="100"/>
        <c:noMultiLvlLbl val="0"/>
      </c:catAx>
      <c:valAx>
        <c:axId val="1314541935"/>
        <c:scaling>
          <c:orientation val="minMax"/>
        </c:scaling>
        <c:delete val="1"/>
        <c:axPos val="l"/>
        <c:numFmt formatCode="_-[$$-409]* #,##0_ ;_-[$$-409]* \-#,##0\ ;_-[$$-409]* &quot;-&quot;??_ ;_-@_ " sourceLinked="1"/>
        <c:majorTickMark val="none"/>
        <c:minorTickMark val="none"/>
        <c:tickLblPos val="nextTo"/>
        <c:crossAx val="1314542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6</xdr:row>
      <xdr:rowOff>26670</xdr:rowOff>
    </xdr:from>
    <xdr:to>
      <xdr:col>6</xdr:col>
      <xdr:colOff>106680</xdr:colOff>
      <xdr:row>12</xdr:row>
      <xdr:rowOff>26670</xdr:rowOff>
    </xdr:to>
    <xdr:sp macro="" textlink="'Dynamic ScoreCard'!E4">
      <xdr:nvSpPr>
        <xdr:cNvPr id="2" name="TextBox 1">
          <a:extLst>
            <a:ext uri="{FF2B5EF4-FFF2-40B4-BE49-F238E27FC236}">
              <a16:creationId xmlns:a16="http://schemas.microsoft.com/office/drawing/2014/main" id="{8FFBFA0A-4F07-3827-EF1D-DB44D3453052}"/>
            </a:ext>
          </a:extLst>
        </xdr:cNvPr>
        <xdr:cNvSpPr txBox="1"/>
      </xdr:nvSpPr>
      <xdr:spPr>
        <a:xfrm>
          <a:off x="1440180" y="1123950"/>
          <a:ext cx="2324100" cy="10972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4E98BDF9-AC7E-4D0A-9F95-0D3D7BC6AD91}" type="TxLink">
            <a:rPr lang="en-US" sz="3600" b="0" i="0" u="none" strike="noStrike">
              <a:solidFill>
                <a:srgbClr val="000000"/>
              </a:solidFill>
              <a:latin typeface="Aptos Narrow"/>
            </a:rPr>
            <a:pPr algn="ctr"/>
            <a:t>24%</a:t>
          </a:fld>
          <a:endParaRPr lang="en-US" sz="3600"/>
        </a:p>
      </xdr:txBody>
    </xdr:sp>
    <xdr:clientData/>
  </xdr:twoCellAnchor>
  <xdr:twoCellAnchor>
    <xdr:from>
      <xdr:col>6</xdr:col>
      <xdr:colOff>223520</xdr:colOff>
      <xdr:row>6</xdr:row>
      <xdr:rowOff>26670</xdr:rowOff>
    </xdr:from>
    <xdr:to>
      <xdr:col>10</xdr:col>
      <xdr:colOff>109220</xdr:colOff>
      <xdr:row>12</xdr:row>
      <xdr:rowOff>26670</xdr:rowOff>
    </xdr:to>
    <xdr:sp macro="" textlink="'Dynamic ScoreCard'!E5">
      <xdr:nvSpPr>
        <xdr:cNvPr id="3" name="TextBox 2">
          <a:extLst>
            <a:ext uri="{FF2B5EF4-FFF2-40B4-BE49-F238E27FC236}">
              <a16:creationId xmlns:a16="http://schemas.microsoft.com/office/drawing/2014/main" id="{10FE1FB2-32D8-CA5E-1BEB-2A377DD29D08}"/>
            </a:ext>
          </a:extLst>
        </xdr:cNvPr>
        <xdr:cNvSpPr txBox="1"/>
      </xdr:nvSpPr>
      <xdr:spPr>
        <a:xfrm>
          <a:off x="3881120" y="1123950"/>
          <a:ext cx="2324100" cy="10972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15B1D35-CDFC-47A7-A67C-B419AA41097D}" type="TxLink">
            <a:rPr lang="en-US" sz="3600" b="0" i="0" u="none" strike="noStrike">
              <a:solidFill>
                <a:srgbClr val="000000"/>
              </a:solidFill>
              <a:latin typeface="Aptos Narrow"/>
            </a:rPr>
            <a:pPr algn="ctr"/>
            <a:t> $2,46,971 </a:t>
          </a:fld>
          <a:endParaRPr lang="en-US" sz="11500"/>
        </a:p>
      </xdr:txBody>
    </xdr:sp>
    <xdr:clientData/>
  </xdr:twoCellAnchor>
  <xdr:twoCellAnchor>
    <xdr:from>
      <xdr:col>10</xdr:col>
      <xdr:colOff>226060</xdr:colOff>
      <xdr:row>6</xdr:row>
      <xdr:rowOff>26670</xdr:rowOff>
    </xdr:from>
    <xdr:to>
      <xdr:col>14</xdr:col>
      <xdr:colOff>111760</xdr:colOff>
      <xdr:row>12</xdr:row>
      <xdr:rowOff>26670</xdr:rowOff>
    </xdr:to>
    <xdr:sp macro="" textlink="'Dynamic ScoreCard'!E6">
      <xdr:nvSpPr>
        <xdr:cNvPr id="4" name="TextBox 3">
          <a:extLst>
            <a:ext uri="{FF2B5EF4-FFF2-40B4-BE49-F238E27FC236}">
              <a16:creationId xmlns:a16="http://schemas.microsoft.com/office/drawing/2014/main" id="{AE4D74BD-9E7B-6AB6-2CAD-5415A7EA678F}"/>
            </a:ext>
          </a:extLst>
        </xdr:cNvPr>
        <xdr:cNvSpPr txBox="1"/>
      </xdr:nvSpPr>
      <xdr:spPr>
        <a:xfrm>
          <a:off x="6322060" y="1123950"/>
          <a:ext cx="2324100" cy="10972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E07546A-8661-42E6-BC84-6A0A8876F395}" type="TxLink">
            <a:rPr lang="en-US" sz="3600" b="0" i="0" u="none" strike="noStrike">
              <a:solidFill>
                <a:srgbClr val="000000"/>
              </a:solidFill>
              <a:latin typeface="Aptos Narrow"/>
            </a:rPr>
            <a:pPr algn="ctr"/>
            <a:t> $1,01,500 </a:t>
          </a:fld>
          <a:endParaRPr lang="en-US" sz="11500"/>
        </a:p>
      </xdr:txBody>
    </xdr:sp>
    <xdr:clientData/>
  </xdr:twoCellAnchor>
  <xdr:twoCellAnchor>
    <xdr:from>
      <xdr:col>14</xdr:col>
      <xdr:colOff>228600</xdr:colOff>
      <xdr:row>6</xdr:row>
      <xdr:rowOff>26670</xdr:rowOff>
    </xdr:from>
    <xdr:to>
      <xdr:col>18</xdr:col>
      <xdr:colOff>114300</xdr:colOff>
      <xdr:row>12</xdr:row>
      <xdr:rowOff>26670</xdr:rowOff>
    </xdr:to>
    <xdr:sp macro="" textlink="'Dynamic ScoreCard'!E7">
      <xdr:nvSpPr>
        <xdr:cNvPr id="5" name="TextBox 4">
          <a:extLst>
            <a:ext uri="{FF2B5EF4-FFF2-40B4-BE49-F238E27FC236}">
              <a16:creationId xmlns:a16="http://schemas.microsoft.com/office/drawing/2014/main" id="{A4800121-9B13-14D8-D53C-1F98953E20CD}"/>
            </a:ext>
          </a:extLst>
        </xdr:cNvPr>
        <xdr:cNvSpPr txBox="1"/>
      </xdr:nvSpPr>
      <xdr:spPr>
        <a:xfrm>
          <a:off x="8763000" y="1123950"/>
          <a:ext cx="2324100" cy="10972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5DA7147-9ACD-46D5-A68A-7EFFE115D451}" type="TxLink">
            <a:rPr lang="en-US" sz="3600" b="0" i="0" u="none" strike="noStrike">
              <a:solidFill>
                <a:srgbClr val="000000"/>
              </a:solidFill>
              <a:latin typeface="Aptos Narrow"/>
            </a:rPr>
            <a:pPr algn="ctr"/>
            <a:t> $1,45,471 </a:t>
          </a:fld>
          <a:endParaRPr lang="en-US" sz="11500"/>
        </a:p>
      </xdr:txBody>
    </xdr:sp>
    <xdr:clientData/>
  </xdr:twoCellAnchor>
  <xdr:twoCellAnchor>
    <xdr:from>
      <xdr:col>2</xdr:col>
      <xdr:colOff>541020</xdr:colOff>
      <xdr:row>10</xdr:row>
      <xdr:rowOff>76200</xdr:rowOff>
    </xdr:from>
    <xdr:to>
      <xdr:col>5</xdr:col>
      <xdr:colOff>396240</xdr:colOff>
      <xdr:row>11</xdr:row>
      <xdr:rowOff>137160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52BEC8-F06A-A0D0-F80E-590CAEE6F259}"/>
            </a:ext>
          </a:extLst>
        </xdr:cNvPr>
        <xdr:cNvSpPr txBox="1"/>
      </xdr:nvSpPr>
      <xdr:spPr>
        <a:xfrm>
          <a:off x="1760220" y="1905000"/>
          <a:ext cx="1684020" cy="2438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chemeClr val="tx2">
                  <a:lumMod val="50000"/>
                  <a:lumOff val="50000"/>
                </a:schemeClr>
              </a:solidFill>
            </a:rPr>
            <a:t>Market Share</a:t>
          </a:r>
        </a:p>
      </xdr:txBody>
    </xdr:sp>
    <xdr:clientData/>
  </xdr:twoCellAnchor>
  <xdr:twoCellAnchor>
    <xdr:from>
      <xdr:col>14</xdr:col>
      <xdr:colOff>548640</xdr:colOff>
      <xdr:row>10</xdr:row>
      <xdr:rowOff>83820</xdr:rowOff>
    </xdr:from>
    <xdr:to>
      <xdr:col>17</xdr:col>
      <xdr:colOff>403860</xdr:colOff>
      <xdr:row>11</xdr:row>
      <xdr:rowOff>144780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13CB80F-DC49-4FEF-9203-BDF970472675}"/>
            </a:ext>
          </a:extLst>
        </xdr:cNvPr>
        <xdr:cNvSpPr txBox="1"/>
      </xdr:nvSpPr>
      <xdr:spPr>
        <a:xfrm>
          <a:off x="9083040" y="1912620"/>
          <a:ext cx="1684020" cy="2438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rgbClr val="00B050"/>
              </a:solidFill>
            </a:rPr>
            <a:t>Profit</a:t>
          </a:r>
        </a:p>
      </xdr:txBody>
    </xdr:sp>
    <xdr:clientData/>
  </xdr:twoCellAnchor>
  <xdr:twoCellAnchor>
    <xdr:from>
      <xdr:col>6</xdr:col>
      <xdr:colOff>543560</xdr:colOff>
      <xdr:row>10</xdr:row>
      <xdr:rowOff>76200</xdr:rowOff>
    </xdr:from>
    <xdr:to>
      <xdr:col>9</xdr:col>
      <xdr:colOff>398780</xdr:colOff>
      <xdr:row>11</xdr:row>
      <xdr:rowOff>137160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7ECAD71-207C-649D-2201-E308561E7971}"/>
            </a:ext>
          </a:extLst>
        </xdr:cNvPr>
        <xdr:cNvSpPr txBox="1"/>
      </xdr:nvSpPr>
      <xdr:spPr>
        <a:xfrm>
          <a:off x="4201160" y="1905000"/>
          <a:ext cx="1684020" cy="2438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chemeClr val="accent3">
                  <a:lumMod val="60000"/>
                  <a:lumOff val="40000"/>
                </a:schemeClr>
              </a:solidFill>
            </a:rPr>
            <a:t>Revenue</a:t>
          </a:r>
        </a:p>
      </xdr:txBody>
    </xdr:sp>
    <xdr:clientData/>
  </xdr:twoCellAnchor>
  <xdr:twoCellAnchor>
    <xdr:from>
      <xdr:col>10</xdr:col>
      <xdr:colOff>546100</xdr:colOff>
      <xdr:row>10</xdr:row>
      <xdr:rowOff>76200</xdr:rowOff>
    </xdr:from>
    <xdr:to>
      <xdr:col>13</xdr:col>
      <xdr:colOff>401320</xdr:colOff>
      <xdr:row>11</xdr:row>
      <xdr:rowOff>137160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B35CD02-D6EF-5A51-059F-A38FDA3C212A}"/>
            </a:ext>
          </a:extLst>
        </xdr:cNvPr>
        <xdr:cNvSpPr txBox="1"/>
      </xdr:nvSpPr>
      <xdr:spPr>
        <a:xfrm>
          <a:off x="6642100" y="1905000"/>
          <a:ext cx="1684020" cy="2438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chemeClr val="accent5">
                  <a:lumMod val="40000"/>
                  <a:lumOff val="60000"/>
                </a:schemeClr>
              </a:solidFill>
            </a:rPr>
            <a:t>Cost</a:t>
          </a:r>
        </a:p>
      </xdr:txBody>
    </xdr:sp>
    <xdr:clientData/>
  </xdr:twoCellAnchor>
  <xdr:twoCellAnchor>
    <xdr:from>
      <xdr:col>2</xdr:col>
      <xdr:colOff>228600</xdr:colOff>
      <xdr:row>12</xdr:row>
      <xdr:rowOff>167640</xdr:rowOff>
    </xdr:from>
    <xdr:to>
      <xdr:col>10</xdr:col>
      <xdr:colOff>121920</xdr:colOff>
      <xdr:row>21</xdr:row>
      <xdr:rowOff>53340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8A071BA-D176-47F7-A1E7-640148AB3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213360</xdr:colOff>
      <xdr:row>12</xdr:row>
      <xdr:rowOff>167640</xdr:rowOff>
    </xdr:from>
    <xdr:to>
      <xdr:col>18</xdr:col>
      <xdr:colOff>106680</xdr:colOff>
      <xdr:row>21</xdr:row>
      <xdr:rowOff>53340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941D334-12C7-326F-2933-368148152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228600</xdr:colOff>
      <xdr:row>21</xdr:row>
      <xdr:rowOff>144780</xdr:rowOff>
    </xdr:from>
    <xdr:to>
      <xdr:col>10</xdr:col>
      <xdr:colOff>121920</xdr:colOff>
      <xdr:row>30</xdr:row>
      <xdr:rowOff>30480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0B56065-F45C-3391-57AB-556CC3400A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213360</xdr:colOff>
      <xdr:row>21</xdr:row>
      <xdr:rowOff>144780</xdr:rowOff>
    </xdr:from>
    <xdr:to>
      <xdr:col>18</xdr:col>
      <xdr:colOff>106680</xdr:colOff>
      <xdr:row>30</xdr:row>
      <xdr:rowOff>30480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0FBB4AC-C384-1C7B-96D3-7D708588B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236220</xdr:colOff>
      <xdr:row>1</xdr:row>
      <xdr:rowOff>68580</xdr:rowOff>
    </xdr:from>
    <xdr:to>
      <xdr:col>18</xdr:col>
      <xdr:colOff>129540</xdr:colOff>
      <xdr:row>4</xdr:row>
      <xdr:rowOff>167640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5E4CEFB-5FB0-BE5C-D4BD-8989B5D3B76B}"/>
            </a:ext>
          </a:extLst>
        </xdr:cNvPr>
        <xdr:cNvSpPr txBox="1"/>
      </xdr:nvSpPr>
      <xdr:spPr>
        <a:xfrm>
          <a:off x="1455420" y="251460"/>
          <a:ext cx="9646920" cy="6477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>
              <a:solidFill>
                <a:schemeClr val="bg1"/>
              </a:solidFill>
            </a:rPr>
            <a:t>CEO DASHBOARD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pan" refreshedDate="45459.532199421294" createdVersion="8" refreshedVersion="8" minRefreshableVersion="3" recordCount="10" xr:uid="{D0B552B0-6C58-4260-A5CD-EB75D13C5FAB}">
  <cacheSource type="worksheet">
    <worksheetSource name="Table3"/>
  </cacheSource>
  <cacheFields count="8">
    <cacheField name="Quarter" numFmtId="0">
      <sharedItems count="10">
        <s v="2022-Q1"/>
        <s v="2022-Q2"/>
        <s v="2022-Q3"/>
        <s v="2022-Q4"/>
        <s v="2023-Q1"/>
        <s v="2023-Q2"/>
        <s v="2023-Q3"/>
        <s v="2023-Q4"/>
        <s v="2024-Q1"/>
        <s v="2024-Q2"/>
      </sharedItems>
    </cacheField>
    <cacheField name="Overall Revenue Growth" numFmtId="9">
      <sharedItems containsSemiMixedTypes="0" containsString="0" containsNumber="1" minValue="0.05" maxValue="0.14000000000000001"/>
    </cacheField>
    <cacheField name="Market Share" numFmtId="9">
      <sharedItems containsSemiMixedTypes="0" containsString="0" containsNumber="1" minValue="0.15" maxValue="0.24"/>
    </cacheField>
    <cacheField name="Employee Engagement Score" numFmtId="9">
      <sharedItems containsSemiMixedTypes="0" containsString="0" containsNumber="1" minValue="0.7" maxValue="0.88"/>
    </cacheField>
    <cacheField name="Customer Satisfaction Score" numFmtId="9">
      <sharedItems containsSemiMixedTypes="0" containsString="0" containsNumber="1" minValue="0.85" maxValue="0.96"/>
    </cacheField>
    <cacheField name="Revenue" numFmtId="164">
      <sharedItems containsSemiMixedTypes="0" containsString="0" containsNumber="1" containsInteger="1" minValue="105000" maxValue="246971"/>
    </cacheField>
    <cacheField name="Cost" numFmtId="164">
      <sharedItems containsSemiMixedTypes="0" containsString="0" containsNumber="1" containsInteger="1" minValue="70000" maxValue="101500"/>
    </cacheField>
    <cacheField name="Profit" numFmtId="164">
      <sharedItems containsSemiMixedTypes="0" containsString="0" containsNumber="1" containsInteger="1" minValue="35000" maxValue="1454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0.05"/>
    <n v="0.15"/>
    <n v="0.7"/>
    <n v="0.85"/>
    <n v="105000"/>
    <n v="70000"/>
    <n v="35000"/>
  </r>
  <r>
    <x v="1"/>
    <n v="7.0000000000000007E-2"/>
    <n v="0.16"/>
    <n v="0.72"/>
    <n v="0.87"/>
    <n v="112350"/>
    <n v="73500"/>
    <n v="38850"/>
  </r>
  <r>
    <x v="2"/>
    <n v="0.06"/>
    <n v="0.17"/>
    <n v="0.74"/>
    <n v="0.89"/>
    <n v="119091"/>
    <n v="77000"/>
    <n v="42091"/>
  </r>
  <r>
    <x v="3"/>
    <n v="0.08"/>
    <n v="0.18"/>
    <n v="0.76"/>
    <n v="0.9"/>
    <n v="128618"/>
    <n v="80500"/>
    <n v="48118"/>
  </r>
  <r>
    <x v="4"/>
    <n v="0.1"/>
    <n v="0.19"/>
    <n v="0.78"/>
    <n v="0.91"/>
    <n v="141480"/>
    <n v="84000"/>
    <n v="57480"/>
  </r>
  <r>
    <x v="5"/>
    <n v="0.09"/>
    <n v="0.2"/>
    <n v="0.8"/>
    <n v="0.92"/>
    <n v="154213"/>
    <n v="87500"/>
    <n v="66713"/>
  </r>
  <r>
    <x v="6"/>
    <n v="0.11"/>
    <n v="0.21"/>
    <n v="0.82"/>
    <n v="0.93"/>
    <n v="171177"/>
    <n v="91000"/>
    <n v="80177"/>
  </r>
  <r>
    <x v="7"/>
    <n v="0.12"/>
    <n v="0.22"/>
    <n v="0.84"/>
    <n v="0.94"/>
    <n v="191718"/>
    <n v="94500"/>
    <n v="97218"/>
  </r>
  <r>
    <x v="8"/>
    <n v="0.13"/>
    <n v="0.23"/>
    <n v="0.86"/>
    <n v="0.95"/>
    <n v="216641"/>
    <n v="98000"/>
    <n v="118641"/>
  </r>
  <r>
    <x v="9"/>
    <n v="0.14000000000000001"/>
    <n v="0.24"/>
    <n v="0.88"/>
    <n v="0.96"/>
    <n v="246971"/>
    <n v="101500"/>
    <n v="1454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37E7F8-44DF-477C-9FC9-E0A1B2FBC4B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7" firstHeaderRow="0" firstDataRow="1" firstDataCol="1"/>
  <pivotFields count="8">
    <pivotField axis="axisRow" showAll="0">
      <items count="11">
        <item h="1" x="0"/>
        <item x="1"/>
        <item h="1" x="2"/>
        <item h="1" x="3"/>
        <item h="1" x="4"/>
        <item x="5"/>
        <item h="1" x="6"/>
        <item h="1" x="7"/>
        <item h="1" x="8"/>
        <item x="9"/>
        <item t="default"/>
      </items>
    </pivotField>
    <pivotField numFmtId="9" showAll="0"/>
    <pivotField dataField="1" numFmtId="9" showAll="0"/>
    <pivotField numFmtId="9" showAll="0"/>
    <pivotField numFmtId="9" showAll="0"/>
    <pivotField dataField="1" numFmtId="164" showAll="0"/>
    <pivotField dataField="1" numFmtId="164" showAll="0"/>
    <pivotField dataField="1" numFmtId="164" showAll="0"/>
  </pivotFields>
  <rowFields count="1">
    <field x="0"/>
  </rowFields>
  <rowItems count="4">
    <i>
      <x v="1"/>
    </i>
    <i>
      <x v="5"/>
    </i>
    <i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 Market Share" fld="2" baseField="0" baseItem="0" numFmtId="9"/>
    <dataField name=" Profit" fld="7" baseField="0" baseItem="0" numFmtId="165"/>
    <dataField name=" Revenue" fld="5" baseField="0" baseItem="0" numFmtId="165"/>
    <dataField name=" Cost" fld="6" baseField="0" baseItem="0" numFmtId="165"/>
  </dataFields>
  <formats count="2"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outline="0" collapsedLevelsAreSubtotals="1" fieldPosition="0">
        <references count="1">
          <reference field="4294967294" count="3" selected="0"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C7F6D8-2430-4FE2-AEED-E41C0E899A4D}" name="Table3" displayName="Table3" ref="A1:H11" totalsRowShown="0" headerRowDxfId="11" dataDxfId="10" dataCellStyle="Comma">
  <autoFilter ref="A1:H11" xr:uid="{B2C7F6D8-2430-4FE2-AEED-E41C0E899A4D}"/>
  <tableColumns count="8">
    <tableColumn id="1" xr3:uid="{08EC0DF4-9E91-49B4-920C-80554B716D7B}" name="Quarter" dataDxfId="9"/>
    <tableColumn id="2" xr3:uid="{3918FCF5-BF44-453D-BD31-B85900E78091}" name="Overall Revenue Growth" dataDxfId="8" dataCellStyle="Percent"/>
    <tableColumn id="3" xr3:uid="{7E0DD132-291F-4F03-960C-8BDCBA77DEFF}" name="Market Share" dataDxfId="7" dataCellStyle="Percent"/>
    <tableColumn id="4" xr3:uid="{B457F90D-9754-4515-9C25-1C1BA289157A}" name="Employee Engagement Score" dataDxfId="6" dataCellStyle="Percent"/>
    <tableColumn id="5" xr3:uid="{FC922ADE-4B54-42CC-AD20-979266728D9B}" name="Customer Satisfaction Score" dataDxfId="5" dataCellStyle="Percent"/>
    <tableColumn id="6" xr3:uid="{FA8054A1-DD61-40D5-9372-62BF1EF18D7E}" name="Revenue" dataDxfId="4" dataCellStyle="Comma"/>
    <tableColumn id="7" xr3:uid="{073F1D32-4EAB-4094-ADB5-204D1485D604}" name="Cost" dataDxfId="3" dataCellStyle="Comma"/>
    <tableColumn id="8" xr3:uid="{039D8BAE-0BCA-41EA-8CEA-D3C172EA68BD}" name="Profit" dataDxfId="2" dataCellStyle="Comma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5DD1B-00B2-42DA-859C-C82D5D181210}">
  <dimension ref="A1:H11"/>
  <sheetViews>
    <sheetView workbookViewId="0">
      <selection sqref="A1:H1"/>
    </sheetView>
  </sheetViews>
  <sheetFormatPr defaultRowHeight="14.4" x14ac:dyDescent="0.3"/>
  <sheetData>
    <row r="1" spans="1:8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2" t="s">
        <v>8</v>
      </c>
      <c r="B2" s="3">
        <v>0.05</v>
      </c>
      <c r="C2" s="3">
        <v>0.15</v>
      </c>
      <c r="D2" s="3">
        <v>0.7</v>
      </c>
      <c r="E2" s="3">
        <v>0.85</v>
      </c>
      <c r="F2" s="4">
        <v>105000</v>
      </c>
      <c r="G2" s="4">
        <v>70000</v>
      </c>
      <c r="H2" s="4">
        <v>35000</v>
      </c>
    </row>
    <row r="3" spans="1:8" x14ac:dyDescent="0.3">
      <c r="A3" s="2" t="s">
        <v>9</v>
      </c>
      <c r="B3" s="3">
        <v>7.0000000000000007E-2</v>
      </c>
      <c r="C3" s="3">
        <v>0.16</v>
      </c>
      <c r="D3" s="3">
        <v>0.72</v>
      </c>
      <c r="E3" s="3">
        <v>0.87</v>
      </c>
      <c r="F3" s="4">
        <v>112350</v>
      </c>
      <c r="G3" s="4">
        <v>73500</v>
      </c>
      <c r="H3" s="4">
        <v>38850</v>
      </c>
    </row>
    <row r="4" spans="1:8" x14ac:dyDescent="0.3">
      <c r="A4" s="2" t="s">
        <v>10</v>
      </c>
      <c r="B4" s="3">
        <v>0.06</v>
      </c>
      <c r="C4" s="3">
        <v>0.17</v>
      </c>
      <c r="D4" s="3">
        <v>0.74</v>
      </c>
      <c r="E4" s="3">
        <v>0.89</v>
      </c>
      <c r="F4" s="4">
        <v>119091</v>
      </c>
      <c r="G4" s="4">
        <v>77000</v>
      </c>
      <c r="H4" s="4">
        <v>42091</v>
      </c>
    </row>
    <row r="5" spans="1:8" x14ac:dyDescent="0.3">
      <c r="A5" s="2" t="s">
        <v>11</v>
      </c>
      <c r="B5" s="3">
        <v>0.08</v>
      </c>
      <c r="C5" s="3">
        <v>0.18</v>
      </c>
      <c r="D5" s="3">
        <v>0.76</v>
      </c>
      <c r="E5" s="3">
        <v>0.9</v>
      </c>
      <c r="F5" s="4">
        <v>128618</v>
      </c>
      <c r="G5" s="4">
        <v>80500</v>
      </c>
      <c r="H5" s="4">
        <v>48118</v>
      </c>
    </row>
    <row r="6" spans="1:8" x14ac:dyDescent="0.3">
      <c r="A6" s="2" t="s">
        <v>12</v>
      </c>
      <c r="B6" s="3">
        <v>0.1</v>
      </c>
      <c r="C6" s="3">
        <v>0.19</v>
      </c>
      <c r="D6" s="3">
        <v>0.78</v>
      </c>
      <c r="E6" s="3">
        <v>0.91</v>
      </c>
      <c r="F6" s="4">
        <v>141480</v>
      </c>
      <c r="G6" s="4">
        <v>84000</v>
      </c>
      <c r="H6" s="4">
        <v>57480</v>
      </c>
    </row>
    <row r="7" spans="1:8" x14ac:dyDescent="0.3">
      <c r="A7" s="2" t="s">
        <v>13</v>
      </c>
      <c r="B7" s="3">
        <v>0.09</v>
      </c>
      <c r="C7" s="3">
        <v>0.2</v>
      </c>
      <c r="D7" s="3">
        <v>0.8</v>
      </c>
      <c r="E7" s="3">
        <v>0.92</v>
      </c>
      <c r="F7" s="4">
        <v>154213</v>
      </c>
      <c r="G7" s="4">
        <v>87500</v>
      </c>
      <c r="H7" s="4">
        <v>66713</v>
      </c>
    </row>
    <row r="8" spans="1:8" x14ac:dyDescent="0.3">
      <c r="A8" s="2" t="s">
        <v>14</v>
      </c>
      <c r="B8" s="3">
        <v>0.11</v>
      </c>
      <c r="C8" s="3">
        <v>0.21</v>
      </c>
      <c r="D8" s="3">
        <v>0.82</v>
      </c>
      <c r="E8" s="3">
        <v>0.93</v>
      </c>
      <c r="F8" s="4">
        <v>171177</v>
      </c>
      <c r="G8" s="4">
        <v>91000</v>
      </c>
      <c r="H8" s="4">
        <v>80177</v>
      </c>
    </row>
    <row r="9" spans="1:8" x14ac:dyDescent="0.3">
      <c r="A9" s="2" t="s">
        <v>15</v>
      </c>
      <c r="B9" s="3">
        <v>0.12</v>
      </c>
      <c r="C9" s="3">
        <v>0.22</v>
      </c>
      <c r="D9" s="3">
        <v>0.84</v>
      </c>
      <c r="E9" s="3">
        <v>0.94</v>
      </c>
      <c r="F9" s="4">
        <v>191718</v>
      </c>
      <c r="G9" s="4">
        <v>94500</v>
      </c>
      <c r="H9" s="4">
        <v>97218</v>
      </c>
    </row>
    <row r="10" spans="1:8" x14ac:dyDescent="0.3">
      <c r="A10" s="2" t="s">
        <v>16</v>
      </c>
      <c r="B10" s="3">
        <v>0.13</v>
      </c>
      <c r="C10" s="3">
        <v>0.23</v>
      </c>
      <c r="D10" s="3">
        <v>0.86</v>
      </c>
      <c r="E10" s="3">
        <v>0.95</v>
      </c>
      <c r="F10" s="4">
        <v>216641</v>
      </c>
      <c r="G10" s="4">
        <v>98000</v>
      </c>
      <c r="H10" s="4">
        <v>118641</v>
      </c>
    </row>
    <row r="11" spans="1:8" x14ac:dyDescent="0.3">
      <c r="A11" s="2" t="s">
        <v>17</v>
      </c>
      <c r="B11" s="3">
        <v>0.14000000000000001</v>
      </c>
      <c r="C11" s="3">
        <v>0.24</v>
      </c>
      <c r="D11" s="3">
        <v>0.88</v>
      </c>
      <c r="E11" s="3">
        <v>0.96</v>
      </c>
      <c r="F11" s="4">
        <v>246971</v>
      </c>
      <c r="G11" s="4">
        <v>101500</v>
      </c>
      <c r="H11" s="4">
        <v>145471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6DFD2-30FD-410F-ABA7-589432AC1910}">
  <dimension ref="A1:E7"/>
  <sheetViews>
    <sheetView showGridLines="0" workbookViewId="0">
      <selection sqref="A1:E1"/>
    </sheetView>
  </sheetViews>
  <sheetFormatPr defaultRowHeight="14.4" x14ac:dyDescent="0.3"/>
  <cols>
    <col min="1" max="1" width="12.44140625" bestFit="1" customWidth="1"/>
    <col min="2" max="2" width="12.21875" bestFit="1" customWidth="1"/>
    <col min="3" max="5" width="12.6640625" bestFit="1" customWidth="1"/>
    <col min="6" max="11" width="4.5546875" bestFit="1" customWidth="1"/>
    <col min="12" max="12" width="10.5546875" bestFit="1" customWidth="1"/>
  </cols>
  <sheetData>
    <row r="1" spans="1:5" ht="20.399999999999999" thickBot="1" x14ac:dyDescent="0.45">
      <c r="A1" s="14" t="s">
        <v>23</v>
      </c>
      <c r="B1" s="14"/>
      <c r="C1" s="14"/>
      <c r="D1" s="14"/>
      <c r="E1" s="14"/>
    </row>
    <row r="2" spans="1:5" ht="15" thickTop="1" x14ac:dyDescent="0.3"/>
    <row r="3" spans="1:5" x14ac:dyDescent="0.3">
      <c r="A3" s="5" t="s">
        <v>18</v>
      </c>
      <c r="B3" t="s">
        <v>24</v>
      </c>
      <c r="C3" t="s">
        <v>20</v>
      </c>
      <c r="D3" t="s">
        <v>21</v>
      </c>
      <c r="E3" t="s">
        <v>22</v>
      </c>
    </row>
    <row r="4" spans="1:5" x14ac:dyDescent="0.3">
      <c r="A4" s="6" t="s">
        <v>9</v>
      </c>
      <c r="B4" s="7">
        <v>0.16</v>
      </c>
      <c r="C4" s="8">
        <v>38850</v>
      </c>
      <c r="D4" s="8">
        <v>112350</v>
      </c>
      <c r="E4" s="8">
        <v>73500</v>
      </c>
    </row>
    <row r="5" spans="1:5" x14ac:dyDescent="0.3">
      <c r="A5" s="6" t="s">
        <v>13</v>
      </c>
      <c r="B5" s="7">
        <v>0.2</v>
      </c>
      <c r="C5" s="8">
        <v>66713</v>
      </c>
      <c r="D5" s="8">
        <v>154213</v>
      </c>
      <c r="E5" s="8">
        <v>87500</v>
      </c>
    </row>
    <row r="6" spans="1:5" x14ac:dyDescent="0.3">
      <c r="A6" s="6" t="s">
        <v>17</v>
      </c>
      <c r="B6" s="7">
        <v>0.24</v>
      </c>
      <c r="C6" s="8">
        <v>145471</v>
      </c>
      <c r="D6" s="8">
        <v>246971</v>
      </c>
      <c r="E6" s="8">
        <v>101500</v>
      </c>
    </row>
    <row r="7" spans="1:5" x14ac:dyDescent="0.3">
      <c r="A7" s="6" t="s">
        <v>19</v>
      </c>
      <c r="B7" s="7">
        <v>0.6</v>
      </c>
      <c r="C7" s="8">
        <v>251034</v>
      </c>
      <c r="D7" s="8">
        <v>513534</v>
      </c>
      <c r="E7" s="8">
        <v>262500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1C07E-A902-4870-81BE-8174BC8A0891}">
  <dimension ref="B1:E7"/>
  <sheetViews>
    <sheetView showGridLines="0" workbookViewId="0">
      <selection activeCell="K15" sqref="K15"/>
    </sheetView>
  </sheetViews>
  <sheetFormatPr defaultRowHeight="14.4" x14ac:dyDescent="0.3"/>
  <cols>
    <col min="2" max="2" width="12" bestFit="1" customWidth="1"/>
    <col min="3" max="5" width="12.6640625" bestFit="1" customWidth="1"/>
  </cols>
  <sheetData>
    <row r="1" spans="2:5" ht="20.399999999999999" thickBot="1" x14ac:dyDescent="0.45">
      <c r="B1" s="14" t="s">
        <v>23</v>
      </c>
      <c r="C1" s="14"/>
      <c r="D1" s="14"/>
      <c r="E1" s="14"/>
    </row>
    <row r="2" spans="2:5" ht="15" thickTop="1" x14ac:dyDescent="0.3"/>
    <row r="3" spans="2:5" x14ac:dyDescent="0.3">
      <c r="C3" s="11" t="str">
        <f>"2022-"&amp;Dashboard!T7</f>
        <v>2022-Q2</v>
      </c>
      <c r="D3" s="11" t="str">
        <f>"2023-"&amp;Dashboard!T7</f>
        <v>2023-Q2</v>
      </c>
      <c r="E3" s="11" t="str">
        <f>"2024-"&amp;Dashboard!T7</f>
        <v>2024-Q2</v>
      </c>
    </row>
    <row r="4" spans="2:5" x14ac:dyDescent="0.3">
      <c r="B4" s="12" t="s">
        <v>25</v>
      </c>
      <c r="C4" s="9">
        <f t="shared" ref="C4:E7" ca="1" si="0">SUMIFS(INDIRECT($B4),Quarter,C$3)</f>
        <v>0.16</v>
      </c>
      <c r="D4" s="9">
        <f t="shared" ca="1" si="0"/>
        <v>0.2</v>
      </c>
      <c r="E4" s="9">
        <f t="shared" ca="1" si="0"/>
        <v>0.24</v>
      </c>
    </row>
    <row r="5" spans="2:5" x14ac:dyDescent="0.3">
      <c r="B5" s="12" t="s">
        <v>5</v>
      </c>
      <c r="C5" s="10">
        <f t="shared" ca="1" si="0"/>
        <v>112350</v>
      </c>
      <c r="D5" s="10">
        <f t="shared" ca="1" si="0"/>
        <v>154213</v>
      </c>
      <c r="E5" s="10">
        <f t="shared" ca="1" si="0"/>
        <v>246971</v>
      </c>
    </row>
    <row r="6" spans="2:5" x14ac:dyDescent="0.3">
      <c r="B6" s="12" t="s">
        <v>6</v>
      </c>
      <c r="C6" s="10">
        <f t="shared" ca="1" si="0"/>
        <v>73500</v>
      </c>
      <c r="D6" s="10">
        <f t="shared" ca="1" si="0"/>
        <v>87500</v>
      </c>
      <c r="E6" s="10">
        <f t="shared" ca="1" si="0"/>
        <v>101500</v>
      </c>
    </row>
    <row r="7" spans="2:5" x14ac:dyDescent="0.3">
      <c r="B7" s="12" t="s">
        <v>7</v>
      </c>
      <c r="C7" s="10">
        <f t="shared" ca="1" si="0"/>
        <v>38850</v>
      </c>
      <c r="D7" s="10">
        <f t="shared" ca="1" si="0"/>
        <v>66713</v>
      </c>
      <c r="E7" s="10">
        <f t="shared" ca="1" si="0"/>
        <v>145471</v>
      </c>
    </row>
  </sheetData>
  <mergeCells count="1">
    <mergeCell ref="B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6573B-EAEF-4F43-8676-C7769C3AF689}">
  <dimension ref="T4:T7"/>
  <sheetViews>
    <sheetView showGridLines="0" tabSelected="1" workbookViewId="0">
      <selection activeCell="T4" sqref="T4:T6"/>
    </sheetView>
  </sheetViews>
  <sheetFormatPr defaultRowHeight="14.4" x14ac:dyDescent="0.3"/>
  <sheetData>
    <row r="4" spans="20:20" x14ac:dyDescent="0.3">
      <c r="T4" s="15" t="s">
        <v>30</v>
      </c>
    </row>
    <row r="5" spans="20:20" x14ac:dyDescent="0.3">
      <c r="T5" s="15"/>
    </row>
    <row r="6" spans="20:20" x14ac:dyDescent="0.3">
      <c r="T6" s="15"/>
    </row>
    <row r="7" spans="20:20" x14ac:dyDescent="0.3">
      <c r="T7" t="s">
        <v>27</v>
      </c>
    </row>
  </sheetData>
  <mergeCells count="1">
    <mergeCell ref="T4:T6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C9ACD36-DBD9-4AA2-B4AD-51892496C883}">
          <x14:formula1>
            <xm:f>'Dynamic Dashboard'!$K$2:$K$5</xm:f>
          </x14:formula1>
          <xm:sqref>T7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87F79-1636-4B30-B9FB-370220FF2210}">
  <dimension ref="B2:K24"/>
  <sheetViews>
    <sheetView workbookViewId="0">
      <selection activeCell="K6" sqref="K6"/>
    </sheetView>
  </sheetViews>
  <sheetFormatPr defaultRowHeight="14.4" x14ac:dyDescent="0.3"/>
  <cols>
    <col min="2" max="2" width="12" bestFit="1" customWidth="1"/>
    <col min="3" max="3" width="12.77734375" bestFit="1" customWidth="1"/>
    <col min="4" max="5" width="12.6640625" bestFit="1" customWidth="1"/>
  </cols>
  <sheetData>
    <row r="2" spans="2:11" x14ac:dyDescent="0.3">
      <c r="C2" s="11" t="s">
        <v>8</v>
      </c>
      <c r="D2" s="11" t="s">
        <v>12</v>
      </c>
      <c r="E2" s="11" t="s">
        <v>16</v>
      </c>
      <c r="K2" t="s">
        <v>26</v>
      </c>
    </row>
    <row r="3" spans="2:11" x14ac:dyDescent="0.3">
      <c r="B3" s="12" t="s">
        <v>25</v>
      </c>
      <c r="C3" s="9">
        <f t="shared" ref="C3:E6" ca="1" si="0">SUMIFS(INDIRECT($B3),Quarter,C$2)</f>
        <v>0.15</v>
      </c>
      <c r="D3" s="9">
        <f t="shared" ca="1" si="0"/>
        <v>0.19</v>
      </c>
      <c r="E3" s="9">
        <f t="shared" ca="1" si="0"/>
        <v>0.23</v>
      </c>
      <c r="K3" t="s">
        <v>27</v>
      </c>
    </row>
    <row r="4" spans="2:11" x14ac:dyDescent="0.3">
      <c r="B4" s="12" t="s">
        <v>5</v>
      </c>
      <c r="C4" s="13">
        <f t="shared" ca="1" si="0"/>
        <v>105000</v>
      </c>
      <c r="D4" s="13">
        <f t="shared" ca="1" si="0"/>
        <v>141480</v>
      </c>
      <c r="E4" s="13">
        <f t="shared" ca="1" si="0"/>
        <v>216641</v>
      </c>
      <c r="K4" t="s">
        <v>28</v>
      </c>
    </row>
    <row r="5" spans="2:11" x14ac:dyDescent="0.3">
      <c r="B5" s="12" t="s">
        <v>6</v>
      </c>
      <c r="C5" s="13">
        <f t="shared" ca="1" si="0"/>
        <v>70000</v>
      </c>
      <c r="D5" s="13">
        <f t="shared" ca="1" si="0"/>
        <v>84000</v>
      </c>
      <c r="E5" s="13">
        <f t="shared" ca="1" si="0"/>
        <v>98000</v>
      </c>
      <c r="K5" t="s">
        <v>29</v>
      </c>
    </row>
    <row r="6" spans="2:11" x14ac:dyDescent="0.3">
      <c r="B6" s="12" t="s">
        <v>7</v>
      </c>
      <c r="C6" s="13">
        <f t="shared" ca="1" si="0"/>
        <v>35000</v>
      </c>
      <c r="D6" s="13">
        <f t="shared" ca="1" si="0"/>
        <v>57480</v>
      </c>
      <c r="E6" s="13">
        <f t="shared" ca="1" si="0"/>
        <v>118641</v>
      </c>
    </row>
    <row r="8" spans="2:11" x14ac:dyDescent="0.3">
      <c r="C8" s="11" t="s">
        <v>9</v>
      </c>
      <c r="D8" s="11" t="s">
        <v>13</v>
      </c>
      <c r="E8" s="11" t="s">
        <v>17</v>
      </c>
    </row>
    <row r="9" spans="2:11" x14ac:dyDescent="0.3">
      <c r="B9" s="12" t="s">
        <v>25</v>
      </c>
      <c r="C9" s="9">
        <f t="shared" ref="C9:E12" ca="1" si="1">SUMIFS(INDIRECT($B9),Quarter,C$8)</f>
        <v>0.16</v>
      </c>
      <c r="D9" s="9">
        <f t="shared" ca="1" si="1"/>
        <v>0.2</v>
      </c>
      <c r="E9" s="9">
        <f t="shared" ca="1" si="1"/>
        <v>0.24</v>
      </c>
    </row>
    <row r="10" spans="2:11" x14ac:dyDescent="0.3">
      <c r="B10" s="12" t="s">
        <v>5</v>
      </c>
      <c r="C10" s="13">
        <f t="shared" ca="1" si="1"/>
        <v>112350</v>
      </c>
      <c r="D10" s="13">
        <f t="shared" ca="1" si="1"/>
        <v>154213</v>
      </c>
      <c r="E10" s="13">
        <f t="shared" ca="1" si="1"/>
        <v>246971</v>
      </c>
    </row>
    <row r="11" spans="2:11" x14ac:dyDescent="0.3">
      <c r="B11" s="12" t="s">
        <v>6</v>
      </c>
      <c r="C11" s="13">
        <f t="shared" ca="1" si="1"/>
        <v>73500</v>
      </c>
      <c r="D11" s="13">
        <f t="shared" ca="1" si="1"/>
        <v>87500</v>
      </c>
      <c r="E11" s="13">
        <f t="shared" ca="1" si="1"/>
        <v>101500</v>
      </c>
    </row>
    <row r="12" spans="2:11" x14ac:dyDescent="0.3">
      <c r="B12" s="12" t="s">
        <v>7</v>
      </c>
      <c r="C12" s="13">
        <f t="shared" ca="1" si="1"/>
        <v>38850</v>
      </c>
      <c r="D12" s="13">
        <f t="shared" ca="1" si="1"/>
        <v>66713</v>
      </c>
      <c r="E12" s="13">
        <f t="shared" ca="1" si="1"/>
        <v>145471</v>
      </c>
    </row>
    <row r="14" spans="2:11" x14ac:dyDescent="0.3">
      <c r="C14" s="11" t="s">
        <v>10</v>
      </c>
      <c r="D14" s="11" t="s">
        <v>14</v>
      </c>
      <c r="E14" s="11"/>
    </row>
    <row r="15" spans="2:11" x14ac:dyDescent="0.3">
      <c r="B15" s="12" t="s">
        <v>25</v>
      </c>
      <c r="C15" s="9">
        <f t="shared" ref="C15:D18" ca="1" si="2">SUMIFS(INDIRECT($B15),Quarter,C$14)</f>
        <v>0.17</v>
      </c>
      <c r="D15" s="9">
        <f t="shared" ca="1" si="2"/>
        <v>0.21</v>
      </c>
      <c r="E15" s="9"/>
    </row>
    <row r="16" spans="2:11" x14ac:dyDescent="0.3">
      <c r="B16" s="12" t="s">
        <v>5</v>
      </c>
      <c r="C16" s="9">
        <f t="shared" ca="1" si="2"/>
        <v>119091</v>
      </c>
      <c r="D16" s="9">
        <f t="shared" ca="1" si="2"/>
        <v>171177</v>
      </c>
      <c r="E16" s="9"/>
    </row>
    <row r="17" spans="2:5" x14ac:dyDescent="0.3">
      <c r="B17" s="12" t="s">
        <v>6</v>
      </c>
      <c r="C17" s="9">
        <f t="shared" ca="1" si="2"/>
        <v>77000</v>
      </c>
      <c r="D17" s="9">
        <f t="shared" ca="1" si="2"/>
        <v>91000</v>
      </c>
      <c r="E17" s="9"/>
    </row>
    <row r="18" spans="2:5" x14ac:dyDescent="0.3">
      <c r="B18" s="12" t="s">
        <v>7</v>
      </c>
      <c r="C18" s="9">
        <f t="shared" ca="1" si="2"/>
        <v>42091</v>
      </c>
      <c r="D18" s="9">
        <f t="shared" ca="1" si="2"/>
        <v>80177</v>
      </c>
      <c r="E18" s="9"/>
    </row>
    <row r="20" spans="2:5" x14ac:dyDescent="0.3">
      <c r="C20" s="11" t="s">
        <v>11</v>
      </c>
      <c r="D20" s="11" t="s">
        <v>15</v>
      </c>
      <c r="E20" s="11"/>
    </row>
    <row r="21" spans="2:5" x14ac:dyDescent="0.3">
      <c r="B21" s="12" t="s">
        <v>25</v>
      </c>
      <c r="C21" s="9">
        <f t="shared" ref="C21:D24" ca="1" si="3">SUMIFS(INDIRECT($B21),Quarter,C$20)</f>
        <v>0.18</v>
      </c>
      <c r="D21" s="9">
        <f t="shared" ca="1" si="3"/>
        <v>0.22</v>
      </c>
      <c r="E21" s="9"/>
    </row>
    <row r="22" spans="2:5" x14ac:dyDescent="0.3">
      <c r="B22" s="12" t="s">
        <v>5</v>
      </c>
      <c r="C22" s="13">
        <f t="shared" ca="1" si="3"/>
        <v>128618</v>
      </c>
      <c r="D22" s="13">
        <f t="shared" ca="1" si="3"/>
        <v>191718</v>
      </c>
      <c r="E22" s="10"/>
    </row>
    <row r="23" spans="2:5" x14ac:dyDescent="0.3">
      <c r="B23" s="12" t="s">
        <v>6</v>
      </c>
      <c r="C23" s="13">
        <f t="shared" ca="1" si="3"/>
        <v>80500</v>
      </c>
      <c r="D23" s="13">
        <f t="shared" ca="1" si="3"/>
        <v>94500</v>
      </c>
      <c r="E23" s="10"/>
    </row>
    <row r="24" spans="2:5" x14ac:dyDescent="0.3">
      <c r="B24" s="12" t="s">
        <v>7</v>
      </c>
      <c r="C24" s="13">
        <f t="shared" ca="1" si="3"/>
        <v>48118</v>
      </c>
      <c r="D24" s="13">
        <f t="shared" ca="1" si="3"/>
        <v>97218</v>
      </c>
      <c r="E2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Sheet1</vt:lpstr>
      <vt:lpstr>CEO Report</vt:lpstr>
      <vt:lpstr>Dynamic ScoreCard</vt:lpstr>
      <vt:lpstr>Dashboard</vt:lpstr>
      <vt:lpstr>Dynamic Dashboard</vt:lpstr>
      <vt:lpstr>Cost</vt:lpstr>
      <vt:lpstr>Customer_Satisfaction_Score</vt:lpstr>
      <vt:lpstr>Employee_Engagement_Score</vt:lpstr>
      <vt:lpstr>Market_Share</vt:lpstr>
      <vt:lpstr>Overall_Revenue_Growth</vt:lpstr>
      <vt:lpstr>Profit</vt:lpstr>
      <vt:lpstr>Quarter</vt:lpstr>
      <vt:lpstr>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KF50233</dc:creator>
  <cp:lastModifiedBy>KF50233</cp:lastModifiedBy>
  <dcterms:created xsi:type="dcterms:W3CDTF">2024-06-14T14:24:58Z</dcterms:created>
  <dcterms:modified xsi:type="dcterms:W3CDTF">2024-08-10T05:03:21Z</dcterms:modified>
</cp:coreProperties>
</file>