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limate-trace-br\output\"/>
    </mc:Choice>
  </mc:AlternateContent>
  <xr:revisionPtr revIDLastSave="0" documentId="13_ncr:1_{0B5637AF-B128-4B00-8683-90E2193EEBC0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1" l="1"/>
  <c r="J4" i="1"/>
  <c r="J5" i="1"/>
  <c r="I6" i="1"/>
  <c r="I5" i="1"/>
  <c r="I4" i="1"/>
  <c r="I3" i="1"/>
  <c r="I2" i="1"/>
  <c r="H9" i="1"/>
  <c r="H10" i="1" s="1"/>
  <c r="H13" i="1" s="1"/>
  <c r="I13" i="1"/>
  <c r="I9" i="1"/>
  <c r="K13" i="1" l="1"/>
  <c r="J13" i="1"/>
</calcChain>
</file>

<file path=xl/sharedStrings.xml><?xml version="1.0" encoding="utf-8"?>
<sst xmlns="http://schemas.openxmlformats.org/spreadsheetml/2006/main" count="69" uniqueCount="23">
  <si>
    <t>year</t>
  </si>
  <si>
    <t>source_name</t>
  </si>
  <si>
    <t>sector_name</t>
  </si>
  <si>
    <t>sub_sector</t>
  </si>
  <si>
    <t>emission</t>
  </si>
  <si>
    <t>Jaboticabal</t>
  </si>
  <si>
    <t>forestry_and_land_use</t>
  </si>
  <si>
    <t>shrubgrass-fires</t>
  </si>
  <si>
    <t>net-forest-land</t>
  </si>
  <si>
    <t>forest-land-fires</t>
  </si>
  <si>
    <t>forest-land-clearing</t>
  </si>
  <si>
    <t>wetland-fires</t>
  </si>
  <si>
    <t>net-shrubgrass</t>
  </si>
  <si>
    <t>forest-land-degradation</t>
  </si>
  <si>
    <t>net-wetland</t>
  </si>
  <si>
    <t>removals</t>
  </si>
  <si>
    <t>EBL</t>
  </si>
  <si>
    <t>DC</t>
  </si>
  <si>
    <t>SBL</t>
  </si>
  <si>
    <t>Cy1</t>
  </si>
  <si>
    <t>Cy2</t>
  </si>
  <si>
    <t>EBLand1</t>
  </si>
  <si>
    <t>EBLand2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</si>
</sst>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122" workbookViewId="0">
      <selection activeCell="K9" sqref="K9"/>
    </sheetView>
  </sheetViews>
  <sheetFormatPr defaultRowHeight="15" x14ac:dyDescent="0.25"/>
  <cols>
    <col min="1" max="1" width="5" bestFit="1" customWidth="1"/>
    <col min="2" max="2" width="12.85546875" bestFit="1" customWidth="1"/>
    <col min="3" max="3" width="21.7109375" bestFit="1" customWidth="1"/>
    <col min="4" max="4" width="33.85546875" bestFit="1" customWidth="1"/>
    <col min="5" max="5" width="12.71093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25">
      <c r="A2">
        <v>2021</v>
      </c>
      <c r="B2" t="s">
        <v>5</v>
      </c>
      <c r="C2" t="s">
        <v>6</v>
      </c>
      <c r="D2" t="s">
        <v>10</v>
      </c>
      <c r="E2">
        <v>6511.5366465302604</v>
      </c>
      <c r="F2">
        <v>0</v>
      </c>
      <c r="H2" t="s">
        <v>19</v>
      </c>
      <c r="I2">
        <f>SUM(E5:E7)</f>
        <v>23266.479524125702</v>
      </c>
    </row>
    <row r="3" spans="1:11" x14ac:dyDescent="0.25">
      <c r="A3">
        <v>2021</v>
      </c>
      <c r="B3" t="s">
        <v>5</v>
      </c>
      <c r="C3" t="s">
        <v>6</v>
      </c>
      <c r="D3" t="s">
        <v>13</v>
      </c>
      <c r="E3">
        <v>600.80327506510798</v>
      </c>
      <c r="F3">
        <v>0</v>
      </c>
      <c r="H3" t="s">
        <v>20</v>
      </c>
      <c r="I3">
        <f>SUM(E14:E16)</f>
        <v>-18756.719826381603</v>
      </c>
    </row>
    <row r="4" spans="1:11" x14ac:dyDescent="0.25">
      <c r="A4">
        <v>2021</v>
      </c>
      <c r="B4" t="s">
        <v>5</v>
      </c>
      <c r="C4" t="s">
        <v>6</v>
      </c>
      <c r="D4" t="s">
        <v>9</v>
      </c>
      <c r="E4">
        <v>13743.8922603913</v>
      </c>
      <c r="F4">
        <v>0</v>
      </c>
      <c r="H4" t="s">
        <v>17</v>
      </c>
      <c r="I4">
        <f>I2-I3</f>
        <v>42023.199350507304</v>
      </c>
      <c r="J4">
        <f>I4-I5</f>
        <v>-16683.821618638482</v>
      </c>
    </row>
    <row r="5" spans="1:11" x14ac:dyDescent="0.25">
      <c r="A5">
        <v>2021</v>
      </c>
      <c r="B5" t="s">
        <v>5</v>
      </c>
      <c r="C5" t="s">
        <v>6</v>
      </c>
      <c r="D5" t="s">
        <v>8</v>
      </c>
      <c r="E5">
        <v>20631.474310849</v>
      </c>
      <c r="H5" t="s">
        <v>21</v>
      </c>
      <c r="I5">
        <f>SUM(E2:E4,E9:E10)</f>
        <v>58707.020969145786</v>
      </c>
      <c r="J5">
        <f>I4-I6</f>
        <v>31452.680717725132</v>
      </c>
    </row>
    <row r="6" spans="1:11" x14ac:dyDescent="0.25">
      <c r="A6">
        <v>2021</v>
      </c>
      <c r="B6" t="s">
        <v>5</v>
      </c>
      <c r="C6" t="s">
        <v>6</v>
      </c>
      <c r="D6" t="s">
        <v>12</v>
      </c>
      <c r="E6">
        <v>2456.0920475540001</v>
      </c>
      <c r="H6" t="s">
        <v>22</v>
      </c>
      <c r="I6">
        <f>SUM(E11:E13,E18:E19)</f>
        <v>10570.518632782172</v>
      </c>
    </row>
    <row r="7" spans="1:11" x14ac:dyDescent="0.25">
      <c r="A7">
        <v>2021</v>
      </c>
      <c r="B7" t="s">
        <v>5</v>
      </c>
      <c r="C7" t="s">
        <v>6</v>
      </c>
      <c r="D7" t="s">
        <v>14</v>
      </c>
      <c r="E7">
        <v>178.9131657227</v>
      </c>
    </row>
    <row r="8" spans="1:11" x14ac:dyDescent="0.25">
      <c r="A8">
        <v>2021</v>
      </c>
      <c r="B8" t="s">
        <v>5</v>
      </c>
      <c r="C8" t="s">
        <v>6</v>
      </c>
      <c r="D8" t="s">
        <v>15</v>
      </c>
      <c r="E8">
        <v>-95246.763791521895</v>
      </c>
      <c r="F8">
        <v>0</v>
      </c>
      <c r="H8" t="s">
        <v>19</v>
      </c>
      <c r="I8" t="s">
        <v>20</v>
      </c>
    </row>
    <row r="9" spans="1:11" x14ac:dyDescent="0.25">
      <c r="A9">
        <v>2021</v>
      </c>
      <c r="B9" t="s">
        <v>5</v>
      </c>
      <c r="C9" t="s">
        <v>6</v>
      </c>
      <c r="D9" t="s">
        <v>7</v>
      </c>
      <c r="E9">
        <v>35162.993349779899</v>
      </c>
      <c r="F9">
        <v>0</v>
      </c>
      <c r="H9">
        <f>SUM(E3,E7,E9)</f>
        <v>35942.709790567707</v>
      </c>
      <c r="I9">
        <f>SUM(E16,E17,E19)</f>
        <v>-15293.817917463799</v>
      </c>
      <c r="K9">
        <f>E17-J4</f>
        <v>1900.5421296202821</v>
      </c>
    </row>
    <row r="10" spans="1:11" ht="15.75" thickBot="1" x14ac:dyDescent="0.3">
      <c r="A10">
        <v>2021</v>
      </c>
      <c r="B10" t="s">
        <v>5</v>
      </c>
      <c r="C10" t="s">
        <v>6</v>
      </c>
      <c r="D10" t="s">
        <v>11</v>
      </c>
      <c r="E10">
        <v>2687.7954373792199</v>
      </c>
      <c r="F10">
        <v>0</v>
      </c>
      <c r="H10">
        <f>SUM(H9:I9)</f>
        <v>20648.891873103908</v>
      </c>
    </row>
    <row r="11" spans="1:11" x14ac:dyDescent="0.25">
      <c r="A11" s="2">
        <v>2022</v>
      </c>
      <c r="B11" s="3" t="s">
        <v>5</v>
      </c>
      <c r="C11" s="3" t="s">
        <v>6</v>
      </c>
      <c r="D11" s="3" t="s">
        <v>10</v>
      </c>
      <c r="E11" s="3">
        <v>3421.5303740186</v>
      </c>
      <c r="F11" s="4">
        <v>0</v>
      </c>
    </row>
    <row r="12" spans="1:11" x14ac:dyDescent="0.25">
      <c r="A12" s="5">
        <v>2022</v>
      </c>
      <c r="B12" s="6" t="s">
        <v>5</v>
      </c>
      <c r="C12" s="6" t="s">
        <v>6</v>
      </c>
      <c r="D12" s="6" t="s">
        <v>13</v>
      </c>
      <c r="E12" s="6">
        <v>20.477514945447801</v>
      </c>
      <c r="F12" s="7">
        <v>0</v>
      </c>
      <c r="H12" t="s">
        <v>17</v>
      </c>
      <c r="I12" t="s">
        <v>16</v>
      </c>
      <c r="J12" t="s">
        <v>18</v>
      </c>
    </row>
    <row r="13" spans="1:11" x14ac:dyDescent="0.25">
      <c r="A13" s="5">
        <v>2022</v>
      </c>
      <c r="B13" s="6" t="s">
        <v>5</v>
      </c>
      <c r="C13" s="6" t="s">
        <v>6</v>
      </c>
      <c r="D13" s="6" t="s">
        <v>9</v>
      </c>
      <c r="E13" s="6">
        <v>953.06892398800403</v>
      </c>
      <c r="F13" s="7">
        <v>0</v>
      </c>
      <c r="H13">
        <f>H10</f>
        <v>20648.891873103908</v>
      </c>
      <c r="I13">
        <f>SUM(E16:E17,E19)</f>
        <v>-15293.817917463799</v>
      </c>
      <c r="J13">
        <f>SUM(H13:I13)</f>
        <v>5355.0739556401095</v>
      </c>
      <c r="K13">
        <f>E18-J13</f>
        <v>820.36786419001055</v>
      </c>
    </row>
    <row r="14" spans="1:11" x14ac:dyDescent="0.25">
      <c r="A14" s="5">
        <v>2022</v>
      </c>
      <c r="B14" s="6" t="s">
        <v>5</v>
      </c>
      <c r="C14" s="6" t="s">
        <v>6</v>
      </c>
      <c r="D14" s="6" t="s">
        <v>8</v>
      </c>
      <c r="E14" s="6">
        <v>-17490.13538733</v>
      </c>
      <c r="F14" s="7"/>
    </row>
    <row r="15" spans="1:11" x14ac:dyDescent="0.25">
      <c r="A15" s="5">
        <v>2022</v>
      </c>
      <c r="B15" s="6" t="s">
        <v>5</v>
      </c>
      <c r="C15" s="6" t="s">
        <v>6</v>
      </c>
      <c r="D15" s="6" t="s">
        <v>12</v>
      </c>
      <c r="E15" s="6">
        <v>-756.04601060599998</v>
      </c>
      <c r="F15" s="7"/>
    </row>
    <row r="16" spans="1:11" x14ac:dyDescent="0.25">
      <c r="A16" s="5">
        <v>2022</v>
      </c>
      <c r="B16" s="6" t="s">
        <v>5</v>
      </c>
      <c r="C16" s="6" t="s">
        <v>6</v>
      </c>
      <c r="D16" s="6" t="s">
        <v>14</v>
      </c>
      <c r="E16" s="6">
        <v>-510.5384284456</v>
      </c>
      <c r="F16" s="7"/>
    </row>
    <row r="17" spans="1:6" x14ac:dyDescent="0.25">
      <c r="A17" s="5">
        <v>2022</v>
      </c>
      <c r="B17" s="6" t="s">
        <v>5</v>
      </c>
      <c r="C17" s="6" t="s">
        <v>6</v>
      </c>
      <c r="D17" s="6" t="s">
        <v>15</v>
      </c>
      <c r="E17" s="6">
        <v>-14783.279489018199</v>
      </c>
      <c r="F17" s="7">
        <v>0</v>
      </c>
    </row>
    <row r="18" spans="1:6" x14ac:dyDescent="0.25">
      <c r="A18" s="5">
        <v>2022</v>
      </c>
      <c r="B18" s="6" t="s">
        <v>5</v>
      </c>
      <c r="C18" s="6" t="s">
        <v>6</v>
      </c>
      <c r="D18" s="6" t="s">
        <v>7</v>
      </c>
      <c r="E18" s="6">
        <v>6175.44181983012</v>
      </c>
      <c r="F18" s="7">
        <v>0</v>
      </c>
    </row>
    <row r="19" spans="1:6" ht="15.75" thickBot="1" x14ac:dyDescent="0.3">
      <c r="A19" s="8">
        <v>2022</v>
      </c>
      <c r="B19" s="9" t="s">
        <v>5</v>
      </c>
      <c r="C19" s="9" t="s">
        <v>6</v>
      </c>
      <c r="D19" s="9" t="s">
        <v>11</v>
      </c>
      <c r="E19" s="9">
        <v>0</v>
      </c>
      <c r="F19" s="10">
        <v>0</v>
      </c>
    </row>
  </sheetData>
  <sortState xmlns:xlrd2="http://schemas.microsoft.com/office/spreadsheetml/2017/richdata2" ref="A2:F19">
    <sortCondition ref="A2:A19"/>
    <sortCondition ref="D2:D1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Rodrigo Panosso</cp:lastModifiedBy>
  <dcterms:created xsi:type="dcterms:W3CDTF">2025-01-13T18:44:31Z</dcterms:created>
  <dcterms:modified xsi:type="dcterms:W3CDTF">2025-04-15T22:10:16Z</dcterms:modified>
</cp:coreProperties>
</file>