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rpan\OneDrive\Área de Trabalho\"/>
    </mc:Choice>
  </mc:AlternateContent>
  <xr:revisionPtr revIDLastSave="0" documentId="13_ncr:1_{B2A6FF1E-A9FE-45FF-B9CA-1E9B697B9AA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erc1" sheetId="1" r:id="rId1"/>
    <sheet name="Exerc2" sheetId="2" r:id="rId2"/>
    <sheet name="Exerc3" sheetId="3" r:id="rId3"/>
    <sheet name="Exerc4" sheetId="4" r:id="rId4"/>
    <sheet name="Exerc5" sheetId="5" r:id="rId5"/>
    <sheet name="Exerc6" sheetId="6" r:id="rId6"/>
    <sheet name="Exerc7" sheetId="11" r:id="rId7"/>
    <sheet name="Exerc8" sheetId="12" r:id="rId8"/>
  </sheets>
  <definedNames>
    <definedName name="_xlnm._FilterDatabase" localSheetId="5" hidden="1">Exerc6!$A$1:$H$8</definedName>
    <definedName name="_xlnm._FilterDatabase" localSheetId="6" hidden="1">Exerc7!$A$1:$H$8</definedName>
    <definedName name="_xlnm.Criteria" localSheetId="6">Exerc7!$E$11:$H$13</definedName>
    <definedName name="notas">Exerc1!$B$3:$D$9</definedName>
    <definedName name="tab_criterio">Exerc1!$H$3:$I$5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2" l="1"/>
  <c r="C5" i="12"/>
  <c r="C11" i="12" s="1"/>
  <c r="B13" i="2"/>
  <c r="B6" i="2"/>
  <c r="B14" i="1"/>
  <c r="B15" i="1"/>
  <c r="B13" i="1"/>
  <c r="B12" i="1"/>
  <c r="F3" i="1"/>
  <c r="F9" i="1"/>
  <c r="F8" i="1"/>
  <c r="F7" i="1"/>
  <c r="F6" i="1"/>
  <c r="F5" i="1"/>
  <c r="F4" i="1"/>
  <c r="E4" i="1"/>
  <c r="E5" i="1"/>
  <c r="E6" i="1"/>
  <c r="E10" i="1" s="1"/>
  <c r="E7" i="1"/>
  <c r="E8" i="1"/>
  <c r="E9" i="1"/>
  <c r="E3" i="1"/>
  <c r="D10" i="1"/>
  <c r="C10" i="1"/>
  <c r="B10" i="1"/>
</calcChain>
</file>

<file path=xl/sharedStrings.xml><?xml version="1.0" encoding="utf-8"?>
<sst xmlns="http://schemas.openxmlformats.org/spreadsheetml/2006/main" count="298" uniqueCount="110">
  <si>
    <t>NOME</t>
  </si>
  <si>
    <t>PR1</t>
  </si>
  <si>
    <t>PR2</t>
  </si>
  <si>
    <t>PR3</t>
  </si>
  <si>
    <t>MÉDIA</t>
  </si>
  <si>
    <t>ANTONIO GERÔNIMO SA SILVA</t>
  </si>
  <si>
    <t>PEDRO PAULO SARAFIM</t>
  </si>
  <si>
    <t>TERESINHA DE JUSUS</t>
  </si>
  <si>
    <t>ROSALINA DA PENHA</t>
  </si>
  <si>
    <t>MARICOTA CRUZ E SILVA</t>
  </si>
  <si>
    <t>JOSÉ FRANCISCO DE SOUSA</t>
  </si>
  <si>
    <t>BENEDITO SILVA DOS REIS</t>
  </si>
  <si>
    <t>MÉDIA POR PROVA</t>
  </si>
  <si>
    <t>Média</t>
  </si>
  <si>
    <t>Máximo</t>
  </si>
  <si>
    <t>Mínimo</t>
  </si>
  <si>
    <t>Variância</t>
  </si>
  <si>
    <t>2.1)</t>
  </si>
  <si>
    <t>Preço em Dólar</t>
  </si>
  <si>
    <t>Cota para Importação</t>
  </si>
  <si>
    <t>Cotação do Dólar</t>
  </si>
  <si>
    <t>Lucro</t>
  </si>
  <si>
    <t>Valor da Venda (R$)</t>
  </si>
  <si>
    <t>2.2)</t>
  </si>
  <si>
    <t>X</t>
  </si>
  <si>
    <t>RES</t>
  </si>
  <si>
    <t>Identificação</t>
  </si>
  <si>
    <t>Nome</t>
  </si>
  <si>
    <t>RG</t>
  </si>
  <si>
    <t>Órgão emissor</t>
  </si>
  <si>
    <t>CPF</t>
  </si>
  <si>
    <t>Data de nascimento</t>
  </si>
  <si>
    <t>Nacionalidade</t>
  </si>
  <si>
    <t>Endereço</t>
  </si>
  <si>
    <t>Complemento</t>
  </si>
  <si>
    <t>CEP</t>
  </si>
  <si>
    <t>Cidade</t>
  </si>
  <si>
    <t>Estado</t>
  </si>
  <si>
    <t>DATA NAS.</t>
  </si>
  <si>
    <t>SALÁRIO</t>
  </si>
  <si>
    <t>SEXO</t>
  </si>
  <si>
    <t>END.</t>
  </si>
  <si>
    <t>BAIRRO</t>
  </si>
  <si>
    <t>CIDADE</t>
  </si>
  <si>
    <t>ESTADO</t>
  </si>
  <si>
    <t>MARIA DA SILVA</t>
  </si>
  <si>
    <t>F</t>
  </si>
  <si>
    <t>AV. TIRADENTES, 45</t>
  </si>
  <si>
    <t>CENTRO</t>
  </si>
  <si>
    <t>BARRETOS</t>
  </si>
  <si>
    <t>SP</t>
  </si>
  <si>
    <t>ROSA LIMA</t>
  </si>
  <si>
    <t>AV. 13 DE MAIO, 250</t>
  </si>
  <si>
    <t>LONDRINA</t>
  </si>
  <si>
    <t>PR</t>
  </si>
  <si>
    <t>TERESA DE SOUZA</t>
  </si>
  <si>
    <t>R. CARLOS CHAGAS, 364</t>
  </si>
  <si>
    <t>BAIRRO ALTO</t>
  </si>
  <si>
    <t>CARLOS DE ANDRADE</t>
  </si>
  <si>
    <t>M</t>
  </si>
  <si>
    <t>R. DUQUE DE CAXIAS, 750</t>
  </si>
  <si>
    <t>CURITIBA</t>
  </si>
  <si>
    <t>JOAQUIM NABUCO</t>
  </si>
  <si>
    <t>R. XV DE NOVEMBRO, 143</t>
  </si>
  <si>
    <t>JD AEROPORTO</t>
  </si>
  <si>
    <t>ILHA SOLTEIRA</t>
  </si>
  <si>
    <t>JOSÉ RIBEIRO</t>
  </si>
  <si>
    <t>R. SANTA CATARINA</t>
  </si>
  <si>
    <t>ZONA SUL</t>
  </si>
  <si>
    <t>PEDRO TOMAZ</t>
  </si>
  <si>
    <t>AL. MARANHÃO</t>
  </si>
  <si>
    <t>NOVA ILHA</t>
  </si>
  <si>
    <t>Resultados</t>
  </si>
  <si>
    <t>Reprovado</t>
  </si>
  <si>
    <t>Recuperação</t>
  </si>
  <si>
    <t>Aprovado</t>
  </si>
  <si>
    <t>PA</t>
  </si>
  <si>
    <t>PG</t>
  </si>
  <si>
    <t>Todas as Quitas do Ano</t>
  </si>
  <si>
    <t>Jan</t>
  </si>
  <si>
    <t>Fev</t>
  </si>
  <si>
    <t>Mar</t>
  </si>
  <si>
    <t>Abr</t>
  </si>
  <si>
    <t>OVO</t>
  </si>
  <si>
    <t>FRANGO</t>
  </si>
  <si>
    <t>ARROZ</t>
  </si>
  <si>
    <t>COCA</t>
  </si>
  <si>
    <t>NOTELA</t>
  </si>
  <si>
    <t>FEIJÃO</t>
  </si>
  <si>
    <t>CAFÉ</t>
  </si>
  <si>
    <t>MAÇÃ</t>
  </si>
  <si>
    <t>Alan R Panosso</t>
  </si>
  <si>
    <t>32....</t>
  </si>
  <si>
    <t>ssp</t>
  </si>
  <si>
    <t>bra</t>
  </si>
  <si>
    <t>Rua</t>
  </si>
  <si>
    <t>Jabuka</t>
  </si>
  <si>
    <t>TELEFONE</t>
  </si>
  <si>
    <t>11 852458</t>
  </si>
  <si>
    <t>Alan Panosso</t>
  </si>
  <si>
    <t>Rua Brinini</t>
  </si>
  <si>
    <t>Colina Verde</t>
  </si>
  <si>
    <t>Jaboticabal</t>
  </si>
  <si>
    <t>11 997092972</t>
  </si>
  <si>
    <t>&gt;800</t>
  </si>
  <si>
    <t>&lt;900</t>
  </si>
  <si>
    <t>&lt;01/01/1990</t>
  </si>
  <si>
    <t>PR Total</t>
  </si>
  <si>
    <t>SP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</si>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</sst>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[$-416]General"/>
    <numFmt numFmtId="166" formatCode="[$-409]m/d/yyyy"/>
    <numFmt numFmtId="167" formatCode="[$-416]dd/mm/yyyy"/>
    <numFmt numFmtId="168" formatCode="&quot; R$&quot;* #,##0.00&quot; &quot;;&quot; R$&quot;* &quot;(&quot;#,##0.00&quot;)&quot;;&quot; R$&quot;* &quot;-&quot;#&quot; &quot;;@&quot; &quot;"/>
    <numFmt numFmtId="169" formatCode="[$$-409]#,##0.00;[Red]&quot;-&quot;[$$-409]#,##0.00"/>
  </numFmts>
  <fonts count="7">
    <font>
      <sz val="11"/>
      <color theme="1"/>
      <name val="Arial1"/>
    </font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0"/>
      <color theme="1"/>
      <name val="Arial1"/>
    </font>
    <font>
      <b/>
      <sz val="11"/>
      <color theme="1"/>
      <name val="Arial1"/>
    </font>
    <font>
      <sz val="8"/>
      <name val="Arial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6">
    <xf numFmtId="0" fontId="0" fillId="0" borderId="0"/>
    <xf numFmtId="168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9" fontId="3" fillId="0" borderId="0"/>
  </cellStyleXfs>
  <cellXfs count="20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2" fontId="4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2" borderId="3" xfId="0" applyFill="1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2" fontId="0" fillId="0" borderId="2" xfId="0" applyNumberFormat="1" applyBorder="1"/>
    <xf numFmtId="0" fontId="0" fillId="0" borderId="4" xfId="0" applyBorder="1"/>
    <xf numFmtId="14" fontId="0" fillId="0" borderId="0" xfId="0" applyNumberFormat="1"/>
    <xf numFmtId="14" fontId="0" fillId="2" borderId="3" xfId="0" applyNumberFormat="1" applyFill="1" applyBorder="1" applyAlignment="1">
      <alignment horizontal="left"/>
    </xf>
    <xf numFmtId="0" fontId="5" fillId="0" borderId="0" xfId="0" applyFont="1"/>
    <xf numFmtId="0" fontId="5" fillId="0" borderId="3" xfId="0" applyFont="1" applyBorder="1" applyAlignment="1">
      <alignment horizontal="left" vertical="center"/>
    </xf>
    <xf numFmtId="0" fontId="0" fillId="2" borderId="3" xfId="0" applyFill="1" applyBorder="1"/>
  </cellXfs>
  <cellStyles count="6">
    <cellStyle name="Excel_BuiltIn_Currency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3">
    <dxf>
      <font>
        <color rgb="FFFF0000"/>
      </font>
    </dxf>
    <dxf>
      <font>
        <color theme="9" tint="-0.24994659260841701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45" zoomScaleNormal="145" workbookViewId="0">
      <selection activeCell="C13" sqref="C13"/>
    </sheetView>
  </sheetViews>
  <sheetFormatPr defaultRowHeight="12.75" customHeight="1"/>
  <cols>
    <col min="1" max="1" width="26.75" customWidth="1"/>
    <col min="2" max="2" width="8.75" customWidth="1"/>
    <col min="3" max="4" width="8.375" customWidth="1"/>
    <col min="5" max="5" width="7.125" customWidth="1"/>
    <col min="6" max="6" width="11.375" customWidth="1"/>
    <col min="7" max="1024" width="8.375" customWidth="1"/>
  </cols>
  <sheetData>
    <row r="1" spans="1:9" ht="13.5" customHeight="1">
      <c r="A1" s="1"/>
      <c r="B1" s="1"/>
      <c r="C1" s="1"/>
      <c r="D1" s="1"/>
      <c r="E1" s="1"/>
    </row>
    <row r="2" spans="1:9" ht="13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4" t="s">
        <v>72</v>
      </c>
    </row>
    <row r="3" spans="1:9" ht="12.75" customHeight="1">
      <c r="A3" t="s">
        <v>5</v>
      </c>
      <c r="B3" s="2">
        <v>3.4</v>
      </c>
      <c r="C3" s="2">
        <v>6.5</v>
      </c>
      <c r="D3" s="2">
        <v>5</v>
      </c>
      <c r="E3" s="2">
        <f>AVERAGE(B3:D3)</f>
        <v>4.9666666666666668</v>
      </c>
      <c r="F3" t="str">
        <f t="shared" ref="F3:F9" si="0">VLOOKUP(E3,tab_criterio,2)</f>
        <v>Recuperação</v>
      </c>
      <c r="H3">
        <v>0</v>
      </c>
      <c r="I3" t="s">
        <v>73</v>
      </c>
    </row>
    <row r="4" spans="1:9" ht="12.75" customHeight="1">
      <c r="A4" t="s">
        <v>6</v>
      </c>
      <c r="B4" s="2">
        <v>5.6</v>
      </c>
      <c r="C4" s="2">
        <v>7</v>
      </c>
      <c r="D4" s="2">
        <v>4.5</v>
      </c>
      <c r="E4" s="2">
        <f t="shared" ref="E4:E9" si="1">AVERAGE(B4:D4)</f>
        <v>5.7</v>
      </c>
      <c r="F4" t="str">
        <f t="shared" si="0"/>
        <v>Aprovado</v>
      </c>
      <c r="H4">
        <v>3</v>
      </c>
      <c r="I4" t="s">
        <v>74</v>
      </c>
    </row>
    <row r="5" spans="1:9" ht="12.75" customHeight="1">
      <c r="A5" t="s">
        <v>7</v>
      </c>
      <c r="B5" s="2">
        <v>1</v>
      </c>
      <c r="C5" s="2">
        <v>2</v>
      </c>
      <c r="D5" s="2">
        <v>2</v>
      </c>
      <c r="E5" s="2">
        <f t="shared" si="1"/>
        <v>1.6666666666666667</v>
      </c>
      <c r="F5" t="str">
        <f t="shared" si="0"/>
        <v>Reprovado</v>
      </c>
      <c r="H5">
        <v>5</v>
      </c>
      <c r="I5" t="s">
        <v>75</v>
      </c>
    </row>
    <row r="6" spans="1:9" ht="12.75" customHeight="1">
      <c r="A6" t="s">
        <v>8</v>
      </c>
      <c r="B6" s="2">
        <v>6.5</v>
      </c>
      <c r="C6" s="2">
        <v>9</v>
      </c>
      <c r="D6" s="2">
        <v>8.5</v>
      </c>
      <c r="E6" s="2">
        <f t="shared" si="1"/>
        <v>8</v>
      </c>
      <c r="F6" t="str">
        <f t="shared" si="0"/>
        <v>Aprovado</v>
      </c>
    </row>
    <row r="7" spans="1:9" ht="12.75" customHeight="1">
      <c r="A7" t="s">
        <v>9</v>
      </c>
      <c r="B7" s="2">
        <v>4</v>
      </c>
      <c r="C7" s="2">
        <v>4</v>
      </c>
      <c r="D7" s="2">
        <v>5</v>
      </c>
      <c r="E7" s="2">
        <f t="shared" si="1"/>
        <v>4.333333333333333</v>
      </c>
      <c r="F7" t="str">
        <f t="shared" si="0"/>
        <v>Recuperação</v>
      </c>
    </row>
    <row r="8" spans="1:9" ht="12.75" customHeight="1">
      <c r="A8" t="s">
        <v>10</v>
      </c>
      <c r="B8" s="2">
        <v>7.5</v>
      </c>
      <c r="C8" s="2">
        <v>3.8</v>
      </c>
      <c r="D8" s="2">
        <v>6</v>
      </c>
      <c r="E8" s="2">
        <f t="shared" si="1"/>
        <v>5.7666666666666666</v>
      </c>
      <c r="F8" t="str">
        <f t="shared" si="0"/>
        <v>Aprovado</v>
      </c>
    </row>
    <row r="9" spans="1:9" ht="13.5" customHeight="1">
      <c r="A9" s="1" t="s">
        <v>11</v>
      </c>
      <c r="B9" s="3">
        <v>0</v>
      </c>
      <c r="C9" s="3">
        <v>5</v>
      </c>
      <c r="D9" s="3">
        <v>3</v>
      </c>
      <c r="E9" s="2">
        <f t="shared" si="1"/>
        <v>2.6666666666666665</v>
      </c>
      <c r="F9" t="str">
        <f t="shared" si="0"/>
        <v>Reprovado</v>
      </c>
    </row>
    <row r="10" spans="1:9" ht="13.5" customHeight="1">
      <c r="A10" s="4" t="s">
        <v>12</v>
      </c>
      <c r="B10" s="13">
        <f>AVERAGE(B3:B9)</f>
        <v>4</v>
      </c>
      <c r="C10" s="13">
        <f>AVERAGE(C3:C9)</f>
        <v>5.3285714285714283</v>
      </c>
      <c r="D10" s="13">
        <f>AVERAGE(D3:D9)</f>
        <v>4.8571428571428568</v>
      </c>
      <c r="E10" s="13">
        <f>AVERAGE(E3:E9)</f>
        <v>4.7285714285714286</v>
      </c>
      <c r="F10" s="13"/>
    </row>
    <row r="12" spans="1:9" ht="12.75" customHeight="1">
      <c r="A12" s="2" t="s">
        <v>13</v>
      </c>
      <c r="B12" s="2">
        <f>AVERAGE(notas)</f>
        <v>4.7285714285714286</v>
      </c>
    </row>
    <row r="13" spans="1:9" ht="12.75" customHeight="1">
      <c r="A13" t="s">
        <v>14</v>
      </c>
      <c r="B13" s="2">
        <f>MAX(notas)</f>
        <v>9</v>
      </c>
    </row>
    <row r="14" spans="1:9" ht="12.75" customHeight="1">
      <c r="A14" t="s">
        <v>15</v>
      </c>
      <c r="B14" s="2">
        <f>MIN(notas)</f>
        <v>0</v>
      </c>
    </row>
    <row r="15" spans="1:9" ht="12.75" customHeight="1">
      <c r="A15" t="s">
        <v>16</v>
      </c>
      <c r="B15" s="2">
        <f>_xlfn.VAR.S(notas)</f>
        <v>5.603142857142859</v>
      </c>
    </row>
  </sheetData>
  <conditionalFormatting sqref="F3:F9">
    <cfRule type="cellIs" dxfId="2" priority="1" operator="equal">
      <formula>"Aprovado"</formula>
    </cfRule>
    <cfRule type="cellIs" dxfId="1" priority="2" operator="equal">
      <formula>"Recuperação"</formula>
    </cfRule>
    <cfRule type="cellIs" dxfId="0" priority="3" operator="equal">
      <formula>"Reprovado"</formula>
    </cfRule>
  </conditionalFormatting>
  <pageMargins left="0.74800000000000011" right="0.74800000000000011" top="1.2792000000000001" bottom="1.2792000000000001" header="0.9839" footer="0.9839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75" zoomScaleNormal="175" workbookViewId="0">
      <selection activeCell="B13" sqref="B13"/>
    </sheetView>
  </sheetViews>
  <sheetFormatPr defaultRowHeight="12.75" customHeight="1"/>
  <cols>
    <col min="1" max="1" width="20.5" customWidth="1"/>
    <col min="2" max="2" width="10.75" customWidth="1"/>
    <col min="3" max="1024" width="8.375" customWidth="1"/>
  </cols>
  <sheetData>
    <row r="1" spans="1:2" ht="12.75" customHeight="1">
      <c r="A1" s="1" t="s">
        <v>17</v>
      </c>
      <c r="B1" s="1"/>
    </row>
    <row r="2" spans="1:2" ht="12.75" customHeight="1">
      <c r="A2" t="s">
        <v>18</v>
      </c>
      <c r="B2" s="5">
        <v>1000</v>
      </c>
    </row>
    <row r="3" spans="1:2" ht="12.75" customHeight="1">
      <c r="A3" t="s">
        <v>19</v>
      </c>
      <c r="B3" s="2">
        <v>60</v>
      </c>
    </row>
    <row r="4" spans="1:2" ht="12.75" customHeight="1">
      <c r="A4" t="s">
        <v>20</v>
      </c>
      <c r="B4" s="2">
        <v>3</v>
      </c>
    </row>
    <row r="5" spans="1:2" ht="12.75" customHeight="1">
      <c r="A5" t="s">
        <v>21</v>
      </c>
      <c r="B5" s="6">
        <v>0.10062893081761025</v>
      </c>
    </row>
    <row r="6" spans="1:2" ht="12.75" customHeight="1">
      <c r="A6" s="1" t="s">
        <v>22</v>
      </c>
      <c r="B6" s="3">
        <f>(B2+B3)*B4*(1+B5)</f>
        <v>3500.0000000000005</v>
      </c>
    </row>
    <row r="11" spans="1:2" ht="12.75" customHeight="1">
      <c r="A11" s="1" t="s">
        <v>23</v>
      </c>
      <c r="B11" s="1"/>
    </row>
    <row r="12" spans="1:2" ht="12.75" customHeight="1">
      <c r="A12" t="s">
        <v>24</v>
      </c>
      <c r="B12">
        <v>2.0123032802860168</v>
      </c>
    </row>
    <row r="13" spans="1:2" ht="12.75" customHeight="1">
      <c r="A13" s="1" t="s">
        <v>25</v>
      </c>
      <c r="B13" s="1">
        <f>2*(1+5^B12)</f>
        <v>52.999935660655943</v>
      </c>
    </row>
  </sheetData>
  <pageMargins left="0.74800000000000011" right="0.74800000000000011" top="1.2792000000000001" bottom="1.2792000000000001" header="0.9839" footer="0.9839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3"/>
  <sheetViews>
    <sheetView topLeftCell="D1" zoomScale="220" zoomScaleNormal="220" workbookViewId="0">
      <selection activeCell="J1" sqref="J1:J8"/>
    </sheetView>
  </sheetViews>
  <sheetFormatPr defaultRowHeight="12.75" customHeight="1"/>
  <cols>
    <col min="1" max="2" width="8.375" style="7" customWidth="1"/>
    <col min="3" max="3" width="20.75" style="7" bestFit="1" customWidth="1"/>
    <col min="4" max="1024" width="8.375" style="7" customWidth="1"/>
  </cols>
  <sheetData>
    <row r="1" spans="1:10" ht="12.75" customHeight="1">
      <c r="A1" s="7" t="s">
        <v>76</v>
      </c>
      <c r="B1" s="7" t="s">
        <v>77</v>
      </c>
      <c r="C1" s="7" t="s">
        <v>78</v>
      </c>
      <c r="E1" s="7" t="s">
        <v>79</v>
      </c>
      <c r="G1" s="7" t="s">
        <v>83</v>
      </c>
      <c r="J1" s="7" t="s">
        <v>83</v>
      </c>
    </row>
    <row r="2" spans="1:10" ht="12.75" customHeight="1">
      <c r="A2" s="7">
        <v>0</v>
      </c>
      <c r="B2" s="7">
        <v>2</v>
      </c>
      <c r="C2" s="15">
        <v>45449</v>
      </c>
      <c r="E2" s="7" t="s">
        <v>80</v>
      </c>
      <c r="G2" s="7" t="s">
        <v>84</v>
      </c>
      <c r="J2" s="7" t="s">
        <v>84</v>
      </c>
    </row>
    <row r="3" spans="1:10" ht="12.75" customHeight="1">
      <c r="A3" s="7">
        <v>5</v>
      </c>
      <c r="B3" s="7">
        <v>10</v>
      </c>
      <c r="C3" s="15">
        <v>45456</v>
      </c>
      <c r="E3" s="7" t="s">
        <v>81</v>
      </c>
      <c r="G3" s="7" t="s">
        <v>85</v>
      </c>
      <c r="J3" s="7" t="s">
        <v>85</v>
      </c>
    </row>
    <row r="4" spans="1:10" ht="12.75" customHeight="1">
      <c r="A4" s="7">
        <v>10</v>
      </c>
      <c r="B4" s="7">
        <v>50</v>
      </c>
      <c r="C4" s="15">
        <v>45463</v>
      </c>
      <c r="E4" s="7" t="s">
        <v>82</v>
      </c>
      <c r="G4" s="7" t="s">
        <v>86</v>
      </c>
      <c r="J4" s="7" t="s">
        <v>86</v>
      </c>
    </row>
    <row r="5" spans="1:10" ht="12.75" customHeight="1">
      <c r="A5" s="7">
        <v>15</v>
      </c>
      <c r="B5" s="7">
        <v>250</v>
      </c>
      <c r="C5" s="15">
        <v>45470</v>
      </c>
      <c r="G5" s="7" t="s">
        <v>87</v>
      </c>
      <c r="J5" s="7" t="s">
        <v>87</v>
      </c>
    </row>
    <row r="6" spans="1:10" ht="12.75" customHeight="1">
      <c r="A6" s="7">
        <v>20</v>
      </c>
      <c r="B6" s="7">
        <v>1250</v>
      </c>
      <c r="C6" s="15">
        <v>45477</v>
      </c>
      <c r="G6" s="7" t="s">
        <v>88</v>
      </c>
      <c r="J6" s="7" t="s">
        <v>88</v>
      </c>
    </row>
    <row r="7" spans="1:10" ht="12.75" customHeight="1">
      <c r="A7" s="7">
        <v>25</v>
      </c>
      <c r="B7" s="7">
        <v>6250</v>
      </c>
      <c r="C7" s="15">
        <v>45484</v>
      </c>
      <c r="G7" s="7" t="s">
        <v>89</v>
      </c>
      <c r="J7" s="7" t="s">
        <v>89</v>
      </c>
    </row>
    <row r="8" spans="1:10" ht="12.75" customHeight="1">
      <c r="A8" s="7">
        <v>30</v>
      </c>
      <c r="B8" s="7">
        <v>31250</v>
      </c>
      <c r="C8" s="15">
        <v>45491</v>
      </c>
      <c r="G8" s="7" t="s">
        <v>90</v>
      </c>
      <c r="J8" s="7" t="s">
        <v>90</v>
      </c>
    </row>
    <row r="9" spans="1:10" ht="12.75" customHeight="1">
      <c r="A9" s="7">
        <v>35</v>
      </c>
      <c r="B9" s="7">
        <v>156250</v>
      </c>
      <c r="C9" s="15">
        <v>45498</v>
      </c>
    </row>
    <row r="10" spans="1:10" ht="12.75" customHeight="1">
      <c r="A10" s="7">
        <v>40</v>
      </c>
      <c r="B10" s="7">
        <v>781250</v>
      </c>
      <c r="C10" s="15">
        <v>45505</v>
      </c>
    </row>
    <row r="11" spans="1:10" ht="12.75" customHeight="1">
      <c r="A11" s="7">
        <v>45</v>
      </c>
      <c r="C11" s="15">
        <v>45512</v>
      </c>
    </row>
    <row r="12" spans="1:10" ht="12.75" customHeight="1">
      <c r="A12" s="7">
        <v>50</v>
      </c>
      <c r="C12" s="15">
        <v>45519</v>
      </c>
    </row>
    <row r="13" spans="1:10" ht="12.75" customHeight="1">
      <c r="A13" s="7">
        <v>55</v>
      </c>
      <c r="C13" s="15">
        <v>45526</v>
      </c>
    </row>
    <row r="14" spans="1:10" ht="12.75" customHeight="1">
      <c r="A14" s="7">
        <v>60</v>
      </c>
      <c r="C14" s="15">
        <v>45533</v>
      </c>
    </row>
    <row r="15" spans="1:10" ht="12.75" customHeight="1">
      <c r="A15" s="7">
        <v>65</v>
      </c>
      <c r="C15" s="15">
        <v>45540</v>
      </c>
    </row>
    <row r="16" spans="1:10" ht="12.75" customHeight="1">
      <c r="A16" s="7">
        <v>70</v>
      </c>
      <c r="C16" s="15">
        <v>45547</v>
      </c>
    </row>
    <row r="17" spans="1:3" ht="12.75" customHeight="1">
      <c r="A17" s="7">
        <v>75</v>
      </c>
      <c r="C17" s="15">
        <v>45554</v>
      </c>
    </row>
    <row r="18" spans="1:3" ht="12.75" customHeight="1">
      <c r="A18" s="7">
        <v>80</v>
      </c>
      <c r="C18" s="15">
        <v>45561</v>
      </c>
    </row>
    <row r="19" spans="1:3" ht="12.75" customHeight="1">
      <c r="A19" s="7">
        <v>85</v>
      </c>
      <c r="C19" s="15">
        <v>45568</v>
      </c>
    </row>
    <row r="20" spans="1:3" ht="12.75" customHeight="1">
      <c r="A20" s="7">
        <v>90</v>
      </c>
      <c r="C20" s="15">
        <v>45575</v>
      </c>
    </row>
    <row r="21" spans="1:3" ht="12.75" customHeight="1">
      <c r="A21" s="7">
        <v>95</v>
      </c>
      <c r="C21" s="15">
        <v>45582</v>
      </c>
    </row>
    <row r="22" spans="1:3" ht="12.75" customHeight="1">
      <c r="A22" s="7">
        <v>100</v>
      </c>
      <c r="C22" s="15">
        <v>45589</v>
      </c>
    </row>
    <row r="23" spans="1:3" ht="12.75" customHeight="1">
      <c r="A23" s="7">
        <v>105</v>
      </c>
      <c r="C23" s="15">
        <v>45596</v>
      </c>
    </row>
    <row r="24" spans="1:3" ht="12.75" customHeight="1">
      <c r="A24" s="7">
        <v>110</v>
      </c>
      <c r="C24" s="15">
        <v>45603</v>
      </c>
    </row>
    <row r="25" spans="1:3" ht="12.75" customHeight="1">
      <c r="A25" s="7">
        <v>115</v>
      </c>
      <c r="C25" s="15">
        <v>45610</v>
      </c>
    </row>
    <row r="26" spans="1:3" ht="12.75" customHeight="1">
      <c r="A26" s="7">
        <v>120</v>
      </c>
      <c r="C26" s="15">
        <v>45617</v>
      </c>
    </row>
    <row r="27" spans="1:3" ht="12.75" customHeight="1">
      <c r="A27" s="7">
        <v>125</v>
      </c>
      <c r="C27" s="15">
        <v>45624</v>
      </c>
    </row>
    <row r="28" spans="1:3" ht="12.75" customHeight="1">
      <c r="A28" s="7">
        <v>130</v>
      </c>
      <c r="C28" s="15">
        <v>45631</v>
      </c>
    </row>
    <row r="29" spans="1:3" ht="12.75" customHeight="1">
      <c r="A29" s="7">
        <v>135</v>
      </c>
      <c r="C29" s="15">
        <v>45638</v>
      </c>
    </row>
    <row r="30" spans="1:3" ht="12.75" customHeight="1">
      <c r="A30" s="7">
        <v>140</v>
      </c>
      <c r="C30" s="15">
        <v>45645</v>
      </c>
    </row>
    <row r="31" spans="1:3" ht="12.75" customHeight="1">
      <c r="A31" s="7">
        <v>145</v>
      </c>
      <c r="C31" s="15">
        <v>45652</v>
      </c>
    </row>
    <row r="32" spans="1:3" ht="12.75" customHeight="1">
      <c r="A32" s="7">
        <v>150</v>
      </c>
    </row>
    <row r="33" spans="1:1" ht="12.75" customHeight="1">
      <c r="A33" s="7">
        <v>155</v>
      </c>
    </row>
    <row r="34" spans="1:1" ht="12.75" customHeight="1">
      <c r="A34" s="7">
        <v>160</v>
      </c>
    </row>
    <row r="35" spans="1:1" ht="12.75" customHeight="1">
      <c r="A35" s="7">
        <v>165</v>
      </c>
    </row>
    <row r="36" spans="1:1" ht="12.75" customHeight="1">
      <c r="A36" s="7">
        <v>170</v>
      </c>
    </row>
    <row r="37" spans="1:1" ht="12.75" customHeight="1">
      <c r="A37" s="7">
        <v>175</v>
      </c>
    </row>
    <row r="38" spans="1:1" ht="12.75" customHeight="1">
      <c r="A38" s="7">
        <v>180</v>
      </c>
    </row>
    <row r="39" spans="1:1" ht="12.75" customHeight="1">
      <c r="A39" s="7">
        <v>185</v>
      </c>
    </row>
    <row r="40" spans="1:1" ht="12.75" customHeight="1">
      <c r="A40" s="7">
        <v>190</v>
      </c>
    </row>
    <row r="41" spans="1:1" ht="12.75" customHeight="1">
      <c r="A41" s="7">
        <v>195</v>
      </c>
    </row>
    <row r="42" spans="1:1" ht="12.75" customHeight="1">
      <c r="A42" s="7">
        <v>200</v>
      </c>
    </row>
    <row r="43" spans="1:1" ht="12.75" customHeight="1">
      <c r="A43" s="7">
        <v>205</v>
      </c>
    </row>
    <row r="44" spans="1:1" ht="12.75" customHeight="1">
      <c r="A44" s="7">
        <v>210</v>
      </c>
    </row>
    <row r="45" spans="1:1" ht="12.75" customHeight="1">
      <c r="A45" s="7">
        <v>215</v>
      </c>
    </row>
    <row r="46" spans="1:1" ht="12.75" customHeight="1">
      <c r="A46" s="7">
        <v>220</v>
      </c>
    </row>
    <row r="47" spans="1:1" ht="12.75" customHeight="1">
      <c r="A47" s="7">
        <v>225</v>
      </c>
    </row>
    <row r="48" spans="1:1" ht="12.75" customHeight="1">
      <c r="A48" s="7">
        <v>230</v>
      </c>
    </row>
    <row r="49" spans="1:1" ht="12.75" customHeight="1">
      <c r="A49" s="7">
        <v>235</v>
      </c>
    </row>
    <row r="50" spans="1:1" ht="12.75" customHeight="1">
      <c r="A50" s="7">
        <v>240</v>
      </c>
    </row>
    <row r="51" spans="1:1" ht="12.75" customHeight="1">
      <c r="A51" s="7">
        <v>245</v>
      </c>
    </row>
    <row r="52" spans="1:1" ht="12.75" customHeight="1">
      <c r="A52" s="7">
        <v>250</v>
      </c>
    </row>
    <row r="53" spans="1:1" ht="12.75" customHeight="1">
      <c r="A53" s="7">
        <v>255</v>
      </c>
    </row>
  </sheetData>
  <phoneticPr fontId="6" type="noConversion"/>
  <pageMargins left="0.74800000000000011" right="0.74800000000000011" top="1.2792000000000001" bottom="1.2792000000000001" header="0.9839" footer="0.9839"/>
  <pageSetup paperSize="0" fitToWidth="0" fitToHeight="0" pageOrder="overThenDown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="160" zoomScaleNormal="160" workbookViewId="0">
      <selection activeCell="D4" sqref="D4"/>
    </sheetView>
  </sheetViews>
  <sheetFormatPr defaultRowHeight="12.75" customHeight="1"/>
  <cols>
    <col min="1" max="1" width="19.75" customWidth="1"/>
    <col min="2" max="2" width="11.625" customWidth="1"/>
    <col min="3" max="3" width="13.125" customWidth="1"/>
    <col min="4" max="4" width="30.875" customWidth="1"/>
    <col min="5" max="5" width="26.25" customWidth="1"/>
    <col min="6" max="6" width="12.25" customWidth="1"/>
    <col min="7" max="7" width="12.375" customWidth="1"/>
    <col min="8" max="8" width="7.875" customWidth="1"/>
    <col min="9" max="1024" width="8.375" customWidth="1"/>
  </cols>
  <sheetData>
    <row r="1" spans="1:4" ht="12.75" customHeight="1">
      <c r="A1" s="18" t="s">
        <v>26</v>
      </c>
      <c r="B1" s="18"/>
      <c r="C1" s="18"/>
      <c r="D1" s="18"/>
    </row>
    <row r="2" spans="1:4" ht="12.75" customHeight="1">
      <c r="A2" s="8" t="s">
        <v>27</v>
      </c>
      <c r="B2" s="19" t="s">
        <v>91</v>
      </c>
      <c r="C2" s="19"/>
      <c r="D2" s="19"/>
    </row>
    <row r="3" spans="1:4" ht="12.75" customHeight="1">
      <c r="A3" s="8" t="s">
        <v>28</v>
      </c>
      <c r="B3" s="9" t="s">
        <v>92</v>
      </c>
      <c r="C3" s="8" t="s">
        <v>29</v>
      </c>
      <c r="D3" s="9" t="s">
        <v>93</v>
      </c>
    </row>
    <row r="4" spans="1:4" ht="12.75" customHeight="1">
      <c r="A4" s="8" t="s">
        <v>30</v>
      </c>
      <c r="B4" s="9">
        <v>290</v>
      </c>
      <c r="C4" s="8"/>
      <c r="D4" s="8"/>
    </row>
    <row r="5" spans="1:4" ht="12.75" customHeight="1">
      <c r="A5" s="8" t="s">
        <v>31</v>
      </c>
      <c r="B5" s="16">
        <v>29493</v>
      </c>
      <c r="C5" s="8" t="s">
        <v>32</v>
      </c>
      <c r="D5" s="9" t="s">
        <v>94</v>
      </c>
    </row>
    <row r="6" spans="1:4" ht="12.75" customHeight="1">
      <c r="A6" s="8" t="s">
        <v>33</v>
      </c>
      <c r="B6" s="9" t="s">
        <v>95</v>
      </c>
      <c r="C6" s="8" t="s">
        <v>34</v>
      </c>
      <c r="D6" s="9"/>
    </row>
    <row r="7" spans="1:4" ht="12.75" customHeight="1">
      <c r="A7" s="8" t="s">
        <v>35</v>
      </c>
      <c r="B7" s="9">
        <v>14887336</v>
      </c>
      <c r="C7" s="8"/>
      <c r="D7" s="8"/>
    </row>
    <row r="8" spans="1:4" ht="12.75" customHeight="1">
      <c r="A8" s="8" t="s">
        <v>36</v>
      </c>
      <c r="B8" s="9" t="s">
        <v>96</v>
      </c>
      <c r="C8" s="8" t="s">
        <v>37</v>
      </c>
      <c r="D8" s="9" t="s">
        <v>50</v>
      </c>
    </row>
    <row r="9" spans="1:4" ht="12.75" customHeight="1">
      <c r="B9" s="10"/>
    </row>
  </sheetData>
  <protectedRanges>
    <protectedRange sqref="D8" name="Intervalo5"/>
    <protectedRange sqref="D5:D6" name="Intervalo4"/>
    <protectedRange sqref="D3" name="Intervalo3"/>
    <protectedRange sqref="B3:B8" name="Intervalo2"/>
    <protectedRange sqref="B2" name="Intervalo1"/>
  </protectedRanges>
  <mergeCells count="2">
    <mergeCell ref="A1:D1"/>
    <mergeCell ref="B2:D2"/>
  </mergeCells>
  <pageMargins left="0.74800000000000011" right="0.74800000000000011" top="1.2792000000000001" bottom="1.2792000000000001" header="0.9839" footer="0.9839"/>
  <pageSetup paperSize="0" fitToWidth="0" fitToHeight="0" pageOrder="overThenDown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zoomScaleNormal="100" workbookViewId="0">
      <selection activeCell="E4" sqref="E4"/>
    </sheetView>
  </sheetViews>
  <sheetFormatPr defaultRowHeight="12.75" customHeight="1"/>
  <cols>
    <col min="1" max="1" width="20.375" customWidth="1"/>
    <col min="2" max="2" width="10.625" customWidth="1"/>
    <col min="3" max="3" width="9" customWidth="1"/>
    <col min="4" max="4" width="6.375" customWidth="1"/>
    <col min="5" max="5" width="23.5" customWidth="1"/>
    <col min="6" max="6" width="15.25" customWidth="1"/>
    <col min="7" max="7" width="14.25" customWidth="1"/>
    <col min="8" max="8" width="7.875" customWidth="1"/>
    <col min="9" max="1024" width="8.375" customWidth="1"/>
  </cols>
  <sheetData>
    <row r="1" spans="1:9" ht="12.75" customHeight="1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97</v>
      </c>
    </row>
    <row r="2" spans="1:9" ht="12.75" customHeight="1">
      <c r="A2" t="s">
        <v>45</v>
      </c>
      <c r="B2" s="11">
        <v>36152</v>
      </c>
      <c r="C2" s="2">
        <v>850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98</v>
      </c>
    </row>
    <row r="3" spans="1:9" ht="12.75" customHeight="1">
      <c r="A3" t="s">
        <v>51</v>
      </c>
      <c r="B3" s="11">
        <v>32612</v>
      </c>
      <c r="C3" s="2">
        <v>750</v>
      </c>
      <c r="D3" t="s">
        <v>46</v>
      </c>
      <c r="E3" t="s">
        <v>52</v>
      </c>
      <c r="F3" t="s">
        <v>48</v>
      </c>
      <c r="G3" t="s">
        <v>53</v>
      </c>
      <c r="H3" t="s">
        <v>54</v>
      </c>
      <c r="I3" t="s">
        <v>98</v>
      </c>
    </row>
    <row r="4" spans="1:9" ht="12.75" customHeight="1">
      <c r="A4" t="s">
        <v>55</v>
      </c>
      <c r="B4" s="11">
        <v>34226</v>
      </c>
      <c r="C4" s="2">
        <v>775</v>
      </c>
      <c r="D4" t="s">
        <v>46</v>
      </c>
      <c r="E4" t="s">
        <v>56</v>
      </c>
      <c r="F4" t="s">
        <v>57</v>
      </c>
      <c r="G4" t="s">
        <v>53</v>
      </c>
      <c r="H4" t="s">
        <v>54</v>
      </c>
      <c r="I4" t="s">
        <v>98</v>
      </c>
    </row>
    <row r="5" spans="1:9" ht="12.75" customHeight="1">
      <c r="A5" t="s">
        <v>58</v>
      </c>
      <c r="B5" s="11">
        <v>34619</v>
      </c>
      <c r="C5" s="2">
        <v>800</v>
      </c>
      <c r="D5" t="s">
        <v>59</v>
      </c>
      <c r="E5" t="s">
        <v>60</v>
      </c>
      <c r="F5" t="s">
        <v>48</v>
      </c>
      <c r="G5" t="s">
        <v>61</v>
      </c>
      <c r="H5" t="s">
        <v>54</v>
      </c>
      <c r="I5" t="s">
        <v>98</v>
      </c>
    </row>
    <row r="6" spans="1:9" ht="12.75" customHeight="1">
      <c r="A6" t="s">
        <v>62</v>
      </c>
      <c r="B6" s="11">
        <v>32098</v>
      </c>
      <c r="C6" s="2">
        <v>980</v>
      </c>
      <c r="D6" t="s">
        <v>59</v>
      </c>
      <c r="E6" t="s">
        <v>63</v>
      </c>
      <c r="F6" t="s">
        <v>64</v>
      </c>
      <c r="G6" t="s">
        <v>65</v>
      </c>
      <c r="H6" t="s">
        <v>50</v>
      </c>
      <c r="I6" t="s">
        <v>98</v>
      </c>
    </row>
    <row r="7" spans="1:9" ht="12.75" customHeight="1">
      <c r="A7" s="12" t="s">
        <v>66</v>
      </c>
      <c r="B7" s="11">
        <v>33018</v>
      </c>
      <c r="C7" s="2">
        <v>920</v>
      </c>
      <c r="D7" t="s">
        <v>59</v>
      </c>
      <c r="E7" t="s">
        <v>67</v>
      </c>
      <c r="F7" t="s">
        <v>68</v>
      </c>
      <c r="G7" t="s">
        <v>65</v>
      </c>
      <c r="H7" t="s">
        <v>50</v>
      </c>
      <c r="I7" t="s">
        <v>98</v>
      </c>
    </row>
    <row r="8" spans="1:9" ht="12.75" customHeight="1">
      <c r="A8" t="s">
        <v>69</v>
      </c>
      <c r="B8" s="11">
        <v>34987</v>
      </c>
      <c r="C8" s="2">
        <v>1580</v>
      </c>
      <c r="D8" t="s">
        <v>59</v>
      </c>
      <c r="E8" t="s">
        <v>70</v>
      </c>
      <c r="F8" t="s">
        <v>71</v>
      </c>
      <c r="G8" t="s">
        <v>65</v>
      </c>
      <c r="H8" t="s">
        <v>50</v>
      </c>
      <c r="I8" t="s">
        <v>98</v>
      </c>
    </row>
    <row r="9" spans="1:9" ht="12.75" customHeight="1">
      <c r="A9" t="s">
        <v>99</v>
      </c>
      <c r="B9" s="11">
        <v>29493</v>
      </c>
      <c r="C9" s="2">
        <v>1500</v>
      </c>
      <c r="D9" t="s">
        <v>59</v>
      </c>
      <c r="E9" t="s">
        <v>100</v>
      </c>
      <c r="F9" t="s">
        <v>101</v>
      </c>
      <c r="G9" t="s">
        <v>102</v>
      </c>
      <c r="H9" t="s">
        <v>50</v>
      </c>
      <c r="I9" t="s">
        <v>103</v>
      </c>
    </row>
  </sheetData>
  <pageMargins left="0.74800000000000011" right="0.74800000000000011" top="1.2792000000000001" bottom="1.2792000000000001" header="0.9839" footer="0.9839"/>
  <pageSetup paperSize="0" fitToWidth="0" fitToHeight="0" pageOrder="overThenDown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8"/>
  <sheetViews>
    <sheetView zoomScale="130" zoomScaleNormal="130" workbookViewId="0">
      <selection activeCell="A6" sqref="A6"/>
    </sheetView>
  </sheetViews>
  <sheetFormatPr defaultRowHeight="12.75" customHeight="1"/>
  <cols>
    <col min="1" max="1" width="20.375" customWidth="1"/>
    <col min="2" max="2" width="10.625" customWidth="1"/>
    <col min="3" max="3" width="9" customWidth="1"/>
    <col min="4" max="4" width="6.375" customWidth="1"/>
    <col min="5" max="5" width="23.5" customWidth="1"/>
    <col min="6" max="6" width="15.25" customWidth="1"/>
    <col min="7" max="7" width="14.25" customWidth="1"/>
    <col min="8" max="8" width="7.875" customWidth="1"/>
    <col min="9" max="1024" width="8.375" customWidth="1"/>
  </cols>
  <sheetData>
    <row r="1" spans="1:8" ht="12.75" customHeight="1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ht="12.75" customHeight="1">
      <c r="A2" t="s">
        <v>45</v>
      </c>
      <c r="B2" s="11">
        <v>36152</v>
      </c>
      <c r="C2" s="2">
        <v>850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</row>
    <row r="3" spans="1:8" ht="12.75" customHeight="1">
      <c r="A3" t="s">
        <v>51</v>
      </c>
      <c r="B3" s="11">
        <v>32612</v>
      </c>
      <c r="C3" s="2">
        <v>750</v>
      </c>
      <c r="D3" t="s">
        <v>46</v>
      </c>
      <c r="E3" t="s">
        <v>52</v>
      </c>
      <c r="F3" t="s">
        <v>48</v>
      </c>
      <c r="G3" t="s">
        <v>53</v>
      </c>
      <c r="H3" t="s">
        <v>54</v>
      </c>
    </row>
    <row r="4" spans="1:8" ht="12.75" hidden="1" customHeight="1">
      <c r="A4" t="s">
        <v>55</v>
      </c>
      <c r="B4" s="11">
        <v>34226</v>
      </c>
      <c r="C4" s="2">
        <v>775</v>
      </c>
      <c r="D4" t="s">
        <v>46</v>
      </c>
      <c r="E4" t="s">
        <v>56</v>
      </c>
      <c r="F4" t="s">
        <v>57</v>
      </c>
      <c r="G4" t="s">
        <v>53</v>
      </c>
      <c r="H4" t="s">
        <v>54</v>
      </c>
    </row>
    <row r="5" spans="1:8" ht="12.75" hidden="1" customHeight="1">
      <c r="A5" t="s">
        <v>58</v>
      </c>
      <c r="B5" s="11">
        <v>34619</v>
      </c>
      <c r="C5" s="2">
        <v>800</v>
      </c>
      <c r="D5" t="s">
        <v>59</v>
      </c>
      <c r="E5" t="s">
        <v>60</v>
      </c>
      <c r="F5" t="s">
        <v>48</v>
      </c>
      <c r="G5" t="s">
        <v>61</v>
      </c>
      <c r="H5" t="s">
        <v>54</v>
      </c>
    </row>
    <row r="6" spans="1:8" ht="12.75" customHeight="1">
      <c r="A6" t="s">
        <v>62</v>
      </c>
      <c r="B6" s="11">
        <v>32098</v>
      </c>
      <c r="C6" s="2">
        <v>980</v>
      </c>
      <c r="D6" t="s">
        <v>59</v>
      </c>
      <c r="E6" t="s">
        <v>63</v>
      </c>
      <c r="F6" t="s">
        <v>64</v>
      </c>
      <c r="G6" t="s">
        <v>65</v>
      </c>
      <c r="H6" t="s">
        <v>50</v>
      </c>
    </row>
    <row r="7" spans="1:8" ht="12.75" hidden="1" customHeight="1">
      <c r="A7" s="12" t="s">
        <v>66</v>
      </c>
      <c r="B7" s="11">
        <v>33018</v>
      </c>
      <c r="C7" s="2">
        <v>920</v>
      </c>
      <c r="D7" t="s">
        <v>59</v>
      </c>
      <c r="E7" t="s">
        <v>67</v>
      </c>
      <c r="F7" t="s">
        <v>68</v>
      </c>
      <c r="G7" t="s">
        <v>65</v>
      </c>
      <c r="H7" t="s">
        <v>50</v>
      </c>
    </row>
    <row r="8" spans="1:8" ht="12.75" hidden="1" customHeight="1">
      <c r="A8" t="s">
        <v>69</v>
      </c>
      <c r="B8" s="11">
        <v>34987</v>
      </c>
      <c r="C8" s="2">
        <v>950</v>
      </c>
      <c r="D8" t="s">
        <v>59</v>
      </c>
      <c r="E8" t="s">
        <v>70</v>
      </c>
      <c r="F8" t="s">
        <v>71</v>
      </c>
      <c r="G8" t="s">
        <v>65</v>
      </c>
      <c r="H8" t="s">
        <v>50</v>
      </c>
    </row>
  </sheetData>
  <autoFilter ref="A1:H8" xr:uid="{00000000-0001-0000-0500-000000000000}">
    <filterColumn colId="1">
      <customFilters>
        <customFilter operator="lessThan" val="32874"/>
        <customFilter operator="greaterThan" val="35064"/>
      </customFilters>
    </filterColumn>
  </autoFilter>
  <pageMargins left="0.74800000000000011" right="0.74800000000000011" top="1.2792000000000001" bottom="1.2792000000000001" header="0.9839" footer="0.9839"/>
  <pageSetup paperSize="0" fitToWidth="0" fitToHeight="0" pageOrder="overThenDown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3C58-B6E7-4838-8D4C-670516A22DC1}">
  <sheetPr filterMode="1"/>
  <dimension ref="A1:H13"/>
  <sheetViews>
    <sheetView zoomScale="120" zoomScaleNormal="120" workbookViewId="0">
      <selection activeCell="E3" sqref="E3"/>
    </sheetView>
  </sheetViews>
  <sheetFormatPr defaultRowHeight="12.75" customHeight="1"/>
  <cols>
    <col min="1" max="1" width="20.375" customWidth="1"/>
    <col min="2" max="2" width="10.625" customWidth="1"/>
    <col min="3" max="3" width="9" customWidth="1"/>
    <col min="4" max="4" width="6.375" customWidth="1"/>
    <col min="5" max="5" width="23.5" customWidth="1"/>
    <col min="6" max="6" width="15.25" customWidth="1"/>
    <col min="7" max="7" width="14.25" customWidth="1"/>
    <col min="8" max="8" width="7.875" customWidth="1"/>
    <col min="9" max="1024" width="8.375" customWidth="1"/>
  </cols>
  <sheetData>
    <row r="1" spans="1:8" ht="12.75" customHeight="1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ht="12.75" customHeight="1">
      <c r="A2" t="s">
        <v>45</v>
      </c>
      <c r="B2" s="11">
        <v>36152</v>
      </c>
      <c r="C2" s="2">
        <v>850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</row>
    <row r="3" spans="1:8" ht="12.75" customHeight="1">
      <c r="A3" t="s">
        <v>51</v>
      </c>
      <c r="B3" s="11">
        <v>32612</v>
      </c>
      <c r="C3" s="2">
        <v>750</v>
      </c>
      <c r="D3" t="s">
        <v>46</v>
      </c>
      <c r="E3" t="s">
        <v>52</v>
      </c>
      <c r="F3" t="s">
        <v>48</v>
      </c>
      <c r="G3" t="s">
        <v>53</v>
      </c>
      <c r="H3" t="s">
        <v>54</v>
      </c>
    </row>
    <row r="4" spans="1:8" ht="12.75" hidden="1" customHeight="1">
      <c r="A4" t="s">
        <v>55</v>
      </c>
      <c r="B4" s="11">
        <v>34226</v>
      </c>
      <c r="C4" s="2">
        <v>775</v>
      </c>
      <c r="D4" t="s">
        <v>46</v>
      </c>
      <c r="E4" t="s">
        <v>56</v>
      </c>
      <c r="F4" t="s">
        <v>57</v>
      </c>
      <c r="G4" t="s">
        <v>53</v>
      </c>
      <c r="H4" t="s">
        <v>54</v>
      </c>
    </row>
    <row r="5" spans="1:8" ht="12.75" hidden="1" customHeight="1">
      <c r="A5" t="s">
        <v>58</v>
      </c>
      <c r="B5" s="11">
        <v>34619</v>
      </c>
      <c r="C5" s="2">
        <v>800</v>
      </c>
      <c r="D5" t="s">
        <v>59</v>
      </c>
      <c r="E5" t="s">
        <v>60</v>
      </c>
      <c r="F5" t="s">
        <v>48</v>
      </c>
      <c r="G5" t="s">
        <v>61</v>
      </c>
      <c r="H5" t="s">
        <v>54</v>
      </c>
    </row>
    <row r="6" spans="1:8" ht="12.75" hidden="1" customHeight="1">
      <c r="A6" t="s">
        <v>62</v>
      </c>
      <c r="B6" s="11">
        <v>32098</v>
      </c>
      <c r="C6" s="2">
        <v>980</v>
      </c>
      <c r="D6" t="s">
        <v>59</v>
      </c>
      <c r="E6" t="s">
        <v>63</v>
      </c>
      <c r="F6" t="s">
        <v>64</v>
      </c>
      <c r="G6" t="s">
        <v>65</v>
      </c>
      <c r="H6" t="s">
        <v>50</v>
      </c>
    </row>
    <row r="7" spans="1:8" ht="12.75" hidden="1" customHeight="1">
      <c r="A7" s="12" t="s">
        <v>66</v>
      </c>
      <c r="B7" s="11">
        <v>33018</v>
      </c>
      <c r="C7" s="2">
        <v>920</v>
      </c>
      <c r="D7" t="s">
        <v>59</v>
      </c>
      <c r="E7" t="s">
        <v>67</v>
      </c>
      <c r="F7" t="s">
        <v>68</v>
      </c>
      <c r="G7" t="s">
        <v>65</v>
      </c>
      <c r="H7" t="s">
        <v>50</v>
      </c>
    </row>
    <row r="8" spans="1:8" ht="12.75" hidden="1" customHeight="1">
      <c r="A8" t="s">
        <v>69</v>
      </c>
      <c r="B8" s="11">
        <v>34987</v>
      </c>
      <c r="C8" s="2">
        <v>950</v>
      </c>
      <c r="D8" t="s">
        <v>59</v>
      </c>
      <c r="E8" t="s">
        <v>70</v>
      </c>
      <c r="F8" t="s">
        <v>71</v>
      </c>
      <c r="G8" t="s">
        <v>65</v>
      </c>
      <c r="H8" t="s">
        <v>50</v>
      </c>
    </row>
    <row r="11" spans="1:8" ht="12.75" customHeight="1">
      <c r="E11" t="s">
        <v>39</v>
      </c>
      <c r="F11" t="s">
        <v>39</v>
      </c>
      <c r="G11" t="s">
        <v>38</v>
      </c>
      <c r="H11" t="s">
        <v>43</v>
      </c>
    </row>
    <row r="12" spans="1:8" ht="12.75" customHeight="1">
      <c r="E12" t="s">
        <v>104</v>
      </c>
      <c r="F12" t="s">
        <v>105</v>
      </c>
    </row>
    <row r="13" spans="1:8" ht="12.75" customHeight="1">
      <c r="G13" t="s">
        <v>106</v>
      </c>
      <c r="H13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B9-3D8B-42CE-BA80-8C175661F243}">
  <dimension ref="A1:H11"/>
  <sheetViews>
    <sheetView zoomScaleNormal="100" workbookViewId="0">
      <selection activeCell="E6" sqref="E6"/>
    </sheetView>
  </sheetViews>
  <sheetFormatPr defaultRowHeight="14.25" outlineLevelRow="2"/>
  <cols>
    <col min="1" max="1" width="21.375" bestFit="1" customWidth="1"/>
    <col min="2" max="2" width="10.25" bestFit="1" customWidth="1"/>
    <col min="3" max="3" width="8.625" bestFit="1" customWidth="1"/>
    <col min="4" max="4" width="6" bestFit="1" customWidth="1"/>
    <col min="5" max="5" width="24.25" bestFit="1" customWidth="1"/>
    <col min="6" max="6" width="15.75" bestFit="1" customWidth="1"/>
    <col min="7" max="7" width="14.25" bestFit="1" customWidth="1"/>
    <col min="8" max="8" width="8.5" bestFit="1" customWidth="1"/>
  </cols>
  <sheetData>
    <row r="1" spans="1:8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outlineLevel="2">
      <c r="A2" t="s">
        <v>51</v>
      </c>
      <c r="B2" s="11">
        <v>32612</v>
      </c>
      <c r="C2" s="2">
        <v>750</v>
      </c>
      <c r="D2" t="s">
        <v>46</v>
      </c>
      <c r="E2" t="s">
        <v>52</v>
      </c>
      <c r="F2" t="s">
        <v>48</v>
      </c>
      <c r="G2" t="s">
        <v>53</v>
      </c>
      <c r="H2" t="s">
        <v>54</v>
      </c>
    </row>
    <row r="3" spans="1:8" outlineLevel="2">
      <c r="A3" t="s">
        <v>55</v>
      </c>
      <c r="B3" s="11">
        <v>34226</v>
      </c>
      <c r="C3" s="2">
        <v>775</v>
      </c>
      <c r="D3" t="s">
        <v>46</v>
      </c>
      <c r="E3" t="s">
        <v>56</v>
      </c>
      <c r="F3" t="s">
        <v>57</v>
      </c>
      <c r="G3" t="s">
        <v>53</v>
      </c>
      <c r="H3" t="s">
        <v>54</v>
      </c>
    </row>
    <row r="4" spans="1:8" outlineLevel="2">
      <c r="A4" t="s">
        <v>58</v>
      </c>
      <c r="B4" s="11">
        <v>34619</v>
      </c>
      <c r="C4" s="2">
        <v>800</v>
      </c>
      <c r="D4" t="s">
        <v>59</v>
      </c>
      <c r="E4" t="s">
        <v>60</v>
      </c>
      <c r="F4" t="s">
        <v>48</v>
      </c>
      <c r="G4" t="s">
        <v>61</v>
      </c>
      <c r="H4" t="s">
        <v>54</v>
      </c>
    </row>
    <row r="5" spans="1:8" ht="15" outlineLevel="1">
      <c r="B5" s="11"/>
      <c r="C5" s="2">
        <f>SUBTOTAL(9,C2:C4)</f>
        <v>2325</v>
      </c>
      <c r="H5" s="17" t="s">
        <v>107</v>
      </c>
    </row>
    <row r="6" spans="1:8" outlineLevel="2">
      <c r="A6" t="s">
        <v>45</v>
      </c>
      <c r="B6" s="11">
        <v>36152</v>
      </c>
      <c r="C6" s="2">
        <v>850</v>
      </c>
      <c r="D6" t="s">
        <v>46</v>
      </c>
      <c r="E6" t="s">
        <v>47</v>
      </c>
      <c r="F6" t="s">
        <v>48</v>
      </c>
      <c r="G6" t="s">
        <v>49</v>
      </c>
      <c r="H6" t="s">
        <v>50</v>
      </c>
    </row>
    <row r="7" spans="1:8" outlineLevel="2">
      <c r="A7" t="s">
        <v>62</v>
      </c>
      <c r="B7" s="11">
        <v>32098</v>
      </c>
      <c r="C7" s="2">
        <v>980</v>
      </c>
      <c r="D7" t="s">
        <v>59</v>
      </c>
      <c r="E7" t="s">
        <v>63</v>
      </c>
      <c r="F7" t="s">
        <v>64</v>
      </c>
      <c r="G7" t="s">
        <v>65</v>
      </c>
      <c r="H7" t="s">
        <v>50</v>
      </c>
    </row>
    <row r="8" spans="1:8" outlineLevel="2">
      <c r="A8" s="12" t="s">
        <v>66</v>
      </c>
      <c r="B8" s="11">
        <v>33018</v>
      </c>
      <c r="C8" s="2">
        <v>920</v>
      </c>
      <c r="D8" t="s">
        <v>59</v>
      </c>
      <c r="E8" t="s">
        <v>67</v>
      </c>
      <c r="F8" t="s">
        <v>68</v>
      </c>
      <c r="G8" t="s">
        <v>65</v>
      </c>
      <c r="H8" t="s">
        <v>50</v>
      </c>
    </row>
    <row r="9" spans="1:8" outlineLevel="2">
      <c r="A9" t="s">
        <v>69</v>
      </c>
      <c r="B9" s="11">
        <v>34987</v>
      </c>
      <c r="C9" s="2">
        <v>950</v>
      </c>
      <c r="D9" t="s">
        <v>59</v>
      </c>
      <c r="E9" t="s">
        <v>70</v>
      </c>
      <c r="F9" t="s">
        <v>71</v>
      </c>
      <c r="G9" t="s">
        <v>65</v>
      </c>
      <c r="H9" t="s">
        <v>50</v>
      </c>
    </row>
    <row r="10" spans="1:8" ht="15" outlineLevel="1">
      <c r="B10" s="11"/>
      <c r="C10" s="2">
        <f>SUBTOTAL(9,C6:C9)</f>
        <v>3700</v>
      </c>
      <c r="H10" s="17" t="s">
        <v>108</v>
      </c>
    </row>
    <row r="11" spans="1:8" ht="15">
      <c r="B11" s="11"/>
      <c r="C11" s="2">
        <f>SUBTOTAL(9,C2:C9)</f>
        <v>6025</v>
      </c>
      <c r="H11" s="17" t="s">
        <v>109</v>
      </c>
    </row>
  </sheetData>
  <sortState xmlns:xlrd2="http://schemas.microsoft.com/office/spreadsheetml/2017/richdata2" ref="A2:H9">
    <sortCondition ref="H2:H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Exerc1</vt:lpstr>
      <vt:lpstr>Exerc2</vt:lpstr>
      <vt:lpstr>Exerc3</vt:lpstr>
      <vt:lpstr>Exerc4</vt:lpstr>
      <vt:lpstr>Exerc5</vt:lpstr>
      <vt:lpstr>Exerc6</vt:lpstr>
      <vt:lpstr>Exerc7</vt:lpstr>
      <vt:lpstr>Exerc8</vt:lpstr>
      <vt:lpstr>Exerc7!Criterios</vt:lpstr>
      <vt:lpstr>notas</vt:lpstr>
      <vt:lpstr>tab_criterio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</dc:creator>
  <cp:lastModifiedBy>Alan Rodrigo Panosso</cp:lastModifiedBy>
  <cp:revision>21</cp:revision>
  <dcterms:created xsi:type="dcterms:W3CDTF">2001-02-10T10:17:06Z</dcterms:created>
  <dcterms:modified xsi:type="dcterms:W3CDTF">2024-06-07T10:42:52Z</dcterms:modified>
</cp:coreProperties>
</file>