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4Nn\Downloads\"/>
    </mc:Choice>
  </mc:AlternateContent>
  <xr:revisionPtr revIDLastSave="0" documentId="13_ncr:1_{09C2F0AC-07BE-44A4-8686-9725CC1023FA}" xr6:coauthVersionLast="47" xr6:coauthVersionMax="47" xr10:uidLastSave="{00000000-0000-0000-0000-000000000000}"/>
  <bookViews>
    <workbookView xWindow="-120" yWindow="-120" windowWidth="20730" windowHeight="11040" xr2:uid="{2131929A-0A56-4A5C-A1CF-099A70D1C0C7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K51" i="1"/>
  <c r="L51" i="1"/>
  <c r="M51" i="1" s="1"/>
  <c r="K52" i="1"/>
  <c r="K53" i="1"/>
  <c r="K54" i="1"/>
  <c r="K55" i="1"/>
  <c r="K32" i="1"/>
  <c r="J50" i="1"/>
  <c r="J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  <c r="L2" i="1"/>
  <c r="M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N51" i="1"/>
  <c r="L52" i="1"/>
  <c r="N52" i="1" s="1"/>
  <c r="L53" i="1"/>
  <c r="N53" i="1" s="1"/>
  <c r="L54" i="1"/>
  <c r="N54" i="1" s="1"/>
  <c r="L55" i="1"/>
  <c r="N55" i="1" s="1"/>
  <c r="F3" i="1"/>
  <c r="J3" i="1" s="1"/>
  <c r="E3" i="1"/>
  <c r="F5" i="1"/>
  <c r="J5" i="1" s="1"/>
  <c r="F4" i="1"/>
  <c r="J4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J16" i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1" i="1"/>
  <c r="J51" i="1" s="1"/>
  <c r="J52" i="1"/>
  <c r="F53" i="1"/>
  <c r="J53" i="1" s="1"/>
  <c r="F54" i="1"/>
  <c r="J54" i="1" s="1"/>
  <c r="F55" i="1"/>
  <c r="J55" i="1" s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F2" i="1"/>
  <c r="J2" i="1" s="1"/>
  <c r="E2" i="1"/>
  <c r="N2" i="1" l="1"/>
  <c r="M43" i="1"/>
  <c r="M33" i="1"/>
  <c r="M32" i="1"/>
  <c r="M31" i="1"/>
  <c r="M21" i="1"/>
  <c r="M20" i="1"/>
  <c r="M9" i="1"/>
  <c r="M8" i="1"/>
  <c r="M55" i="1"/>
  <c r="M7" i="1"/>
  <c r="M45" i="1"/>
  <c r="M19" i="1"/>
  <c r="M44" i="1"/>
  <c r="M54" i="1"/>
  <c r="M18" i="1"/>
  <c r="M41" i="1"/>
  <c r="M29" i="1"/>
  <c r="M17" i="1"/>
  <c r="M16" i="1"/>
  <c r="M15" i="1"/>
  <c r="M49" i="1"/>
  <c r="M37" i="1"/>
  <c r="M25" i="1"/>
  <c r="M13" i="1"/>
  <c r="M48" i="1"/>
  <c r="M36" i="1"/>
  <c r="M24" i="1"/>
  <c r="M12" i="1"/>
  <c r="M42" i="1"/>
  <c r="M30" i="1"/>
  <c r="M6" i="1"/>
  <c r="M53" i="1"/>
  <c r="M5" i="1"/>
  <c r="M52" i="1"/>
  <c r="M40" i="1"/>
  <c r="M28" i="1"/>
  <c r="M4" i="1"/>
  <c r="M39" i="1"/>
  <c r="M27" i="1"/>
  <c r="M3" i="1"/>
  <c r="M50" i="1"/>
  <c r="M38" i="1"/>
  <c r="M26" i="1"/>
  <c r="M14" i="1"/>
  <c r="M47" i="1"/>
  <c r="M35" i="1"/>
  <c r="M23" i="1"/>
  <c r="M11" i="1"/>
  <c r="M46" i="1"/>
  <c r="M34" i="1"/>
  <c r="M22" i="1"/>
  <c r="M10" i="1"/>
</calcChain>
</file>

<file path=xl/sharedStrings.xml><?xml version="1.0" encoding="utf-8"?>
<sst xmlns="http://schemas.openxmlformats.org/spreadsheetml/2006/main" count="17" uniqueCount="17">
  <si>
    <t>Bloco</t>
  </si>
  <si>
    <t>PT</t>
  </si>
  <si>
    <t>PC</t>
  </si>
  <si>
    <t>PNC</t>
  </si>
  <si>
    <t>NRT</t>
  </si>
  <si>
    <t>NRC</t>
  </si>
  <si>
    <t>NRNC</t>
  </si>
  <si>
    <t>Designação</t>
  </si>
  <si>
    <t>MSR (100 g)</t>
  </si>
  <si>
    <t>MSPA (1000 g)</t>
  </si>
  <si>
    <t>MFPA (kg)</t>
  </si>
  <si>
    <t>TMS (%)</t>
  </si>
  <si>
    <t>MR</t>
  </si>
  <si>
    <t>MRC</t>
  </si>
  <si>
    <t>PTMS (kg/ha)</t>
  </si>
  <si>
    <t>PTMS</t>
  </si>
  <si>
    <t>TMSPA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</si>
</sst>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0" fillId="2" borderId="0" xfId="0" applyNumberFormat="1" applyFill="1"/>
    <xf numFmtId="0" fontId="1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302F-81D3-4A2F-B19A-FC319868F95C}">
  <dimension ref="A1:S55"/>
  <sheetViews>
    <sheetView tabSelected="1" zoomScaleNormal="100" workbookViewId="0">
      <selection activeCell="N2" sqref="N2"/>
    </sheetView>
  </sheetViews>
  <sheetFormatPr defaultRowHeight="15" x14ac:dyDescent="0.25"/>
  <cols>
    <col min="1" max="1" width="11.5703125" customWidth="1"/>
    <col min="9" max="9" width="10.7109375" bestFit="1" customWidth="1"/>
    <col min="10" max="13" width="10.7109375" customWidth="1"/>
    <col min="14" max="14" width="11.85546875" bestFit="1" customWidth="1"/>
    <col min="15" max="15" width="9.28515625" bestFit="1" customWidth="1"/>
    <col min="16" max="16" width="12.7109375" bestFit="1" customWidth="1"/>
  </cols>
  <sheetData>
    <row r="1" spans="1:19" s="2" customFormat="1" x14ac:dyDescent="0.25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12</v>
      </c>
      <c r="K1" s="5" t="s">
        <v>13</v>
      </c>
      <c r="L1" s="5" t="s">
        <v>11</v>
      </c>
      <c r="M1" s="5" t="s">
        <v>15</v>
      </c>
      <c r="N1" s="5" t="s">
        <v>14</v>
      </c>
      <c r="O1" s="5" t="s">
        <v>10</v>
      </c>
      <c r="P1" s="5" t="s">
        <v>9</v>
      </c>
      <c r="Q1" s="2" t="s">
        <v>16</v>
      </c>
    </row>
    <row r="2" spans="1:19" x14ac:dyDescent="0.25">
      <c r="A2" s="6">
        <v>1</v>
      </c>
      <c r="B2" s="6">
        <v>1</v>
      </c>
      <c r="C2" s="7">
        <v>4.4450000000000003</v>
      </c>
      <c r="D2" s="7">
        <v>4.3049999999999997</v>
      </c>
      <c r="E2" s="7">
        <f>C2-D2</f>
        <v>0.14000000000000057</v>
      </c>
      <c r="F2" s="7">
        <f>G2+H2</f>
        <v>16</v>
      </c>
      <c r="G2" s="7">
        <v>13</v>
      </c>
      <c r="H2" s="7">
        <v>3</v>
      </c>
      <c r="I2" s="7">
        <v>0.03</v>
      </c>
      <c r="J2" s="7">
        <f>C2/F2</f>
        <v>0.27781250000000002</v>
      </c>
      <c r="K2" s="7">
        <f>D2/G2</f>
        <v>0.33115384615384613</v>
      </c>
      <c r="L2" s="7">
        <f>(I2/0.1)*100</f>
        <v>30</v>
      </c>
      <c r="M2" s="7">
        <f>(C2*L2)/100</f>
        <v>1.3335000000000001</v>
      </c>
      <c r="N2" s="7">
        <f>(((C2/6)*L2)/100)*37878</f>
        <v>8418.3855000000003</v>
      </c>
      <c r="O2" s="7">
        <v>8.67</v>
      </c>
      <c r="P2" s="7">
        <v>0.125</v>
      </c>
      <c r="Q2" s="7">
        <f>(P2/1)*100</f>
        <v>12.5</v>
      </c>
      <c r="R2" s="1"/>
      <c r="S2" s="1"/>
    </row>
    <row r="3" spans="1:19" x14ac:dyDescent="0.25">
      <c r="A3">
        <v>1</v>
      </c>
      <c r="B3">
        <v>2</v>
      </c>
      <c r="C3" s="1">
        <v>1.88</v>
      </c>
      <c r="D3" s="1">
        <v>1.88</v>
      </c>
      <c r="E3" s="1">
        <f>C3-D3</f>
        <v>0</v>
      </c>
      <c r="F3" s="1">
        <f>G3+H3</f>
        <v>6</v>
      </c>
      <c r="G3" s="1">
        <v>6</v>
      </c>
      <c r="H3" s="1">
        <v>0</v>
      </c>
      <c r="I3" s="1">
        <v>2.5000000000000001E-2</v>
      </c>
      <c r="J3" s="1">
        <f t="shared" ref="J3:J34" si="0">C3/F3</f>
        <v>0.3133333333333333</v>
      </c>
      <c r="K3" s="1">
        <f t="shared" ref="K3:K55" si="1">D3/G3</f>
        <v>0.3133333333333333</v>
      </c>
      <c r="L3" s="1">
        <f t="shared" ref="L3:L33" si="2">(I3/0.1)*100</f>
        <v>25</v>
      </c>
      <c r="M3" s="1">
        <f t="shared" ref="M3:M55" si="3">(C3*L3)/100</f>
        <v>0.47</v>
      </c>
      <c r="N3" s="1">
        <f t="shared" ref="N3:N33" si="4">(((C3/6)*L3)/100)*37878</f>
        <v>2967.1099999999997</v>
      </c>
      <c r="O3" s="1">
        <v>8.42</v>
      </c>
      <c r="P3" s="1">
        <v>0.1</v>
      </c>
      <c r="Q3" s="1">
        <f>(P3/1)*100</f>
        <v>10</v>
      </c>
      <c r="R3" s="1"/>
    </row>
    <row r="4" spans="1:19" x14ac:dyDescent="0.25">
      <c r="A4" s="8">
        <v>1</v>
      </c>
      <c r="B4" s="8">
        <v>3</v>
      </c>
      <c r="C4" s="9">
        <v>1.2250000000000001</v>
      </c>
      <c r="D4" s="9">
        <v>1.1599999999999999</v>
      </c>
      <c r="E4" s="9">
        <f t="shared" ref="E4:E55" si="5">C4-D4</f>
        <v>6.5000000000000169E-2</v>
      </c>
      <c r="F4" s="9">
        <f t="shared" ref="F4:F55" si="6">G4+H4</f>
        <v>13</v>
      </c>
      <c r="G4" s="9">
        <v>11</v>
      </c>
      <c r="H4" s="9">
        <v>2</v>
      </c>
      <c r="I4" s="9">
        <v>3.5000000000000003E-2</v>
      </c>
      <c r="J4" s="1">
        <f t="shared" si="0"/>
        <v>9.4230769230769243E-2</v>
      </c>
      <c r="K4" s="1">
        <f t="shared" si="1"/>
        <v>0.10545454545454545</v>
      </c>
      <c r="L4" s="9">
        <f t="shared" si="2"/>
        <v>35</v>
      </c>
      <c r="M4" s="1">
        <f t="shared" si="3"/>
        <v>0.42875000000000002</v>
      </c>
      <c r="N4" s="9">
        <f>(((C4/6)*L4)/100)*37878</f>
        <v>2706.6987500000005</v>
      </c>
      <c r="O4" s="9">
        <v>12.744999999999999</v>
      </c>
      <c r="P4" s="9">
        <v>0.16500000000000001</v>
      </c>
      <c r="Q4" s="9">
        <f t="shared" ref="Q4:Q55" si="7">(P4/1)*100</f>
        <v>16.5</v>
      </c>
      <c r="R4" s="1"/>
      <c r="S4" s="1"/>
    </row>
    <row r="5" spans="1:19" x14ac:dyDescent="0.25">
      <c r="A5" s="6">
        <v>2</v>
      </c>
      <c r="B5" s="6">
        <v>1</v>
      </c>
      <c r="C5" s="7">
        <v>4.55</v>
      </c>
      <c r="D5" s="7">
        <v>4.4349999999999996</v>
      </c>
      <c r="E5" s="7">
        <f>C5-D5</f>
        <v>0.11500000000000021</v>
      </c>
      <c r="F5" s="7">
        <f>G5+H5</f>
        <v>16</v>
      </c>
      <c r="G5" s="7">
        <v>13</v>
      </c>
      <c r="H5" s="7">
        <v>3</v>
      </c>
      <c r="I5" s="7">
        <v>0.03</v>
      </c>
      <c r="J5" s="7">
        <f t="shared" si="0"/>
        <v>0.28437499999999999</v>
      </c>
      <c r="K5" s="7">
        <f t="shared" si="1"/>
        <v>0.34115384615384614</v>
      </c>
      <c r="L5" s="7">
        <f t="shared" si="2"/>
        <v>30</v>
      </c>
      <c r="M5" s="7">
        <f t="shared" si="3"/>
        <v>1.365</v>
      </c>
      <c r="N5" s="7">
        <f t="shared" si="4"/>
        <v>8617.2450000000008</v>
      </c>
      <c r="O5" s="7">
        <v>4.3650000000000002</v>
      </c>
      <c r="P5" s="7">
        <v>0.115</v>
      </c>
      <c r="Q5" s="1">
        <f t="shared" si="7"/>
        <v>11.5</v>
      </c>
      <c r="R5" s="1"/>
    </row>
    <row r="6" spans="1:19" x14ac:dyDescent="0.25">
      <c r="A6">
        <v>2</v>
      </c>
      <c r="B6">
        <v>2</v>
      </c>
      <c r="C6" s="1">
        <v>1.355</v>
      </c>
      <c r="D6" s="1">
        <v>1.3149999999999999</v>
      </c>
      <c r="E6" s="1">
        <f t="shared" si="5"/>
        <v>4.0000000000000036E-2</v>
      </c>
      <c r="F6" s="1">
        <f t="shared" si="6"/>
        <v>8</v>
      </c>
      <c r="G6" s="1">
        <v>7</v>
      </c>
      <c r="H6" s="1">
        <v>1</v>
      </c>
      <c r="I6" s="1">
        <v>2.5000000000000001E-2</v>
      </c>
      <c r="J6" s="1">
        <f t="shared" si="0"/>
        <v>0.169375</v>
      </c>
      <c r="K6" s="1">
        <f t="shared" si="1"/>
        <v>0.18785714285714286</v>
      </c>
      <c r="L6" s="1">
        <f t="shared" si="2"/>
        <v>25</v>
      </c>
      <c r="M6" s="1">
        <f t="shared" si="3"/>
        <v>0.33875</v>
      </c>
      <c r="N6" s="1">
        <f t="shared" si="4"/>
        <v>2138.5287499999999</v>
      </c>
      <c r="O6" s="1">
        <v>2.9750000000000001</v>
      </c>
      <c r="P6" s="1">
        <v>0.14000000000000001</v>
      </c>
      <c r="Q6" s="1">
        <f t="shared" si="7"/>
        <v>14.000000000000002</v>
      </c>
      <c r="R6" s="1"/>
      <c r="S6" s="1"/>
    </row>
    <row r="7" spans="1:19" x14ac:dyDescent="0.25">
      <c r="A7" s="8">
        <v>2</v>
      </c>
      <c r="B7" s="8">
        <v>3</v>
      </c>
      <c r="C7" s="9">
        <v>3.22</v>
      </c>
      <c r="D7" s="9">
        <v>3.085</v>
      </c>
      <c r="E7" s="9">
        <f t="shared" si="5"/>
        <v>0.13500000000000023</v>
      </c>
      <c r="F7" s="9">
        <f t="shared" si="6"/>
        <v>13</v>
      </c>
      <c r="G7" s="9">
        <v>10</v>
      </c>
      <c r="H7" s="9">
        <v>3</v>
      </c>
      <c r="I7" s="9">
        <v>2.5000000000000001E-2</v>
      </c>
      <c r="J7" s="1">
        <f t="shared" si="0"/>
        <v>0.24769230769230771</v>
      </c>
      <c r="K7" s="1">
        <f t="shared" si="1"/>
        <v>0.3085</v>
      </c>
      <c r="L7" s="9">
        <f t="shared" si="2"/>
        <v>25</v>
      </c>
      <c r="M7" s="1">
        <f t="shared" si="3"/>
        <v>0.80500000000000005</v>
      </c>
      <c r="N7" s="9">
        <f t="shared" si="4"/>
        <v>5081.9650000000011</v>
      </c>
      <c r="O7" s="9">
        <v>5.6550000000000002</v>
      </c>
      <c r="P7" s="9">
        <v>0.15</v>
      </c>
      <c r="Q7" s="9">
        <f t="shared" si="7"/>
        <v>15</v>
      </c>
      <c r="R7" s="1"/>
      <c r="S7" s="1"/>
    </row>
    <row r="8" spans="1:19" x14ac:dyDescent="0.25">
      <c r="A8" s="6">
        <v>3</v>
      </c>
      <c r="B8" s="6">
        <v>1</v>
      </c>
      <c r="C8" s="7">
        <v>3.66</v>
      </c>
      <c r="D8" s="7">
        <v>3.6150000000000002</v>
      </c>
      <c r="E8" s="7">
        <f t="shared" si="5"/>
        <v>4.4999999999999929E-2</v>
      </c>
      <c r="F8" s="7">
        <f t="shared" si="6"/>
        <v>13</v>
      </c>
      <c r="G8" s="7">
        <v>12</v>
      </c>
      <c r="H8" s="7">
        <v>1</v>
      </c>
      <c r="I8" s="7">
        <v>0.03</v>
      </c>
      <c r="J8" s="7">
        <f t="shared" si="0"/>
        <v>0.28153846153846157</v>
      </c>
      <c r="K8" s="7">
        <f t="shared" si="1"/>
        <v>0.30125000000000002</v>
      </c>
      <c r="L8" s="7">
        <f t="shared" si="2"/>
        <v>30</v>
      </c>
      <c r="M8" s="7">
        <f t="shared" si="3"/>
        <v>1.0980000000000001</v>
      </c>
      <c r="N8" s="7">
        <f t="shared" si="4"/>
        <v>6931.674</v>
      </c>
      <c r="O8" s="7">
        <v>4.3949999999999996</v>
      </c>
      <c r="P8" s="7">
        <v>0.13</v>
      </c>
      <c r="Q8" s="1">
        <f t="shared" si="7"/>
        <v>13</v>
      </c>
      <c r="R8" s="1"/>
      <c r="S8" s="1"/>
    </row>
    <row r="9" spans="1:19" x14ac:dyDescent="0.25">
      <c r="A9">
        <v>3</v>
      </c>
      <c r="B9">
        <v>2</v>
      </c>
      <c r="C9" s="1">
        <v>1.87</v>
      </c>
      <c r="D9" s="1">
        <v>1.76</v>
      </c>
      <c r="E9" s="1">
        <f t="shared" si="5"/>
        <v>0.1100000000000001</v>
      </c>
      <c r="F9" s="1">
        <f t="shared" si="6"/>
        <v>16</v>
      </c>
      <c r="G9" s="1">
        <v>12</v>
      </c>
      <c r="H9" s="1">
        <v>4</v>
      </c>
      <c r="I9" s="1">
        <v>0.03</v>
      </c>
      <c r="J9" s="1">
        <f t="shared" si="0"/>
        <v>0.11687500000000001</v>
      </c>
      <c r="K9" s="1">
        <f t="shared" si="1"/>
        <v>0.14666666666666667</v>
      </c>
      <c r="L9" s="1">
        <f t="shared" si="2"/>
        <v>30</v>
      </c>
      <c r="M9" s="1">
        <f t="shared" si="3"/>
        <v>0.56100000000000005</v>
      </c>
      <c r="N9" s="1">
        <f t="shared" si="4"/>
        <v>3541.5930000000003</v>
      </c>
      <c r="O9" s="1">
        <v>4.95</v>
      </c>
      <c r="P9" s="1">
        <v>0.15</v>
      </c>
      <c r="Q9" s="1">
        <f t="shared" si="7"/>
        <v>15</v>
      </c>
      <c r="R9" s="1"/>
      <c r="S9" s="1"/>
    </row>
    <row r="10" spans="1:19" x14ac:dyDescent="0.25">
      <c r="A10" s="8">
        <v>3</v>
      </c>
      <c r="B10" s="8">
        <v>3</v>
      </c>
      <c r="C10" s="9">
        <v>3.22</v>
      </c>
      <c r="D10" s="9">
        <v>3.08</v>
      </c>
      <c r="E10" s="9">
        <f t="shared" si="5"/>
        <v>0.14000000000000012</v>
      </c>
      <c r="F10" s="9">
        <f t="shared" si="6"/>
        <v>12</v>
      </c>
      <c r="G10" s="9">
        <v>11</v>
      </c>
      <c r="H10" s="9">
        <v>1</v>
      </c>
      <c r="I10" s="9">
        <v>0.03</v>
      </c>
      <c r="J10" s="1">
        <f t="shared" si="0"/>
        <v>0.26833333333333337</v>
      </c>
      <c r="K10" s="1">
        <f t="shared" si="1"/>
        <v>0.28000000000000003</v>
      </c>
      <c r="L10" s="9">
        <f t="shared" si="2"/>
        <v>30</v>
      </c>
      <c r="M10" s="1">
        <f t="shared" si="3"/>
        <v>0.96600000000000008</v>
      </c>
      <c r="N10" s="9">
        <f t="shared" si="4"/>
        <v>6098.3580000000002</v>
      </c>
      <c r="O10" s="9">
        <v>4.71</v>
      </c>
      <c r="P10" s="9">
        <v>0.14499999999999999</v>
      </c>
      <c r="Q10" s="9">
        <f t="shared" si="7"/>
        <v>14.499999999999998</v>
      </c>
      <c r="R10" s="1"/>
      <c r="S10" s="1"/>
    </row>
    <row r="11" spans="1:19" x14ac:dyDescent="0.25">
      <c r="A11" s="6">
        <v>4</v>
      </c>
      <c r="B11" s="6">
        <v>1</v>
      </c>
      <c r="C11" s="7">
        <v>6.0149999999999997</v>
      </c>
      <c r="D11" s="7">
        <v>5.8550000000000004</v>
      </c>
      <c r="E11" s="7">
        <f t="shared" si="5"/>
        <v>0.15999999999999925</v>
      </c>
      <c r="F11" s="7">
        <f t="shared" si="6"/>
        <v>25</v>
      </c>
      <c r="G11" s="7">
        <v>21</v>
      </c>
      <c r="H11" s="7">
        <v>4</v>
      </c>
      <c r="I11" s="7">
        <v>2.5000000000000001E-2</v>
      </c>
      <c r="J11" s="7">
        <f t="shared" si="0"/>
        <v>0.24059999999999998</v>
      </c>
      <c r="K11" s="7">
        <f t="shared" si="1"/>
        <v>0.27880952380952384</v>
      </c>
      <c r="L11" s="7">
        <f t="shared" si="2"/>
        <v>25</v>
      </c>
      <c r="M11" s="7">
        <f t="shared" si="3"/>
        <v>1.5037499999999999</v>
      </c>
      <c r="N11" s="7">
        <f t="shared" si="4"/>
        <v>9493.1737499999999</v>
      </c>
      <c r="O11" s="7">
        <v>8.8550000000000004</v>
      </c>
      <c r="P11" s="7">
        <v>0.12</v>
      </c>
      <c r="Q11" s="1">
        <f t="shared" si="7"/>
        <v>12</v>
      </c>
      <c r="R11" s="1"/>
      <c r="S11" s="1"/>
    </row>
    <row r="12" spans="1:19" x14ac:dyDescent="0.25">
      <c r="A12">
        <v>4</v>
      </c>
      <c r="B12">
        <v>2</v>
      </c>
      <c r="C12" s="1">
        <v>7.6749999999999998</v>
      </c>
      <c r="D12" s="1">
        <v>7.58</v>
      </c>
      <c r="E12" s="1">
        <f t="shared" si="5"/>
        <v>9.4999999999999751E-2</v>
      </c>
      <c r="F12" s="1">
        <f t="shared" si="6"/>
        <v>10</v>
      </c>
      <c r="G12" s="1">
        <v>9</v>
      </c>
      <c r="H12" s="1">
        <v>1</v>
      </c>
      <c r="I12" s="1">
        <v>2.5000000000000001E-2</v>
      </c>
      <c r="J12" s="1">
        <f t="shared" si="0"/>
        <v>0.76749999999999996</v>
      </c>
      <c r="K12" s="1">
        <f t="shared" si="1"/>
        <v>0.84222222222222221</v>
      </c>
      <c r="L12" s="1">
        <f t="shared" si="2"/>
        <v>25</v>
      </c>
      <c r="M12" s="1">
        <f t="shared" si="3"/>
        <v>1.91875</v>
      </c>
      <c r="N12" s="1">
        <f t="shared" si="4"/>
        <v>12113.068749999999</v>
      </c>
      <c r="O12" s="1">
        <v>6.9850000000000003</v>
      </c>
      <c r="P12" s="1">
        <v>0.13500000000000001</v>
      </c>
      <c r="Q12" s="1">
        <f t="shared" si="7"/>
        <v>13.5</v>
      </c>
      <c r="R12" s="1"/>
      <c r="S12" s="1"/>
    </row>
    <row r="13" spans="1:19" x14ac:dyDescent="0.25">
      <c r="A13" s="8">
        <v>4</v>
      </c>
      <c r="B13" s="8">
        <v>3</v>
      </c>
      <c r="C13" s="9">
        <v>3.835</v>
      </c>
      <c r="D13" s="9">
        <v>3.21</v>
      </c>
      <c r="E13" s="9">
        <f t="shared" si="5"/>
        <v>0.625</v>
      </c>
      <c r="F13" s="9">
        <f t="shared" si="6"/>
        <v>27</v>
      </c>
      <c r="G13" s="9">
        <v>16</v>
      </c>
      <c r="H13" s="9">
        <v>11</v>
      </c>
      <c r="I13" s="9">
        <v>2.5000000000000001E-2</v>
      </c>
      <c r="J13" s="1">
        <f t="shared" si="0"/>
        <v>0.14203703703703704</v>
      </c>
      <c r="K13" s="1">
        <f t="shared" si="1"/>
        <v>0.200625</v>
      </c>
      <c r="L13" s="9">
        <f t="shared" si="2"/>
        <v>25</v>
      </c>
      <c r="M13" s="1">
        <f t="shared" si="3"/>
        <v>0.95874999999999999</v>
      </c>
      <c r="N13" s="9">
        <f t="shared" si="4"/>
        <v>6052.5887499999999</v>
      </c>
      <c r="O13" s="9">
        <v>10.87</v>
      </c>
      <c r="P13" s="9">
        <v>0.13500000000000001</v>
      </c>
      <c r="Q13" s="9">
        <f t="shared" si="7"/>
        <v>13.5</v>
      </c>
      <c r="R13" s="1"/>
      <c r="S13" s="1"/>
    </row>
    <row r="14" spans="1:19" x14ac:dyDescent="0.25">
      <c r="A14" s="6">
        <v>5</v>
      </c>
      <c r="B14" s="6">
        <v>1</v>
      </c>
      <c r="C14" s="7">
        <v>1.675</v>
      </c>
      <c r="D14" s="7">
        <v>1.655</v>
      </c>
      <c r="E14" s="7">
        <f t="shared" si="5"/>
        <v>2.0000000000000018E-2</v>
      </c>
      <c r="F14" s="7">
        <f t="shared" si="6"/>
        <v>8</v>
      </c>
      <c r="G14" s="7">
        <v>7</v>
      </c>
      <c r="H14" s="7">
        <v>1</v>
      </c>
      <c r="I14" s="7">
        <v>0.03</v>
      </c>
      <c r="J14" s="7">
        <f t="shared" si="0"/>
        <v>0.20937500000000001</v>
      </c>
      <c r="K14" s="7">
        <f t="shared" si="1"/>
        <v>0.23642857142857143</v>
      </c>
      <c r="L14" s="7">
        <f t="shared" si="2"/>
        <v>30</v>
      </c>
      <c r="M14" s="7">
        <f t="shared" si="3"/>
        <v>0.50249999999999995</v>
      </c>
      <c r="N14" s="7">
        <f t="shared" si="4"/>
        <v>3172.2825000000003</v>
      </c>
      <c r="O14" s="7">
        <v>5.6749999999999998</v>
      </c>
      <c r="P14" s="7">
        <v>0.09</v>
      </c>
      <c r="Q14" s="1">
        <f t="shared" si="7"/>
        <v>9</v>
      </c>
      <c r="R14" s="1"/>
      <c r="S14" s="1"/>
    </row>
    <row r="15" spans="1:19" x14ac:dyDescent="0.25">
      <c r="A15">
        <v>5</v>
      </c>
      <c r="B15">
        <v>2</v>
      </c>
      <c r="C15" s="1">
        <v>0.82499999999999996</v>
      </c>
      <c r="D15" s="1">
        <v>0.82499999999999996</v>
      </c>
      <c r="E15" s="1">
        <f t="shared" si="5"/>
        <v>0</v>
      </c>
      <c r="F15" s="1">
        <f t="shared" si="6"/>
        <v>4</v>
      </c>
      <c r="G15" s="1">
        <v>4</v>
      </c>
      <c r="H15" s="1">
        <v>0</v>
      </c>
      <c r="I15" s="1">
        <v>0.03</v>
      </c>
      <c r="J15" s="1">
        <f t="shared" si="0"/>
        <v>0.20624999999999999</v>
      </c>
      <c r="K15" s="1">
        <f t="shared" si="1"/>
        <v>0.20624999999999999</v>
      </c>
      <c r="L15" s="1">
        <f t="shared" si="2"/>
        <v>30</v>
      </c>
      <c r="M15" s="1">
        <f t="shared" si="3"/>
        <v>0.2475</v>
      </c>
      <c r="N15" s="1">
        <f t="shared" si="4"/>
        <v>1562.4674999999995</v>
      </c>
      <c r="O15" s="1">
        <v>4.5449999999999999</v>
      </c>
      <c r="P15" s="1">
        <v>0.12</v>
      </c>
      <c r="Q15" s="1">
        <f t="shared" si="7"/>
        <v>12</v>
      </c>
      <c r="R15" s="1"/>
      <c r="S15" s="1"/>
    </row>
    <row r="16" spans="1:19" x14ac:dyDescent="0.25">
      <c r="A16" s="8">
        <v>5</v>
      </c>
      <c r="B16" s="8">
        <v>3</v>
      </c>
      <c r="C16" s="9">
        <v>1.05</v>
      </c>
      <c r="D16" s="9">
        <v>0.78</v>
      </c>
      <c r="E16" s="9">
        <f t="shared" si="5"/>
        <v>0.27</v>
      </c>
      <c r="F16" s="9">
        <f>G16+H16</f>
        <v>10</v>
      </c>
      <c r="G16" s="9">
        <v>5</v>
      </c>
      <c r="H16" s="9">
        <v>5</v>
      </c>
      <c r="I16" s="9">
        <v>0.03</v>
      </c>
      <c r="J16" s="1">
        <f t="shared" si="0"/>
        <v>0.10500000000000001</v>
      </c>
      <c r="K16" s="1">
        <f t="shared" si="1"/>
        <v>0.156</v>
      </c>
      <c r="L16" s="9">
        <f t="shared" si="2"/>
        <v>30</v>
      </c>
      <c r="M16" s="1">
        <f t="shared" si="3"/>
        <v>0.315</v>
      </c>
      <c r="N16" s="9">
        <f t="shared" si="4"/>
        <v>1988.5950000000005</v>
      </c>
      <c r="O16" s="9">
        <v>9.01</v>
      </c>
      <c r="P16" s="9">
        <v>0.12</v>
      </c>
      <c r="Q16" s="9">
        <f t="shared" si="7"/>
        <v>12</v>
      </c>
      <c r="R16" s="1"/>
      <c r="S16" s="1"/>
    </row>
    <row r="17" spans="1:19" x14ac:dyDescent="0.25">
      <c r="A17" s="6">
        <v>6</v>
      </c>
      <c r="B17" s="6">
        <v>1</v>
      </c>
      <c r="C17" s="7">
        <v>3.55</v>
      </c>
      <c r="D17" s="7">
        <v>3.55</v>
      </c>
      <c r="E17" s="7">
        <f t="shared" si="5"/>
        <v>0</v>
      </c>
      <c r="F17" s="7">
        <f t="shared" si="6"/>
        <v>12</v>
      </c>
      <c r="G17" s="7">
        <v>12</v>
      </c>
      <c r="H17" s="7">
        <v>0</v>
      </c>
      <c r="I17" s="7">
        <v>0.03</v>
      </c>
      <c r="J17" s="7">
        <f t="shared" si="0"/>
        <v>0.29583333333333334</v>
      </c>
      <c r="K17" s="7">
        <f t="shared" si="1"/>
        <v>0.29583333333333334</v>
      </c>
      <c r="L17" s="7">
        <f t="shared" si="2"/>
        <v>30</v>
      </c>
      <c r="M17" s="7">
        <f t="shared" si="3"/>
        <v>1.0649999999999999</v>
      </c>
      <c r="N17" s="7">
        <f t="shared" si="4"/>
        <v>6723.3449999999993</v>
      </c>
      <c r="O17" s="7">
        <v>6.375</v>
      </c>
      <c r="P17" s="7">
        <v>9.5000000000000001E-2</v>
      </c>
      <c r="Q17" s="1">
        <f t="shared" si="7"/>
        <v>9.5</v>
      </c>
      <c r="R17" s="1"/>
      <c r="S17" s="1"/>
    </row>
    <row r="18" spans="1:19" x14ac:dyDescent="0.25">
      <c r="A18">
        <v>6</v>
      </c>
      <c r="B18">
        <v>2</v>
      </c>
      <c r="C18" s="1">
        <v>2.5049999999999999</v>
      </c>
      <c r="D18" s="1">
        <v>2.4449999999999998</v>
      </c>
      <c r="E18" s="1">
        <f t="shared" si="5"/>
        <v>6.0000000000000053E-2</v>
      </c>
      <c r="F18" s="1">
        <f t="shared" si="6"/>
        <v>7</v>
      </c>
      <c r="G18" s="1">
        <v>4</v>
      </c>
      <c r="H18" s="1">
        <v>3</v>
      </c>
      <c r="I18" s="1">
        <v>0.03</v>
      </c>
      <c r="J18" s="1">
        <f t="shared" si="0"/>
        <v>0.35785714285714282</v>
      </c>
      <c r="K18" s="1">
        <f t="shared" si="1"/>
        <v>0.61124999999999996</v>
      </c>
      <c r="L18" s="1">
        <f t="shared" si="2"/>
        <v>30</v>
      </c>
      <c r="M18" s="1">
        <f t="shared" si="3"/>
        <v>0.75149999999999995</v>
      </c>
      <c r="N18" s="1">
        <f t="shared" si="4"/>
        <v>4744.2194999999992</v>
      </c>
      <c r="O18" s="1">
        <v>10.795</v>
      </c>
      <c r="P18" s="1">
        <v>9.5000000000000001E-2</v>
      </c>
      <c r="Q18" s="1">
        <f t="shared" si="7"/>
        <v>9.5</v>
      </c>
      <c r="R18" s="1"/>
      <c r="S18" s="1"/>
    </row>
    <row r="19" spans="1:19" x14ac:dyDescent="0.25">
      <c r="A19" s="8">
        <v>6</v>
      </c>
      <c r="B19" s="8">
        <v>3</v>
      </c>
      <c r="C19" s="9">
        <v>5.0999999999999996</v>
      </c>
      <c r="D19" s="9">
        <v>4.92</v>
      </c>
      <c r="E19" s="9">
        <f t="shared" si="5"/>
        <v>0.17999999999999972</v>
      </c>
      <c r="F19" s="9">
        <f t="shared" si="6"/>
        <v>11</v>
      </c>
      <c r="G19" s="9">
        <v>8</v>
      </c>
      <c r="H19" s="9">
        <v>3</v>
      </c>
      <c r="I19" s="9">
        <v>2.5000000000000001E-2</v>
      </c>
      <c r="J19" s="1">
        <f t="shared" si="0"/>
        <v>0.46363636363636362</v>
      </c>
      <c r="K19" s="1">
        <f t="shared" si="1"/>
        <v>0.61499999999999999</v>
      </c>
      <c r="L19" s="9">
        <f t="shared" si="2"/>
        <v>25</v>
      </c>
      <c r="M19" s="1">
        <f t="shared" si="3"/>
        <v>1.2749999999999999</v>
      </c>
      <c r="N19" s="9">
        <f t="shared" si="4"/>
        <v>8049.0749999999998</v>
      </c>
      <c r="O19" s="9">
        <v>4.1950000000000003</v>
      </c>
      <c r="P19" s="9">
        <v>0.14000000000000001</v>
      </c>
      <c r="Q19" s="9">
        <f t="shared" si="7"/>
        <v>14.000000000000002</v>
      </c>
      <c r="R19" s="1"/>
      <c r="S19" s="1"/>
    </row>
    <row r="20" spans="1:19" x14ac:dyDescent="0.25">
      <c r="A20" s="6">
        <v>7</v>
      </c>
      <c r="B20" s="6">
        <v>1</v>
      </c>
      <c r="C20" s="7">
        <v>2.9150999999999998</v>
      </c>
      <c r="D20" s="7">
        <v>2.4500000000000002</v>
      </c>
      <c r="E20" s="7">
        <f t="shared" si="5"/>
        <v>0.46509999999999962</v>
      </c>
      <c r="F20" s="7">
        <f t="shared" si="6"/>
        <v>21</v>
      </c>
      <c r="G20" s="7">
        <v>13</v>
      </c>
      <c r="H20" s="7">
        <v>8</v>
      </c>
      <c r="I20" s="7">
        <v>2.5000000000000001E-2</v>
      </c>
      <c r="J20" s="7">
        <f t="shared" si="0"/>
        <v>0.1388142857142857</v>
      </c>
      <c r="K20" s="7">
        <f t="shared" si="1"/>
        <v>0.18846153846153849</v>
      </c>
      <c r="L20" s="7">
        <f t="shared" si="2"/>
        <v>25</v>
      </c>
      <c r="M20" s="7">
        <f t="shared" si="3"/>
        <v>0.72877499999999995</v>
      </c>
      <c r="N20" s="7">
        <f t="shared" si="4"/>
        <v>4600.7565749999994</v>
      </c>
      <c r="O20" s="7">
        <v>3.7749999999999999</v>
      </c>
      <c r="P20" s="7">
        <v>8.5000000000000006E-2</v>
      </c>
      <c r="Q20" s="1">
        <f t="shared" si="7"/>
        <v>8.5</v>
      </c>
      <c r="R20" s="1"/>
      <c r="S20" s="1"/>
    </row>
    <row r="21" spans="1:19" x14ac:dyDescent="0.25">
      <c r="A21">
        <v>7</v>
      </c>
      <c r="B21">
        <v>2</v>
      </c>
      <c r="C21" s="1">
        <v>1.865</v>
      </c>
      <c r="D21" s="1">
        <v>1.5649999999999999</v>
      </c>
      <c r="E21" s="1">
        <f t="shared" si="5"/>
        <v>0.30000000000000004</v>
      </c>
      <c r="F21" s="1">
        <f t="shared" si="6"/>
        <v>17</v>
      </c>
      <c r="G21" s="1">
        <v>10</v>
      </c>
      <c r="H21" s="1">
        <v>7</v>
      </c>
      <c r="I21" s="1">
        <v>2.5000000000000001E-2</v>
      </c>
      <c r="J21" s="1">
        <f t="shared" si="0"/>
        <v>0.10970588235294118</v>
      </c>
      <c r="K21" s="1">
        <f t="shared" si="1"/>
        <v>0.1565</v>
      </c>
      <c r="L21" s="1">
        <f t="shared" si="2"/>
        <v>25</v>
      </c>
      <c r="M21" s="1">
        <f t="shared" si="3"/>
        <v>0.46625</v>
      </c>
      <c r="N21" s="1">
        <f t="shared" si="4"/>
        <v>2943.4362500000002</v>
      </c>
      <c r="O21" s="1">
        <v>4.9649999999999999</v>
      </c>
      <c r="P21" s="1">
        <v>0.14499999999999999</v>
      </c>
      <c r="Q21" s="1">
        <f t="shared" si="7"/>
        <v>14.499999999999998</v>
      </c>
      <c r="R21" s="1"/>
      <c r="S21" s="1"/>
    </row>
    <row r="22" spans="1:19" x14ac:dyDescent="0.25">
      <c r="A22" s="8">
        <v>7</v>
      </c>
      <c r="B22" s="8">
        <v>3</v>
      </c>
      <c r="C22" s="9">
        <v>3.07</v>
      </c>
      <c r="D22" s="9">
        <v>2.625</v>
      </c>
      <c r="E22" s="9">
        <f t="shared" si="5"/>
        <v>0.44499999999999984</v>
      </c>
      <c r="F22" s="9">
        <f t="shared" si="6"/>
        <v>23</v>
      </c>
      <c r="G22" s="9">
        <v>15</v>
      </c>
      <c r="H22" s="9">
        <v>8</v>
      </c>
      <c r="I22" s="9">
        <v>0.03</v>
      </c>
      <c r="J22" s="1">
        <f t="shared" si="0"/>
        <v>0.13347826086956521</v>
      </c>
      <c r="K22" s="1">
        <f t="shared" si="1"/>
        <v>0.17499999999999999</v>
      </c>
      <c r="L22" s="9">
        <f t="shared" si="2"/>
        <v>30</v>
      </c>
      <c r="M22" s="1">
        <f t="shared" si="3"/>
        <v>0.92099999999999993</v>
      </c>
      <c r="N22" s="9">
        <f t="shared" si="4"/>
        <v>5814.2729999999992</v>
      </c>
      <c r="O22" s="9">
        <v>5.835</v>
      </c>
      <c r="P22" s="9">
        <v>0.125</v>
      </c>
      <c r="Q22" s="9">
        <f t="shared" si="7"/>
        <v>12.5</v>
      </c>
      <c r="R22" s="1"/>
      <c r="S22" s="1"/>
    </row>
    <row r="23" spans="1:19" x14ac:dyDescent="0.25">
      <c r="A23" s="6">
        <v>8</v>
      </c>
      <c r="B23" s="6">
        <v>1</v>
      </c>
      <c r="C23" s="7">
        <v>7.8550000000000004</v>
      </c>
      <c r="D23" s="7">
        <v>7.77</v>
      </c>
      <c r="E23" s="7">
        <f t="shared" si="5"/>
        <v>8.5000000000000853E-2</v>
      </c>
      <c r="F23" s="7">
        <f t="shared" si="6"/>
        <v>19</v>
      </c>
      <c r="G23" s="7">
        <v>18</v>
      </c>
      <c r="H23" s="7">
        <v>1</v>
      </c>
      <c r="I23" s="7">
        <v>0.02</v>
      </c>
      <c r="J23" s="7">
        <f t="shared" si="0"/>
        <v>0.41342105263157897</v>
      </c>
      <c r="K23" s="7">
        <f t="shared" si="1"/>
        <v>0.43166666666666664</v>
      </c>
      <c r="L23" s="7">
        <f t="shared" si="2"/>
        <v>20</v>
      </c>
      <c r="M23" s="7">
        <f t="shared" si="3"/>
        <v>1.5710000000000002</v>
      </c>
      <c r="N23" s="7">
        <f t="shared" si="4"/>
        <v>9917.7230000000018</v>
      </c>
      <c r="O23" s="7">
        <v>8.9149999999999991</v>
      </c>
      <c r="P23" s="7">
        <v>0.13500000000000001</v>
      </c>
      <c r="Q23" s="1">
        <f t="shared" si="7"/>
        <v>13.5</v>
      </c>
      <c r="R23" s="1"/>
      <c r="S23" s="1"/>
    </row>
    <row r="24" spans="1:19" x14ac:dyDescent="0.25">
      <c r="A24">
        <v>8</v>
      </c>
      <c r="B24">
        <v>2</v>
      </c>
      <c r="C24" s="1">
        <v>4.1749999999999998</v>
      </c>
      <c r="D24" s="1">
        <v>4.125</v>
      </c>
      <c r="E24" s="1">
        <f t="shared" si="5"/>
        <v>4.9999999999999822E-2</v>
      </c>
      <c r="F24" s="1">
        <f t="shared" si="6"/>
        <v>22</v>
      </c>
      <c r="G24" s="1">
        <v>20</v>
      </c>
      <c r="H24" s="1">
        <v>2</v>
      </c>
      <c r="I24" s="1">
        <v>0.02</v>
      </c>
      <c r="J24" s="1">
        <f t="shared" si="0"/>
        <v>0.18977272727272726</v>
      </c>
      <c r="K24" s="1">
        <f t="shared" si="1"/>
        <v>0.20624999999999999</v>
      </c>
      <c r="L24" s="1">
        <f t="shared" si="2"/>
        <v>20</v>
      </c>
      <c r="M24" s="1">
        <f t="shared" si="3"/>
        <v>0.83499999999999996</v>
      </c>
      <c r="N24" s="1">
        <f t="shared" si="4"/>
        <v>5271.3549999999996</v>
      </c>
      <c r="O24" s="1">
        <v>6.5549999999999997</v>
      </c>
      <c r="P24" s="1">
        <v>0.14000000000000001</v>
      </c>
      <c r="Q24" s="1">
        <f t="shared" si="7"/>
        <v>14.000000000000002</v>
      </c>
      <c r="R24" s="1"/>
      <c r="S24" s="1"/>
    </row>
    <row r="25" spans="1:19" x14ac:dyDescent="0.25">
      <c r="A25" s="8">
        <v>8</v>
      </c>
      <c r="B25" s="8">
        <v>3</v>
      </c>
      <c r="C25" s="9">
        <v>7.51</v>
      </c>
      <c r="D25" s="9">
        <v>7.4749999999999996</v>
      </c>
      <c r="E25" s="9">
        <f t="shared" si="5"/>
        <v>3.5000000000000142E-2</v>
      </c>
      <c r="F25" s="9">
        <f t="shared" si="6"/>
        <v>35</v>
      </c>
      <c r="G25" s="9">
        <v>34</v>
      </c>
      <c r="H25" s="9">
        <v>1</v>
      </c>
      <c r="I25" s="9">
        <v>0.02</v>
      </c>
      <c r="J25" s="1">
        <f t="shared" si="0"/>
        <v>0.21457142857142855</v>
      </c>
      <c r="K25" s="1">
        <f t="shared" si="1"/>
        <v>0.21985294117647058</v>
      </c>
      <c r="L25" s="9">
        <f t="shared" si="2"/>
        <v>20</v>
      </c>
      <c r="M25" s="1">
        <f t="shared" si="3"/>
        <v>1.5019999999999998</v>
      </c>
      <c r="N25" s="9">
        <f t="shared" si="4"/>
        <v>9482.1260000000002</v>
      </c>
      <c r="O25" s="9">
        <v>13.484999999999999</v>
      </c>
      <c r="P25" s="9">
        <v>0.13</v>
      </c>
      <c r="Q25" s="9">
        <f t="shared" si="7"/>
        <v>13</v>
      </c>
      <c r="R25" s="1"/>
      <c r="S25" s="1"/>
    </row>
    <row r="26" spans="1:19" x14ac:dyDescent="0.25">
      <c r="A26" s="6">
        <v>9</v>
      </c>
      <c r="B26" s="6">
        <v>1</v>
      </c>
      <c r="C26" s="7">
        <v>3.34</v>
      </c>
      <c r="D26" s="7">
        <v>3.34</v>
      </c>
      <c r="E26" s="7">
        <f t="shared" si="5"/>
        <v>0</v>
      </c>
      <c r="F26" s="7">
        <f t="shared" si="6"/>
        <v>11</v>
      </c>
      <c r="G26" s="7">
        <v>11</v>
      </c>
      <c r="H26" s="7">
        <v>0</v>
      </c>
      <c r="I26" s="7">
        <v>0.03</v>
      </c>
      <c r="J26" s="7">
        <f t="shared" si="0"/>
        <v>0.30363636363636365</v>
      </c>
      <c r="K26" s="7">
        <f t="shared" si="1"/>
        <v>0.30363636363636365</v>
      </c>
      <c r="L26" s="7">
        <f t="shared" si="2"/>
        <v>30</v>
      </c>
      <c r="M26" s="7">
        <f t="shared" si="3"/>
        <v>1.0019999999999998</v>
      </c>
      <c r="N26" s="7">
        <f t="shared" si="4"/>
        <v>6325.6259999999993</v>
      </c>
      <c r="O26" s="7">
        <v>5.6749999999999998</v>
      </c>
      <c r="P26" s="7">
        <v>0.12</v>
      </c>
      <c r="Q26" s="1">
        <f t="shared" si="7"/>
        <v>12</v>
      </c>
      <c r="R26" s="1"/>
      <c r="S26" s="1"/>
    </row>
    <row r="27" spans="1:19" x14ac:dyDescent="0.25">
      <c r="A27">
        <v>9</v>
      </c>
      <c r="B27">
        <v>2</v>
      </c>
      <c r="C27" s="1">
        <v>6.6550000000000002</v>
      </c>
      <c r="D27" s="1">
        <v>6.6550000000000002</v>
      </c>
      <c r="E27" s="1">
        <f t="shared" si="5"/>
        <v>0</v>
      </c>
      <c r="F27" s="1">
        <f t="shared" si="6"/>
        <v>13</v>
      </c>
      <c r="G27" s="1">
        <v>13</v>
      </c>
      <c r="H27" s="1">
        <v>0</v>
      </c>
      <c r="I27" s="1">
        <v>0.03</v>
      </c>
      <c r="J27" s="1">
        <f t="shared" si="0"/>
        <v>0.51192307692307693</v>
      </c>
      <c r="K27" s="1">
        <f t="shared" si="1"/>
        <v>0.51192307692307693</v>
      </c>
      <c r="L27" s="1">
        <f t="shared" si="2"/>
        <v>30</v>
      </c>
      <c r="M27" s="1">
        <f t="shared" si="3"/>
        <v>1.9965000000000002</v>
      </c>
      <c r="N27" s="1">
        <f t="shared" si="4"/>
        <v>12603.904499999999</v>
      </c>
      <c r="O27" s="1">
        <v>7.6349999999999998</v>
      </c>
      <c r="P27" s="1">
        <v>0.115</v>
      </c>
      <c r="Q27" s="1">
        <f t="shared" si="7"/>
        <v>11.5</v>
      </c>
      <c r="R27" s="1"/>
      <c r="S27" s="1"/>
    </row>
    <row r="28" spans="1:19" x14ac:dyDescent="0.25">
      <c r="A28" s="8">
        <v>9</v>
      </c>
      <c r="B28" s="8">
        <v>3</v>
      </c>
      <c r="C28" s="9">
        <v>1.98</v>
      </c>
      <c r="D28" s="9">
        <v>1.905</v>
      </c>
      <c r="E28" s="9">
        <f t="shared" si="5"/>
        <v>7.4999999999999956E-2</v>
      </c>
      <c r="F28" s="9">
        <f t="shared" si="6"/>
        <v>13</v>
      </c>
      <c r="G28" s="9">
        <v>11</v>
      </c>
      <c r="H28" s="9">
        <v>2</v>
      </c>
      <c r="I28" s="9">
        <v>3.5000000000000003E-2</v>
      </c>
      <c r="J28" s="1">
        <f t="shared" si="0"/>
        <v>0.15230769230769231</v>
      </c>
      <c r="K28" s="1">
        <f t="shared" si="1"/>
        <v>0.17318181818181819</v>
      </c>
      <c r="L28" s="9">
        <f t="shared" si="2"/>
        <v>35</v>
      </c>
      <c r="M28" s="1">
        <f t="shared" si="3"/>
        <v>0.69299999999999995</v>
      </c>
      <c r="N28" s="9">
        <f t="shared" si="4"/>
        <v>4374.9090000000006</v>
      </c>
      <c r="O28" s="9">
        <v>10.445</v>
      </c>
      <c r="P28" s="9">
        <v>0.14000000000000001</v>
      </c>
      <c r="Q28" s="9">
        <f t="shared" si="7"/>
        <v>14.000000000000002</v>
      </c>
      <c r="R28" s="1"/>
      <c r="S28" s="1"/>
    </row>
    <row r="29" spans="1:19" x14ac:dyDescent="0.25">
      <c r="A29" s="6">
        <v>10</v>
      </c>
      <c r="B29" s="6">
        <v>1</v>
      </c>
      <c r="C29" s="7">
        <v>5.04</v>
      </c>
      <c r="D29" s="7">
        <v>5.04</v>
      </c>
      <c r="E29" s="7">
        <f t="shared" si="5"/>
        <v>0</v>
      </c>
      <c r="F29" s="7">
        <f t="shared" si="6"/>
        <v>9</v>
      </c>
      <c r="G29" s="7">
        <v>9</v>
      </c>
      <c r="H29" s="7">
        <v>0</v>
      </c>
      <c r="I29" s="7">
        <v>2.5000000000000001E-2</v>
      </c>
      <c r="J29" s="7">
        <f t="shared" si="0"/>
        <v>0.56000000000000005</v>
      </c>
      <c r="K29" s="7">
        <f t="shared" si="1"/>
        <v>0.56000000000000005</v>
      </c>
      <c r="L29" s="7">
        <f t="shared" si="2"/>
        <v>25</v>
      </c>
      <c r="M29" s="7">
        <f t="shared" si="3"/>
        <v>1.26</v>
      </c>
      <c r="N29" s="7">
        <f t="shared" si="4"/>
        <v>7954.38</v>
      </c>
      <c r="O29" s="7">
        <v>11.625</v>
      </c>
      <c r="P29" s="7">
        <v>0.11</v>
      </c>
      <c r="Q29" s="1">
        <f t="shared" si="7"/>
        <v>11</v>
      </c>
      <c r="R29" s="1"/>
      <c r="S29" s="1"/>
    </row>
    <row r="30" spans="1:19" x14ac:dyDescent="0.25">
      <c r="A30">
        <v>10</v>
      </c>
      <c r="B30">
        <v>2</v>
      </c>
      <c r="C30" s="1">
        <v>0.995</v>
      </c>
      <c r="D30" s="1">
        <v>0.995</v>
      </c>
      <c r="E30" s="1">
        <f t="shared" si="5"/>
        <v>0</v>
      </c>
      <c r="F30" s="1">
        <f t="shared" si="6"/>
        <v>3</v>
      </c>
      <c r="G30" s="1">
        <v>3</v>
      </c>
      <c r="H30" s="1">
        <v>0</v>
      </c>
      <c r="I30" s="1">
        <v>2.5000000000000001E-2</v>
      </c>
      <c r="J30" s="1">
        <f t="shared" si="0"/>
        <v>0.33166666666666667</v>
      </c>
      <c r="K30" s="1">
        <f t="shared" si="1"/>
        <v>0.33166666666666667</v>
      </c>
      <c r="L30" s="1">
        <f t="shared" si="2"/>
        <v>25</v>
      </c>
      <c r="M30" s="1">
        <f t="shared" si="3"/>
        <v>0.24875</v>
      </c>
      <c r="N30" s="1">
        <f t="shared" si="4"/>
        <v>1570.3587500000001</v>
      </c>
      <c r="O30" s="1">
        <v>2.6549999999999998</v>
      </c>
      <c r="P30" s="1">
        <v>0.13500000000000001</v>
      </c>
      <c r="Q30" s="1">
        <f t="shared" si="7"/>
        <v>13.5</v>
      </c>
      <c r="R30" s="1"/>
      <c r="S30" s="1"/>
    </row>
    <row r="31" spans="1:19" x14ac:dyDescent="0.25">
      <c r="A31" s="8">
        <v>10</v>
      </c>
      <c r="B31" s="8">
        <v>3</v>
      </c>
      <c r="C31" s="9">
        <v>2.2999999999999998</v>
      </c>
      <c r="D31" s="9">
        <v>2.2999999999999998</v>
      </c>
      <c r="E31" s="9">
        <f t="shared" si="5"/>
        <v>0</v>
      </c>
      <c r="F31" s="9">
        <f t="shared" si="6"/>
        <v>11</v>
      </c>
      <c r="G31" s="9">
        <v>11</v>
      </c>
      <c r="H31" s="9">
        <v>0</v>
      </c>
      <c r="I31" s="9">
        <v>0.03</v>
      </c>
      <c r="J31" s="1">
        <f t="shared" si="0"/>
        <v>0.20909090909090908</v>
      </c>
      <c r="K31" s="1">
        <f t="shared" si="1"/>
        <v>0.20909090909090908</v>
      </c>
      <c r="L31" s="9">
        <f t="shared" si="2"/>
        <v>30</v>
      </c>
      <c r="M31" s="1">
        <f t="shared" si="3"/>
        <v>0.69</v>
      </c>
      <c r="N31" s="9">
        <f t="shared" si="4"/>
        <v>4355.97</v>
      </c>
      <c r="O31" s="9">
        <v>4.4450000000000003</v>
      </c>
      <c r="P31" s="9">
        <v>0.115</v>
      </c>
      <c r="Q31" s="9">
        <f t="shared" si="7"/>
        <v>11.5</v>
      </c>
      <c r="R31" s="1"/>
      <c r="S31" s="1"/>
    </row>
    <row r="32" spans="1:19" x14ac:dyDescent="0.25">
      <c r="A32" s="6">
        <v>11</v>
      </c>
      <c r="B32" s="6">
        <v>1</v>
      </c>
      <c r="C32" s="10">
        <v>1.600625</v>
      </c>
      <c r="D32" s="10">
        <v>1.5264059999999999</v>
      </c>
      <c r="E32" s="10">
        <f t="shared" si="5"/>
        <v>7.4219000000000035E-2</v>
      </c>
      <c r="F32" s="10">
        <v>5.8125</v>
      </c>
      <c r="G32" s="10">
        <v>4.40625</v>
      </c>
      <c r="H32" s="10">
        <v>1.40625</v>
      </c>
      <c r="I32" s="10">
        <v>2.7188E-2</v>
      </c>
      <c r="J32" s="7">
        <f>C32/F32</f>
        <v>0.27537634408602152</v>
      </c>
      <c r="K32" s="7">
        <f>D32/G32</f>
        <v>0.3464183829787234</v>
      </c>
      <c r="L32" s="10">
        <f t="shared" si="2"/>
        <v>27.188000000000002</v>
      </c>
      <c r="M32" s="7">
        <f t="shared" si="3"/>
        <v>0.43517792500000008</v>
      </c>
      <c r="N32" s="10">
        <f t="shared" si="4"/>
        <v>2747.2782405250005</v>
      </c>
      <c r="O32" s="7">
        <v>4.63</v>
      </c>
      <c r="P32" s="7">
        <v>0.13</v>
      </c>
      <c r="Q32" s="1">
        <f t="shared" si="7"/>
        <v>13</v>
      </c>
      <c r="R32" s="1"/>
      <c r="S32" s="1"/>
    </row>
    <row r="33" spans="1:19" x14ac:dyDescent="0.25">
      <c r="A33">
        <v>11</v>
      </c>
      <c r="B33">
        <v>2</v>
      </c>
      <c r="C33" s="1">
        <v>0.54500000000000004</v>
      </c>
      <c r="D33" s="1">
        <v>0.495</v>
      </c>
      <c r="E33" s="1">
        <f t="shared" si="5"/>
        <v>5.0000000000000044E-2</v>
      </c>
      <c r="F33" s="1">
        <f t="shared" si="6"/>
        <v>5</v>
      </c>
      <c r="G33" s="1">
        <v>4</v>
      </c>
      <c r="H33" s="1">
        <v>1</v>
      </c>
      <c r="I33" s="1">
        <v>0.03</v>
      </c>
      <c r="J33" s="1">
        <f t="shared" si="0"/>
        <v>0.10900000000000001</v>
      </c>
      <c r="K33" s="1">
        <f t="shared" si="1"/>
        <v>0.12375</v>
      </c>
      <c r="L33" s="1">
        <f t="shared" si="2"/>
        <v>30</v>
      </c>
      <c r="M33" s="1">
        <f t="shared" si="3"/>
        <v>0.16350000000000001</v>
      </c>
      <c r="N33" s="1">
        <f t="shared" si="4"/>
        <v>1032.1755000000001</v>
      </c>
      <c r="O33" s="1">
        <v>3.38</v>
      </c>
      <c r="P33" s="1">
        <v>0.14000000000000001</v>
      </c>
      <c r="Q33" s="1">
        <f t="shared" si="7"/>
        <v>14.000000000000002</v>
      </c>
      <c r="R33" s="1"/>
      <c r="S33" s="1"/>
    </row>
    <row r="34" spans="1:19" x14ac:dyDescent="0.25">
      <c r="A34" s="8">
        <v>11</v>
      </c>
      <c r="B34" s="8">
        <v>3</v>
      </c>
      <c r="C34" s="9">
        <v>0.26</v>
      </c>
      <c r="D34" s="9">
        <v>0.14499999999999999</v>
      </c>
      <c r="E34" s="9">
        <f t="shared" si="5"/>
        <v>0.11500000000000002</v>
      </c>
      <c r="F34" s="9">
        <f t="shared" si="6"/>
        <v>3</v>
      </c>
      <c r="G34" s="9">
        <v>1</v>
      </c>
      <c r="H34" s="9">
        <v>2</v>
      </c>
      <c r="I34" s="9">
        <v>2.5000000000000001E-2</v>
      </c>
      <c r="J34" s="1">
        <f t="shared" si="0"/>
        <v>8.666666666666667E-2</v>
      </c>
      <c r="K34" s="1">
        <f t="shared" si="1"/>
        <v>0.14499999999999999</v>
      </c>
      <c r="L34" s="9">
        <f t="shared" ref="L34:L55" si="8">(I34/0.1)*100</f>
        <v>25</v>
      </c>
      <c r="M34" s="1">
        <f t="shared" si="3"/>
        <v>6.5000000000000002E-2</v>
      </c>
      <c r="N34" s="9">
        <f t="shared" ref="N34:N55" si="9">(((C34/6)*L34)/100)*37878</f>
        <v>410.34500000000008</v>
      </c>
      <c r="O34" s="9">
        <v>8.375</v>
      </c>
      <c r="P34" s="9">
        <v>0.16</v>
      </c>
      <c r="Q34" s="9">
        <f t="shared" si="7"/>
        <v>16</v>
      </c>
      <c r="R34" s="1"/>
      <c r="S34" s="1"/>
    </row>
    <row r="35" spans="1:19" x14ac:dyDescent="0.25">
      <c r="A35" s="6">
        <v>12</v>
      </c>
      <c r="B35" s="6">
        <v>1</v>
      </c>
      <c r="C35" s="7">
        <v>2.9</v>
      </c>
      <c r="D35" s="7">
        <v>2.42</v>
      </c>
      <c r="E35" s="7">
        <f t="shared" si="5"/>
        <v>0.48</v>
      </c>
      <c r="F35" s="7">
        <f t="shared" si="6"/>
        <v>15</v>
      </c>
      <c r="G35" s="7">
        <v>7</v>
      </c>
      <c r="H35" s="7">
        <v>8</v>
      </c>
      <c r="I35" s="7">
        <v>0.03</v>
      </c>
      <c r="J35" s="7">
        <f t="shared" ref="J35:J55" si="10">C35/F35</f>
        <v>0.19333333333333333</v>
      </c>
      <c r="K35" s="7">
        <f t="shared" si="1"/>
        <v>0.3457142857142857</v>
      </c>
      <c r="L35" s="7">
        <f t="shared" si="8"/>
        <v>30</v>
      </c>
      <c r="M35" s="7">
        <f t="shared" si="3"/>
        <v>0.87</v>
      </c>
      <c r="N35" s="7">
        <f t="shared" si="9"/>
        <v>5492.3099999999995</v>
      </c>
      <c r="O35" s="7">
        <v>9.7799999999999994</v>
      </c>
      <c r="P35" s="7">
        <v>0.13500000000000001</v>
      </c>
      <c r="Q35" s="1">
        <f t="shared" si="7"/>
        <v>13.5</v>
      </c>
      <c r="R35" s="1"/>
      <c r="S35" s="1"/>
    </row>
    <row r="36" spans="1:19" x14ac:dyDescent="0.25">
      <c r="A36">
        <v>12</v>
      </c>
      <c r="B36">
        <v>2</v>
      </c>
      <c r="C36" s="1">
        <v>2.71</v>
      </c>
      <c r="D36" s="1">
        <v>2.65</v>
      </c>
      <c r="E36" s="1">
        <f t="shared" si="5"/>
        <v>6.0000000000000053E-2</v>
      </c>
      <c r="F36" s="1">
        <f t="shared" si="6"/>
        <v>11</v>
      </c>
      <c r="G36" s="1">
        <v>10</v>
      </c>
      <c r="H36" s="1">
        <v>1</v>
      </c>
      <c r="I36" s="1">
        <v>3.5000000000000003E-2</v>
      </c>
      <c r="J36" s="1">
        <f t="shared" si="10"/>
        <v>0.24636363636363637</v>
      </c>
      <c r="K36" s="1">
        <f t="shared" si="1"/>
        <v>0.26500000000000001</v>
      </c>
      <c r="L36" s="1">
        <f t="shared" si="8"/>
        <v>35</v>
      </c>
      <c r="M36" s="1">
        <f t="shared" si="3"/>
        <v>0.9484999999999999</v>
      </c>
      <c r="N36" s="1">
        <f t="shared" si="9"/>
        <v>5987.8804999999993</v>
      </c>
      <c r="O36" s="1">
        <v>8.4499999999999993</v>
      </c>
      <c r="P36" s="1">
        <v>0.13</v>
      </c>
      <c r="Q36" s="1">
        <f t="shared" si="7"/>
        <v>13</v>
      </c>
      <c r="R36" s="1"/>
      <c r="S36" s="1"/>
    </row>
    <row r="37" spans="1:19" x14ac:dyDescent="0.25">
      <c r="A37" s="8">
        <v>12</v>
      </c>
      <c r="B37" s="8">
        <v>3</v>
      </c>
      <c r="C37" s="9">
        <v>4.4400000000000004</v>
      </c>
      <c r="D37" s="9">
        <v>4.3600000000000003</v>
      </c>
      <c r="E37" s="9">
        <f t="shared" si="5"/>
        <v>8.0000000000000071E-2</v>
      </c>
      <c r="F37" s="9">
        <f t="shared" si="6"/>
        <v>21</v>
      </c>
      <c r="G37" s="9">
        <v>19</v>
      </c>
      <c r="H37" s="9">
        <v>2</v>
      </c>
      <c r="I37" s="9">
        <v>2.5000000000000001E-2</v>
      </c>
      <c r="J37" s="1">
        <f t="shared" si="10"/>
        <v>0.21142857142857144</v>
      </c>
      <c r="K37" s="1">
        <f t="shared" si="1"/>
        <v>0.22947368421052633</v>
      </c>
      <c r="L37" s="9">
        <f t="shared" si="8"/>
        <v>25</v>
      </c>
      <c r="M37" s="1">
        <f t="shared" si="3"/>
        <v>1.1100000000000001</v>
      </c>
      <c r="N37" s="9">
        <f t="shared" si="9"/>
        <v>7007.4300000000012</v>
      </c>
      <c r="O37" s="9">
        <v>11.35</v>
      </c>
      <c r="P37" s="9">
        <v>0.15</v>
      </c>
      <c r="Q37" s="9">
        <f t="shared" si="7"/>
        <v>15</v>
      </c>
      <c r="R37" s="1"/>
      <c r="S37" s="1"/>
    </row>
    <row r="38" spans="1:19" x14ac:dyDescent="0.25">
      <c r="A38" s="6">
        <v>13</v>
      </c>
      <c r="B38" s="6">
        <v>1</v>
      </c>
      <c r="C38" s="7">
        <v>1.75</v>
      </c>
      <c r="D38" s="7">
        <v>1.6950000000000001</v>
      </c>
      <c r="E38" s="7">
        <f t="shared" si="5"/>
        <v>5.4999999999999938E-2</v>
      </c>
      <c r="F38" s="7">
        <f t="shared" si="6"/>
        <v>7</v>
      </c>
      <c r="G38" s="7">
        <v>6</v>
      </c>
      <c r="H38" s="7">
        <v>1</v>
      </c>
      <c r="I38" s="7">
        <v>3.5000000000000003E-2</v>
      </c>
      <c r="J38" s="7">
        <f t="shared" si="10"/>
        <v>0.25</v>
      </c>
      <c r="K38" s="7">
        <f t="shared" si="1"/>
        <v>0.28250000000000003</v>
      </c>
      <c r="L38" s="7">
        <f t="shared" si="8"/>
        <v>35</v>
      </c>
      <c r="M38" s="7">
        <f t="shared" si="3"/>
        <v>0.61250000000000004</v>
      </c>
      <c r="N38" s="7">
        <f t="shared" si="9"/>
        <v>3866.7125000000005</v>
      </c>
      <c r="O38" s="7">
        <v>11.719999999999999</v>
      </c>
      <c r="P38" s="7">
        <v>0.14000000000000001</v>
      </c>
      <c r="Q38" s="1">
        <f t="shared" si="7"/>
        <v>14.000000000000002</v>
      </c>
      <c r="R38" s="1"/>
      <c r="S38" s="1"/>
    </row>
    <row r="39" spans="1:19" x14ac:dyDescent="0.25">
      <c r="A39">
        <v>13</v>
      </c>
      <c r="B39">
        <v>2</v>
      </c>
      <c r="C39" s="1">
        <v>2.54</v>
      </c>
      <c r="D39" s="1">
        <v>2.2850000000000001</v>
      </c>
      <c r="E39" s="1">
        <f t="shared" si="5"/>
        <v>0.25499999999999989</v>
      </c>
      <c r="F39" s="1">
        <f t="shared" si="6"/>
        <v>14</v>
      </c>
      <c r="G39" s="1">
        <v>9</v>
      </c>
      <c r="H39" s="1">
        <v>5</v>
      </c>
      <c r="I39" s="1">
        <v>0.04</v>
      </c>
      <c r="J39" s="1">
        <f t="shared" si="10"/>
        <v>0.18142857142857144</v>
      </c>
      <c r="K39" s="1">
        <f t="shared" si="1"/>
        <v>0.25388888888888889</v>
      </c>
      <c r="L39" s="1">
        <f t="shared" si="8"/>
        <v>40</v>
      </c>
      <c r="M39" s="1">
        <f t="shared" si="3"/>
        <v>1.016</v>
      </c>
      <c r="N39" s="1">
        <f t="shared" si="9"/>
        <v>6414.0079999999998</v>
      </c>
      <c r="O39" s="1">
        <v>3.5449999999999999</v>
      </c>
      <c r="P39" s="1">
        <v>0.12</v>
      </c>
      <c r="Q39" s="1">
        <f t="shared" si="7"/>
        <v>12</v>
      </c>
      <c r="R39" s="1"/>
      <c r="S39" s="1"/>
    </row>
    <row r="40" spans="1:19" x14ac:dyDescent="0.25">
      <c r="A40" s="8">
        <v>13</v>
      </c>
      <c r="B40" s="8">
        <v>3</v>
      </c>
      <c r="C40" s="9">
        <v>1.925</v>
      </c>
      <c r="D40" s="9">
        <v>1.82</v>
      </c>
      <c r="E40" s="9">
        <f t="shared" si="5"/>
        <v>0.10499999999999998</v>
      </c>
      <c r="F40" s="9">
        <f t="shared" si="6"/>
        <v>8</v>
      </c>
      <c r="G40" s="9">
        <v>6</v>
      </c>
      <c r="H40" s="9">
        <v>2</v>
      </c>
      <c r="I40" s="9">
        <v>3.5000000000000003E-2</v>
      </c>
      <c r="J40" s="1">
        <f t="shared" si="10"/>
        <v>0.24062500000000001</v>
      </c>
      <c r="K40" s="1">
        <f t="shared" si="1"/>
        <v>0.30333333333333334</v>
      </c>
      <c r="L40" s="9">
        <f t="shared" si="8"/>
        <v>35</v>
      </c>
      <c r="M40" s="1">
        <f t="shared" si="3"/>
        <v>0.67374999999999996</v>
      </c>
      <c r="N40" s="9">
        <f t="shared" si="9"/>
        <v>4253.3837500000009</v>
      </c>
      <c r="O40" s="9">
        <v>7.86</v>
      </c>
      <c r="P40" s="9">
        <v>0.16</v>
      </c>
      <c r="Q40" s="9">
        <f t="shared" si="7"/>
        <v>16</v>
      </c>
      <c r="R40" s="1"/>
      <c r="S40" s="1"/>
    </row>
    <row r="41" spans="1:19" x14ac:dyDescent="0.25">
      <c r="A41" s="6">
        <v>14</v>
      </c>
      <c r="B41" s="6">
        <v>1</v>
      </c>
      <c r="C41" s="7">
        <v>11.895</v>
      </c>
      <c r="D41" s="7">
        <v>11.85</v>
      </c>
      <c r="E41" s="7">
        <f t="shared" si="5"/>
        <v>4.4999999999999929E-2</v>
      </c>
      <c r="F41" s="7">
        <f t="shared" si="6"/>
        <v>23</v>
      </c>
      <c r="G41" s="7">
        <v>22</v>
      </c>
      <c r="H41" s="7">
        <v>1</v>
      </c>
      <c r="I41" s="7">
        <v>2.5000000000000001E-2</v>
      </c>
      <c r="J41" s="7">
        <f t="shared" si="10"/>
        <v>0.51717391304347826</v>
      </c>
      <c r="K41" s="7">
        <f t="shared" si="1"/>
        <v>0.53863636363636358</v>
      </c>
      <c r="L41" s="7">
        <f t="shared" si="8"/>
        <v>25</v>
      </c>
      <c r="M41" s="7">
        <f t="shared" si="3"/>
        <v>2.9737499999999999</v>
      </c>
      <c r="N41" s="7">
        <f t="shared" si="9"/>
        <v>18773.283749999999</v>
      </c>
      <c r="O41" s="7">
        <v>4.95</v>
      </c>
      <c r="P41" s="7">
        <v>0.09</v>
      </c>
      <c r="Q41" s="1">
        <f t="shared" si="7"/>
        <v>9</v>
      </c>
      <c r="R41" s="1"/>
      <c r="S41" s="1"/>
    </row>
    <row r="42" spans="1:19" x14ac:dyDescent="0.25">
      <c r="A42">
        <v>14</v>
      </c>
      <c r="B42">
        <v>2</v>
      </c>
      <c r="C42" s="1">
        <v>5.1349999999999998</v>
      </c>
      <c r="D42" s="1">
        <v>4.9850000000000003</v>
      </c>
      <c r="E42" s="1">
        <f t="shared" si="5"/>
        <v>0.14999999999999947</v>
      </c>
      <c r="F42" s="1">
        <f t="shared" si="6"/>
        <v>18</v>
      </c>
      <c r="G42" s="1">
        <v>16</v>
      </c>
      <c r="H42" s="1">
        <v>2</v>
      </c>
      <c r="I42" s="1">
        <v>0.03</v>
      </c>
      <c r="J42" s="1">
        <f t="shared" si="10"/>
        <v>0.28527777777777774</v>
      </c>
      <c r="K42" s="1">
        <f t="shared" si="1"/>
        <v>0.31156250000000002</v>
      </c>
      <c r="L42" s="1">
        <f t="shared" si="8"/>
        <v>30</v>
      </c>
      <c r="M42" s="1">
        <f t="shared" si="3"/>
        <v>1.5404999999999998</v>
      </c>
      <c r="N42" s="1">
        <f t="shared" si="9"/>
        <v>9725.1765000000014</v>
      </c>
      <c r="O42" s="1">
        <v>4.835</v>
      </c>
      <c r="P42" s="1">
        <v>0.12</v>
      </c>
      <c r="Q42" s="1">
        <f t="shared" si="7"/>
        <v>12</v>
      </c>
      <c r="R42" s="1"/>
      <c r="S42" s="1"/>
    </row>
    <row r="43" spans="1:19" x14ac:dyDescent="0.25">
      <c r="A43" s="8">
        <v>14</v>
      </c>
      <c r="B43" s="8">
        <v>3</v>
      </c>
      <c r="C43" s="9">
        <v>6.46</v>
      </c>
      <c r="D43" s="9">
        <v>6.42</v>
      </c>
      <c r="E43" s="9">
        <f t="shared" si="5"/>
        <v>4.0000000000000036E-2</v>
      </c>
      <c r="F43" s="9">
        <f t="shared" si="6"/>
        <v>13</v>
      </c>
      <c r="G43" s="9">
        <v>12</v>
      </c>
      <c r="H43" s="9">
        <v>1</v>
      </c>
      <c r="I43" s="9">
        <v>2.5000000000000001E-2</v>
      </c>
      <c r="J43" s="1">
        <f t="shared" si="10"/>
        <v>0.49692307692307691</v>
      </c>
      <c r="K43" s="1">
        <f t="shared" si="1"/>
        <v>0.53500000000000003</v>
      </c>
      <c r="L43" s="9">
        <f t="shared" si="8"/>
        <v>25</v>
      </c>
      <c r="M43" s="1">
        <f t="shared" si="3"/>
        <v>1.615</v>
      </c>
      <c r="N43" s="9">
        <f t="shared" si="9"/>
        <v>10195.495000000001</v>
      </c>
      <c r="O43" s="9">
        <v>5.4749999999999996</v>
      </c>
      <c r="P43" s="9">
        <v>0.13</v>
      </c>
      <c r="Q43" s="9">
        <f t="shared" si="7"/>
        <v>13</v>
      </c>
      <c r="R43" s="1"/>
      <c r="S43" s="1"/>
    </row>
    <row r="44" spans="1:19" x14ac:dyDescent="0.25">
      <c r="A44" s="6">
        <v>15</v>
      </c>
      <c r="B44" s="6">
        <v>1</v>
      </c>
      <c r="C44" s="7">
        <v>9.2750000000000004</v>
      </c>
      <c r="D44" s="7">
        <v>9.07</v>
      </c>
      <c r="E44" s="7">
        <f t="shared" si="5"/>
        <v>0.20500000000000007</v>
      </c>
      <c r="F44" s="7">
        <f t="shared" si="6"/>
        <v>40</v>
      </c>
      <c r="G44" s="7">
        <v>33</v>
      </c>
      <c r="H44" s="7">
        <v>7</v>
      </c>
      <c r="I44" s="7">
        <v>2.5000000000000001E-2</v>
      </c>
      <c r="J44" s="7">
        <f t="shared" si="10"/>
        <v>0.231875</v>
      </c>
      <c r="K44" s="7">
        <f t="shared" si="1"/>
        <v>0.27484848484848484</v>
      </c>
      <c r="L44" s="7">
        <f t="shared" si="8"/>
        <v>25</v>
      </c>
      <c r="M44" s="7">
        <f t="shared" si="3"/>
        <v>2.3187500000000001</v>
      </c>
      <c r="N44" s="7">
        <f t="shared" si="9"/>
        <v>14638.268750000001</v>
      </c>
      <c r="O44" s="7">
        <v>4.5750000000000002</v>
      </c>
      <c r="P44" s="7">
        <v>0.12</v>
      </c>
      <c r="Q44" s="1">
        <f t="shared" si="7"/>
        <v>12</v>
      </c>
      <c r="R44" s="1"/>
      <c r="S44" s="1"/>
    </row>
    <row r="45" spans="1:19" x14ac:dyDescent="0.25">
      <c r="A45">
        <v>15</v>
      </c>
      <c r="B45">
        <v>2</v>
      </c>
      <c r="C45" s="1">
        <v>6.0250000000000004</v>
      </c>
      <c r="D45" s="1">
        <v>5.7850000000000001</v>
      </c>
      <c r="E45" s="1">
        <f t="shared" si="5"/>
        <v>0.24000000000000021</v>
      </c>
      <c r="F45" s="1">
        <f t="shared" si="6"/>
        <v>38</v>
      </c>
      <c r="G45" s="1">
        <v>31</v>
      </c>
      <c r="H45" s="1">
        <v>7</v>
      </c>
      <c r="I45" s="1">
        <v>2.5000000000000001E-2</v>
      </c>
      <c r="J45" s="1">
        <f t="shared" si="10"/>
        <v>0.15855263157894739</v>
      </c>
      <c r="K45" s="1">
        <f t="shared" si="1"/>
        <v>0.18661290322580645</v>
      </c>
      <c r="L45" s="1">
        <f t="shared" si="8"/>
        <v>25</v>
      </c>
      <c r="M45" s="1">
        <f t="shared" si="3"/>
        <v>1.5062500000000001</v>
      </c>
      <c r="N45" s="1">
        <f t="shared" si="9"/>
        <v>9508.9562499999993</v>
      </c>
      <c r="O45" s="1">
        <v>3.9449999999999998</v>
      </c>
      <c r="P45" s="1">
        <v>0.125</v>
      </c>
      <c r="Q45" s="1">
        <f t="shared" si="7"/>
        <v>12.5</v>
      </c>
      <c r="R45" s="1"/>
      <c r="S45" s="1"/>
    </row>
    <row r="46" spans="1:19" x14ac:dyDescent="0.25">
      <c r="A46" s="8">
        <v>15</v>
      </c>
      <c r="B46" s="8">
        <v>3</v>
      </c>
      <c r="C46" s="9">
        <v>1.8149999999999999</v>
      </c>
      <c r="D46" s="9">
        <v>1.7749999999999999</v>
      </c>
      <c r="E46" s="9">
        <f t="shared" si="5"/>
        <v>4.0000000000000036E-2</v>
      </c>
      <c r="F46" s="9">
        <f t="shared" si="6"/>
        <v>21</v>
      </c>
      <c r="G46" s="9">
        <v>12</v>
      </c>
      <c r="H46" s="9">
        <v>9</v>
      </c>
      <c r="I46" s="9">
        <v>2.5000000000000001E-2</v>
      </c>
      <c r="J46" s="1">
        <f t="shared" si="10"/>
        <v>8.6428571428571424E-2</v>
      </c>
      <c r="K46" s="1">
        <f t="shared" si="1"/>
        <v>0.14791666666666667</v>
      </c>
      <c r="L46" s="9">
        <f t="shared" si="8"/>
        <v>25</v>
      </c>
      <c r="M46" s="1">
        <f t="shared" si="3"/>
        <v>0.45374999999999999</v>
      </c>
      <c r="N46" s="9">
        <f t="shared" si="9"/>
        <v>2864.5237499999998</v>
      </c>
      <c r="O46" s="9">
        <v>4.26</v>
      </c>
      <c r="P46" s="9">
        <v>0.12</v>
      </c>
      <c r="Q46" s="9">
        <f t="shared" si="7"/>
        <v>12</v>
      </c>
      <c r="R46" s="1"/>
      <c r="S46" s="1"/>
    </row>
    <row r="47" spans="1:19" x14ac:dyDescent="0.25">
      <c r="A47" s="6">
        <v>16</v>
      </c>
      <c r="B47" s="6">
        <v>1</v>
      </c>
      <c r="C47" s="7">
        <v>4.76</v>
      </c>
      <c r="D47" s="7">
        <v>4.74</v>
      </c>
      <c r="E47" s="7">
        <f t="shared" si="5"/>
        <v>1.9999999999999574E-2</v>
      </c>
      <c r="F47" s="7">
        <f t="shared" si="6"/>
        <v>28</v>
      </c>
      <c r="G47" s="7">
        <v>21</v>
      </c>
      <c r="H47" s="7">
        <v>7</v>
      </c>
      <c r="I47" s="7">
        <v>2.5000000000000001E-2</v>
      </c>
      <c r="J47" s="7">
        <f t="shared" si="10"/>
        <v>0.16999999999999998</v>
      </c>
      <c r="K47" s="7">
        <f t="shared" si="1"/>
        <v>0.22571428571428573</v>
      </c>
      <c r="L47" s="7">
        <f t="shared" si="8"/>
        <v>25</v>
      </c>
      <c r="M47" s="7">
        <f t="shared" si="3"/>
        <v>1.19</v>
      </c>
      <c r="N47" s="7">
        <f t="shared" si="9"/>
        <v>7512.47</v>
      </c>
      <c r="O47" s="7">
        <v>7.04</v>
      </c>
      <c r="P47" s="7">
        <v>0.115</v>
      </c>
      <c r="Q47" s="1">
        <f t="shared" si="7"/>
        <v>11.5</v>
      </c>
      <c r="R47" s="1"/>
      <c r="S47" s="1"/>
    </row>
    <row r="48" spans="1:19" x14ac:dyDescent="0.25">
      <c r="A48">
        <v>16</v>
      </c>
      <c r="B48">
        <v>2</v>
      </c>
      <c r="C48" s="1">
        <v>8.5</v>
      </c>
      <c r="D48" s="1">
        <v>8.2799999999999994</v>
      </c>
      <c r="E48" s="1">
        <f t="shared" si="5"/>
        <v>0.22000000000000064</v>
      </c>
      <c r="F48" s="1">
        <f t="shared" si="6"/>
        <v>33</v>
      </c>
      <c r="G48" s="1">
        <v>26</v>
      </c>
      <c r="H48" s="1">
        <v>7</v>
      </c>
      <c r="I48" s="1">
        <v>2.5000000000000001E-2</v>
      </c>
      <c r="J48" s="1">
        <f t="shared" si="10"/>
        <v>0.25757575757575757</v>
      </c>
      <c r="K48" s="1">
        <f t="shared" si="1"/>
        <v>0.31846153846153846</v>
      </c>
      <c r="L48" s="1">
        <f t="shared" si="8"/>
        <v>25</v>
      </c>
      <c r="M48" s="1">
        <f t="shared" si="3"/>
        <v>2.125</v>
      </c>
      <c r="N48" s="1">
        <f t="shared" si="9"/>
        <v>13415.125000000004</v>
      </c>
      <c r="O48" s="1">
        <v>6.94</v>
      </c>
      <c r="P48" s="1">
        <v>0.13</v>
      </c>
      <c r="Q48" s="1">
        <f t="shared" si="7"/>
        <v>13</v>
      </c>
      <c r="R48" s="1"/>
      <c r="S48" s="1"/>
    </row>
    <row r="49" spans="1:19" x14ac:dyDescent="0.25">
      <c r="A49" s="8">
        <v>16</v>
      </c>
      <c r="B49" s="8">
        <v>3</v>
      </c>
      <c r="C49" s="9">
        <v>8</v>
      </c>
      <c r="D49" s="9">
        <v>7.92</v>
      </c>
      <c r="E49" s="9">
        <f t="shared" si="5"/>
        <v>8.0000000000000071E-2</v>
      </c>
      <c r="F49" s="9">
        <f t="shared" si="6"/>
        <v>21</v>
      </c>
      <c r="G49" s="9">
        <v>19</v>
      </c>
      <c r="H49" s="9">
        <v>2</v>
      </c>
      <c r="I49" s="9">
        <v>2.5000000000000001E-2</v>
      </c>
      <c r="J49" s="1">
        <f t="shared" si="10"/>
        <v>0.38095238095238093</v>
      </c>
      <c r="K49" s="1">
        <f t="shared" si="1"/>
        <v>0.4168421052631579</v>
      </c>
      <c r="L49" s="9">
        <f t="shared" si="8"/>
        <v>25</v>
      </c>
      <c r="M49" s="1">
        <f t="shared" si="3"/>
        <v>2</v>
      </c>
      <c r="N49" s="9">
        <f t="shared" si="9"/>
        <v>12625.999999999996</v>
      </c>
      <c r="O49" s="9">
        <v>8.06</v>
      </c>
      <c r="P49" s="9">
        <v>0.14000000000000001</v>
      </c>
      <c r="Q49" s="9">
        <f t="shared" si="7"/>
        <v>14.000000000000002</v>
      </c>
      <c r="R49" s="1"/>
      <c r="S49" s="1"/>
    </row>
    <row r="50" spans="1:19" x14ac:dyDescent="0.25">
      <c r="A50" s="6">
        <v>17</v>
      </c>
      <c r="B50" s="6">
        <v>1</v>
      </c>
      <c r="C50" s="10">
        <v>1.2876840000000001</v>
      </c>
      <c r="D50" s="10">
        <v>1.2703770000000001</v>
      </c>
      <c r="E50" s="10">
        <f t="shared" si="5"/>
        <v>1.7306999999999961E-2</v>
      </c>
      <c r="F50" s="10">
        <v>3.8125</v>
      </c>
      <c r="G50" s="10">
        <v>2.4944850000000001</v>
      </c>
      <c r="H50" s="10">
        <v>1.3180149999999999</v>
      </c>
      <c r="I50" s="10">
        <v>1.4540000000000001E-2</v>
      </c>
      <c r="J50" s="7">
        <f>C50/F50</f>
        <v>0.33775318032786888</v>
      </c>
      <c r="K50" s="7">
        <f t="shared" si="1"/>
        <v>0.50927425901538792</v>
      </c>
      <c r="L50" s="10">
        <f t="shared" si="8"/>
        <v>14.540000000000001</v>
      </c>
      <c r="M50" s="10">
        <f t="shared" si="3"/>
        <v>0.18722925360000001</v>
      </c>
      <c r="N50" s="10">
        <f t="shared" si="9"/>
        <v>1181.9782779768002</v>
      </c>
      <c r="O50" s="7">
        <v>13.074999999999999</v>
      </c>
      <c r="P50" s="7">
        <v>0.105</v>
      </c>
      <c r="Q50" s="1">
        <f t="shared" si="7"/>
        <v>10.5</v>
      </c>
      <c r="R50" s="1"/>
      <c r="S50" s="1"/>
    </row>
    <row r="51" spans="1:19" x14ac:dyDescent="0.25">
      <c r="A51">
        <v>17</v>
      </c>
      <c r="B51">
        <v>2</v>
      </c>
      <c r="C51" s="1">
        <v>7.0087999999999998E-2</v>
      </c>
      <c r="D51" s="1">
        <v>0</v>
      </c>
      <c r="E51" s="1">
        <v>6.9852999999999998E-2</v>
      </c>
      <c r="F51" s="1">
        <f t="shared" si="6"/>
        <v>0.99976399999999999</v>
      </c>
      <c r="G51" s="1">
        <v>-4.7100000000000001E-4</v>
      </c>
      <c r="H51" s="1">
        <v>1.000235</v>
      </c>
      <c r="I51" s="1">
        <v>1.5382E-2</v>
      </c>
      <c r="J51" s="1">
        <f>C51/F51</f>
        <v>7.0104544672542721E-2</v>
      </c>
      <c r="K51" s="1">
        <f>D51/G51</f>
        <v>0</v>
      </c>
      <c r="L51" s="1">
        <f>(I51/0.1)*100</f>
        <v>15.381999999999998</v>
      </c>
      <c r="M51" s="1">
        <f>(C51*L51)/100</f>
        <v>1.0780936159999999E-2</v>
      </c>
      <c r="N51" s="1">
        <f t="shared" si="9"/>
        <v>68.060049978079988</v>
      </c>
      <c r="O51" s="1">
        <v>18.059999999999999</v>
      </c>
      <c r="P51" s="1">
        <v>0.16</v>
      </c>
      <c r="Q51" s="1">
        <f t="shared" si="7"/>
        <v>16</v>
      </c>
      <c r="R51" s="1"/>
      <c r="S51" s="1"/>
    </row>
    <row r="52" spans="1:19" x14ac:dyDescent="0.25">
      <c r="A52" s="8">
        <v>17</v>
      </c>
      <c r="B52" s="8">
        <v>3</v>
      </c>
      <c r="C52" s="11">
        <v>0.10911800000000001</v>
      </c>
      <c r="D52" s="11">
        <v>5.7940999999999999E-2</v>
      </c>
      <c r="E52" s="11">
        <f t="shared" si="5"/>
        <v>5.1177000000000007E-2</v>
      </c>
      <c r="F52" s="11">
        <v>3</v>
      </c>
      <c r="G52" s="11">
        <v>1.176471</v>
      </c>
      <c r="H52" s="11">
        <v>1.823529</v>
      </c>
      <c r="I52" s="11">
        <v>1.4706E-2</v>
      </c>
      <c r="J52" s="1">
        <f t="shared" si="10"/>
        <v>3.6372666666666671E-2</v>
      </c>
      <c r="K52" s="1">
        <f t="shared" si="1"/>
        <v>4.9249832762558531E-2</v>
      </c>
      <c r="L52" s="11">
        <f t="shared" si="8"/>
        <v>14.706</v>
      </c>
      <c r="M52" s="4">
        <f t="shared" si="3"/>
        <v>1.6046893079999999E-2</v>
      </c>
      <c r="N52" s="11">
        <f t="shared" si="9"/>
        <v>101.30403601404001</v>
      </c>
      <c r="O52" s="9">
        <v>10.855</v>
      </c>
      <c r="P52" s="9">
        <v>0.11</v>
      </c>
      <c r="Q52" s="9">
        <f t="shared" si="7"/>
        <v>11</v>
      </c>
      <c r="R52" s="1"/>
      <c r="S52" s="1"/>
    </row>
    <row r="53" spans="1:19" x14ac:dyDescent="0.25">
      <c r="A53" s="6">
        <v>18</v>
      </c>
      <c r="B53" s="6">
        <v>1</v>
      </c>
      <c r="C53" s="7">
        <v>0.97499999999999998</v>
      </c>
      <c r="D53" s="7">
        <v>0.79500000000000004</v>
      </c>
      <c r="E53" s="7">
        <f t="shared" si="5"/>
        <v>0.17999999999999994</v>
      </c>
      <c r="F53" s="7">
        <f t="shared" si="6"/>
        <v>9</v>
      </c>
      <c r="G53" s="7">
        <v>5</v>
      </c>
      <c r="H53" s="7">
        <v>4</v>
      </c>
      <c r="I53" s="7">
        <v>0.03</v>
      </c>
      <c r="J53" s="7">
        <f t="shared" si="10"/>
        <v>0.10833333333333334</v>
      </c>
      <c r="K53" s="7">
        <f t="shared" si="1"/>
        <v>0.159</v>
      </c>
      <c r="L53" s="7">
        <f t="shared" si="8"/>
        <v>30</v>
      </c>
      <c r="M53" s="7">
        <f t="shared" si="3"/>
        <v>0.29249999999999998</v>
      </c>
      <c r="N53" s="7">
        <f t="shared" si="9"/>
        <v>1846.5525</v>
      </c>
      <c r="O53" s="7">
        <v>5.01</v>
      </c>
      <c r="P53" s="12">
        <v>0.11</v>
      </c>
      <c r="Q53" s="1">
        <f t="shared" si="7"/>
        <v>11</v>
      </c>
      <c r="R53" s="3"/>
      <c r="S53" s="1"/>
    </row>
    <row r="54" spans="1:19" x14ac:dyDescent="0.25">
      <c r="A54">
        <v>18</v>
      </c>
      <c r="B54">
        <v>2</v>
      </c>
      <c r="C54" s="1">
        <v>0.245</v>
      </c>
      <c r="D54" s="1">
        <v>0.08</v>
      </c>
      <c r="E54" s="1">
        <f t="shared" si="5"/>
        <v>0.16499999999999998</v>
      </c>
      <c r="F54" s="1">
        <f t="shared" si="6"/>
        <v>5</v>
      </c>
      <c r="G54" s="1">
        <v>1</v>
      </c>
      <c r="H54" s="1">
        <v>4</v>
      </c>
      <c r="I54" s="1">
        <v>0.03</v>
      </c>
      <c r="J54" s="1">
        <f t="shared" si="10"/>
        <v>4.9000000000000002E-2</v>
      </c>
      <c r="K54" s="1">
        <f t="shared" si="1"/>
        <v>0.08</v>
      </c>
      <c r="L54" s="1">
        <f t="shared" si="8"/>
        <v>30</v>
      </c>
      <c r="M54" s="1">
        <f t="shared" si="3"/>
        <v>7.3499999999999996E-2</v>
      </c>
      <c r="N54" s="1">
        <f t="shared" si="9"/>
        <v>464.00550000000004</v>
      </c>
      <c r="O54" s="1">
        <v>5.52</v>
      </c>
      <c r="P54" s="1">
        <v>0.17499999999999999</v>
      </c>
      <c r="Q54" s="1">
        <f t="shared" si="7"/>
        <v>17.5</v>
      </c>
      <c r="R54" s="1"/>
      <c r="S54" s="1"/>
    </row>
    <row r="55" spans="1:19" x14ac:dyDescent="0.25">
      <c r="A55" s="8">
        <v>18</v>
      </c>
      <c r="B55" s="8">
        <v>3</v>
      </c>
      <c r="C55" s="9">
        <v>0.755</v>
      </c>
      <c r="D55" s="9">
        <v>0.52</v>
      </c>
      <c r="E55" s="9">
        <f t="shared" si="5"/>
        <v>0.23499999999999999</v>
      </c>
      <c r="F55" s="9">
        <f t="shared" si="6"/>
        <v>9</v>
      </c>
      <c r="G55" s="9">
        <v>4</v>
      </c>
      <c r="H55" s="9">
        <v>5</v>
      </c>
      <c r="I55" s="9">
        <v>0.03</v>
      </c>
      <c r="J55" s="9">
        <f t="shared" si="10"/>
        <v>8.3888888888888888E-2</v>
      </c>
      <c r="K55" s="9">
        <f t="shared" si="1"/>
        <v>0.13</v>
      </c>
      <c r="L55" s="9">
        <f t="shared" si="8"/>
        <v>30</v>
      </c>
      <c r="M55" s="9">
        <f t="shared" si="3"/>
        <v>0.22649999999999998</v>
      </c>
      <c r="N55" s="9">
        <f t="shared" si="9"/>
        <v>1429.8944999999999</v>
      </c>
      <c r="O55" s="9">
        <v>7.2750000000000004</v>
      </c>
      <c r="P55" s="9">
        <v>0.155</v>
      </c>
      <c r="Q55" s="9">
        <f t="shared" si="7"/>
        <v>15.5</v>
      </c>
      <c r="R55" s="1"/>
      <c r="S5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Aldo Litos Paulo Nhanombe</dc:creator>
  <cp:lastModifiedBy>Alan Rodrigo Panosso</cp:lastModifiedBy>
  <dcterms:created xsi:type="dcterms:W3CDTF">2024-10-16T01:26:18Z</dcterms:created>
  <dcterms:modified xsi:type="dcterms:W3CDTF">2025-07-25T12:38:57Z</dcterms:modified>
</cp:coreProperties>
</file>