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Listas\"/>
    </mc:Choice>
  </mc:AlternateContent>
  <bookViews>
    <workbookView xWindow="0" yWindow="0" windowWidth="20490" windowHeight="9045"/>
  </bookViews>
  <sheets>
    <sheet name="Ex01" sheetId="1" r:id="rId1"/>
    <sheet name="Ex02" sheetId="2" r:id="rId2"/>
    <sheet name="Ex03" sheetId="3" r:id="rId3"/>
    <sheet name="Ex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I34" i="1"/>
  <c r="M29" i="1"/>
  <c r="J29" i="1"/>
  <c r="I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9" i="1"/>
  <c r="G28" i="1"/>
  <c r="F21" i="1"/>
  <c r="E21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46" i="1"/>
  <c r="B47" i="1"/>
  <c r="B48" i="1"/>
  <c r="B49" i="1"/>
  <c r="B50" i="1"/>
  <c r="B51" i="1"/>
  <c r="B52" i="1"/>
  <c r="B53" i="1"/>
  <c r="B54" i="1"/>
  <c r="B55" i="1"/>
  <c r="B56" i="1"/>
  <c r="B29" i="1"/>
  <c r="C13" i="1" l="1"/>
  <c r="C12" i="1"/>
  <c r="C11" i="1"/>
  <c r="C10" i="1"/>
  <c r="B13" i="1"/>
  <c r="B12" i="1"/>
  <c r="B11" i="1"/>
  <c r="B18" i="1" s="1"/>
  <c r="B10" i="1"/>
  <c r="B21" i="1" l="1"/>
  <c r="F18" i="1"/>
  <c r="F19" i="1" s="1"/>
</calcChain>
</file>

<file path=xl/sharedStrings.xml><?xml version="1.0" encoding="utf-8"?>
<sst xmlns="http://schemas.openxmlformats.org/spreadsheetml/2006/main" count="32" uniqueCount="26">
  <si>
    <t>R1</t>
  </si>
  <si>
    <t>R2</t>
  </si>
  <si>
    <t>Média</t>
  </si>
  <si>
    <t>Variância</t>
  </si>
  <si>
    <t>Desvio Padrão</t>
  </si>
  <si>
    <t>n</t>
  </si>
  <si>
    <t>Teste F</t>
  </si>
  <si>
    <t>Estatística do Teste</t>
  </si>
  <si>
    <t>Região Crítica do Teste</t>
  </si>
  <si>
    <t>Conclusão</t>
  </si>
  <si>
    <t>F</t>
  </si>
  <si>
    <t xml:space="preserve">Não Rejeitamos H0 </t>
  </si>
  <si>
    <t>as variâncias são iguais</t>
  </si>
  <si>
    <t>dF</t>
  </si>
  <si>
    <t>RC</t>
  </si>
  <si>
    <t>Fobs</t>
  </si>
  <si>
    <t>Teste t-Student</t>
  </si>
  <si>
    <t>Sp</t>
  </si>
  <si>
    <t>tobs</t>
  </si>
  <si>
    <t>Fc</t>
  </si>
  <si>
    <t>Rejeitamos Ho</t>
  </si>
  <si>
    <t>as médias são diferentes</t>
  </si>
  <si>
    <t>t</t>
  </si>
  <si>
    <t>Dt</t>
  </si>
  <si>
    <t>tc</t>
  </si>
  <si>
    <t>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</si>
</sst>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'Ex01'!$B$28</c:f>
              <c:strCache>
                <c:ptCount val="1"/>
                <c:pt idx="0">
                  <c:v>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'Ex01'!$A$29:$A$186</c:f>
              <c:numCache>
                <c:formatCode>General</c:formatCode>
                <c:ptCount val="158"/>
                <c:pt idx="0">
                  <c:v>0</c:v>
                </c:pt>
                <c:pt idx="1">
                  <c:v>0.19999999999999901</c:v>
                </c:pt>
                <c:pt idx="2">
                  <c:v>0.249999999999999</c:v>
                </c:pt>
                <c:pt idx="3">
                  <c:v>0.29999999999999899</c:v>
                </c:pt>
                <c:pt idx="4">
                  <c:v>0.34999999999999898</c:v>
                </c:pt>
                <c:pt idx="5">
                  <c:v>0.39999999999999902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  <c:pt idx="18">
                  <c:v>1.05</c:v>
                </c:pt>
                <c:pt idx="19">
                  <c:v>1.1000000000000001</c:v>
                </c:pt>
                <c:pt idx="20">
                  <c:v>1.1499999999999999</c:v>
                </c:pt>
                <c:pt idx="21">
                  <c:v>1.2</c:v>
                </c:pt>
                <c:pt idx="22">
                  <c:v>1.25</c:v>
                </c:pt>
                <c:pt idx="23">
                  <c:v>1.3</c:v>
                </c:pt>
                <c:pt idx="24">
                  <c:v>1.35</c:v>
                </c:pt>
                <c:pt idx="25">
                  <c:v>1.4</c:v>
                </c:pt>
                <c:pt idx="26">
                  <c:v>1.45</c:v>
                </c:pt>
                <c:pt idx="27">
                  <c:v>1.5</c:v>
                </c:pt>
                <c:pt idx="28">
                  <c:v>1.55</c:v>
                </c:pt>
                <c:pt idx="29">
                  <c:v>1.6</c:v>
                </c:pt>
                <c:pt idx="30">
                  <c:v>1.65</c:v>
                </c:pt>
                <c:pt idx="31">
                  <c:v>1.7</c:v>
                </c:pt>
                <c:pt idx="32">
                  <c:v>1.75</c:v>
                </c:pt>
                <c:pt idx="33">
                  <c:v>1.8</c:v>
                </c:pt>
                <c:pt idx="34">
                  <c:v>1.85</c:v>
                </c:pt>
                <c:pt idx="35">
                  <c:v>1.9</c:v>
                </c:pt>
                <c:pt idx="36">
                  <c:v>1.95</c:v>
                </c:pt>
                <c:pt idx="37">
                  <c:v>2</c:v>
                </c:pt>
                <c:pt idx="38">
                  <c:v>2.0499999999999998</c:v>
                </c:pt>
                <c:pt idx="39">
                  <c:v>2.1</c:v>
                </c:pt>
                <c:pt idx="40">
                  <c:v>2.15</c:v>
                </c:pt>
                <c:pt idx="41">
                  <c:v>2.2000000000000002</c:v>
                </c:pt>
                <c:pt idx="42">
                  <c:v>2.25</c:v>
                </c:pt>
                <c:pt idx="43">
                  <c:v>2.2999999999999998</c:v>
                </c:pt>
                <c:pt idx="44">
                  <c:v>2.35</c:v>
                </c:pt>
                <c:pt idx="45">
                  <c:v>2.4</c:v>
                </c:pt>
                <c:pt idx="46">
                  <c:v>2.4500000000000002</c:v>
                </c:pt>
                <c:pt idx="47">
                  <c:v>2.5</c:v>
                </c:pt>
                <c:pt idx="48">
                  <c:v>2.5499999999999998</c:v>
                </c:pt>
                <c:pt idx="49">
                  <c:v>2.6</c:v>
                </c:pt>
                <c:pt idx="50">
                  <c:v>2.65</c:v>
                </c:pt>
                <c:pt idx="51">
                  <c:v>2.7</c:v>
                </c:pt>
                <c:pt idx="52">
                  <c:v>2.75</c:v>
                </c:pt>
                <c:pt idx="53">
                  <c:v>2.8</c:v>
                </c:pt>
                <c:pt idx="54">
                  <c:v>2.85</c:v>
                </c:pt>
                <c:pt idx="55">
                  <c:v>2.9</c:v>
                </c:pt>
                <c:pt idx="56">
                  <c:v>2.95</c:v>
                </c:pt>
                <c:pt idx="57">
                  <c:v>3</c:v>
                </c:pt>
                <c:pt idx="58">
                  <c:v>3.05</c:v>
                </c:pt>
                <c:pt idx="59">
                  <c:v>3.1</c:v>
                </c:pt>
                <c:pt idx="60">
                  <c:v>3.15</c:v>
                </c:pt>
                <c:pt idx="61">
                  <c:v>3.2</c:v>
                </c:pt>
                <c:pt idx="62">
                  <c:v>3.25</c:v>
                </c:pt>
                <c:pt idx="63">
                  <c:v>3.3</c:v>
                </c:pt>
                <c:pt idx="64">
                  <c:v>3.35</c:v>
                </c:pt>
                <c:pt idx="65">
                  <c:v>3.4</c:v>
                </c:pt>
                <c:pt idx="66">
                  <c:v>3.45</c:v>
                </c:pt>
                <c:pt idx="67">
                  <c:v>3.5</c:v>
                </c:pt>
                <c:pt idx="68">
                  <c:v>3.55</c:v>
                </c:pt>
                <c:pt idx="69">
                  <c:v>3.6</c:v>
                </c:pt>
                <c:pt idx="70">
                  <c:v>3.65</c:v>
                </c:pt>
                <c:pt idx="71">
                  <c:v>3.7</c:v>
                </c:pt>
                <c:pt idx="72">
                  <c:v>3.75</c:v>
                </c:pt>
                <c:pt idx="73">
                  <c:v>3.8</c:v>
                </c:pt>
                <c:pt idx="74">
                  <c:v>3.85</c:v>
                </c:pt>
                <c:pt idx="75">
                  <c:v>3.9</c:v>
                </c:pt>
                <c:pt idx="76">
                  <c:v>3.95</c:v>
                </c:pt>
                <c:pt idx="77">
                  <c:v>4</c:v>
                </c:pt>
                <c:pt idx="78">
                  <c:v>4.05</c:v>
                </c:pt>
                <c:pt idx="79">
                  <c:v>4.0999999999999996</c:v>
                </c:pt>
                <c:pt idx="80">
                  <c:v>4.1500000000000004</c:v>
                </c:pt>
                <c:pt idx="81">
                  <c:v>4.2</c:v>
                </c:pt>
                <c:pt idx="82">
                  <c:v>4.25</c:v>
                </c:pt>
                <c:pt idx="83">
                  <c:v>4.3</c:v>
                </c:pt>
                <c:pt idx="84">
                  <c:v>4.3499999999999996</c:v>
                </c:pt>
                <c:pt idx="85">
                  <c:v>4.4000000000000004</c:v>
                </c:pt>
                <c:pt idx="86">
                  <c:v>4.45</c:v>
                </c:pt>
                <c:pt idx="87">
                  <c:v>4.5</c:v>
                </c:pt>
                <c:pt idx="88">
                  <c:v>4.55</c:v>
                </c:pt>
                <c:pt idx="89">
                  <c:v>4.5999999999999996</c:v>
                </c:pt>
                <c:pt idx="90">
                  <c:v>4.6500000000000004</c:v>
                </c:pt>
                <c:pt idx="91">
                  <c:v>4.7</c:v>
                </c:pt>
                <c:pt idx="92">
                  <c:v>4.75</c:v>
                </c:pt>
                <c:pt idx="93">
                  <c:v>4.8</c:v>
                </c:pt>
                <c:pt idx="94">
                  <c:v>4.8499999999999996</c:v>
                </c:pt>
                <c:pt idx="95">
                  <c:v>4.9000000000000004</c:v>
                </c:pt>
                <c:pt idx="96">
                  <c:v>4.95</c:v>
                </c:pt>
                <c:pt idx="97">
                  <c:v>5</c:v>
                </c:pt>
                <c:pt idx="98">
                  <c:v>5.05</c:v>
                </c:pt>
                <c:pt idx="99">
                  <c:v>5.0999999999999996</c:v>
                </c:pt>
                <c:pt idx="100">
                  <c:v>5.15</c:v>
                </c:pt>
                <c:pt idx="101">
                  <c:v>5.2</c:v>
                </c:pt>
                <c:pt idx="102">
                  <c:v>5.25</c:v>
                </c:pt>
                <c:pt idx="103">
                  <c:v>5.3</c:v>
                </c:pt>
                <c:pt idx="104">
                  <c:v>5.35</c:v>
                </c:pt>
                <c:pt idx="105">
                  <c:v>5.4</c:v>
                </c:pt>
                <c:pt idx="106">
                  <c:v>5.45</c:v>
                </c:pt>
                <c:pt idx="107">
                  <c:v>5.5</c:v>
                </c:pt>
                <c:pt idx="108">
                  <c:v>5.55</c:v>
                </c:pt>
                <c:pt idx="109">
                  <c:v>5.6</c:v>
                </c:pt>
                <c:pt idx="110">
                  <c:v>5.65</c:v>
                </c:pt>
                <c:pt idx="111">
                  <c:v>5.7</c:v>
                </c:pt>
                <c:pt idx="112">
                  <c:v>5.75</c:v>
                </c:pt>
                <c:pt idx="113">
                  <c:v>5.8</c:v>
                </c:pt>
                <c:pt idx="114">
                  <c:v>5.85</c:v>
                </c:pt>
                <c:pt idx="115">
                  <c:v>5.9</c:v>
                </c:pt>
                <c:pt idx="116">
                  <c:v>5.95</c:v>
                </c:pt>
                <c:pt idx="117">
                  <c:v>6</c:v>
                </c:pt>
                <c:pt idx="118">
                  <c:v>6.05</c:v>
                </c:pt>
                <c:pt idx="119">
                  <c:v>6.1</c:v>
                </c:pt>
                <c:pt idx="120">
                  <c:v>6.15</c:v>
                </c:pt>
                <c:pt idx="121">
                  <c:v>6.2</c:v>
                </c:pt>
                <c:pt idx="122">
                  <c:v>6.25</c:v>
                </c:pt>
                <c:pt idx="123">
                  <c:v>6.3</c:v>
                </c:pt>
                <c:pt idx="124">
                  <c:v>6.35</c:v>
                </c:pt>
                <c:pt idx="125">
                  <c:v>6.4</c:v>
                </c:pt>
                <c:pt idx="126">
                  <c:v>6.45</c:v>
                </c:pt>
                <c:pt idx="127">
                  <c:v>6.5000000000000098</c:v>
                </c:pt>
                <c:pt idx="128">
                  <c:v>6.5500000000000096</c:v>
                </c:pt>
                <c:pt idx="129">
                  <c:v>6.6</c:v>
                </c:pt>
                <c:pt idx="130">
                  <c:v>6.65</c:v>
                </c:pt>
                <c:pt idx="131">
                  <c:v>6.7</c:v>
                </c:pt>
                <c:pt idx="132">
                  <c:v>6.7500000000000098</c:v>
                </c:pt>
                <c:pt idx="133">
                  <c:v>6.8000000000000096</c:v>
                </c:pt>
                <c:pt idx="134">
                  <c:v>6.85</c:v>
                </c:pt>
                <c:pt idx="135">
                  <c:v>6.9000000000000101</c:v>
                </c:pt>
                <c:pt idx="136">
                  <c:v>6.9500000000000099</c:v>
                </c:pt>
                <c:pt idx="137">
                  <c:v>7.0000000000000098</c:v>
                </c:pt>
                <c:pt idx="138">
                  <c:v>7.0500000000000096</c:v>
                </c:pt>
                <c:pt idx="139">
                  <c:v>7.1</c:v>
                </c:pt>
                <c:pt idx="140">
                  <c:v>7.1500000000000101</c:v>
                </c:pt>
                <c:pt idx="141">
                  <c:v>7.2000000000000099</c:v>
                </c:pt>
                <c:pt idx="142">
                  <c:v>7.2500000000000098</c:v>
                </c:pt>
                <c:pt idx="143">
                  <c:v>7.3000000000000096</c:v>
                </c:pt>
                <c:pt idx="144">
                  <c:v>7.3500000000000103</c:v>
                </c:pt>
                <c:pt idx="145">
                  <c:v>7.4000000000000101</c:v>
                </c:pt>
                <c:pt idx="146">
                  <c:v>7.4500000000000099</c:v>
                </c:pt>
                <c:pt idx="147">
                  <c:v>7.5000000000000098</c:v>
                </c:pt>
                <c:pt idx="148">
                  <c:v>7.5500000000000096</c:v>
                </c:pt>
                <c:pt idx="149">
                  <c:v>7.6000000000000103</c:v>
                </c:pt>
                <c:pt idx="150">
                  <c:v>7.6500000000000101</c:v>
                </c:pt>
                <c:pt idx="151">
                  <c:v>7.7000000000000099</c:v>
                </c:pt>
                <c:pt idx="152">
                  <c:v>7.7500000000000098</c:v>
                </c:pt>
                <c:pt idx="153">
                  <c:v>7.8000000000000096</c:v>
                </c:pt>
                <c:pt idx="154">
                  <c:v>7.8500000000000103</c:v>
                </c:pt>
                <c:pt idx="155">
                  <c:v>7.9000000000000101</c:v>
                </c:pt>
                <c:pt idx="156">
                  <c:v>7.9500000000000099</c:v>
                </c:pt>
                <c:pt idx="157">
                  <c:v>8.0000000000000107</c:v>
                </c:pt>
              </c:numCache>
            </c:numRef>
          </c:xVal>
          <c:yVal>
            <c:numRef>
              <c:f>'Ex01'!$B$29:$B$186</c:f>
              <c:numCache>
                <c:formatCode>General</c:formatCode>
                <c:ptCount val="158"/>
                <c:pt idx="0">
                  <c:v>0</c:v>
                </c:pt>
                <c:pt idx="1">
                  <c:v>0.32545155163108008</c:v>
                </c:pt>
                <c:pt idx="2">
                  <c:v>0.42722829723526795</c:v>
                </c:pt>
                <c:pt idx="3">
                  <c:v>0.51212944953738482</c:v>
                </c:pt>
                <c:pt idx="4">
                  <c:v>0.57811443175904109</c:v>
                </c:pt>
                <c:pt idx="5">
                  <c:v>0.62579747742370062</c:v>
                </c:pt>
                <c:pt idx="6">
                  <c:v>0.65710587241227691</c:v>
                </c:pt>
                <c:pt idx="7">
                  <c:v>0.67447565267114906</c:v>
                </c:pt>
                <c:pt idx="8">
                  <c:v>0.68040095757470798</c:v>
                </c:pt>
                <c:pt idx="9">
                  <c:v>0.6772021480167838</c:v>
                </c:pt>
                <c:pt idx="10">
                  <c:v>0.66692325590289891</c:v>
                </c:pt>
                <c:pt idx="11">
                  <c:v>0.65130247720062528</c:v>
                </c:pt>
                <c:pt idx="12">
                  <c:v>0.63178148932262312</c:v>
                </c:pt>
                <c:pt idx="13">
                  <c:v>0.609533404426572</c:v>
                </c:pt>
                <c:pt idx="14">
                  <c:v>0.58549783709922087</c:v>
                </c:pt>
                <c:pt idx="15">
                  <c:v>0.56041680075462041</c:v>
                </c:pt>
                <c:pt idx="16">
                  <c:v>0.53486824326774629</c:v>
                </c:pt>
                <c:pt idx="17">
                  <c:v>0.50929581789406519</c:v>
                </c:pt>
                <c:pt idx="18">
                  <c:v>0.48403448039730673</c:v>
                </c:pt>
                <c:pt idx="19">
                  <c:v>0.45933202873562684</c:v>
                </c:pt>
                <c:pt idx="20">
                  <c:v>0.43536695372299544</c:v>
                </c:pt>
                <c:pt idx="21">
                  <c:v>0.41226306617950537</c:v>
                </c:pt>
                <c:pt idx="22">
                  <c:v>0.390101378833006</c:v>
                </c:pt>
                <c:pt idx="23">
                  <c:v>0.36892969112206875</c:v>
                </c:pt>
                <c:pt idx="24">
                  <c:v>0.34877027593645255</c:v>
                </c:pt>
                <c:pt idx="25">
                  <c:v>0.32962601251078988</c:v>
                </c:pt>
                <c:pt idx="26">
                  <c:v>0.31148525619897333</c:v>
                </c:pt>
                <c:pt idx="27">
                  <c:v>0.29432568709814533</c:v>
                </c:pt>
                <c:pt idx="28">
                  <c:v>0.27811733679203876</c:v>
                </c:pt>
                <c:pt idx="29">
                  <c:v>0.26282495604475092</c:v>
                </c:pt>
                <c:pt idx="30">
                  <c:v>0.24840985572213234</c:v>
                </c:pt>
                <c:pt idx="31">
                  <c:v>0.23483132791475739</c:v>
                </c:pt>
                <c:pt idx="32">
                  <c:v>0.22204773346931711</c:v>
                </c:pt>
                <c:pt idx="33">
                  <c:v>0.21001732520387392</c:v>
                </c:pt>
                <c:pt idx="34">
                  <c:v>0.19869886234680192</c:v>
                </c:pt>
                <c:pt idx="35">
                  <c:v>0.18805206063794108</c:v>
                </c:pt>
                <c:pt idx="36">
                  <c:v>0.17803791358416093</c:v>
                </c:pt>
                <c:pt idx="37">
                  <c:v>0.16861891316778727</c:v>
                </c:pt>
                <c:pt idx="38">
                  <c:v>0.15975919253203791</c:v>
                </c:pt>
                <c:pt idx="39">
                  <c:v>0.15142460853914255</c:v>
                </c:pt>
                <c:pt idx="40">
                  <c:v>0.14358277839118272</c:v>
                </c:pt>
                <c:pt idx="41">
                  <c:v>0.13620308153991806</c:v>
                </c:pt>
                <c:pt idx="42">
                  <c:v>0.12925663574369139</c:v>
                </c:pt>
                <c:pt idx="43">
                  <c:v>0.12271625423900098</c:v>
                </c:pt>
                <c:pt idx="44">
                  <c:v>0.11655638948665593</c:v>
                </c:pt>
                <c:pt idx="45">
                  <c:v>0.1107530677513458</c:v>
                </c:pt>
                <c:pt idx="46">
                  <c:v>0.10528381781783691</c:v>
                </c:pt>
                <c:pt idx="47">
                  <c:v>0.10012759638779221</c:v>
                </c:pt>
                <c:pt idx="48">
                  <c:v>9.5264712099088558E-2</c:v>
                </c:pt>
                <c:pt idx="49">
                  <c:v>9.067674963301145E-2</c:v>
                </c:pt>
                <c:pt idx="50">
                  <c:v>8.6346494998559939E-2</c:v>
                </c:pt>
                <c:pt idx="51">
                  <c:v>8.2257862787128433E-2</c:v>
                </c:pt>
                <c:pt idx="52">
                  <c:v>7.8395825958834181E-2</c:v>
                </c:pt>
                <c:pt idx="53">
                  <c:v>7.474634854076008E-2</c:v>
                </c:pt>
                <c:pt idx="54">
                  <c:v>7.1296321477017657E-2</c:v>
                </c:pt>
                <c:pt idx="55">
                  <c:v>6.8033501762458648E-2</c:v>
                </c:pt>
                <c:pt idx="56">
                  <c:v>6.4946454909442092E-2</c:v>
                </c:pt>
                <c:pt idx="57">
                  <c:v>6.2024500734951589E-2</c:v>
                </c:pt>
                <c:pt idx="58">
                  <c:v>5.9257662409290951E-2</c:v>
                </c:pt>
                <c:pt idx="59">
                  <c:v>5.6636618674160359E-2</c:v>
                </c:pt>
                <c:pt idx="60">
                  <c:v>5.4152659114396214E-2</c:v>
                </c:pt>
                <c:pt idx="61">
                  <c:v>5.1797642351873827E-2</c:v>
                </c:pt>
                <c:pt idx="62">
                  <c:v>4.9563957020282767E-2</c:v>
                </c:pt>
                <c:pt idx="63">
                  <c:v>4.7444485374317176E-2</c:v>
                </c:pt>
                <c:pt idx="64">
                  <c:v>4.5432569385162068E-2</c:v>
                </c:pt>
                <c:pt idx="65">
                  <c:v>4.3521979175153179E-2</c:v>
                </c:pt>
                <c:pt idx="66">
                  <c:v>4.1706883647429291E-2</c:v>
                </c:pt>
                <c:pt idx="67">
                  <c:v>3.9981823170761786E-2</c:v>
                </c:pt>
                <c:pt idx="68">
                  <c:v>3.8341684185091846E-2</c:v>
                </c:pt>
                <c:pt idx="69">
                  <c:v>3.6781675599312204E-2</c:v>
                </c:pt>
                <c:pt idx="70">
                  <c:v>3.5297306859233504E-2</c:v>
                </c:pt>
                <c:pt idx="71">
                  <c:v>3.3884367570276783E-2</c:v>
                </c:pt>
                <c:pt idx="72">
                  <c:v>3.2538908566087252E-2</c:v>
                </c:pt>
                <c:pt idx="73">
                  <c:v>3.1257224320849722E-2</c:v>
                </c:pt>
                <c:pt idx="74">
                  <c:v>3.0035836609528556E-2</c:v>
                </c:pt>
                <c:pt idx="75">
                  <c:v>2.8871479326485022E-2</c:v>
                </c:pt>
                <c:pt idx="76">
                  <c:v>2.7761084378908441E-2</c:v>
                </c:pt>
                <c:pt idx="77">
                  <c:v>2.6701768577204375E-2</c:v>
                </c:pt>
                <c:pt idx="78">
                  <c:v>2.5690821449894742E-2</c:v>
                </c:pt>
                <c:pt idx="79">
                  <c:v>2.4725693915700453E-2</c:v>
                </c:pt>
                <c:pt idx="80">
                  <c:v>2.3803987750285922E-2</c:v>
                </c:pt>
                <c:pt idx="81">
                  <c:v>2.2923445789662031E-2</c:v>
                </c:pt>
                <c:pt idx="82">
                  <c:v>2.2081942816465701E-2</c:v>
                </c:pt>
                <c:pt idx="83">
                  <c:v>2.1277477079280155E-2</c:v>
                </c:pt>
                <c:pt idx="84">
                  <c:v>2.0508162398833771E-2</c:v>
                </c:pt>
                <c:pt idx="85">
                  <c:v>1.9772220818336076E-2</c:v>
                </c:pt>
                <c:pt idx="86">
                  <c:v>1.9067975758386757E-2</c:v>
                </c:pt>
                <c:pt idx="87">
                  <c:v>1.8393845639842133E-2</c:v>
                </c:pt>
                <c:pt idx="88">
                  <c:v>1.7748337940758627E-2</c:v>
                </c:pt>
                <c:pt idx="89">
                  <c:v>1.7130043656065519E-2</c:v>
                </c:pt>
                <c:pt idx="90">
                  <c:v>1.6537632130964406E-2</c:v>
                </c:pt>
                <c:pt idx="91">
                  <c:v>1.5969846241223582E-2</c:v>
                </c:pt>
                <c:pt idx="92">
                  <c:v>1.5425497895540692E-2</c:v>
                </c:pt>
                <c:pt idx="93">
                  <c:v>1.4903463837004301E-2</c:v>
                </c:pt>
                <c:pt idx="94">
                  <c:v>1.4402681722397488E-2</c:v>
                </c:pt>
                <c:pt idx="95">
                  <c:v>1.3922146459672291E-2</c:v>
                </c:pt>
                <c:pt idx="96">
                  <c:v>1.3460906785386174E-2</c:v>
                </c:pt>
                <c:pt idx="97">
                  <c:v>1.3018062065243304E-2</c:v>
                </c:pt>
                <c:pt idx="98">
                  <c:v>1.2592759302132581E-2</c:v>
                </c:pt>
                <c:pt idx="99">
                  <c:v>1.2184190337206332E-2</c:v>
                </c:pt>
                <c:pt idx="100">
                  <c:v>1.1791589230608746E-2</c:v>
                </c:pt>
                <c:pt idx="101">
                  <c:v>1.1414229809446242E-2</c:v>
                </c:pt>
                <c:pt idx="102">
                  <c:v>1.1051423371500838E-2</c:v>
                </c:pt>
                <c:pt idx="103">
                  <c:v>1.0702516534025763E-2</c:v>
                </c:pt>
                <c:pt idx="104">
                  <c:v>1.0366889217738279E-2</c:v>
                </c:pt>
                <c:pt idx="105">
                  <c:v>1.0043952756840733E-2</c:v>
                </c:pt>
                <c:pt idx="106">
                  <c:v>9.7331481265625734E-3</c:v>
                </c:pt>
                <c:pt idx="107">
                  <c:v>9.4339442803279255E-3</c:v>
                </c:pt>
                <c:pt idx="108">
                  <c:v>9.1458365892189662E-3</c:v>
                </c:pt>
                <c:pt idx="109">
                  <c:v>8.8683453769280874E-3</c:v>
                </c:pt>
                <c:pt idx="110">
                  <c:v>8.6010145438756638E-3</c:v>
                </c:pt>
                <c:pt idx="111">
                  <c:v>8.3434102746176766E-3</c:v>
                </c:pt>
                <c:pt idx="112">
                  <c:v>8.095119823081422E-3</c:v>
                </c:pt>
                <c:pt idx="113">
                  <c:v>7.855750370550859E-3</c:v>
                </c:pt>
                <c:pt idx="114">
                  <c:v>7.6249279516779466E-3</c:v>
                </c:pt>
                <c:pt idx="115">
                  <c:v>7.402296444124822E-3</c:v>
                </c:pt>
                <c:pt idx="116">
                  <c:v>7.1875166177460597E-3</c:v>
                </c:pt>
                <c:pt idx="117">
                  <c:v>6.98026523950255E-3</c:v>
                </c:pt>
                <c:pt idx="118">
                  <c:v>6.7802342305595086E-3</c:v>
                </c:pt>
                <c:pt idx="119">
                  <c:v>6.587129872263898E-3</c:v>
                </c:pt>
                <c:pt idx="120">
                  <c:v>6.4006720579211467E-3</c:v>
                </c:pt>
                <c:pt idx="121">
                  <c:v>6.2205935874996504E-3</c:v>
                </c:pt>
                <c:pt idx="122">
                  <c:v>6.0466395025850009E-3</c:v>
                </c:pt>
                <c:pt idx="123">
                  <c:v>5.8785664590856861E-3</c:v>
                </c:pt>
                <c:pt idx="124">
                  <c:v>5.716142135358749E-3</c:v>
                </c:pt>
                <c:pt idx="125">
                  <c:v>5.5591446735787095E-3</c:v>
                </c:pt>
                <c:pt idx="126">
                  <c:v>5.4073621523174908E-3</c:v>
                </c:pt>
                <c:pt idx="127">
                  <c:v>5.260592088436193E-3</c:v>
                </c:pt>
                <c:pt idx="128">
                  <c:v>5.1186409665150302E-3</c:v>
                </c:pt>
                <c:pt idx="129">
                  <c:v>4.9813237941621876E-3</c:v>
                </c:pt>
                <c:pt idx="130">
                  <c:v>4.848463681651238E-3</c:v>
                </c:pt>
                <c:pt idx="131">
                  <c:v>4.7198914444365201E-3</c:v>
                </c:pt>
                <c:pt idx="132">
                  <c:v>4.5954452271885762E-3</c:v>
                </c:pt>
                <c:pt idx="133">
                  <c:v>4.4749701480798123E-3</c:v>
                </c:pt>
                <c:pt idx="134">
                  <c:v>4.3583179621303723E-3</c:v>
                </c:pt>
                <c:pt idx="135">
                  <c:v>4.2453467425003829E-3</c:v>
                </c:pt>
                <c:pt idx="136">
                  <c:v>4.1359205786849745E-3</c:v>
                </c:pt>
                <c:pt idx="137">
                  <c:v>4.0299092906331511E-3</c:v>
                </c:pt>
                <c:pt idx="138">
                  <c:v>3.9271881578742448E-3</c:v>
                </c:pt>
                <c:pt idx="139">
                  <c:v>3.8276376627915036E-3</c:v>
                </c:pt>
                <c:pt idx="140">
                  <c:v>3.7311432472360039E-3</c:v>
                </c:pt>
                <c:pt idx="141">
                  <c:v>3.6375950817243811E-3</c:v>
                </c:pt>
                <c:pt idx="142">
                  <c:v>3.5468878465090082E-3</c:v>
                </c:pt>
                <c:pt idx="143">
                  <c:v>3.4589205238541839E-3</c:v>
                </c:pt>
                <c:pt idx="144">
                  <c:v>3.3735962008912732E-3</c:v>
                </c:pt>
                <c:pt idx="145">
                  <c:v>3.2908218824641549E-3</c:v>
                </c:pt>
                <c:pt idx="146">
                  <c:v>3.2105083134117717E-3</c:v>
                </c:pt>
                <c:pt idx="147">
                  <c:v>3.132569809767572E-3</c:v>
                </c:pt>
                <c:pt idx="148">
                  <c:v>3.0569240983867609E-3</c:v>
                </c:pt>
                <c:pt idx="149">
                  <c:v>2.9834921645413913E-3</c:v>
                </c:pt>
                <c:pt idx="150">
                  <c:v>2.9121981070502696E-3</c:v>
                </c:pt>
                <c:pt idx="151">
                  <c:v>2.842969000536395E-3</c:v>
                </c:pt>
                <c:pt idx="152">
                  <c:v>2.7757347644283953E-3</c:v>
                </c:pt>
                <c:pt idx="153">
                  <c:v>2.7104280383446269E-3</c:v>
                </c:pt>
                <c:pt idx="154">
                  <c:v>2.6469840635198975E-3</c:v>
                </c:pt>
                <c:pt idx="155">
                  <c:v>2.5853405699540529E-3</c:v>
                </c:pt>
                <c:pt idx="156">
                  <c:v>2.5254376689803903E-3</c:v>
                </c:pt>
                <c:pt idx="157">
                  <c:v>2.4672177509689869E-3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'Ex01'!$D$28</c:f>
              <c:strCache>
                <c:ptCount val="1"/>
                <c:pt idx="0">
                  <c:v>RC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'Ex01'!$C$29:$C$30</c:f>
              <c:numCache>
                <c:formatCode>General</c:formatCode>
                <c:ptCount val="2"/>
                <c:pt idx="0">
                  <c:v>3.7870435399280673</c:v>
                </c:pt>
                <c:pt idx="1">
                  <c:v>3.7870435399280673</c:v>
                </c:pt>
              </c:numCache>
            </c:numRef>
          </c:xVal>
          <c:yVal>
            <c:numRef>
              <c:f>'Ex01'!$D$29:$D$30</c:f>
              <c:numCache>
                <c:formatCode>General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'Ex01'!$D$32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'Ex01'!$C$33:$C$34</c:f>
              <c:numCache>
                <c:formatCode>General</c:formatCode>
                <c:ptCount val="2"/>
                <c:pt idx="0">
                  <c:v>1.2245433665098981</c:v>
                </c:pt>
                <c:pt idx="1">
                  <c:v>1.2245433665098981</c:v>
                </c:pt>
              </c:numCache>
            </c:numRef>
          </c:xVal>
          <c:yVal>
            <c:numRef>
              <c:f>'Ex01'!$D$33:$D$34</c:f>
              <c:numCache>
                <c:formatCode>General</c:formatCode>
                <c:ptCount val="2"/>
                <c:pt idx="0">
                  <c:v>0</c:v>
                </c:pt>
                <c:pt idx="1">
                  <c:v>0.7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9170032"/>
        <c:axId val="-639170576"/>
      </c:scatterChart>
      <c:valAx>
        <c:axId val="-6391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39170576"/>
        <c:crosses val="autoZero"/>
        <c:crossBetween val="midCat"/>
      </c:valAx>
      <c:valAx>
        <c:axId val="-6391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3917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'Ex01'!$G$27</c:f>
              <c:strCache>
                <c:ptCount val="1"/>
                <c:pt idx="0">
                  <c:v>Dt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'Ex01'!$F$28:$F$231</c:f>
              <c:numCache>
                <c:formatCode>General</c:formatCode>
                <c:ptCount val="204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-3.55000000000001</c:v>
                </c:pt>
                <c:pt idx="30">
                  <c:v>-3.5000000000000102</c:v>
                </c:pt>
                <c:pt idx="31">
                  <c:v>-3.4500000000000099</c:v>
                </c:pt>
                <c:pt idx="32">
                  <c:v>-3.4000000000000101</c:v>
                </c:pt>
                <c:pt idx="33">
                  <c:v>-3.3500000000000099</c:v>
                </c:pt>
                <c:pt idx="34">
                  <c:v>-3.30000000000001</c:v>
                </c:pt>
                <c:pt idx="35">
                  <c:v>-3.2500000000000102</c:v>
                </c:pt>
                <c:pt idx="36">
                  <c:v>-3.2000000000000099</c:v>
                </c:pt>
                <c:pt idx="37">
                  <c:v>-3.1500000000000101</c:v>
                </c:pt>
                <c:pt idx="38">
                  <c:v>-3.1000000000000099</c:v>
                </c:pt>
                <c:pt idx="39">
                  <c:v>-3.05000000000001</c:v>
                </c:pt>
                <c:pt idx="40">
                  <c:v>-3.0000000000000102</c:v>
                </c:pt>
                <c:pt idx="41">
                  <c:v>-2.9500000000000099</c:v>
                </c:pt>
                <c:pt idx="42">
                  <c:v>-2.9000000000000101</c:v>
                </c:pt>
                <c:pt idx="43">
                  <c:v>-2.8500000000000099</c:v>
                </c:pt>
                <c:pt idx="44">
                  <c:v>-2.80000000000001</c:v>
                </c:pt>
                <c:pt idx="45">
                  <c:v>-2.7500000000000102</c:v>
                </c:pt>
                <c:pt idx="46">
                  <c:v>-2.7000000000000099</c:v>
                </c:pt>
                <c:pt idx="47">
                  <c:v>-2.6500000000000101</c:v>
                </c:pt>
                <c:pt idx="48">
                  <c:v>-2.6000000000000099</c:v>
                </c:pt>
                <c:pt idx="49">
                  <c:v>-2.55000000000001</c:v>
                </c:pt>
                <c:pt idx="50">
                  <c:v>-2.5000000000000102</c:v>
                </c:pt>
                <c:pt idx="51">
                  <c:v>-2.4500000000000099</c:v>
                </c:pt>
                <c:pt idx="52">
                  <c:v>-2.4000000000000101</c:v>
                </c:pt>
                <c:pt idx="53">
                  <c:v>-2.3500000000000099</c:v>
                </c:pt>
                <c:pt idx="54">
                  <c:v>-2.30000000000001</c:v>
                </c:pt>
                <c:pt idx="55">
                  <c:v>-2.2500000000000102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-2.1000000000000099</c:v>
                </c:pt>
                <c:pt idx="59">
                  <c:v>-2.05000000000001</c:v>
                </c:pt>
                <c:pt idx="60">
                  <c:v>-2.0000000000000102</c:v>
                </c:pt>
                <c:pt idx="61">
                  <c:v>-1.9500000000000099</c:v>
                </c:pt>
                <c:pt idx="62">
                  <c:v>-1.9000000000000099</c:v>
                </c:pt>
                <c:pt idx="63">
                  <c:v>-1.8500000000000101</c:v>
                </c:pt>
                <c:pt idx="64">
                  <c:v>-1.80000000000001</c:v>
                </c:pt>
                <c:pt idx="65">
                  <c:v>-1.75000000000001</c:v>
                </c:pt>
                <c:pt idx="66">
                  <c:v>-1.7000000000000099</c:v>
                </c:pt>
                <c:pt idx="67">
                  <c:v>-1.6500000000000099</c:v>
                </c:pt>
                <c:pt idx="68">
                  <c:v>-1.6000000000000101</c:v>
                </c:pt>
                <c:pt idx="69">
                  <c:v>-1.55000000000001</c:v>
                </c:pt>
                <c:pt idx="70">
                  <c:v>-1.50000000000001</c:v>
                </c:pt>
                <c:pt idx="71">
                  <c:v>-1.4500000000000099</c:v>
                </c:pt>
                <c:pt idx="72">
                  <c:v>-1.4000000000000099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-1.1000000000000101</c:v>
                </c:pt>
                <c:pt idx="79">
                  <c:v>-1.05000000000001</c:v>
                </c:pt>
                <c:pt idx="80">
                  <c:v>-1.00000000000001</c:v>
                </c:pt>
                <c:pt idx="81">
                  <c:v>-0.95000000000000995</c:v>
                </c:pt>
                <c:pt idx="82">
                  <c:v>-0.90000000000001001</c:v>
                </c:pt>
                <c:pt idx="83">
                  <c:v>-0.85000000000000997</c:v>
                </c:pt>
                <c:pt idx="84">
                  <c:v>-0.80000000000001004</c:v>
                </c:pt>
                <c:pt idx="85">
                  <c:v>-0.75000000000001998</c:v>
                </c:pt>
                <c:pt idx="86">
                  <c:v>-0.70000000000002005</c:v>
                </c:pt>
                <c:pt idx="87">
                  <c:v>-0.65000000000002001</c:v>
                </c:pt>
                <c:pt idx="88">
                  <c:v>-0.60000000000001996</c:v>
                </c:pt>
                <c:pt idx="89">
                  <c:v>-0.55000000000002003</c:v>
                </c:pt>
                <c:pt idx="90">
                  <c:v>-0.50000000000001998</c:v>
                </c:pt>
                <c:pt idx="91">
                  <c:v>-0.45000000000002</c:v>
                </c:pt>
                <c:pt idx="92">
                  <c:v>-0.40000000000002001</c:v>
                </c:pt>
                <c:pt idx="93">
                  <c:v>-0.35000000000002002</c:v>
                </c:pt>
                <c:pt idx="94">
                  <c:v>-0.30000000000001997</c:v>
                </c:pt>
                <c:pt idx="95">
                  <c:v>-0.25000000000001998</c:v>
                </c:pt>
                <c:pt idx="96">
                  <c:v>-0.20000000000002</c:v>
                </c:pt>
                <c:pt idx="97">
                  <c:v>-0.15000000000002001</c:v>
                </c:pt>
                <c:pt idx="98">
                  <c:v>-0.10000000000002</c:v>
                </c:pt>
                <c:pt idx="99">
                  <c:v>-5.0000000000020299E-2</c:v>
                </c:pt>
                <c:pt idx="100">
                  <c:v>-2.0428103653102899E-14</c:v>
                </c:pt>
                <c:pt idx="101">
                  <c:v>4.9999999999980303E-2</c:v>
                </c:pt>
                <c:pt idx="102">
                  <c:v>9.9999999999980105E-2</c:v>
                </c:pt>
                <c:pt idx="103">
                  <c:v>0.14999999999998001</c:v>
                </c:pt>
                <c:pt idx="104">
                  <c:v>0.19999999999998</c:v>
                </c:pt>
                <c:pt idx="105">
                  <c:v>0.24999999999997999</c:v>
                </c:pt>
                <c:pt idx="106">
                  <c:v>0.29999999999998</c:v>
                </c:pt>
                <c:pt idx="107">
                  <c:v>0.34999999999997999</c:v>
                </c:pt>
                <c:pt idx="108">
                  <c:v>0.39999999999997998</c:v>
                </c:pt>
                <c:pt idx="109">
                  <c:v>0.44999999999998003</c:v>
                </c:pt>
                <c:pt idx="110">
                  <c:v>0.49999999999998002</c:v>
                </c:pt>
                <c:pt idx="111">
                  <c:v>0.54999999999997995</c:v>
                </c:pt>
                <c:pt idx="112">
                  <c:v>0.59999999999997999</c:v>
                </c:pt>
                <c:pt idx="113">
                  <c:v>0.64999999999998004</c:v>
                </c:pt>
                <c:pt idx="114">
                  <c:v>0.69999999999997997</c:v>
                </c:pt>
                <c:pt idx="115">
                  <c:v>0.74999999999998002</c:v>
                </c:pt>
                <c:pt idx="116">
                  <c:v>0.79999999999997995</c:v>
                </c:pt>
                <c:pt idx="117">
                  <c:v>0.84999999999997999</c:v>
                </c:pt>
                <c:pt idx="118">
                  <c:v>0.89999999999998004</c:v>
                </c:pt>
                <c:pt idx="119">
                  <c:v>0.94999999999997997</c:v>
                </c:pt>
                <c:pt idx="120">
                  <c:v>0.99999999999998002</c:v>
                </c:pt>
                <c:pt idx="121">
                  <c:v>1.0499999999999801</c:v>
                </c:pt>
                <c:pt idx="122">
                  <c:v>1.0999999999999801</c:v>
                </c:pt>
                <c:pt idx="123">
                  <c:v>1.1499999999999799</c:v>
                </c:pt>
                <c:pt idx="124">
                  <c:v>1.19999999999998</c:v>
                </c:pt>
                <c:pt idx="125">
                  <c:v>1.24999999999998</c:v>
                </c:pt>
                <c:pt idx="126">
                  <c:v>1.2999999999999801</c:v>
                </c:pt>
                <c:pt idx="127">
                  <c:v>1.3499999999999801</c:v>
                </c:pt>
                <c:pt idx="128">
                  <c:v>1.3999999999999799</c:v>
                </c:pt>
                <c:pt idx="129">
                  <c:v>1.44999999999998</c:v>
                </c:pt>
                <c:pt idx="130">
                  <c:v>1.49999999999998</c:v>
                </c:pt>
                <c:pt idx="131">
                  <c:v>1.5499999999999801</c:v>
                </c:pt>
                <c:pt idx="132">
                  <c:v>1.5999999999999801</c:v>
                </c:pt>
                <c:pt idx="133">
                  <c:v>1.6499999999999799</c:v>
                </c:pt>
                <c:pt idx="134">
                  <c:v>1.69999999999998</c:v>
                </c:pt>
                <c:pt idx="135">
                  <c:v>1.74999999999998</c:v>
                </c:pt>
                <c:pt idx="136">
                  <c:v>1.7999999999999801</c:v>
                </c:pt>
                <c:pt idx="137">
                  <c:v>1.8499999999999801</c:v>
                </c:pt>
                <c:pt idx="138">
                  <c:v>1.8999999999999799</c:v>
                </c:pt>
                <c:pt idx="139">
                  <c:v>1.94999999999998</c:v>
                </c:pt>
                <c:pt idx="140">
                  <c:v>1.99999999999998</c:v>
                </c:pt>
                <c:pt idx="141">
                  <c:v>2.0499999999999701</c:v>
                </c:pt>
                <c:pt idx="142">
                  <c:v>2.0999999999999699</c:v>
                </c:pt>
                <c:pt idx="143">
                  <c:v>2.1499999999999702</c:v>
                </c:pt>
                <c:pt idx="144">
                  <c:v>2.19999999999997</c:v>
                </c:pt>
                <c:pt idx="145">
                  <c:v>2.2499999999999698</c:v>
                </c:pt>
                <c:pt idx="146">
                  <c:v>2.2999999999999701</c:v>
                </c:pt>
                <c:pt idx="147">
                  <c:v>2.3499999999999699</c:v>
                </c:pt>
                <c:pt idx="148">
                  <c:v>2.3999999999999702</c:v>
                </c:pt>
                <c:pt idx="149">
                  <c:v>2.44999999999997</c:v>
                </c:pt>
                <c:pt idx="150">
                  <c:v>2.4999999999999698</c:v>
                </c:pt>
                <c:pt idx="151">
                  <c:v>2.5499999999999701</c:v>
                </c:pt>
                <c:pt idx="152">
                  <c:v>2.5999999999999699</c:v>
                </c:pt>
                <c:pt idx="153">
                  <c:v>2.6499999999999702</c:v>
                </c:pt>
                <c:pt idx="154">
                  <c:v>2.69999999999997</c:v>
                </c:pt>
                <c:pt idx="155">
                  <c:v>2.7499999999999698</c:v>
                </c:pt>
                <c:pt idx="156">
                  <c:v>2.7999999999999701</c:v>
                </c:pt>
                <c:pt idx="157">
                  <c:v>2.8499999999999699</c:v>
                </c:pt>
                <c:pt idx="158">
                  <c:v>2.8999999999999702</c:v>
                </c:pt>
                <c:pt idx="159">
                  <c:v>2.94999999999997</c:v>
                </c:pt>
                <c:pt idx="160">
                  <c:v>2.9999999999999698</c:v>
                </c:pt>
                <c:pt idx="161">
                  <c:v>3.0499999999999701</c:v>
                </c:pt>
                <c:pt idx="162">
                  <c:v>3.0999999999999699</c:v>
                </c:pt>
                <c:pt idx="163">
                  <c:v>3.1499999999999702</c:v>
                </c:pt>
                <c:pt idx="164">
                  <c:v>3.19999999999997</c:v>
                </c:pt>
                <c:pt idx="165">
                  <c:v>3.2499999999999698</c:v>
                </c:pt>
                <c:pt idx="166">
                  <c:v>3.2999999999999701</c:v>
                </c:pt>
                <c:pt idx="167">
                  <c:v>3.3499999999999699</c:v>
                </c:pt>
                <c:pt idx="168">
                  <c:v>3.3999999999999702</c:v>
                </c:pt>
                <c:pt idx="169">
                  <c:v>3.44999999999997</c:v>
                </c:pt>
                <c:pt idx="170">
                  <c:v>3.4999999999999698</c:v>
                </c:pt>
                <c:pt idx="171">
                  <c:v>3.5499999999999701</c:v>
                </c:pt>
                <c:pt idx="172">
                  <c:v>3.5999999999999699</c:v>
                </c:pt>
                <c:pt idx="173">
                  <c:v>3.6499999999999702</c:v>
                </c:pt>
                <c:pt idx="174">
                  <c:v>3.69999999999997</c:v>
                </c:pt>
                <c:pt idx="175">
                  <c:v>3.7499999999999698</c:v>
                </c:pt>
                <c:pt idx="176">
                  <c:v>3.7999999999999701</c:v>
                </c:pt>
                <c:pt idx="177">
                  <c:v>3.8499999999999699</c:v>
                </c:pt>
                <c:pt idx="178">
                  <c:v>3.8999999999999702</c:v>
                </c:pt>
                <c:pt idx="179">
                  <c:v>3.94999999999997</c:v>
                </c:pt>
                <c:pt idx="180">
                  <c:v>3.9999999999999698</c:v>
                </c:pt>
                <c:pt idx="181">
                  <c:v>4.0499999999999696</c:v>
                </c:pt>
                <c:pt idx="182">
                  <c:v>4.0999999999999703</c:v>
                </c:pt>
                <c:pt idx="183">
                  <c:v>4.1499999999999702</c:v>
                </c:pt>
                <c:pt idx="184">
                  <c:v>4.19999999999997</c:v>
                </c:pt>
                <c:pt idx="185">
                  <c:v>4.2499999999999698</c:v>
                </c:pt>
                <c:pt idx="186">
                  <c:v>4.2999999999999696</c:v>
                </c:pt>
                <c:pt idx="187">
                  <c:v>4.3499999999999703</c:v>
                </c:pt>
                <c:pt idx="188">
                  <c:v>4.3999999999999702</c:v>
                </c:pt>
                <c:pt idx="189">
                  <c:v>4.44999999999997</c:v>
                </c:pt>
                <c:pt idx="190">
                  <c:v>4.4999999999999698</c:v>
                </c:pt>
                <c:pt idx="191">
                  <c:v>4.5499999999999696</c:v>
                </c:pt>
                <c:pt idx="192">
                  <c:v>4.5999999999999703</c:v>
                </c:pt>
                <c:pt idx="193">
                  <c:v>4.6499999999999702</c:v>
                </c:pt>
                <c:pt idx="194">
                  <c:v>4.69999999999997</c:v>
                </c:pt>
                <c:pt idx="195">
                  <c:v>4.74999999999996</c:v>
                </c:pt>
                <c:pt idx="196">
                  <c:v>4.7999999999999696</c:v>
                </c:pt>
                <c:pt idx="197">
                  <c:v>4.8499999999999703</c:v>
                </c:pt>
                <c:pt idx="198">
                  <c:v>4.8999999999999604</c:v>
                </c:pt>
                <c:pt idx="199">
                  <c:v>4.9499999999999602</c:v>
                </c:pt>
                <c:pt idx="200">
                  <c:v>4.99999999999996</c:v>
                </c:pt>
                <c:pt idx="201">
                  <c:v>5.05</c:v>
                </c:pt>
                <c:pt idx="202">
                  <c:v>5.0999999999999996</c:v>
                </c:pt>
                <c:pt idx="203">
                  <c:v>5.15</c:v>
                </c:pt>
              </c:numCache>
            </c:numRef>
          </c:xVal>
          <c:yVal>
            <c:numRef>
              <c:f>'Ex01'!$G$28:$G$231</c:f>
              <c:numCache>
                <c:formatCode>General</c:formatCode>
                <c:ptCount val="204"/>
                <c:pt idx="0">
                  <c:v>1.8035869195642983E-4</c:v>
                </c:pt>
                <c:pt idx="1">
                  <c:v>1.9858875729525171E-4</c:v>
                </c:pt>
                <c:pt idx="2">
                  <c:v>2.1871955197675028E-4</c:v>
                </c:pt>
                <c:pt idx="3">
                  <c:v>2.4095357961501142E-4</c:v>
                </c:pt>
                <c:pt idx="4">
                  <c:v>2.6551514271407116E-4</c:v>
                </c:pt>
                <c:pt idx="5">
                  <c:v>2.926526789061364E-4</c:v>
                </c:pt>
                <c:pt idx="6">
                  <c:v>3.226413410945592E-4</c:v>
                </c:pt>
                <c:pt idx="7">
                  <c:v>3.5578584538510378E-4</c:v>
                </c:pt>
                <c:pt idx="8">
                  <c:v>3.9242361270411377E-4</c:v>
                </c:pt>
                <c:pt idx="9">
                  <c:v>4.3292823212333321E-4</c:v>
                </c:pt>
                <c:pt idx="10">
                  <c:v>4.777132761302145E-4</c:v>
                </c:pt>
                <c:pt idx="11">
                  <c:v>5.2723650038753712E-4</c:v>
                </c:pt>
                <c:pt idx="12">
                  <c:v>5.8200446290048065E-4</c:v>
                </c:pt>
                <c:pt idx="13">
                  <c:v>6.4257759993049935E-4</c:v>
                </c:pt>
                <c:pt idx="14">
                  <c:v>7.0957579843469742E-4</c:v>
                </c:pt>
                <c:pt idx="15">
                  <c:v>7.8368450722999074E-4</c:v>
                </c:pt>
                <c:pt idx="16">
                  <c:v>8.6566143143735881E-4</c:v>
                </c:pt>
                <c:pt idx="17">
                  <c:v>9.5634385699654785E-4</c:v>
                </c:pt>
                <c:pt idx="18">
                  <c:v>1.0566566540868045E-3</c:v>
                </c:pt>
                <c:pt idx="19">
                  <c:v>1.1676210100621536E-3</c:v>
                </c:pt>
                <c:pt idx="20">
                  <c:v>1.2903639439119025E-3</c:v>
                </c:pt>
                <c:pt idx="21">
                  <c:v>1.4261286551718606E-3</c:v>
                </c:pt>
                <c:pt idx="22">
                  <c:v>1.5762857605033306E-3</c:v>
                </c:pt>
                <c:pt idx="23">
                  <c:v>1.7423454706663496E-3</c:v>
                </c:pt>
                <c:pt idx="24">
                  <c:v>1.9259707591586766E-3</c:v>
                </c:pt>
                <c:pt idx="25">
                  <c:v>2.1289915711630203E-3</c:v>
                </c:pt>
                <c:pt idx="26">
                  <c:v>2.3534201174049397E-3</c:v>
                </c:pt>
                <c:pt idx="27">
                  <c:v>2.6014672918048955E-3</c:v>
                </c:pt>
                <c:pt idx="28">
                  <c:v>2.8755602441113072E-3</c:v>
                </c:pt>
                <c:pt idx="29">
                  <c:v>3.1783611286964699E-3</c:v>
                </c:pt>
                <c:pt idx="30">
                  <c:v>3.5127870380211004E-3</c:v>
                </c:pt>
                <c:pt idx="31">
                  <c:v>3.8820311135307974E-3</c:v>
                </c:pt>
                <c:pt idx="32">
                  <c:v>4.2895848075218271E-3</c:v>
                </c:pt>
                <c:pt idx="33">
                  <c:v>4.7392612463500079E-3</c:v>
                </c:pt>
                <c:pt idx="34">
                  <c:v>5.235219617798938E-3</c:v>
                </c:pt>
                <c:pt idx="35">
                  <c:v>5.7819904729925981E-3</c:v>
                </c:pt>
                <c:pt idx="36">
                  <c:v>6.3845017954615273E-3</c:v>
                </c:pt>
                <c:pt idx="37">
                  <c:v>7.0481056463957319E-3</c:v>
                </c:pt>
                <c:pt idx="38">
                  <c:v>7.7786051453177284E-3</c:v>
                </c:pt>
                <c:pt idx="39">
                  <c:v>8.5822814890217369E-3</c:v>
                </c:pt>
                <c:pt idx="40">
                  <c:v>9.4659206483708631E-3</c:v>
                </c:pt>
                <c:pt idx="41">
                  <c:v>1.0436839312257109E-2</c:v>
                </c:pt>
                <c:pt idx="42">
                  <c:v>1.1502909570702526E-2</c:v>
                </c:pt>
                <c:pt idx="43">
                  <c:v>1.2672581744899469E-2</c:v>
                </c:pt>
                <c:pt idx="44">
                  <c:v>1.3954904681385917E-2</c:v>
                </c:pt>
                <c:pt idx="45">
                  <c:v>1.5359542731258365E-2</c:v>
                </c:pt>
                <c:pt idx="46">
                  <c:v>1.6896788534420962E-2</c:v>
                </c:pt>
                <c:pt idx="47">
                  <c:v>1.8577570624850607E-2</c:v>
                </c:pt>
                <c:pt idx="48">
                  <c:v>2.0413454767691408E-2</c:v>
                </c:pt>
                <c:pt idx="49">
                  <c:v>2.2416637835171119E-2</c:v>
                </c:pt>
                <c:pt idx="50">
                  <c:v>2.4599932928940058E-2</c:v>
                </c:pt>
                <c:pt idx="51">
                  <c:v>2.697674436517071E-2</c:v>
                </c:pt>
                <c:pt idx="52">
                  <c:v>2.9561031059990417E-2</c:v>
                </c:pt>
                <c:pt idx="53">
                  <c:v>3.2367256791583414E-2</c:v>
                </c:pt>
                <c:pt idx="54">
                  <c:v>3.5410325777279171E-2</c:v>
                </c:pt>
                <c:pt idx="55">
                  <c:v>3.8705501995453459E-2</c:v>
                </c:pt>
                <c:pt idx="56">
                  <c:v>4.2268310709932116E-2</c:v>
                </c:pt>
                <c:pt idx="57">
                  <c:v>4.6114420726052527E-2</c:v>
                </c:pt>
                <c:pt idx="58">
                  <c:v>5.025950603005995E-2</c:v>
                </c:pt>
                <c:pt idx="59">
                  <c:v>5.4719085644543392E-2</c:v>
                </c:pt>
                <c:pt idx="60">
                  <c:v>5.9508340779288016E-2</c:v>
                </c:pt>
                <c:pt idx="61">
                  <c:v>6.4641908675692E-2</c:v>
                </c:pt>
                <c:pt idx="62">
                  <c:v>7.0133652939134802E-2</c:v>
                </c:pt>
                <c:pt idx="63">
                  <c:v>7.5996410631173419E-2</c:v>
                </c:pt>
                <c:pt idx="64">
                  <c:v>8.2241716953867228E-2</c:v>
                </c:pt>
                <c:pt idx="65">
                  <c:v>8.8879509000919024E-2</c:v>
                </c:pt>
                <c:pt idx="66">
                  <c:v>9.5917810770479506E-2</c:v>
                </c:pt>
                <c:pt idx="67">
                  <c:v>0.10336240242443873</c:v>
                </c:pt>
                <c:pt idx="68">
                  <c:v>0.11121647762663252</c:v>
                </c:pt>
                <c:pt idx="69">
                  <c:v>0.11948029368079578</c:v>
                </c:pt>
                <c:pt idx="70">
                  <c:v>0.12815082009658668</c:v>
                </c:pt>
                <c:pt idx="71">
                  <c:v>0.13722139211196224</c:v>
                </c:pt>
                <c:pt idx="72">
                  <c:v>0.14668137656118901</c:v>
                </c:pt>
                <c:pt idx="73">
                  <c:v>0.15651585826415096</c:v>
                </c:pt>
                <c:pt idx="74">
                  <c:v>0.16670535578513646</c:v>
                </c:pt>
                <c:pt idx="75">
                  <c:v>0.17722557592633126</c:v>
                </c:pt>
                <c:pt idx="76">
                  <c:v>0.18804721664023252</c:v>
                </c:pt>
                <c:pt idx="77">
                  <c:v>0.19913582812438621</c:v>
                </c:pt>
                <c:pt idx="78">
                  <c:v>0.21045174166242323</c:v>
                </c:pt>
                <c:pt idx="79">
                  <c:v>0.22195007526373048</c:v>
                </c:pt>
                <c:pt idx="80">
                  <c:v>0.23358082430431085</c:v>
                </c:pt>
                <c:pt idx="81">
                  <c:v>0.24528904416763633</c:v>
                </c:pt>
                <c:pt idx="82">
                  <c:v>0.25701513032316525</c:v>
                </c:pt>
                <c:pt idx="83">
                  <c:v>0.26869519937264519</c:v>
                </c:pt>
                <c:pt idx="84">
                  <c:v>0.28026157236728383</c:v>
                </c:pt>
                <c:pt idx="85">
                  <c:v>0.29164335919601292</c:v>
                </c:pt>
                <c:pt idx="86">
                  <c:v>0.30276714012700262</c:v>
                </c:pt>
                <c:pt idx="87">
                  <c:v>0.31355773772780282</c:v>
                </c:pt>
                <c:pt idx="88">
                  <c:v>0.32393906948499207</c:v>
                </c:pt>
                <c:pt idx="89">
                  <c:v>0.33383506859383</c:v>
                </c:pt>
                <c:pt idx="90">
                  <c:v>0.34317065770214339</c:v>
                </c:pt>
                <c:pt idx="91">
                  <c:v>0.35187275798291445</c:v>
                </c:pt>
                <c:pt idx="92">
                  <c:v>0.35987131388717164</c:v>
                </c:pt>
                <c:pt idx="93">
                  <c:v>0.36710031239506802</c:v>
                </c:pt>
                <c:pt idx="94">
                  <c:v>0.37349877462716341</c:v>
                </c:pt>
                <c:pt idx="95">
                  <c:v>0.37901169736956236</c:v>
                </c:pt>
                <c:pt idx="96">
                  <c:v>0.38359092245166321</c:v>
                </c:pt>
                <c:pt idx="97">
                  <c:v>0.38719591301242684</c:v>
                </c:pt>
                <c:pt idx="98">
                  <c:v>0.38979441748908505</c:v>
                </c:pt>
                <c:pt idx="99">
                  <c:v>0.39136300461930545</c:v>
                </c:pt>
                <c:pt idx="100">
                  <c:v>0.39188745579248563</c:v>
                </c:pt>
                <c:pt idx="101">
                  <c:v>0.39136300461930618</c:v>
                </c:pt>
                <c:pt idx="102">
                  <c:v>0.38979441748908666</c:v>
                </c:pt>
                <c:pt idx="103">
                  <c:v>0.38719591301242928</c:v>
                </c:pt>
                <c:pt idx="104">
                  <c:v>0.38359092245166648</c:v>
                </c:pt>
                <c:pt idx="105">
                  <c:v>0.37901169736956641</c:v>
                </c:pt>
                <c:pt idx="106">
                  <c:v>0.37349877462716824</c:v>
                </c:pt>
                <c:pt idx="107">
                  <c:v>0.36710031239507357</c:v>
                </c:pt>
                <c:pt idx="108">
                  <c:v>0.35987131388717775</c:v>
                </c:pt>
                <c:pt idx="109">
                  <c:v>0.35187275798292106</c:v>
                </c:pt>
                <c:pt idx="110">
                  <c:v>0.34317065770215049</c:v>
                </c:pt>
                <c:pt idx="111">
                  <c:v>0.33383506859383771</c:v>
                </c:pt>
                <c:pt idx="112">
                  <c:v>0.32393906948500006</c:v>
                </c:pt>
                <c:pt idx="113">
                  <c:v>0.31355773772781131</c:v>
                </c:pt>
                <c:pt idx="114">
                  <c:v>0.30276714012701139</c:v>
                </c:pt>
                <c:pt idx="115">
                  <c:v>0.29164335919602202</c:v>
                </c:pt>
                <c:pt idx="116">
                  <c:v>0.28026157236729071</c:v>
                </c:pt>
                <c:pt idx="117">
                  <c:v>0.26869519937265218</c:v>
                </c:pt>
                <c:pt idx="118">
                  <c:v>0.2570151303231723</c:v>
                </c:pt>
                <c:pt idx="119">
                  <c:v>0.24528904416764338</c:v>
                </c:pt>
                <c:pt idx="120">
                  <c:v>0.23358082430431784</c:v>
                </c:pt>
                <c:pt idx="121">
                  <c:v>0.2219500752637375</c:v>
                </c:pt>
                <c:pt idx="122">
                  <c:v>0.21045174166243003</c:v>
                </c:pt>
                <c:pt idx="123">
                  <c:v>0.19913582812439296</c:v>
                </c:pt>
                <c:pt idx="124">
                  <c:v>0.18804721664023913</c:v>
                </c:pt>
                <c:pt idx="125">
                  <c:v>0.17722557592633767</c:v>
                </c:pt>
                <c:pt idx="126">
                  <c:v>0.16670535578514267</c:v>
                </c:pt>
                <c:pt idx="127">
                  <c:v>0.15651585826415695</c:v>
                </c:pt>
                <c:pt idx="128">
                  <c:v>0.14668137656119482</c:v>
                </c:pt>
                <c:pt idx="129">
                  <c:v>0.13722139211196779</c:v>
                </c:pt>
                <c:pt idx="130">
                  <c:v>0.12815082009659201</c:v>
                </c:pt>
                <c:pt idx="131">
                  <c:v>0.11948029368080092</c:v>
                </c:pt>
                <c:pt idx="132">
                  <c:v>0.11121647762663738</c:v>
                </c:pt>
                <c:pt idx="133">
                  <c:v>0.10336240242444328</c:v>
                </c:pt>
                <c:pt idx="134">
                  <c:v>9.5917810770483863E-2</c:v>
                </c:pt>
                <c:pt idx="135">
                  <c:v>8.8879509000923118E-2</c:v>
                </c:pt>
                <c:pt idx="136">
                  <c:v>8.2241716953871086E-2</c:v>
                </c:pt>
                <c:pt idx="137">
                  <c:v>7.5996410631177055E-2</c:v>
                </c:pt>
                <c:pt idx="138">
                  <c:v>7.0133652939138202E-2</c:v>
                </c:pt>
                <c:pt idx="139">
                  <c:v>6.4641908675695206E-2</c:v>
                </c:pt>
                <c:pt idx="140">
                  <c:v>5.950834077929102E-2</c:v>
                </c:pt>
                <c:pt idx="141">
                  <c:v>5.4719085644547083E-2</c:v>
                </c:pt>
                <c:pt idx="142">
                  <c:v>5.0259506030063378E-2</c:v>
                </c:pt>
                <c:pt idx="143">
                  <c:v>4.6114420726055712E-2</c:v>
                </c:pt>
                <c:pt idx="144">
                  <c:v>4.2268310709935093E-2</c:v>
                </c:pt>
                <c:pt idx="145">
                  <c:v>3.8705501995456242E-2</c:v>
                </c:pt>
                <c:pt idx="146">
                  <c:v>3.5410325777281731E-2</c:v>
                </c:pt>
                <c:pt idx="147">
                  <c:v>3.2367256791585738E-2</c:v>
                </c:pt>
                <c:pt idx="148">
                  <c:v>2.9561031059992568E-2</c:v>
                </c:pt>
                <c:pt idx="149">
                  <c:v>2.697674436517266E-2</c:v>
                </c:pt>
                <c:pt idx="150">
                  <c:v>2.4599932928941911E-2</c:v>
                </c:pt>
                <c:pt idx="151">
                  <c:v>2.2416637835172774E-2</c:v>
                </c:pt>
                <c:pt idx="152">
                  <c:v>2.0413454767692931E-2</c:v>
                </c:pt>
                <c:pt idx="153">
                  <c:v>1.8577570624852005E-2</c:v>
                </c:pt>
                <c:pt idx="154">
                  <c:v>1.6896788534422232E-2</c:v>
                </c:pt>
                <c:pt idx="155">
                  <c:v>1.535954273125955E-2</c:v>
                </c:pt>
                <c:pt idx="156">
                  <c:v>1.3954904681386994E-2</c:v>
                </c:pt>
                <c:pt idx="157">
                  <c:v>1.2672581744900453E-2</c:v>
                </c:pt>
                <c:pt idx="158">
                  <c:v>1.1502909570703419E-2</c:v>
                </c:pt>
                <c:pt idx="159">
                  <c:v>1.0436839312257924E-2</c:v>
                </c:pt>
                <c:pt idx="160">
                  <c:v>9.4659206483716143E-3</c:v>
                </c:pt>
                <c:pt idx="161">
                  <c:v>8.5822814890224135E-3</c:v>
                </c:pt>
                <c:pt idx="162">
                  <c:v>7.7786051453183451E-3</c:v>
                </c:pt>
                <c:pt idx="163">
                  <c:v>7.0481056463962948E-3</c:v>
                </c:pt>
                <c:pt idx="164">
                  <c:v>6.3845017954620312E-3</c:v>
                </c:pt>
                <c:pt idx="165">
                  <c:v>5.781990472993063E-3</c:v>
                </c:pt>
                <c:pt idx="166">
                  <c:v>5.2352196177993596E-3</c:v>
                </c:pt>
                <c:pt idx="167">
                  <c:v>4.7392612463503774E-3</c:v>
                </c:pt>
                <c:pt idx="168">
                  <c:v>4.2895848075221697E-3</c:v>
                </c:pt>
                <c:pt idx="169">
                  <c:v>3.8820311135311075E-3</c:v>
                </c:pt>
                <c:pt idx="170">
                  <c:v>3.5127870380213845E-3</c:v>
                </c:pt>
                <c:pt idx="171">
                  <c:v>3.1783611286967267E-3</c:v>
                </c:pt>
                <c:pt idx="172">
                  <c:v>2.8755602441114824E-3</c:v>
                </c:pt>
                <c:pt idx="173">
                  <c:v>2.6014672918050537E-3</c:v>
                </c:pt>
                <c:pt idx="174">
                  <c:v>2.3534201174050828E-3</c:v>
                </c:pt>
                <c:pt idx="175">
                  <c:v>2.1289915711631465E-3</c:v>
                </c:pt>
                <c:pt idx="176">
                  <c:v>1.9259707591587902E-3</c:v>
                </c:pt>
                <c:pt idx="177">
                  <c:v>1.7423454706664526E-3</c:v>
                </c:pt>
                <c:pt idx="178">
                  <c:v>1.5762857605034239E-3</c:v>
                </c:pt>
                <c:pt idx="179">
                  <c:v>1.4261286551719465E-3</c:v>
                </c:pt>
                <c:pt idx="180">
                  <c:v>1.2903639439119801E-3</c:v>
                </c:pt>
                <c:pt idx="181">
                  <c:v>1.1676210100622249E-3</c:v>
                </c:pt>
                <c:pt idx="182">
                  <c:v>1.0566566540868667E-3</c:v>
                </c:pt>
                <c:pt idx="183">
                  <c:v>9.5634385699660542E-4</c:v>
                </c:pt>
                <c:pt idx="184">
                  <c:v>8.6566143143740988E-4</c:v>
                </c:pt>
                <c:pt idx="185">
                  <c:v>7.8368450723003617E-4</c:v>
                </c:pt>
                <c:pt idx="186">
                  <c:v>7.0957579843474057E-4</c:v>
                </c:pt>
                <c:pt idx="187">
                  <c:v>6.4257759993053588E-4</c:v>
                </c:pt>
                <c:pt idx="188">
                  <c:v>5.8200446290051502E-4</c:v>
                </c:pt>
                <c:pt idx="189">
                  <c:v>5.2723650038756867E-4</c:v>
                </c:pt>
                <c:pt idx="190">
                  <c:v>4.7771327613024226E-4</c:v>
                </c:pt>
                <c:pt idx="191">
                  <c:v>4.3292823212335874E-4</c:v>
                </c:pt>
                <c:pt idx="192">
                  <c:v>3.9242361270413578E-4</c:v>
                </c:pt>
                <c:pt idx="193">
                  <c:v>3.5578584538512422E-4</c:v>
                </c:pt>
                <c:pt idx="194">
                  <c:v>3.2264134109457785E-4</c:v>
                </c:pt>
                <c:pt idx="195">
                  <c:v>2.9265267890615917E-4</c:v>
                </c:pt>
                <c:pt idx="196">
                  <c:v>2.6551514271408731E-4</c:v>
                </c:pt>
                <c:pt idx="197">
                  <c:v>2.409535796150254E-4</c:v>
                </c:pt>
                <c:pt idx="198">
                  <c:v>2.1871955197676714E-4</c:v>
                </c:pt>
                <c:pt idx="199">
                  <c:v>1.9858875729526665E-4</c:v>
                </c:pt>
                <c:pt idx="200">
                  <c:v>1.8035869195644373E-4</c:v>
                </c:pt>
                <c:pt idx="201">
                  <c:v>1.6384653692328482E-4</c:v>
                </c:pt>
                <c:pt idx="202">
                  <c:v>1.4888724515982015E-4</c:v>
                </c:pt>
                <c:pt idx="203">
                  <c:v>1.3533181228046653E-4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'Ex01'!$I$29:$I$30</c:f>
              <c:numCache>
                <c:formatCode>General</c:formatCode>
                <c:ptCount val="2"/>
                <c:pt idx="0">
                  <c:v>-2.1447866879178044</c:v>
                </c:pt>
                <c:pt idx="1">
                  <c:v>-2.1447866879178044</c:v>
                </c:pt>
              </c:numCache>
            </c:numRef>
          </c:xVal>
          <c:yVal>
            <c:numRef>
              <c:f>'Ex01'!$J$29:$J$30</c:f>
              <c:numCache>
                <c:formatCode>General</c:formatCode>
                <c:ptCount val="2"/>
                <c:pt idx="0">
                  <c:v>4.6532383220215252E-2</c:v>
                </c:pt>
                <c:pt idx="1">
                  <c:v>0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'Ex01'!$L$29:$L$30</c:f>
              <c:numCache>
                <c:formatCode>General</c:formatCode>
                <c:ptCount val="2"/>
                <c:pt idx="0">
                  <c:v>2.1447866879177999</c:v>
                </c:pt>
                <c:pt idx="1">
                  <c:v>2.1447866879177999</c:v>
                </c:pt>
              </c:numCache>
            </c:numRef>
          </c:xVal>
          <c:yVal>
            <c:numRef>
              <c:f>'Ex01'!$M$29:$M$30</c:f>
              <c:numCache>
                <c:formatCode>General</c:formatCode>
                <c:ptCount val="2"/>
                <c:pt idx="0">
                  <c:v>4.6532383220215592E-2</c:v>
                </c:pt>
                <c:pt idx="1">
                  <c:v>0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'Ex01'!$I$33:$I$34</c:f>
              <c:numCache>
                <c:formatCode>General</c:formatCode>
                <c:ptCount val="2"/>
                <c:pt idx="0">
                  <c:v>-4.2112408370782521</c:v>
                </c:pt>
                <c:pt idx="1">
                  <c:v>-4.2112408370782521</c:v>
                </c:pt>
              </c:numCache>
            </c:numRef>
          </c:xVal>
          <c:yVal>
            <c:numRef>
              <c:f>'Ex01'!$J$33:$J$34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7441648"/>
        <c:axId val="-357442736"/>
      </c:scatterChart>
      <c:valAx>
        <c:axId val="-35744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57442736"/>
        <c:crosses val="autoZero"/>
        <c:crossBetween val="midCat"/>
      </c:valAx>
      <c:valAx>
        <c:axId val="-3574427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35744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16564</xdr:colOff>
      <xdr:row>25</xdr:row>
      <xdr:rowOff>91108</xdr:rowOff>
    </xdr:from>
    <xdr:to>
      <xdr:col>4</xdr:col>
      <xdr:colOff>598713</xdr:colOff>
      <xdr:row>45</xdr:row>
      <xdr:rowOff>35494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793948</xdr:colOff>
      <xdr:row>28</xdr:row>
      <xdr:rowOff>74781</xdr:rowOff>
    </xdr:from>
    <xdr:to>
      <xdr:col>0</xdr:col>
      <xdr:colOff>1317409</xdr:colOff>
      <xdr:row>29</xdr:row>
      <xdr:rowOff>174172</xdr:rowOff>
    </xdr:to>
    <xdr:sp macro="" textlink="">
      <xdr:nvSpPr>
        <xdr:cNvPr id="3" name="CaixaDeTexto 2"/>
        <xdr:cNvSpPr txBox="1"/>
      </xdr:nvSpPr>
      <xdr:spPr>
        <a:xfrm>
          <a:off x="793948" y="5408781"/>
          <a:ext cx="523461" cy="289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</a:t>
          </a:r>
          <a:r>
            <a:rPr lang="pt-BR" sz="1100" baseline="-25000"/>
            <a:t>obs</a:t>
          </a:r>
        </a:p>
      </xdr:txBody>
    </xdr:sp>
    <xdr:clientData/>
  </xdr:twoCellAnchor>
  <xdr:twoCellAnchor>
    <xdr:from>
      <xdr:col>1</xdr:col>
      <xdr:colOff>278060</xdr:colOff>
      <xdr:row>37</xdr:row>
      <xdr:rowOff>93712</xdr:rowOff>
    </xdr:from>
    <xdr:to>
      <xdr:col>2</xdr:col>
      <xdr:colOff>186951</xdr:colOff>
      <xdr:row>39</xdr:row>
      <xdr:rowOff>2603</xdr:rowOff>
    </xdr:to>
    <xdr:sp macro="" textlink="">
      <xdr:nvSpPr>
        <xdr:cNvPr id="4" name="CaixaDeTexto 3"/>
        <xdr:cNvSpPr txBox="1"/>
      </xdr:nvSpPr>
      <xdr:spPr>
        <a:xfrm>
          <a:off x="1687760" y="7142212"/>
          <a:ext cx="518491" cy="289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</a:t>
          </a:r>
          <a:r>
            <a:rPr lang="pt-BR" sz="1100" baseline="-25000"/>
            <a:t>c(5%)</a:t>
          </a:r>
        </a:p>
      </xdr:txBody>
    </xdr:sp>
    <xdr:clientData/>
  </xdr:twoCellAnchor>
  <xdr:twoCellAnchor>
    <xdr:from>
      <xdr:col>5</xdr:col>
      <xdr:colOff>40652</xdr:colOff>
      <xdr:row>25</xdr:row>
      <xdr:rowOff>125693</xdr:rowOff>
    </xdr:from>
    <xdr:to>
      <xdr:col>13</xdr:col>
      <xdr:colOff>351234</xdr:colOff>
      <xdr:row>45</xdr:row>
      <xdr:rowOff>53576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27</xdr:row>
      <xdr:rowOff>91109</xdr:rowOff>
    </xdr:from>
    <xdr:to>
      <xdr:col>7</xdr:col>
      <xdr:colOff>523461</xdr:colOff>
      <xdr:row>29</xdr:row>
      <xdr:rowOff>0</xdr:rowOff>
    </xdr:to>
    <xdr:sp macro="" textlink="">
      <xdr:nvSpPr>
        <xdr:cNvPr id="6" name="CaixaDeTexto 5"/>
        <xdr:cNvSpPr txBox="1"/>
      </xdr:nvSpPr>
      <xdr:spPr>
        <a:xfrm>
          <a:off x="5054203" y="5234609"/>
          <a:ext cx="523461" cy="289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</a:t>
          </a:r>
          <a:r>
            <a:rPr lang="pt-BR" sz="1100" baseline="-25000"/>
            <a:t>obs</a:t>
          </a:r>
        </a:p>
      </xdr:txBody>
    </xdr:sp>
    <xdr:clientData/>
  </xdr:twoCellAnchor>
  <xdr:twoCellAnchor>
    <xdr:from>
      <xdr:col>7</xdr:col>
      <xdr:colOff>0</xdr:colOff>
      <xdr:row>40</xdr:row>
      <xdr:rowOff>85156</xdr:rowOff>
    </xdr:from>
    <xdr:to>
      <xdr:col>7</xdr:col>
      <xdr:colOff>565547</xdr:colOff>
      <xdr:row>41</xdr:row>
      <xdr:rowOff>184547</xdr:rowOff>
    </xdr:to>
    <xdr:sp macro="" textlink="">
      <xdr:nvSpPr>
        <xdr:cNvPr id="7" name="CaixaDeTexto 6"/>
        <xdr:cNvSpPr txBox="1"/>
      </xdr:nvSpPr>
      <xdr:spPr>
        <a:xfrm>
          <a:off x="5054203" y="7705156"/>
          <a:ext cx="565547" cy="289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</a:t>
          </a:r>
          <a:r>
            <a:rPr lang="pt-BR" sz="1100" baseline="-25000"/>
            <a:t>c(2,5%)</a:t>
          </a:r>
        </a:p>
      </xdr:txBody>
    </xdr:sp>
    <xdr:clientData/>
  </xdr:twoCellAnchor>
  <xdr:twoCellAnchor>
    <xdr:from>
      <xdr:col>11</xdr:col>
      <xdr:colOff>0</xdr:colOff>
      <xdr:row>40</xdr:row>
      <xdr:rowOff>83344</xdr:rowOff>
    </xdr:from>
    <xdr:to>
      <xdr:col>11</xdr:col>
      <xdr:colOff>589359</xdr:colOff>
      <xdr:row>41</xdr:row>
      <xdr:rowOff>182735</xdr:rowOff>
    </xdr:to>
    <xdr:sp macro="" textlink="">
      <xdr:nvSpPr>
        <xdr:cNvPr id="8" name="CaixaDeTexto 7"/>
        <xdr:cNvSpPr txBox="1"/>
      </xdr:nvSpPr>
      <xdr:spPr>
        <a:xfrm>
          <a:off x="7483078" y="7703344"/>
          <a:ext cx="589359" cy="289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</a:t>
          </a:r>
          <a:r>
            <a:rPr lang="pt-BR" sz="1100" baseline="-25000"/>
            <a:t>c(2,5%)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zoomScale="160" zoomScaleNormal="160" workbookViewId="0">
      <selection activeCell="H10" sqref="H10"/>
    </sheetView>
  </sheetViews>
  <sheetFormatPr defaultRowHeight="15" x14ac:dyDescent="0.25"/>
  <cols>
    <col min="1" max="1" width="20.5703125" customWidth="1"/>
  </cols>
  <sheetData>
    <row r="1" spans="1:7" x14ac:dyDescent="0.25">
      <c r="B1" s="1" t="s">
        <v>0</v>
      </c>
      <c r="C1" s="1" t="s">
        <v>1</v>
      </c>
    </row>
    <row r="2" spans="1:7" x14ac:dyDescent="0.25">
      <c r="B2" s="2">
        <v>2.2999999999999998</v>
      </c>
      <c r="C2" s="3">
        <v>2.5</v>
      </c>
    </row>
    <row r="3" spans="1:7" x14ac:dyDescent="0.25">
      <c r="B3" s="4">
        <v>2.0099999999999998</v>
      </c>
      <c r="C3" s="4">
        <v>2.25</v>
      </c>
    </row>
    <row r="4" spans="1:7" x14ac:dyDescent="0.25">
      <c r="B4" s="4">
        <v>1.91</v>
      </c>
      <c r="C4" s="4">
        <v>2.2000000000000002</v>
      </c>
    </row>
    <row r="5" spans="1:7" x14ac:dyDescent="0.25">
      <c r="B5" s="4">
        <v>1.9</v>
      </c>
      <c r="C5" s="4">
        <v>2.1800000000000002</v>
      </c>
    </row>
    <row r="6" spans="1:7" x14ac:dyDescent="0.25">
      <c r="B6" s="4">
        <v>1.93</v>
      </c>
      <c r="C6" s="4">
        <v>2.35</v>
      </c>
    </row>
    <row r="7" spans="1:7" x14ac:dyDescent="0.25">
      <c r="B7" s="4">
        <v>1.88</v>
      </c>
      <c r="C7" s="4">
        <v>2.4</v>
      </c>
    </row>
    <row r="8" spans="1:7" x14ac:dyDescent="0.25">
      <c r="B8" s="4">
        <v>1.95</v>
      </c>
      <c r="C8" s="4">
        <v>2.11</v>
      </c>
    </row>
    <row r="9" spans="1:7" x14ac:dyDescent="0.25">
      <c r="B9" s="5">
        <v>2.1</v>
      </c>
      <c r="C9" s="5">
        <v>2.2599999999999998</v>
      </c>
    </row>
    <row r="10" spans="1:7" x14ac:dyDescent="0.25">
      <c r="A10" t="s">
        <v>2</v>
      </c>
      <c r="B10">
        <f>AVERAGE(B2:B9)</f>
        <v>1.9974999999999998</v>
      </c>
      <c r="C10">
        <f>AVERAGE(C2:C9)</f>
        <v>2.28125</v>
      </c>
    </row>
    <row r="11" spans="1:7" x14ac:dyDescent="0.25">
      <c r="A11" t="s">
        <v>3</v>
      </c>
      <c r="B11">
        <f>_xlfn.VAR.S(B2:B9)</f>
        <v>1.9992857142857139E-2</v>
      </c>
      <c r="C11">
        <f>_xlfn.VAR.S(C2:C9)</f>
        <v>1.6326785714285714E-2</v>
      </c>
    </row>
    <row r="12" spans="1:7" x14ac:dyDescent="0.25">
      <c r="A12" t="s">
        <v>4</v>
      </c>
      <c r="B12">
        <f>_xlfn.STDEV.S(B2:B9)</f>
        <v>0.14139610016848816</v>
      </c>
      <c r="C12">
        <f>_xlfn.STDEV.S(C2:C9)</f>
        <v>0.12777631124072142</v>
      </c>
    </row>
    <row r="13" spans="1:7" x14ac:dyDescent="0.25">
      <c r="A13" t="s">
        <v>5</v>
      </c>
      <c r="B13">
        <f>COUNT(B2:B9)</f>
        <v>8</v>
      </c>
      <c r="C13">
        <f>COUNT(C2:C9)</f>
        <v>8</v>
      </c>
    </row>
    <row r="15" spans="1:7" x14ac:dyDescent="0.25">
      <c r="A15" s="6" t="s">
        <v>6</v>
      </c>
      <c r="B15" s="6"/>
      <c r="C15" s="6"/>
      <c r="E15" s="6" t="s">
        <v>16</v>
      </c>
      <c r="F15" s="6"/>
      <c r="G15" s="6"/>
    </row>
    <row r="17" spans="1:13" x14ac:dyDescent="0.25">
      <c r="A17" s="7" t="s">
        <v>7</v>
      </c>
      <c r="E17" s="7" t="s">
        <v>7</v>
      </c>
    </row>
    <row r="18" spans="1:13" x14ac:dyDescent="0.25">
      <c r="A18" t="s">
        <v>15</v>
      </c>
      <c r="B18">
        <f>B11/C11</f>
        <v>1.2245433665098981</v>
      </c>
      <c r="E18" t="s">
        <v>17</v>
      </c>
      <c r="F18">
        <f>SQRT(((B13-1)*B11+(C13-1)*C11)/((B13-1)+(C13-1)))</f>
        <v>0.13475838166352186</v>
      </c>
    </row>
    <row r="19" spans="1:13" x14ac:dyDescent="0.25">
      <c r="E19" t="s">
        <v>18</v>
      </c>
      <c r="F19">
        <f>(B10-C10)/(F18*SQRT(1/B13+1/C13))</f>
        <v>-4.2112408370782521</v>
      </c>
    </row>
    <row r="20" spans="1:13" x14ac:dyDescent="0.25">
      <c r="A20" s="7" t="s">
        <v>8</v>
      </c>
      <c r="E20" s="7" t="s">
        <v>8</v>
      </c>
    </row>
    <row r="21" spans="1:13" x14ac:dyDescent="0.25">
      <c r="A21" t="s">
        <v>19</v>
      </c>
      <c r="B21">
        <f>_xlfn.F.INV(1-0.05,B13-1,C13-1)</f>
        <v>3.7870435399280673</v>
      </c>
      <c r="E21">
        <f>_xlfn.T.INV(0.025,7+7)</f>
        <v>-2.1447866879178044</v>
      </c>
      <c r="F21">
        <f>_xlfn.T.INV(1-0.025,7+7)</f>
        <v>2.1447866879178035</v>
      </c>
    </row>
    <row r="23" spans="1:13" x14ac:dyDescent="0.25">
      <c r="A23" s="7" t="s">
        <v>9</v>
      </c>
      <c r="E23" s="7" t="s">
        <v>9</v>
      </c>
    </row>
    <row r="24" spans="1:13" x14ac:dyDescent="0.25">
      <c r="A24" t="s">
        <v>11</v>
      </c>
      <c r="E24" t="s">
        <v>20</v>
      </c>
    </row>
    <row r="25" spans="1:13" x14ac:dyDescent="0.25">
      <c r="A25" t="s">
        <v>12</v>
      </c>
      <c r="E25" t="s">
        <v>21</v>
      </c>
    </row>
    <row r="27" spans="1:13" x14ac:dyDescent="0.25">
      <c r="F27" t="s">
        <v>22</v>
      </c>
      <c r="G27" t="s">
        <v>23</v>
      </c>
    </row>
    <row r="28" spans="1:13" x14ac:dyDescent="0.25">
      <c r="A28" t="s">
        <v>10</v>
      </c>
      <c r="B28" t="s">
        <v>13</v>
      </c>
      <c r="C28" t="s">
        <v>10</v>
      </c>
      <c r="D28" t="s">
        <v>14</v>
      </c>
      <c r="F28">
        <v>-5</v>
      </c>
      <c r="G28">
        <f>_xlfn.T.DIST(F28,14,FALSE)</f>
        <v>1.8035869195642983E-4</v>
      </c>
      <c r="I28" t="s">
        <v>24</v>
      </c>
      <c r="J28" t="s">
        <v>25</v>
      </c>
    </row>
    <row r="29" spans="1:13" x14ac:dyDescent="0.25">
      <c r="A29">
        <v>0</v>
      </c>
      <c r="B29">
        <f>_xlfn.F.DIST(A29,7,7,FALSE)</f>
        <v>0</v>
      </c>
      <c r="C29">
        <v>3.7870435399280673</v>
      </c>
      <c r="D29">
        <v>0</v>
      </c>
      <c r="F29">
        <v>-4.95</v>
      </c>
      <c r="G29">
        <f>_xlfn.T.DIST(F29,14,FALSE)</f>
        <v>1.9858875729525171E-4</v>
      </c>
      <c r="I29">
        <f>E21</f>
        <v>-2.1447866879178044</v>
      </c>
      <c r="J29">
        <f>_xlfn.T.DIST(I29,14,FALSE)</f>
        <v>4.6532383220215252E-2</v>
      </c>
      <c r="L29">
        <v>2.1447866879177999</v>
      </c>
      <c r="M29">
        <f>_xlfn.T.DIST(L29,14,FALSE)</f>
        <v>4.6532383220215592E-2</v>
      </c>
    </row>
    <row r="30" spans="1:13" x14ac:dyDescent="0.25">
      <c r="A30">
        <v>0.19999999999999901</v>
      </c>
      <c r="B30">
        <f t="shared" ref="B30:B45" si="0">_xlfn.F.DIST(A30,7,7,FALSE)</f>
        <v>0.32545155163108008</v>
      </c>
      <c r="C30">
        <v>3.7870435399280673</v>
      </c>
      <c r="D30">
        <v>0.25</v>
      </c>
      <c r="F30">
        <v>-4.9000000000000004</v>
      </c>
      <c r="G30">
        <f t="shared" ref="G30:G93" si="1">_xlfn.T.DIST(F30,14,FALSE)</f>
        <v>2.1871955197675028E-4</v>
      </c>
      <c r="I30">
        <v>-2.1447866879178044</v>
      </c>
      <c r="J30">
        <v>0</v>
      </c>
      <c r="L30">
        <v>2.1447866879177999</v>
      </c>
      <c r="M30">
        <v>0</v>
      </c>
    </row>
    <row r="31" spans="1:13" x14ac:dyDescent="0.25">
      <c r="A31">
        <v>0.249999999999999</v>
      </c>
      <c r="B31">
        <f t="shared" si="0"/>
        <v>0.42722829723526795</v>
      </c>
      <c r="F31">
        <v>-4.8499999999999996</v>
      </c>
      <c r="G31">
        <f t="shared" si="1"/>
        <v>2.4095357961501142E-4</v>
      </c>
    </row>
    <row r="32" spans="1:13" x14ac:dyDescent="0.25">
      <c r="A32">
        <v>0.29999999999999899</v>
      </c>
      <c r="B32">
        <f t="shared" si="0"/>
        <v>0.51212944953738482</v>
      </c>
      <c r="C32" t="s">
        <v>15</v>
      </c>
      <c r="F32">
        <v>-4.8</v>
      </c>
      <c r="G32">
        <f t="shared" si="1"/>
        <v>2.6551514271407116E-4</v>
      </c>
      <c r="I32" t="s">
        <v>18</v>
      </c>
    </row>
    <row r="33" spans="1:10" x14ac:dyDescent="0.25">
      <c r="A33">
        <v>0.34999999999999898</v>
      </c>
      <c r="B33">
        <f t="shared" si="0"/>
        <v>0.57811443175904109</v>
      </c>
      <c r="C33">
        <v>1.2245433665098981</v>
      </c>
      <c r="D33">
        <v>0</v>
      </c>
      <c r="F33">
        <v>-4.75</v>
      </c>
      <c r="G33">
        <f t="shared" si="1"/>
        <v>2.926526789061364E-4</v>
      </c>
      <c r="I33">
        <f>F19</f>
        <v>-4.2112408370782521</v>
      </c>
      <c r="J33">
        <v>0</v>
      </c>
    </row>
    <row r="34" spans="1:10" x14ac:dyDescent="0.25">
      <c r="A34">
        <v>0.39999999999999902</v>
      </c>
      <c r="B34">
        <f t="shared" si="0"/>
        <v>0.62579747742370062</v>
      </c>
      <c r="C34">
        <v>1.2245433665098981</v>
      </c>
      <c r="D34">
        <v>0.7</v>
      </c>
      <c r="F34">
        <v>-4.7</v>
      </c>
      <c r="G34">
        <f t="shared" si="1"/>
        <v>3.226413410945592E-4</v>
      </c>
      <c r="I34">
        <f>F19</f>
        <v>-4.2112408370782521</v>
      </c>
      <c r="J34">
        <v>0.4</v>
      </c>
    </row>
    <row r="35" spans="1:10" x14ac:dyDescent="0.25">
      <c r="A35">
        <v>0.45</v>
      </c>
      <c r="B35">
        <f t="shared" si="0"/>
        <v>0.65710587241227691</v>
      </c>
      <c r="F35">
        <v>-4.6500000000000004</v>
      </c>
      <c r="G35">
        <f t="shared" si="1"/>
        <v>3.5578584538510378E-4</v>
      </c>
    </row>
    <row r="36" spans="1:10" x14ac:dyDescent="0.25">
      <c r="A36">
        <v>0.5</v>
      </c>
      <c r="B36">
        <f t="shared" si="0"/>
        <v>0.67447565267114906</v>
      </c>
      <c r="F36">
        <v>-4.5999999999999996</v>
      </c>
      <c r="G36">
        <f t="shared" si="1"/>
        <v>3.9242361270411377E-4</v>
      </c>
    </row>
    <row r="37" spans="1:10" x14ac:dyDescent="0.25">
      <c r="A37">
        <v>0.55000000000000004</v>
      </c>
      <c r="B37">
        <f t="shared" si="0"/>
        <v>0.68040095757470798</v>
      </c>
      <c r="F37">
        <v>-4.55</v>
      </c>
      <c r="G37">
        <f t="shared" si="1"/>
        <v>4.3292823212333321E-4</v>
      </c>
    </row>
    <row r="38" spans="1:10" x14ac:dyDescent="0.25">
      <c r="A38">
        <v>0.6</v>
      </c>
      <c r="B38">
        <f t="shared" si="0"/>
        <v>0.6772021480167838</v>
      </c>
      <c r="F38">
        <v>-4.5</v>
      </c>
      <c r="G38">
        <f t="shared" si="1"/>
        <v>4.777132761302145E-4</v>
      </c>
    </row>
    <row r="39" spans="1:10" x14ac:dyDescent="0.25">
      <c r="A39">
        <v>0.65</v>
      </c>
      <c r="B39">
        <f t="shared" si="0"/>
        <v>0.66692325590289891</v>
      </c>
      <c r="F39">
        <v>-4.45</v>
      </c>
      <c r="G39">
        <f t="shared" si="1"/>
        <v>5.2723650038753712E-4</v>
      </c>
    </row>
    <row r="40" spans="1:10" x14ac:dyDescent="0.25">
      <c r="A40">
        <v>0.7</v>
      </c>
      <c r="B40">
        <f t="shared" si="0"/>
        <v>0.65130247720062528</v>
      </c>
      <c r="F40">
        <v>-4.4000000000000004</v>
      </c>
      <c r="G40">
        <f t="shared" si="1"/>
        <v>5.8200446290048065E-4</v>
      </c>
    </row>
    <row r="41" spans="1:10" x14ac:dyDescent="0.25">
      <c r="A41">
        <v>0.75</v>
      </c>
      <c r="B41">
        <f t="shared" si="0"/>
        <v>0.63178148932262312</v>
      </c>
      <c r="F41">
        <v>-4.3499999999999996</v>
      </c>
      <c r="G41">
        <f t="shared" si="1"/>
        <v>6.4257759993049935E-4</v>
      </c>
    </row>
    <row r="42" spans="1:10" x14ac:dyDescent="0.25">
      <c r="A42">
        <v>0.8</v>
      </c>
      <c r="B42">
        <f t="shared" si="0"/>
        <v>0.609533404426572</v>
      </c>
      <c r="F42">
        <v>-4.3</v>
      </c>
      <c r="G42">
        <f t="shared" si="1"/>
        <v>7.0957579843469742E-4</v>
      </c>
    </row>
    <row r="43" spans="1:10" x14ac:dyDescent="0.25">
      <c r="A43">
        <v>0.85</v>
      </c>
      <c r="B43">
        <f t="shared" si="0"/>
        <v>0.58549783709922087</v>
      </c>
      <c r="F43">
        <v>-4.25</v>
      </c>
      <c r="G43">
        <f t="shared" si="1"/>
        <v>7.8368450722999074E-4</v>
      </c>
    </row>
    <row r="44" spans="1:10" x14ac:dyDescent="0.25">
      <c r="A44">
        <v>0.9</v>
      </c>
      <c r="B44">
        <f t="shared" si="0"/>
        <v>0.56041680075462041</v>
      </c>
      <c r="F44">
        <v>-4.2</v>
      </c>
      <c r="G44">
        <f t="shared" si="1"/>
        <v>8.6566143143735881E-4</v>
      </c>
    </row>
    <row r="45" spans="1:10" x14ac:dyDescent="0.25">
      <c r="A45">
        <v>0.95</v>
      </c>
      <c r="B45">
        <f t="shared" si="0"/>
        <v>0.53486824326774629</v>
      </c>
      <c r="F45">
        <v>-4.1500000000000004</v>
      </c>
      <c r="G45">
        <f t="shared" si="1"/>
        <v>9.5634385699654785E-4</v>
      </c>
    </row>
    <row r="46" spans="1:10" x14ac:dyDescent="0.25">
      <c r="A46">
        <v>1</v>
      </c>
      <c r="B46">
        <f t="shared" ref="B46:B109" si="2">_xlfn.F.DIST(A46,7,7,FALSE)</f>
        <v>0.50929581789406519</v>
      </c>
      <c r="F46">
        <v>-4.0999999999999996</v>
      </c>
      <c r="G46">
        <f t="shared" si="1"/>
        <v>1.0566566540868045E-3</v>
      </c>
    </row>
    <row r="47" spans="1:10" x14ac:dyDescent="0.25">
      <c r="A47">
        <v>1.05</v>
      </c>
      <c r="B47">
        <f t="shared" si="2"/>
        <v>0.48403448039730673</v>
      </c>
      <c r="F47">
        <v>-4.05</v>
      </c>
      <c r="G47">
        <f t="shared" si="1"/>
        <v>1.1676210100621536E-3</v>
      </c>
    </row>
    <row r="48" spans="1:10" x14ac:dyDescent="0.25">
      <c r="A48">
        <v>1.1000000000000001</v>
      </c>
      <c r="B48">
        <f t="shared" si="2"/>
        <v>0.45933202873562684</v>
      </c>
      <c r="F48">
        <v>-4</v>
      </c>
      <c r="G48">
        <f t="shared" si="1"/>
        <v>1.2903639439119025E-3</v>
      </c>
    </row>
    <row r="49" spans="1:7" x14ac:dyDescent="0.25">
      <c r="A49">
        <v>1.1499999999999999</v>
      </c>
      <c r="B49">
        <f t="shared" si="2"/>
        <v>0.43536695372299544</v>
      </c>
      <c r="F49">
        <v>-3.95</v>
      </c>
      <c r="G49">
        <f t="shared" si="1"/>
        <v>1.4261286551718606E-3</v>
      </c>
    </row>
    <row r="50" spans="1:7" x14ac:dyDescent="0.25">
      <c r="A50">
        <v>1.2</v>
      </c>
      <c r="B50">
        <f t="shared" si="2"/>
        <v>0.41226306617950537</v>
      </c>
      <c r="F50">
        <v>-3.9</v>
      </c>
      <c r="G50">
        <f t="shared" si="1"/>
        <v>1.5762857605033306E-3</v>
      </c>
    </row>
    <row r="51" spans="1:7" x14ac:dyDescent="0.25">
      <c r="A51">
        <v>1.25</v>
      </c>
      <c r="B51">
        <f t="shared" si="2"/>
        <v>0.390101378833006</v>
      </c>
      <c r="F51">
        <v>-3.85</v>
      </c>
      <c r="G51">
        <f t="shared" si="1"/>
        <v>1.7423454706663496E-3</v>
      </c>
    </row>
    <row r="52" spans="1:7" x14ac:dyDescent="0.25">
      <c r="A52">
        <v>1.3</v>
      </c>
      <c r="B52">
        <f t="shared" si="2"/>
        <v>0.36892969112206875</v>
      </c>
      <c r="F52">
        <v>-3.8</v>
      </c>
      <c r="G52">
        <f t="shared" si="1"/>
        <v>1.9259707591586766E-3</v>
      </c>
    </row>
    <row r="53" spans="1:7" x14ac:dyDescent="0.25">
      <c r="A53">
        <v>1.35</v>
      </c>
      <c r="B53">
        <f t="shared" si="2"/>
        <v>0.34877027593645255</v>
      </c>
      <c r="F53">
        <v>-3.75</v>
      </c>
      <c r="G53">
        <f t="shared" si="1"/>
        <v>2.1289915711630203E-3</v>
      </c>
    </row>
    <row r="54" spans="1:7" x14ac:dyDescent="0.25">
      <c r="A54">
        <v>1.4</v>
      </c>
      <c r="B54">
        <f t="shared" si="2"/>
        <v>0.32962601251078988</v>
      </c>
      <c r="F54">
        <v>-3.7</v>
      </c>
      <c r="G54">
        <f t="shared" si="1"/>
        <v>2.3534201174049397E-3</v>
      </c>
    </row>
    <row r="55" spans="1:7" x14ac:dyDescent="0.25">
      <c r="A55">
        <v>1.45</v>
      </c>
      <c r="B55">
        <f t="shared" si="2"/>
        <v>0.31148525619897333</v>
      </c>
      <c r="F55">
        <v>-3.65</v>
      </c>
      <c r="G55">
        <f t="shared" si="1"/>
        <v>2.6014672918048955E-3</v>
      </c>
    </row>
    <row r="56" spans="1:7" x14ac:dyDescent="0.25">
      <c r="A56">
        <v>1.5</v>
      </c>
      <c r="B56">
        <f t="shared" si="2"/>
        <v>0.29432568709814533</v>
      </c>
      <c r="F56">
        <v>-3.6</v>
      </c>
      <c r="G56">
        <f t="shared" si="1"/>
        <v>2.8755602441113072E-3</v>
      </c>
    </row>
    <row r="57" spans="1:7" x14ac:dyDescent="0.25">
      <c r="A57">
        <v>1.55</v>
      </c>
      <c r="B57">
        <f t="shared" si="2"/>
        <v>0.27811733679203876</v>
      </c>
      <c r="F57">
        <v>-3.55000000000001</v>
      </c>
      <c r="G57">
        <f t="shared" si="1"/>
        <v>3.1783611286964699E-3</v>
      </c>
    </row>
    <row r="58" spans="1:7" x14ac:dyDescent="0.25">
      <c r="A58">
        <v>1.6</v>
      </c>
      <c r="B58">
        <f t="shared" si="2"/>
        <v>0.26282495604475092</v>
      </c>
      <c r="F58">
        <v>-3.5000000000000102</v>
      </c>
      <c r="G58">
        <f t="shared" si="1"/>
        <v>3.5127870380211004E-3</v>
      </c>
    </row>
    <row r="59" spans="1:7" x14ac:dyDescent="0.25">
      <c r="A59">
        <v>1.65</v>
      </c>
      <c r="B59">
        <f t="shared" si="2"/>
        <v>0.24840985572213234</v>
      </c>
      <c r="F59">
        <v>-3.4500000000000099</v>
      </c>
      <c r="G59">
        <f t="shared" si="1"/>
        <v>3.8820311135307974E-3</v>
      </c>
    </row>
    <row r="60" spans="1:7" x14ac:dyDescent="0.25">
      <c r="A60">
        <v>1.7</v>
      </c>
      <c r="B60">
        <f t="shared" si="2"/>
        <v>0.23483132791475739</v>
      </c>
      <c r="F60">
        <v>-3.4000000000000101</v>
      </c>
      <c r="G60">
        <f t="shared" si="1"/>
        <v>4.2895848075218271E-3</v>
      </c>
    </row>
    <row r="61" spans="1:7" x14ac:dyDescent="0.25">
      <c r="A61">
        <v>1.75</v>
      </c>
      <c r="B61">
        <f t="shared" si="2"/>
        <v>0.22204773346931711</v>
      </c>
      <c r="F61">
        <v>-3.3500000000000099</v>
      </c>
      <c r="G61">
        <f t="shared" si="1"/>
        <v>4.7392612463500079E-3</v>
      </c>
    </row>
    <row r="62" spans="1:7" x14ac:dyDescent="0.25">
      <c r="A62">
        <v>1.8</v>
      </c>
      <c r="B62">
        <f t="shared" si="2"/>
        <v>0.21001732520387392</v>
      </c>
      <c r="F62">
        <v>-3.30000000000001</v>
      </c>
      <c r="G62">
        <f t="shared" si="1"/>
        <v>5.235219617798938E-3</v>
      </c>
    </row>
    <row r="63" spans="1:7" x14ac:dyDescent="0.25">
      <c r="A63">
        <v>1.85</v>
      </c>
      <c r="B63">
        <f t="shared" si="2"/>
        <v>0.19869886234680192</v>
      </c>
      <c r="F63">
        <v>-3.2500000000000102</v>
      </c>
      <c r="G63">
        <f t="shared" si="1"/>
        <v>5.7819904729925981E-3</v>
      </c>
    </row>
    <row r="64" spans="1:7" x14ac:dyDescent="0.25">
      <c r="A64">
        <v>1.9</v>
      </c>
      <c r="B64">
        <f t="shared" si="2"/>
        <v>0.18805206063794108</v>
      </c>
      <c r="F64">
        <v>-3.2000000000000099</v>
      </c>
      <c r="G64">
        <f t="shared" si="1"/>
        <v>6.3845017954615273E-3</v>
      </c>
    </row>
    <row r="65" spans="1:7" x14ac:dyDescent="0.25">
      <c r="A65">
        <v>1.95</v>
      </c>
      <c r="B65">
        <f t="shared" si="2"/>
        <v>0.17803791358416093</v>
      </c>
      <c r="F65">
        <v>-3.1500000000000101</v>
      </c>
      <c r="G65">
        <f t="shared" si="1"/>
        <v>7.0481056463957319E-3</v>
      </c>
    </row>
    <row r="66" spans="1:7" x14ac:dyDescent="0.25">
      <c r="A66">
        <v>2</v>
      </c>
      <c r="B66">
        <f t="shared" si="2"/>
        <v>0.16861891316778727</v>
      </c>
      <c r="F66">
        <v>-3.1000000000000099</v>
      </c>
      <c r="G66">
        <f t="shared" si="1"/>
        <v>7.7786051453177284E-3</v>
      </c>
    </row>
    <row r="67" spans="1:7" x14ac:dyDescent="0.25">
      <c r="A67">
        <v>2.0499999999999998</v>
      </c>
      <c r="B67">
        <f t="shared" si="2"/>
        <v>0.15975919253203791</v>
      </c>
      <c r="F67">
        <v>-3.05000000000001</v>
      </c>
      <c r="G67">
        <f t="shared" si="1"/>
        <v>8.5822814890217369E-3</v>
      </c>
    </row>
    <row r="68" spans="1:7" x14ac:dyDescent="0.25">
      <c r="A68">
        <v>2.1</v>
      </c>
      <c r="B68">
        <f t="shared" si="2"/>
        <v>0.15142460853914255</v>
      </c>
      <c r="F68">
        <v>-3.0000000000000102</v>
      </c>
      <c r="G68">
        <f t="shared" si="1"/>
        <v>9.4659206483708631E-3</v>
      </c>
    </row>
    <row r="69" spans="1:7" x14ac:dyDescent="0.25">
      <c r="A69">
        <v>2.15</v>
      </c>
      <c r="B69">
        <f t="shared" si="2"/>
        <v>0.14358277839118272</v>
      </c>
      <c r="F69">
        <v>-2.9500000000000099</v>
      </c>
      <c r="G69">
        <f t="shared" si="1"/>
        <v>1.0436839312257109E-2</v>
      </c>
    </row>
    <row r="70" spans="1:7" x14ac:dyDescent="0.25">
      <c r="A70">
        <v>2.2000000000000002</v>
      </c>
      <c r="B70">
        <f t="shared" si="2"/>
        <v>0.13620308153991806</v>
      </c>
      <c r="F70">
        <v>-2.9000000000000101</v>
      </c>
      <c r="G70">
        <f t="shared" si="1"/>
        <v>1.1502909570702526E-2</v>
      </c>
    </row>
    <row r="71" spans="1:7" x14ac:dyDescent="0.25">
      <c r="A71">
        <v>2.25</v>
      </c>
      <c r="B71">
        <f t="shared" si="2"/>
        <v>0.12925663574369139</v>
      </c>
      <c r="F71">
        <v>-2.8500000000000099</v>
      </c>
      <c r="G71">
        <f t="shared" si="1"/>
        <v>1.2672581744899469E-2</v>
      </c>
    </row>
    <row r="72" spans="1:7" x14ac:dyDescent="0.25">
      <c r="A72">
        <v>2.2999999999999998</v>
      </c>
      <c r="B72">
        <f t="shared" si="2"/>
        <v>0.12271625423900098</v>
      </c>
      <c r="F72">
        <v>-2.80000000000001</v>
      </c>
      <c r="G72">
        <f t="shared" si="1"/>
        <v>1.3954904681385917E-2</v>
      </c>
    </row>
    <row r="73" spans="1:7" x14ac:dyDescent="0.25">
      <c r="A73">
        <v>2.35</v>
      </c>
      <c r="B73">
        <f t="shared" si="2"/>
        <v>0.11655638948665593</v>
      </c>
      <c r="F73">
        <v>-2.7500000000000102</v>
      </c>
      <c r="G73">
        <f t="shared" si="1"/>
        <v>1.5359542731258365E-2</v>
      </c>
    </row>
    <row r="74" spans="1:7" x14ac:dyDescent="0.25">
      <c r="A74">
        <v>2.4</v>
      </c>
      <c r="B74">
        <f t="shared" si="2"/>
        <v>0.1107530677513458</v>
      </c>
      <c r="F74">
        <v>-2.7000000000000099</v>
      </c>
      <c r="G74">
        <f t="shared" si="1"/>
        <v>1.6896788534420962E-2</v>
      </c>
    </row>
    <row r="75" spans="1:7" x14ac:dyDescent="0.25">
      <c r="A75">
        <v>2.4500000000000002</v>
      </c>
      <c r="B75">
        <f t="shared" si="2"/>
        <v>0.10528381781783691</v>
      </c>
      <c r="F75">
        <v>-2.6500000000000101</v>
      </c>
      <c r="G75">
        <f t="shared" si="1"/>
        <v>1.8577570624850607E-2</v>
      </c>
    </row>
    <row r="76" spans="1:7" x14ac:dyDescent="0.25">
      <c r="A76">
        <v>2.5</v>
      </c>
      <c r="B76">
        <f t="shared" si="2"/>
        <v>0.10012759638779221</v>
      </c>
      <c r="F76">
        <v>-2.6000000000000099</v>
      </c>
      <c r="G76">
        <f t="shared" si="1"/>
        <v>2.0413454767691408E-2</v>
      </c>
    </row>
    <row r="77" spans="1:7" x14ac:dyDescent="0.25">
      <c r="A77">
        <v>2.5499999999999998</v>
      </c>
      <c r="B77">
        <f t="shared" si="2"/>
        <v>9.5264712099088558E-2</v>
      </c>
      <c r="F77">
        <v>-2.55000000000001</v>
      </c>
      <c r="G77">
        <f t="shared" si="1"/>
        <v>2.2416637835171119E-2</v>
      </c>
    </row>
    <row r="78" spans="1:7" x14ac:dyDescent="0.25">
      <c r="A78">
        <v>2.6</v>
      </c>
      <c r="B78">
        <f t="shared" si="2"/>
        <v>9.067674963301145E-2</v>
      </c>
      <c r="F78">
        <v>-2.5000000000000102</v>
      </c>
      <c r="G78">
        <f t="shared" si="1"/>
        <v>2.4599932928940058E-2</v>
      </c>
    </row>
    <row r="79" spans="1:7" x14ac:dyDescent="0.25">
      <c r="A79">
        <v>2.65</v>
      </c>
      <c r="B79">
        <f t="shared" si="2"/>
        <v>8.6346494998559939E-2</v>
      </c>
      <c r="F79">
        <v>-2.4500000000000099</v>
      </c>
      <c r="G79">
        <f t="shared" si="1"/>
        <v>2.697674436517071E-2</v>
      </c>
    </row>
    <row r="80" spans="1:7" x14ac:dyDescent="0.25">
      <c r="A80">
        <v>2.7</v>
      </c>
      <c r="B80">
        <f t="shared" si="2"/>
        <v>8.2257862787128433E-2</v>
      </c>
      <c r="F80">
        <v>-2.4000000000000101</v>
      </c>
      <c r="G80">
        <f t="shared" si="1"/>
        <v>2.9561031059990417E-2</v>
      </c>
    </row>
    <row r="81" spans="1:7" x14ac:dyDescent="0.25">
      <c r="A81">
        <v>2.75</v>
      </c>
      <c r="B81">
        <f t="shared" si="2"/>
        <v>7.8395825958834181E-2</v>
      </c>
      <c r="F81">
        <v>-2.3500000000000099</v>
      </c>
      <c r="G81">
        <f t="shared" si="1"/>
        <v>3.2367256791583414E-2</v>
      </c>
    </row>
    <row r="82" spans="1:7" x14ac:dyDescent="0.25">
      <c r="A82">
        <v>2.8</v>
      </c>
      <c r="B82">
        <f t="shared" si="2"/>
        <v>7.474634854076008E-2</v>
      </c>
      <c r="F82">
        <v>-2.30000000000001</v>
      </c>
      <c r="G82">
        <f t="shared" si="1"/>
        <v>3.5410325777279171E-2</v>
      </c>
    </row>
    <row r="83" spans="1:7" x14ac:dyDescent="0.25">
      <c r="A83">
        <v>2.85</v>
      </c>
      <c r="B83">
        <f t="shared" si="2"/>
        <v>7.1296321477017657E-2</v>
      </c>
      <c r="F83">
        <v>-2.2500000000000102</v>
      </c>
      <c r="G83">
        <f t="shared" si="1"/>
        <v>3.8705501995453459E-2</v>
      </c>
    </row>
    <row r="84" spans="1:7" x14ac:dyDescent="0.25">
      <c r="A84">
        <v>2.9</v>
      </c>
      <c r="B84">
        <f t="shared" si="2"/>
        <v>6.8033501762458648E-2</v>
      </c>
      <c r="F84">
        <v>-2.2000000000000099</v>
      </c>
      <c r="G84">
        <f t="shared" si="1"/>
        <v>4.2268310709932116E-2</v>
      </c>
    </row>
    <row r="85" spans="1:7" x14ac:dyDescent="0.25">
      <c r="A85">
        <v>2.95</v>
      </c>
      <c r="B85">
        <f t="shared" si="2"/>
        <v>6.4946454909442092E-2</v>
      </c>
      <c r="F85">
        <v>-2.1500000000000101</v>
      </c>
      <c r="G85">
        <f t="shared" si="1"/>
        <v>4.6114420726052527E-2</v>
      </c>
    </row>
    <row r="86" spans="1:7" x14ac:dyDescent="0.25">
      <c r="A86">
        <v>3</v>
      </c>
      <c r="B86">
        <f t="shared" si="2"/>
        <v>6.2024500734951589E-2</v>
      </c>
      <c r="F86">
        <v>-2.1000000000000099</v>
      </c>
      <c r="G86">
        <f t="shared" si="1"/>
        <v>5.025950603005995E-2</v>
      </c>
    </row>
    <row r="87" spans="1:7" x14ac:dyDescent="0.25">
      <c r="A87">
        <v>3.05</v>
      </c>
      <c r="B87">
        <f t="shared" si="2"/>
        <v>5.9257662409290951E-2</v>
      </c>
      <c r="F87">
        <v>-2.05000000000001</v>
      </c>
      <c r="G87">
        <f t="shared" si="1"/>
        <v>5.4719085644543392E-2</v>
      </c>
    </row>
    <row r="88" spans="1:7" x14ac:dyDescent="0.25">
      <c r="A88">
        <v>3.1</v>
      </c>
      <c r="B88">
        <f t="shared" si="2"/>
        <v>5.6636618674160359E-2</v>
      </c>
      <c r="F88">
        <v>-2.0000000000000102</v>
      </c>
      <c r="G88">
        <f t="shared" si="1"/>
        <v>5.9508340779288016E-2</v>
      </c>
    </row>
    <row r="89" spans="1:7" x14ac:dyDescent="0.25">
      <c r="A89">
        <v>3.15</v>
      </c>
      <c r="B89">
        <f t="shared" si="2"/>
        <v>5.4152659114396214E-2</v>
      </c>
      <c r="F89">
        <v>-1.9500000000000099</v>
      </c>
      <c r="G89">
        <f t="shared" si="1"/>
        <v>6.4641908675692E-2</v>
      </c>
    </row>
    <row r="90" spans="1:7" x14ac:dyDescent="0.25">
      <c r="A90">
        <v>3.2</v>
      </c>
      <c r="B90">
        <f t="shared" si="2"/>
        <v>5.1797642351873827E-2</v>
      </c>
      <c r="F90">
        <v>-1.9000000000000099</v>
      </c>
      <c r="G90">
        <f t="shared" si="1"/>
        <v>7.0133652939134802E-2</v>
      </c>
    </row>
    <row r="91" spans="1:7" x14ac:dyDescent="0.25">
      <c r="A91">
        <v>3.25</v>
      </c>
      <c r="B91">
        <f t="shared" si="2"/>
        <v>4.9563957020282767E-2</v>
      </c>
      <c r="F91">
        <v>-1.8500000000000101</v>
      </c>
      <c r="G91">
        <f t="shared" si="1"/>
        <v>7.5996410631173419E-2</v>
      </c>
    </row>
    <row r="92" spans="1:7" x14ac:dyDescent="0.25">
      <c r="A92">
        <v>3.3</v>
      </c>
      <c r="B92">
        <f t="shared" si="2"/>
        <v>4.7444485374317176E-2</v>
      </c>
      <c r="F92">
        <v>-1.80000000000001</v>
      </c>
      <c r="G92">
        <f t="shared" si="1"/>
        <v>8.2241716953867228E-2</v>
      </c>
    </row>
    <row r="93" spans="1:7" x14ac:dyDescent="0.25">
      <c r="A93">
        <v>3.35</v>
      </c>
      <c r="B93">
        <f t="shared" si="2"/>
        <v>4.5432569385162068E-2</v>
      </c>
      <c r="F93">
        <v>-1.75000000000001</v>
      </c>
      <c r="G93">
        <f t="shared" si="1"/>
        <v>8.8879509000919024E-2</v>
      </c>
    </row>
    <row r="94" spans="1:7" x14ac:dyDescent="0.25">
      <c r="A94">
        <v>3.4</v>
      </c>
      <c r="B94">
        <f t="shared" si="2"/>
        <v>4.3521979175153179E-2</v>
      </c>
      <c r="F94">
        <v>-1.7000000000000099</v>
      </c>
      <c r="G94">
        <f t="shared" ref="G94:G157" si="3">_xlfn.T.DIST(F94,14,FALSE)</f>
        <v>9.5917810770479506E-2</v>
      </c>
    </row>
    <row r="95" spans="1:7" x14ac:dyDescent="0.25">
      <c r="A95">
        <v>3.45</v>
      </c>
      <c r="B95">
        <f t="shared" si="2"/>
        <v>4.1706883647429291E-2</v>
      </c>
      <c r="F95">
        <v>-1.6500000000000099</v>
      </c>
      <c r="G95">
        <f t="shared" si="3"/>
        <v>0.10336240242443873</v>
      </c>
    </row>
    <row r="96" spans="1:7" x14ac:dyDescent="0.25">
      <c r="A96">
        <v>3.5</v>
      </c>
      <c r="B96">
        <f t="shared" si="2"/>
        <v>3.9981823170761786E-2</v>
      </c>
      <c r="F96">
        <v>-1.6000000000000101</v>
      </c>
      <c r="G96">
        <f t="shared" si="3"/>
        <v>0.11121647762663252</v>
      </c>
    </row>
    <row r="97" spans="1:7" x14ac:dyDescent="0.25">
      <c r="A97">
        <v>3.55</v>
      </c>
      <c r="B97">
        <f t="shared" si="2"/>
        <v>3.8341684185091846E-2</v>
      </c>
      <c r="F97">
        <v>-1.55000000000001</v>
      </c>
      <c r="G97">
        <f t="shared" si="3"/>
        <v>0.11948029368079578</v>
      </c>
    </row>
    <row r="98" spans="1:7" x14ac:dyDescent="0.25">
      <c r="A98">
        <v>3.6</v>
      </c>
      <c r="B98">
        <f t="shared" si="2"/>
        <v>3.6781675599312204E-2</v>
      </c>
      <c r="F98">
        <v>-1.50000000000001</v>
      </c>
      <c r="G98">
        <f t="shared" si="3"/>
        <v>0.12815082009658668</v>
      </c>
    </row>
    <row r="99" spans="1:7" x14ac:dyDescent="0.25">
      <c r="A99">
        <v>3.65</v>
      </c>
      <c r="B99">
        <f t="shared" si="2"/>
        <v>3.5297306859233504E-2</v>
      </c>
      <c r="F99">
        <v>-1.4500000000000099</v>
      </c>
      <c r="G99">
        <f t="shared" si="3"/>
        <v>0.13722139211196224</v>
      </c>
    </row>
    <row r="100" spans="1:7" x14ac:dyDescent="0.25">
      <c r="A100">
        <v>3.7</v>
      </c>
      <c r="B100">
        <f t="shared" si="2"/>
        <v>3.3884367570276783E-2</v>
      </c>
      <c r="F100">
        <v>-1.4000000000000099</v>
      </c>
      <c r="G100">
        <f t="shared" si="3"/>
        <v>0.14668137656118901</v>
      </c>
    </row>
    <row r="101" spans="1:7" x14ac:dyDescent="0.25">
      <c r="A101">
        <v>3.75</v>
      </c>
      <c r="B101">
        <f t="shared" si="2"/>
        <v>3.2538908566087252E-2</v>
      </c>
      <c r="F101">
        <v>-1.3500000000000101</v>
      </c>
      <c r="G101">
        <f t="shared" si="3"/>
        <v>0.15651585826415096</v>
      </c>
    </row>
    <row r="102" spans="1:7" x14ac:dyDescent="0.25">
      <c r="A102">
        <v>3.8</v>
      </c>
      <c r="B102">
        <f t="shared" si="2"/>
        <v>3.1257224320849722E-2</v>
      </c>
      <c r="F102">
        <v>-1.30000000000001</v>
      </c>
      <c r="G102">
        <f t="shared" si="3"/>
        <v>0.16670535578513646</v>
      </c>
    </row>
    <row r="103" spans="1:7" x14ac:dyDescent="0.25">
      <c r="A103">
        <v>3.85</v>
      </c>
      <c r="B103">
        <f t="shared" si="2"/>
        <v>3.0035836609528556E-2</v>
      </c>
      <c r="F103">
        <v>-1.25000000000001</v>
      </c>
      <c r="G103">
        <f t="shared" si="3"/>
        <v>0.17722557592633126</v>
      </c>
    </row>
    <row r="104" spans="1:7" x14ac:dyDescent="0.25">
      <c r="A104">
        <v>3.9</v>
      </c>
      <c r="B104">
        <f t="shared" si="2"/>
        <v>2.8871479326485022E-2</v>
      </c>
      <c r="F104">
        <v>-1.2000000000000099</v>
      </c>
      <c r="G104">
        <f t="shared" si="3"/>
        <v>0.18804721664023252</v>
      </c>
    </row>
    <row r="105" spans="1:7" x14ac:dyDescent="0.25">
      <c r="A105">
        <v>3.95</v>
      </c>
      <c r="B105">
        <f t="shared" si="2"/>
        <v>2.7761084378908441E-2</v>
      </c>
      <c r="F105">
        <v>-1.1500000000000099</v>
      </c>
      <c r="G105">
        <f t="shared" si="3"/>
        <v>0.19913582812438621</v>
      </c>
    </row>
    <row r="106" spans="1:7" x14ac:dyDescent="0.25">
      <c r="A106">
        <v>4</v>
      </c>
      <c r="B106">
        <f t="shared" si="2"/>
        <v>2.6701768577204375E-2</v>
      </c>
      <c r="F106">
        <v>-1.1000000000000101</v>
      </c>
      <c r="G106">
        <f t="shared" si="3"/>
        <v>0.21045174166242323</v>
      </c>
    </row>
    <row r="107" spans="1:7" x14ac:dyDescent="0.25">
      <c r="A107">
        <v>4.05</v>
      </c>
      <c r="B107">
        <f t="shared" si="2"/>
        <v>2.5690821449894742E-2</v>
      </c>
      <c r="F107">
        <v>-1.05000000000001</v>
      </c>
      <c r="G107">
        <f t="shared" si="3"/>
        <v>0.22195007526373048</v>
      </c>
    </row>
    <row r="108" spans="1:7" x14ac:dyDescent="0.25">
      <c r="A108">
        <v>4.0999999999999996</v>
      </c>
      <c r="B108">
        <f t="shared" si="2"/>
        <v>2.4725693915700453E-2</v>
      </c>
      <c r="F108">
        <v>-1.00000000000001</v>
      </c>
      <c r="G108">
        <f t="shared" si="3"/>
        <v>0.23358082430431085</v>
      </c>
    </row>
    <row r="109" spans="1:7" x14ac:dyDescent="0.25">
      <c r="A109">
        <v>4.1500000000000004</v>
      </c>
      <c r="B109">
        <f t="shared" si="2"/>
        <v>2.3803987750285922E-2</v>
      </c>
      <c r="F109">
        <v>-0.95000000000000995</v>
      </c>
      <c r="G109">
        <f t="shared" si="3"/>
        <v>0.24528904416763633</v>
      </c>
    </row>
    <row r="110" spans="1:7" x14ac:dyDescent="0.25">
      <c r="A110">
        <v>4.2</v>
      </c>
      <c r="B110">
        <f t="shared" ref="B110:B173" si="4">_xlfn.F.DIST(A110,7,7,FALSE)</f>
        <v>2.2923445789662031E-2</v>
      </c>
      <c r="F110">
        <v>-0.90000000000001001</v>
      </c>
      <c r="G110">
        <f t="shared" si="3"/>
        <v>0.25701513032316525</v>
      </c>
    </row>
    <row r="111" spans="1:7" x14ac:dyDescent="0.25">
      <c r="A111">
        <v>4.25</v>
      </c>
      <c r="B111">
        <f t="shared" si="4"/>
        <v>2.2081942816465701E-2</v>
      </c>
      <c r="F111">
        <v>-0.85000000000000997</v>
      </c>
      <c r="G111">
        <f t="shared" si="3"/>
        <v>0.26869519937264519</v>
      </c>
    </row>
    <row r="112" spans="1:7" x14ac:dyDescent="0.25">
      <c r="A112">
        <v>4.3</v>
      </c>
      <c r="B112">
        <f t="shared" si="4"/>
        <v>2.1277477079280155E-2</v>
      </c>
      <c r="F112">
        <v>-0.80000000000001004</v>
      </c>
      <c r="G112">
        <f t="shared" si="3"/>
        <v>0.28026157236728383</v>
      </c>
    </row>
    <row r="113" spans="1:7" x14ac:dyDescent="0.25">
      <c r="A113">
        <v>4.3499999999999996</v>
      </c>
      <c r="B113">
        <f t="shared" si="4"/>
        <v>2.0508162398833771E-2</v>
      </c>
      <c r="F113">
        <v>-0.75000000000001998</v>
      </c>
      <c r="G113">
        <f t="shared" si="3"/>
        <v>0.29164335919601292</v>
      </c>
    </row>
    <row r="114" spans="1:7" x14ac:dyDescent="0.25">
      <c r="A114">
        <v>4.4000000000000004</v>
      </c>
      <c r="B114">
        <f t="shared" si="4"/>
        <v>1.9772220818336076E-2</v>
      </c>
      <c r="F114">
        <v>-0.70000000000002005</v>
      </c>
      <c r="G114">
        <f t="shared" si="3"/>
        <v>0.30276714012700262</v>
      </c>
    </row>
    <row r="115" spans="1:7" x14ac:dyDescent="0.25">
      <c r="A115">
        <v>4.45</v>
      </c>
      <c r="B115">
        <f t="shared" si="4"/>
        <v>1.9067975758386757E-2</v>
      </c>
      <c r="F115">
        <v>-0.65000000000002001</v>
      </c>
      <c r="G115">
        <f t="shared" si="3"/>
        <v>0.31355773772780282</v>
      </c>
    </row>
    <row r="116" spans="1:7" x14ac:dyDescent="0.25">
      <c r="A116">
        <v>4.5</v>
      </c>
      <c r="B116">
        <f t="shared" si="4"/>
        <v>1.8393845639842133E-2</v>
      </c>
      <c r="F116">
        <v>-0.60000000000001996</v>
      </c>
      <c r="G116">
        <f t="shared" si="3"/>
        <v>0.32393906948499207</v>
      </c>
    </row>
    <row r="117" spans="1:7" x14ac:dyDescent="0.25">
      <c r="A117">
        <v>4.55</v>
      </c>
      <c r="B117">
        <f t="shared" si="4"/>
        <v>1.7748337940758627E-2</v>
      </c>
      <c r="F117">
        <v>-0.55000000000002003</v>
      </c>
      <c r="G117">
        <f t="shared" si="3"/>
        <v>0.33383506859383</v>
      </c>
    </row>
    <row r="118" spans="1:7" x14ac:dyDescent="0.25">
      <c r="A118">
        <v>4.5999999999999996</v>
      </c>
      <c r="B118">
        <f t="shared" si="4"/>
        <v>1.7130043656065519E-2</v>
      </c>
      <c r="F118">
        <v>-0.50000000000001998</v>
      </c>
      <c r="G118">
        <f t="shared" si="3"/>
        <v>0.34317065770214339</v>
      </c>
    </row>
    <row r="119" spans="1:7" x14ac:dyDescent="0.25">
      <c r="A119">
        <v>4.6500000000000004</v>
      </c>
      <c r="B119">
        <f t="shared" si="4"/>
        <v>1.6537632130964406E-2</v>
      </c>
      <c r="F119">
        <v>-0.45000000000002</v>
      </c>
      <c r="G119">
        <f t="shared" si="3"/>
        <v>0.35187275798291445</v>
      </c>
    </row>
    <row r="120" spans="1:7" x14ac:dyDescent="0.25">
      <c r="A120">
        <v>4.7</v>
      </c>
      <c r="B120">
        <f t="shared" si="4"/>
        <v>1.5969846241223582E-2</v>
      </c>
      <c r="F120">
        <v>-0.40000000000002001</v>
      </c>
      <c r="G120">
        <f t="shared" si="3"/>
        <v>0.35987131388717164</v>
      </c>
    </row>
    <row r="121" spans="1:7" x14ac:dyDescent="0.25">
      <c r="A121">
        <v>4.75</v>
      </c>
      <c r="B121">
        <f t="shared" si="4"/>
        <v>1.5425497895540692E-2</v>
      </c>
      <c r="F121">
        <v>-0.35000000000002002</v>
      </c>
      <c r="G121">
        <f t="shared" si="3"/>
        <v>0.36710031239506802</v>
      </c>
    </row>
    <row r="122" spans="1:7" x14ac:dyDescent="0.25">
      <c r="A122">
        <v>4.8</v>
      </c>
      <c r="B122">
        <f t="shared" si="4"/>
        <v>1.4903463837004301E-2</v>
      </c>
      <c r="F122">
        <v>-0.30000000000001997</v>
      </c>
      <c r="G122">
        <f t="shared" si="3"/>
        <v>0.37349877462716341</v>
      </c>
    </row>
    <row r="123" spans="1:7" x14ac:dyDescent="0.25">
      <c r="A123">
        <v>4.8499999999999996</v>
      </c>
      <c r="B123">
        <f t="shared" si="4"/>
        <v>1.4402681722397488E-2</v>
      </c>
      <c r="F123">
        <v>-0.25000000000001998</v>
      </c>
      <c r="G123">
        <f t="shared" si="3"/>
        <v>0.37901169736956236</v>
      </c>
    </row>
    <row r="124" spans="1:7" x14ac:dyDescent="0.25">
      <c r="A124">
        <v>4.9000000000000004</v>
      </c>
      <c r="B124">
        <f t="shared" si="4"/>
        <v>1.3922146459672291E-2</v>
      </c>
      <c r="F124">
        <v>-0.20000000000002</v>
      </c>
      <c r="G124">
        <f t="shared" si="3"/>
        <v>0.38359092245166321</v>
      </c>
    </row>
    <row r="125" spans="1:7" x14ac:dyDescent="0.25">
      <c r="A125">
        <v>4.95</v>
      </c>
      <c r="B125">
        <f t="shared" si="4"/>
        <v>1.3460906785386174E-2</v>
      </c>
      <c r="F125">
        <v>-0.15000000000002001</v>
      </c>
      <c r="G125">
        <f t="shared" si="3"/>
        <v>0.38719591301242684</v>
      </c>
    </row>
    <row r="126" spans="1:7" x14ac:dyDescent="0.25">
      <c r="A126">
        <v>5</v>
      </c>
      <c r="B126">
        <f t="shared" si="4"/>
        <v>1.3018062065243304E-2</v>
      </c>
      <c r="F126">
        <v>-0.10000000000002</v>
      </c>
      <c r="G126">
        <f t="shared" si="3"/>
        <v>0.38979441748908505</v>
      </c>
    </row>
    <row r="127" spans="1:7" x14ac:dyDescent="0.25">
      <c r="A127">
        <v>5.05</v>
      </c>
      <c r="B127">
        <f t="shared" si="4"/>
        <v>1.2592759302132581E-2</v>
      </c>
      <c r="F127">
        <v>-5.0000000000020299E-2</v>
      </c>
      <c r="G127">
        <f t="shared" si="3"/>
        <v>0.39136300461930545</v>
      </c>
    </row>
    <row r="128" spans="1:7" x14ac:dyDescent="0.25">
      <c r="A128">
        <v>5.0999999999999996</v>
      </c>
      <c r="B128">
        <f t="shared" si="4"/>
        <v>1.2184190337206332E-2</v>
      </c>
      <c r="F128">
        <v>-2.0428103653102899E-14</v>
      </c>
      <c r="G128">
        <f t="shared" si="3"/>
        <v>0.39188745579248563</v>
      </c>
    </row>
    <row r="129" spans="1:7" x14ac:dyDescent="0.25">
      <c r="A129">
        <v>5.15</v>
      </c>
      <c r="B129">
        <f t="shared" si="4"/>
        <v>1.1791589230608746E-2</v>
      </c>
      <c r="F129">
        <v>4.9999999999980303E-2</v>
      </c>
      <c r="G129">
        <f t="shared" si="3"/>
        <v>0.39136300461930618</v>
      </c>
    </row>
    <row r="130" spans="1:7" x14ac:dyDescent="0.25">
      <c r="A130">
        <v>5.2</v>
      </c>
      <c r="B130">
        <f t="shared" si="4"/>
        <v>1.1414229809446242E-2</v>
      </c>
      <c r="F130">
        <v>9.9999999999980105E-2</v>
      </c>
      <c r="G130">
        <f t="shared" si="3"/>
        <v>0.38979441748908666</v>
      </c>
    </row>
    <row r="131" spans="1:7" x14ac:dyDescent="0.25">
      <c r="A131">
        <v>5.25</v>
      </c>
      <c r="B131">
        <f t="shared" si="4"/>
        <v>1.1051423371500838E-2</v>
      </c>
      <c r="F131">
        <v>0.14999999999998001</v>
      </c>
      <c r="G131">
        <f t="shared" si="3"/>
        <v>0.38719591301242928</v>
      </c>
    </row>
    <row r="132" spans="1:7" x14ac:dyDescent="0.25">
      <c r="A132">
        <v>5.3</v>
      </c>
      <c r="B132">
        <f t="shared" si="4"/>
        <v>1.0702516534025763E-2</v>
      </c>
      <c r="F132">
        <v>0.19999999999998</v>
      </c>
      <c r="G132">
        <f t="shared" si="3"/>
        <v>0.38359092245166648</v>
      </c>
    </row>
    <row r="133" spans="1:7" x14ac:dyDescent="0.25">
      <c r="A133">
        <v>5.35</v>
      </c>
      <c r="B133">
        <f t="shared" si="4"/>
        <v>1.0366889217738279E-2</v>
      </c>
      <c r="F133">
        <v>0.24999999999997999</v>
      </c>
      <c r="G133">
        <f t="shared" si="3"/>
        <v>0.37901169736956641</v>
      </c>
    </row>
    <row r="134" spans="1:7" x14ac:dyDescent="0.25">
      <c r="A134">
        <v>5.4</v>
      </c>
      <c r="B134">
        <f t="shared" si="4"/>
        <v>1.0043952756840733E-2</v>
      </c>
      <c r="F134">
        <v>0.29999999999998</v>
      </c>
      <c r="G134">
        <f t="shared" si="3"/>
        <v>0.37349877462716824</v>
      </c>
    </row>
    <row r="135" spans="1:7" x14ac:dyDescent="0.25">
      <c r="A135">
        <v>5.45</v>
      </c>
      <c r="B135">
        <f t="shared" si="4"/>
        <v>9.7331481265625734E-3</v>
      </c>
      <c r="F135">
        <v>0.34999999999997999</v>
      </c>
      <c r="G135">
        <f t="shared" si="3"/>
        <v>0.36710031239507357</v>
      </c>
    </row>
    <row r="136" spans="1:7" x14ac:dyDescent="0.25">
      <c r="A136">
        <v>5.5</v>
      </c>
      <c r="B136">
        <f t="shared" si="4"/>
        <v>9.4339442803279255E-3</v>
      </c>
      <c r="F136">
        <v>0.39999999999997998</v>
      </c>
      <c r="G136">
        <f t="shared" si="3"/>
        <v>0.35987131388717775</v>
      </c>
    </row>
    <row r="137" spans="1:7" x14ac:dyDescent="0.25">
      <c r="A137">
        <v>5.55</v>
      </c>
      <c r="B137">
        <f t="shared" si="4"/>
        <v>9.1458365892189662E-3</v>
      </c>
      <c r="F137">
        <v>0.44999999999998003</v>
      </c>
      <c r="G137">
        <f t="shared" si="3"/>
        <v>0.35187275798292106</v>
      </c>
    </row>
    <row r="138" spans="1:7" x14ac:dyDescent="0.25">
      <c r="A138">
        <v>5.6</v>
      </c>
      <c r="B138">
        <f t="shared" si="4"/>
        <v>8.8683453769280874E-3</v>
      </c>
      <c r="F138">
        <v>0.49999999999998002</v>
      </c>
      <c r="G138">
        <f t="shared" si="3"/>
        <v>0.34317065770215049</v>
      </c>
    </row>
    <row r="139" spans="1:7" x14ac:dyDescent="0.25">
      <c r="A139">
        <v>5.65</v>
      </c>
      <c r="B139">
        <f t="shared" si="4"/>
        <v>8.6010145438756638E-3</v>
      </c>
      <c r="F139">
        <v>0.54999999999997995</v>
      </c>
      <c r="G139">
        <f t="shared" si="3"/>
        <v>0.33383506859383771</v>
      </c>
    </row>
    <row r="140" spans="1:7" x14ac:dyDescent="0.25">
      <c r="A140">
        <v>5.7</v>
      </c>
      <c r="B140">
        <f t="shared" si="4"/>
        <v>8.3434102746176766E-3</v>
      </c>
      <c r="F140">
        <v>0.59999999999997999</v>
      </c>
      <c r="G140">
        <f t="shared" si="3"/>
        <v>0.32393906948500006</v>
      </c>
    </row>
    <row r="141" spans="1:7" x14ac:dyDescent="0.25">
      <c r="A141">
        <v>5.75</v>
      </c>
      <c r="B141">
        <f t="shared" si="4"/>
        <v>8.095119823081422E-3</v>
      </c>
      <c r="F141">
        <v>0.64999999999998004</v>
      </c>
      <c r="G141">
        <f t="shared" si="3"/>
        <v>0.31355773772781131</v>
      </c>
    </row>
    <row r="142" spans="1:7" x14ac:dyDescent="0.25">
      <c r="A142">
        <v>5.8</v>
      </c>
      <c r="B142">
        <f t="shared" si="4"/>
        <v>7.855750370550859E-3</v>
      </c>
      <c r="F142">
        <v>0.69999999999997997</v>
      </c>
      <c r="G142">
        <f t="shared" si="3"/>
        <v>0.30276714012701139</v>
      </c>
    </row>
    <row r="143" spans="1:7" x14ac:dyDescent="0.25">
      <c r="A143">
        <v>5.85</v>
      </c>
      <c r="B143">
        <f t="shared" si="4"/>
        <v>7.6249279516779466E-3</v>
      </c>
      <c r="F143">
        <v>0.74999999999998002</v>
      </c>
      <c r="G143">
        <f t="shared" si="3"/>
        <v>0.29164335919602202</v>
      </c>
    </row>
    <row r="144" spans="1:7" x14ac:dyDescent="0.25">
      <c r="A144">
        <v>5.9</v>
      </c>
      <c r="B144">
        <f t="shared" si="4"/>
        <v>7.402296444124822E-3</v>
      </c>
      <c r="F144">
        <v>0.79999999999997995</v>
      </c>
      <c r="G144">
        <f t="shared" si="3"/>
        <v>0.28026157236729071</v>
      </c>
    </row>
    <row r="145" spans="1:7" x14ac:dyDescent="0.25">
      <c r="A145">
        <v>5.95</v>
      </c>
      <c r="B145">
        <f t="shared" si="4"/>
        <v>7.1875166177460597E-3</v>
      </c>
      <c r="F145">
        <v>0.84999999999997999</v>
      </c>
      <c r="G145">
        <f t="shared" si="3"/>
        <v>0.26869519937265218</v>
      </c>
    </row>
    <row r="146" spans="1:7" x14ac:dyDescent="0.25">
      <c r="A146">
        <v>6</v>
      </c>
      <c r="B146">
        <f t="shared" si="4"/>
        <v>6.98026523950255E-3</v>
      </c>
      <c r="F146">
        <v>0.89999999999998004</v>
      </c>
      <c r="G146">
        <f t="shared" si="3"/>
        <v>0.2570151303231723</v>
      </c>
    </row>
    <row r="147" spans="1:7" x14ac:dyDescent="0.25">
      <c r="A147">
        <v>6.05</v>
      </c>
      <c r="B147">
        <f t="shared" si="4"/>
        <v>6.7802342305595086E-3</v>
      </c>
      <c r="F147">
        <v>0.94999999999997997</v>
      </c>
      <c r="G147">
        <f t="shared" si="3"/>
        <v>0.24528904416764338</v>
      </c>
    </row>
    <row r="148" spans="1:7" x14ac:dyDescent="0.25">
      <c r="A148">
        <v>6.1</v>
      </c>
      <c r="B148">
        <f t="shared" si="4"/>
        <v>6.587129872263898E-3</v>
      </c>
      <c r="F148">
        <v>0.99999999999998002</v>
      </c>
      <c r="G148">
        <f t="shared" si="3"/>
        <v>0.23358082430431784</v>
      </c>
    </row>
    <row r="149" spans="1:7" x14ac:dyDescent="0.25">
      <c r="A149">
        <v>6.15</v>
      </c>
      <c r="B149">
        <f t="shared" si="4"/>
        <v>6.4006720579211467E-3</v>
      </c>
      <c r="F149">
        <v>1.0499999999999801</v>
      </c>
      <c r="G149">
        <f t="shared" si="3"/>
        <v>0.2219500752637375</v>
      </c>
    </row>
    <row r="150" spans="1:7" x14ac:dyDescent="0.25">
      <c r="A150">
        <v>6.2</v>
      </c>
      <c r="B150">
        <f t="shared" si="4"/>
        <v>6.2205935874996504E-3</v>
      </c>
      <c r="F150">
        <v>1.0999999999999801</v>
      </c>
      <c r="G150">
        <f t="shared" si="3"/>
        <v>0.21045174166243003</v>
      </c>
    </row>
    <row r="151" spans="1:7" x14ac:dyDescent="0.25">
      <c r="A151">
        <v>6.25</v>
      </c>
      <c r="B151">
        <f t="shared" si="4"/>
        <v>6.0466395025850009E-3</v>
      </c>
      <c r="F151">
        <v>1.1499999999999799</v>
      </c>
      <c r="G151">
        <f t="shared" si="3"/>
        <v>0.19913582812439296</v>
      </c>
    </row>
    <row r="152" spans="1:7" x14ac:dyDescent="0.25">
      <c r="A152">
        <v>6.3</v>
      </c>
      <c r="B152">
        <f t="shared" si="4"/>
        <v>5.8785664590856861E-3</v>
      </c>
      <c r="F152">
        <v>1.19999999999998</v>
      </c>
      <c r="G152">
        <f t="shared" si="3"/>
        <v>0.18804721664023913</v>
      </c>
    </row>
    <row r="153" spans="1:7" x14ac:dyDescent="0.25">
      <c r="A153">
        <v>6.35</v>
      </c>
      <c r="B153">
        <f t="shared" si="4"/>
        <v>5.716142135358749E-3</v>
      </c>
      <c r="F153">
        <v>1.24999999999998</v>
      </c>
      <c r="G153">
        <f t="shared" si="3"/>
        <v>0.17722557592633767</v>
      </c>
    </row>
    <row r="154" spans="1:7" x14ac:dyDescent="0.25">
      <c r="A154">
        <v>6.4</v>
      </c>
      <c r="B154">
        <f t="shared" si="4"/>
        <v>5.5591446735787095E-3</v>
      </c>
      <c r="F154">
        <v>1.2999999999999801</v>
      </c>
      <c r="G154">
        <f t="shared" si="3"/>
        <v>0.16670535578514267</v>
      </c>
    </row>
    <row r="155" spans="1:7" x14ac:dyDescent="0.25">
      <c r="A155">
        <v>6.45</v>
      </c>
      <c r="B155">
        <f t="shared" si="4"/>
        <v>5.4073621523174908E-3</v>
      </c>
      <c r="F155">
        <v>1.3499999999999801</v>
      </c>
      <c r="G155">
        <f t="shared" si="3"/>
        <v>0.15651585826415695</v>
      </c>
    </row>
    <row r="156" spans="1:7" x14ac:dyDescent="0.25">
      <c r="A156">
        <v>6.5000000000000098</v>
      </c>
      <c r="B156">
        <f t="shared" si="4"/>
        <v>5.260592088436193E-3</v>
      </c>
      <c r="F156">
        <v>1.3999999999999799</v>
      </c>
      <c r="G156">
        <f t="shared" si="3"/>
        <v>0.14668137656119482</v>
      </c>
    </row>
    <row r="157" spans="1:7" x14ac:dyDescent="0.25">
      <c r="A157">
        <v>6.5500000000000096</v>
      </c>
      <c r="B157">
        <f t="shared" si="4"/>
        <v>5.1186409665150302E-3</v>
      </c>
      <c r="F157">
        <v>1.44999999999998</v>
      </c>
      <c r="G157">
        <f t="shared" si="3"/>
        <v>0.13722139211196779</v>
      </c>
    </row>
    <row r="158" spans="1:7" x14ac:dyDescent="0.25">
      <c r="A158">
        <v>6.6</v>
      </c>
      <c r="B158">
        <f t="shared" si="4"/>
        <v>4.9813237941621876E-3</v>
      </c>
      <c r="F158">
        <v>1.49999999999998</v>
      </c>
      <c r="G158">
        <f t="shared" ref="G158:G221" si="5">_xlfn.T.DIST(F158,14,FALSE)</f>
        <v>0.12815082009659201</v>
      </c>
    </row>
    <row r="159" spans="1:7" x14ac:dyDescent="0.25">
      <c r="A159">
        <v>6.65</v>
      </c>
      <c r="B159">
        <f t="shared" si="4"/>
        <v>4.848463681651238E-3</v>
      </c>
      <c r="F159">
        <v>1.5499999999999801</v>
      </c>
      <c r="G159">
        <f t="shared" si="5"/>
        <v>0.11948029368080092</v>
      </c>
    </row>
    <row r="160" spans="1:7" x14ac:dyDescent="0.25">
      <c r="A160">
        <v>6.7</v>
      </c>
      <c r="B160">
        <f t="shared" si="4"/>
        <v>4.7198914444365201E-3</v>
      </c>
      <c r="F160">
        <v>1.5999999999999801</v>
      </c>
      <c r="G160">
        <f t="shared" si="5"/>
        <v>0.11121647762663738</v>
      </c>
    </row>
    <row r="161" spans="1:7" x14ac:dyDescent="0.25">
      <c r="A161">
        <v>6.7500000000000098</v>
      </c>
      <c r="B161">
        <f t="shared" si="4"/>
        <v>4.5954452271885762E-3</v>
      </c>
      <c r="F161">
        <v>1.6499999999999799</v>
      </c>
      <c r="G161">
        <f t="shared" si="5"/>
        <v>0.10336240242444328</v>
      </c>
    </row>
    <row r="162" spans="1:7" x14ac:dyDescent="0.25">
      <c r="A162">
        <v>6.8000000000000096</v>
      </c>
      <c r="B162">
        <f t="shared" si="4"/>
        <v>4.4749701480798123E-3</v>
      </c>
      <c r="F162">
        <v>1.69999999999998</v>
      </c>
      <c r="G162">
        <f t="shared" si="5"/>
        <v>9.5917810770483863E-2</v>
      </c>
    </row>
    <row r="163" spans="1:7" x14ac:dyDescent="0.25">
      <c r="A163">
        <v>6.85</v>
      </c>
      <c r="B163">
        <f t="shared" si="4"/>
        <v>4.3583179621303723E-3</v>
      </c>
      <c r="F163">
        <v>1.74999999999998</v>
      </c>
      <c r="G163">
        <f t="shared" si="5"/>
        <v>8.8879509000923118E-2</v>
      </c>
    </row>
    <row r="164" spans="1:7" x14ac:dyDescent="0.25">
      <c r="A164">
        <v>6.9000000000000101</v>
      </c>
      <c r="B164">
        <f t="shared" si="4"/>
        <v>4.2453467425003829E-3</v>
      </c>
      <c r="F164">
        <v>1.7999999999999801</v>
      </c>
      <c r="G164">
        <f t="shared" si="5"/>
        <v>8.2241716953871086E-2</v>
      </c>
    </row>
    <row r="165" spans="1:7" x14ac:dyDescent="0.25">
      <c r="A165">
        <v>6.9500000000000099</v>
      </c>
      <c r="B165">
        <f t="shared" si="4"/>
        <v>4.1359205786849745E-3</v>
      </c>
      <c r="F165">
        <v>1.8499999999999801</v>
      </c>
      <c r="G165">
        <f t="shared" si="5"/>
        <v>7.5996410631177055E-2</v>
      </c>
    </row>
    <row r="166" spans="1:7" x14ac:dyDescent="0.25">
      <c r="A166">
        <v>7.0000000000000098</v>
      </c>
      <c r="B166">
        <f t="shared" si="4"/>
        <v>4.0299092906331511E-3</v>
      </c>
      <c r="F166">
        <v>1.8999999999999799</v>
      </c>
      <c r="G166">
        <f t="shared" si="5"/>
        <v>7.0133652939138202E-2</v>
      </c>
    </row>
    <row r="167" spans="1:7" x14ac:dyDescent="0.25">
      <c r="A167">
        <v>7.0500000000000096</v>
      </c>
      <c r="B167">
        <f t="shared" si="4"/>
        <v>3.9271881578742448E-3</v>
      </c>
      <c r="F167">
        <v>1.94999999999998</v>
      </c>
      <c r="G167">
        <f t="shared" si="5"/>
        <v>6.4641908675695206E-2</v>
      </c>
    </row>
    <row r="168" spans="1:7" x14ac:dyDescent="0.25">
      <c r="A168">
        <v>7.1</v>
      </c>
      <c r="B168">
        <f t="shared" si="4"/>
        <v>3.8276376627915036E-3</v>
      </c>
      <c r="F168">
        <v>1.99999999999998</v>
      </c>
      <c r="G168">
        <f t="shared" si="5"/>
        <v>5.950834077929102E-2</v>
      </c>
    </row>
    <row r="169" spans="1:7" x14ac:dyDescent="0.25">
      <c r="A169">
        <v>7.1500000000000101</v>
      </c>
      <c r="B169">
        <f t="shared" si="4"/>
        <v>3.7311432472360039E-3</v>
      </c>
      <c r="F169">
        <v>2.0499999999999701</v>
      </c>
      <c r="G169">
        <f t="shared" si="5"/>
        <v>5.4719085644547083E-2</v>
      </c>
    </row>
    <row r="170" spans="1:7" x14ac:dyDescent="0.25">
      <c r="A170">
        <v>7.2000000000000099</v>
      </c>
      <c r="B170">
        <f t="shared" si="4"/>
        <v>3.6375950817243811E-3</v>
      </c>
      <c r="F170">
        <v>2.0999999999999699</v>
      </c>
      <c r="G170">
        <f t="shared" si="5"/>
        <v>5.0259506030063378E-2</v>
      </c>
    </row>
    <row r="171" spans="1:7" x14ac:dyDescent="0.25">
      <c r="A171">
        <v>7.2500000000000098</v>
      </c>
      <c r="B171">
        <f t="shared" si="4"/>
        <v>3.5468878465090082E-3</v>
      </c>
      <c r="F171">
        <v>2.1499999999999702</v>
      </c>
      <c r="G171">
        <f t="shared" si="5"/>
        <v>4.6114420726055712E-2</v>
      </c>
    </row>
    <row r="172" spans="1:7" x14ac:dyDescent="0.25">
      <c r="A172">
        <v>7.3000000000000096</v>
      </c>
      <c r="B172">
        <f t="shared" si="4"/>
        <v>3.4589205238541839E-3</v>
      </c>
      <c r="F172">
        <v>2.19999999999997</v>
      </c>
      <c r="G172">
        <f t="shared" si="5"/>
        <v>4.2268310709935093E-2</v>
      </c>
    </row>
    <row r="173" spans="1:7" x14ac:dyDescent="0.25">
      <c r="A173">
        <v>7.3500000000000103</v>
      </c>
      <c r="B173">
        <f t="shared" si="4"/>
        <v>3.3735962008912732E-3</v>
      </c>
      <c r="F173">
        <v>2.2499999999999698</v>
      </c>
      <c r="G173">
        <f t="shared" si="5"/>
        <v>3.8705501995456242E-2</v>
      </c>
    </row>
    <row r="174" spans="1:7" x14ac:dyDescent="0.25">
      <c r="A174">
        <v>7.4000000000000101</v>
      </c>
      <c r="B174">
        <f t="shared" ref="B174:B186" si="6">_xlfn.F.DIST(A174,7,7,FALSE)</f>
        <v>3.2908218824641549E-3</v>
      </c>
      <c r="F174">
        <v>2.2999999999999701</v>
      </c>
      <c r="G174">
        <f t="shared" si="5"/>
        <v>3.5410325777281731E-2</v>
      </c>
    </row>
    <row r="175" spans="1:7" x14ac:dyDescent="0.25">
      <c r="A175">
        <v>7.4500000000000099</v>
      </c>
      <c r="B175">
        <f t="shared" si="6"/>
        <v>3.2105083134117717E-3</v>
      </c>
      <c r="F175">
        <v>2.3499999999999699</v>
      </c>
      <c r="G175">
        <f t="shared" si="5"/>
        <v>3.2367256791585738E-2</v>
      </c>
    </row>
    <row r="176" spans="1:7" x14ac:dyDescent="0.25">
      <c r="A176">
        <v>7.5000000000000098</v>
      </c>
      <c r="B176">
        <f t="shared" si="6"/>
        <v>3.132569809767572E-3</v>
      </c>
      <c r="F176">
        <v>2.3999999999999702</v>
      </c>
      <c r="G176">
        <f t="shared" si="5"/>
        <v>2.9561031059992568E-2</v>
      </c>
    </row>
    <row r="177" spans="1:7" x14ac:dyDescent="0.25">
      <c r="A177">
        <v>7.5500000000000096</v>
      </c>
      <c r="B177">
        <f t="shared" si="6"/>
        <v>3.0569240983867609E-3</v>
      </c>
      <c r="F177">
        <v>2.44999999999997</v>
      </c>
      <c r="G177">
        <f t="shared" si="5"/>
        <v>2.697674436517266E-2</v>
      </c>
    </row>
    <row r="178" spans="1:7" x14ac:dyDescent="0.25">
      <c r="A178">
        <v>7.6000000000000103</v>
      </c>
      <c r="B178">
        <f t="shared" si="6"/>
        <v>2.9834921645413913E-3</v>
      </c>
      <c r="F178">
        <v>2.4999999999999698</v>
      </c>
      <c r="G178">
        <f t="shared" si="5"/>
        <v>2.4599932928941911E-2</v>
      </c>
    </row>
    <row r="179" spans="1:7" x14ac:dyDescent="0.25">
      <c r="A179">
        <v>7.6500000000000101</v>
      </c>
      <c r="B179">
        <f t="shared" si="6"/>
        <v>2.9121981070502696E-3</v>
      </c>
      <c r="F179">
        <v>2.5499999999999701</v>
      </c>
      <c r="G179">
        <f t="shared" si="5"/>
        <v>2.2416637835172774E-2</v>
      </c>
    </row>
    <row r="180" spans="1:7" x14ac:dyDescent="0.25">
      <c r="A180">
        <v>7.7000000000000099</v>
      </c>
      <c r="B180">
        <f t="shared" si="6"/>
        <v>2.842969000536395E-3</v>
      </c>
      <c r="F180">
        <v>2.5999999999999699</v>
      </c>
      <c r="G180">
        <f t="shared" si="5"/>
        <v>2.0413454767692931E-2</v>
      </c>
    </row>
    <row r="181" spans="1:7" x14ac:dyDescent="0.25">
      <c r="A181">
        <v>7.7500000000000098</v>
      </c>
      <c r="B181">
        <f t="shared" si="6"/>
        <v>2.7757347644283953E-3</v>
      </c>
      <c r="F181">
        <v>2.6499999999999702</v>
      </c>
      <c r="G181">
        <f t="shared" si="5"/>
        <v>1.8577570624852005E-2</v>
      </c>
    </row>
    <row r="182" spans="1:7" x14ac:dyDescent="0.25">
      <c r="A182">
        <v>7.8000000000000096</v>
      </c>
      <c r="B182">
        <f t="shared" si="6"/>
        <v>2.7104280383446269E-3</v>
      </c>
      <c r="F182">
        <v>2.69999999999997</v>
      </c>
      <c r="G182">
        <f t="shared" si="5"/>
        <v>1.6896788534422232E-2</v>
      </c>
    </row>
    <row r="183" spans="1:7" x14ac:dyDescent="0.25">
      <c r="A183">
        <v>7.8500000000000103</v>
      </c>
      <c r="B183">
        <f t="shared" si="6"/>
        <v>2.6469840635198975E-3</v>
      </c>
      <c r="F183">
        <v>2.7499999999999698</v>
      </c>
      <c r="G183">
        <f t="shared" si="5"/>
        <v>1.535954273125955E-2</v>
      </c>
    </row>
    <row r="184" spans="1:7" x14ac:dyDescent="0.25">
      <c r="A184">
        <v>7.9000000000000101</v>
      </c>
      <c r="B184">
        <f t="shared" si="6"/>
        <v>2.5853405699540529E-3</v>
      </c>
      <c r="F184">
        <v>2.7999999999999701</v>
      </c>
      <c r="G184">
        <f t="shared" si="5"/>
        <v>1.3954904681386994E-2</v>
      </c>
    </row>
    <row r="185" spans="1:7" x14ac:dyDescent="0.25">
      <c r="A185">
        <v>7.9500000000000099</v>
      </c>
      <c r="B185">
        <f t="shared" si="6"/>
        <v>2.5254376689803903E-3</v>
      </c>
      <c r="F185">
        <v>2.8499999999999699</v>
      </c>
      <c r="G185">
        <f t="shared" si="5"/>
        <v>1.2672581744900453E-2</v>
      </c>
    </row>
    <row r="186" spans="1:7" x14ac:dyDescent="0.25">
      <c r="A186">
        <v>8.0000000000000107</v>
      </c>
      <c r="B186">
        <f t="shared" si="6"/>
        <v>2.4672177509689869E-3</v>
      </c>
      <c r="F186">
        <v>2.8999999999999702</v>
      </c>
      <c r="G186">
        <f t="shared" si="5"/>
        <v>1.1502909570703419E-2</v>
      </c>
    </row>
    <row r="187" spans="1:7" x14ac:dyDescent="0.25">
      <c r="F187">
        <v>2.94999999999997</v>
      </c>
      <c r="G187">
        <f t="shared" si="5"/>
        <v>1.0436839312257924E-2</v>
      </c>
    </row>
    <row r="188" spans="1:7" x14ac:dyDescent="0.25">
      <c r="F188">
        <v>2.9999999999999698</v>
      </c>
      <c r="G188">
        <f t="shared" si="5"/>
        <v>9.4659206483716143E-3</v>
      </c>
    </row>
    <row r="189" spans="1:7" x14ac:dyDescent="0.25">
      <c r="F189">
        <v>3.0499999999999701</v>
      </c>
      <c r="G189">
        <f t="shared" si="5"/>
        <v>8.5822814890224135E-3</v>
      </c>
    </row>
    <row r="190" spans="1:7" x14ac:dyDescent="0.25">
      <c r="F190">
        <v>3.0999999999999699</v>
      </c>
      <c r="G190">
        <f t="shared" si="5"/>
        <v>7.7786051453183451E-3</v>
      </c>
    </row>
    <row r="191" spans="1:7" x14ac:dyDescent="0.25">
      <c r="F191">
        <v>3.1499999999999702</v>
      </c>
      <c r="G191">
        <f t="shared" si="5"/>
        <v>7.0481056463962948E-3</v>
      </c>
    </row>
    <row r="192" spans="1:7" x14ac:dyDescent="0.25">
      <c r="F192">
        <v>3.19999999999997</v>
      </c>
      <c r="G192">
        <f t="shared" si="5"/>
        <v>6.3845017954620312E-3</v>
      </c>
    </row>
    <row r="193" spans="6:7" x14ac:dyDescent="0.25">
      <c r="F193">
        <v>3.2499999999999698</v>
      </c>
      <c r="G193">
        <f t="shared" si="5"/>
        <v>5.781990472993063E-3</v>
      </c>
    </row>
    <row r="194" spans="6:7" x14ac:dyDescent="0.25">
      <c r="F194">
        <v>3.2999999999999701</v>
      </c>
      <c r="G194">
        <f t="shared" si="5"/>
        <v>5.2352196177993596E-3</v>
      </c>
    </row>
    <row r="195" spans="6:7" x14ac:dyDescent="0.25">
      <c r="F195">
        <v>3.3499999999999699</v>
      </c>
      <c r="G195">
        <f t="shared" si="5"/>
        <v>4.7392612463503774E-3</v>
      </c>
    </row>
    <row r="196" spans="6:7" x14ac:dyDescent="0.25">
      <c r="F196">
        <v>3.3999999999999702</v>
      </c>
      <c r="G196">
        <f t="shared" si="5"/>
        <v>4.2895848075221697E-3</v>
      </c>
    </row>
    <row r="197" spans="6:7" x14ac:dyDescent="0.25">
      <c r="F197">
        <v>3.44999999999997</v>
      </c>
      <c r="G197">
        <f t="shared" si="5"/>
        <v>3.8820311135311075E-3</v>
      </c>
    </row>
    <row r="198" spans="6:7" x14ac:dyDescent="0.25">
      <c r="F198">
        <v>3.4999999999999698</v>
      </c>
      <c r="G198">
        <f t="shared" si="5"/>
        <v>3.5127870380213845E-3</v>
      </c>
    </row>
    <row r="199" spans="6:7" x14ac:dyDescent="0.25">
      <c r="F199">
        <v>3.5499999999999701</v>
      </c>
      <c r="G199">
        <f t="shared" si="5"/>
        <v>3.1783611286967267E-3</v>
      </c>
    </row>
    <row r="200" spans="6:7" x14ac:dyDescent="0.25">
      <c r="F200">
        <v>3.5999999999999699</v>
      </c>
      <c r="G200">
        <f t="shared" si="5"/>
        <v>2.8755602441114824E-3</v>
      </c>
    </row>
    <row r="201" spans="6:7" x14ac:dyDescent="0.25">
      <c r="F201">
        <v>3.6499999999999702</v>
      </c>
      <c r="G201">
        <f t="shared" si="5"/>
        <v>2.6014672918050537E-3</v>
      </c>
    </row>
    <row r="202" spans="6:7" x14ac:dyDescent="0.25">
      <c r="F202">
        <v>3.69999999999997</v>
      </c>
      <c r="G202">
        <f t="shared" si="5"/>
        <v>2.3534201174050828E-3</v>
      </c>
    </row>
    <row r="203" spans="6:7" x14ac:dyDescent="0.25">
      <c r="F203">
        <v>3.7499999999999698</v>
      </c>
      <c r="G203">
        <f t="shared" si="5"/>
        <v>2.1289915711631465E-3</v>
      </c>
    </row>
    <row r="204" spans="6:7" x14ac:dyDescent="0.25">
      <c r="F204">
        <v>3.7999999999999701</v>
      </c>
      <c r="G204">
        <f t="shared" si="5"/>
        <v>1.9259707591587902E-3</v>
      </c>
    </row>
    <row r="205" spans="6:7" x14ac:dyDescent="0.25">
      <c r="F205">
        <v>3.8499999999999699</v>
      </c>
      <c r="G205">
        <f t="shared" si="5"/>
        <v>1.7423454706664526E-3</v>
      </c>
    </row>
    <row r="206" spans="6:7" x14ac:dyDescent="0.25">
      <c r="F206">
        <v>3.8999999999999702</v>
      </c>
      <c r="G206">
        <f t="shared" si="5"/>
        <v>1.5762857605034239E-3</v>
      </c>
    </row>
    <row r="207" spans="6:7" x14ac:dyDescent="0.25">
      <c r="F207">
        <v>3.94999999999997</v>
      </c>
      <c r="G207">
        <f t="shared" si="5"/>
        <v>1.4261286551719465E-3</v>
      </c>
    </row>
    <row r="208" spans="6:7" x14ac:dyDescent="0.25">
      <c r="F208">
        <v>3.9999999999999698</v>
      </c>
      <c r="G208">
        <f t="shared" si="5"/>
        <v>1.2903639439119801E-3</v>
      </c>
    </row>
    <row r="209" spans="6:7" x14ac:dyDescent="0.25">
      <c r="F209">
        <v>4.0499999999999696</v>
      </c>
      <c r="G209">
        <f t="shared" si="5"/>
        <v>1.1676210100622249E-3</v>
      </c>
    </row>
    <row r="210" spans="6:7" x14ac:dyDescent="0.25">
      <c r="F210">
        <v>4.0999999999999703</v>
      </c>
      <c r="G210">
        <f t="shared" si="5"/>
        <v>1.0566566540868667E-3</v>
      </c>
    </row>
    <row r="211" spans="6:7" x14ac:dyDescent="0.25">
      <c r="F211">
        <v>4.1499999999999702</v>
      </c>
      <c r="G211">
        <f t="shared" si="5"/>
        <v>9.5634385699660542E-4</v>
      </c>
    </row>
    <row r="212" spans="6:7" x14ac:dyDescent="0.25">
      <c r="F212">
        <v>4.19999999999997</v>
      </c>
      <c r="G212">
        <f t="shared" si="5"/>
        <v>8.6566143143740988E-4</v>
      </c>
    </row>
    <row r="213" spans="6:7" x14ac:dyDescent="0.25">
      <c r="F213">
        <v>4.2499999999999698</v>
      </c>
      <c r="G213">
        <f t="shared" si="5"/>
        <v>7.8368450723003617E-4</v>
      </c>
    </row>
    <row r="214" spans="6:7" x14ac:dyDescent="0.25">
      <c r="F214">
        <v>4.2999999999999696</v>
      </c>
      <c r="G214">
        <f t="shared" si="5"/>
        <v>7.0957579843474057E-4</v>
      </c>
    </row>
    <row r="215" spans="6:7" x14ac:dyDescent="0.25">
      <c r="F215">
        <v>4.3499999999999703</v>
      </c>
      <c r="G215">
        <f t="shared" si="5"/>
        <v>6.4257759993053588E-4</v>
      </c>
    </row>
    <row r="216" spans="6:7" x14ac:dyDescent="0.25">
      <c r="F216">
        <v>4.3999999999999702</v>
      </c>
      <c r="G216">
        <f t="shared" si="5"/>
        <v>5.8200446290051502E-4</v>
      </c>
    </row>
    <row r="217" spans="6:7" x14ac:dyDescent="0.25">
      <c r="F217">
        <v>4.44999999999997</v>
      </c>
      <c r="G217">
        <f t="shared" si="5"/>
        <v>5.2723650038756867E-4</v>
      </c>
    </row>
    <row r="218" spans="6:7" x14ac:dyDescent="0.25">
      <c r="F218">
        <v>4.4999999999999698</v>
      </c>
      <c r="G218">
        <f t="shared" si="5"/>
        <v>4.7771327613024226E-4</v>
      </c>
    </row>
    <row r="219" spans="6:7" x14ac:dyDescent="0.25">
      <c r="F219">
        <v>4.5499999999999696</v>
      </c>
      <c r="G219">
        <f t="shared" si="5"/>
        <v>4.3292823212335874E-4</v>
      </c>
    </row>
    <row r="220" spans="6:7" x14ac:dyDescent="0.25">
      <c r="F220">
        <v>4.5999999999999703</v>
      </c>
      <c r="G220">
        <f t="shared" si="5"/>
        <v>3.9242361270413578E-4</v>
      </c>
    </row>
    <row r="221" spans="6:7" x14ac:dyDescent="0.25">
      <c r="F221">
        <v>4.6499999999999702</v>
      </c>
      <c r="G221">
        <f t="shared" si="5"/>
        <v>3.5578584538512422E-4</v>
      </c>
    </row>
    <row r="222" spans="6:7" x14ac:dyDescent="0.25">
      <c r="F222">
        <v>4.69999999999997</v>
      </c>
      <c r="G222">
        <f t="shared" ref="G222:G231" si="7">_xlfn.T.DIST(F222,14,FALSE)</f>
        <v>3.2264134109457785E-4</v>
      </c>
    </row>
    <row r="223" spans="6:7" x14ac:dyDescent="0.25">
      <c r="F223">
        <v>4.74999999999996</v>
      </c>
      <c r="G223">
        <f t="shared" si="7"/>
        <v>2.9265267890615917E-4</v>
      </c>
    </row>
    <row r="224" spans="6:7" x14ac:dyDescent="0.25">
      <c r="F224">
        <v>4.7999999999999696</v>
      </c>
      <c r="G224">
        <f t="shared" si="7"/>
        <v>2.6551514271408731E-4</v>
      </c>
    </row>
    <row r="225" spans="6:7" x14ac:dyDescent="0.25">
      <c r="F225">
        <v>4.8499999999999703</v>
      </c>
      <c r="G225">
        <f t="shared" si="7"/>
        <v>2.409535796150254E-4</v>
      </c>
    </row>
    <row r="226" spans="6:7" x14ac:dyDescent="0.25">
      <c r="F226">
        <v>4.8999999999999604</v>
      </c>
      <c r="G226">
        <f t="shared" si="7"/>
        <v>2.1871955197676714E-4</v>
      </c>
    </row>
    <row r="227" spans="6:7" x14ac:dyDescent="0.25">
      <c r="F227">
        <v>4.9499999999999602</v>
      </c>
      <c r="G227">
        <f t="shared" si="7"/>
        <v>1.9858875729526665E-4</v>
      </c>
    </row>
    <row r="228" spans="6:7" x14ac:dyDescent="0.25">
      <c r="F228">
        <v>4.99999999999996</v>
      </c>
      <c r="G228">
        <f t="shared" si="7"/>
        <v>1.8035869195644373E-4</v>
      </c>
    </row>
    <row r="229" spans="6:7" x14ac:dyDescent="0.25">
      <c r="F229">
        <v>5.05</v>
      </c>
      <c r="G229">
        <f t="shared" si="7"/>
        <v>1.6384653692328482E-4</v>
      </c>
    </row>
    <row r="230" spans="6:7" x14ac:dyDescent="0.25">
      <c r="F230">
        <v>5.0999999999999996</v>
      </c>
      <c r="G230">
        <f t="shared" si="7"/>
        <v>1.4888724515982015E-4</v>
      </c>
    </row>
    <row r="231" spans="6:7" x14ac:dyDescent="0.25">
      <c r="F231">
        <v>5.15</v>
      </c>
      <c r="G231">
        <f t="shared" si="7"/>
        <v>1.3533181228046653E-4</v>
      </c>
    </row>
  </sheetData>
  <mergeCells count="2">
    <mergeCell ref="A15:C15"/>
    <mergeCell ref="E15:G1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0" zoomScaleNormal="170" workbookViewId="0">
      <selection sqref="A1:I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Ex01</vt:lpstr>
      <vt:lpstr>Ex02</vt:lpstr>
      <vt:lpstr>Ex03</vt:lpstr>
      <vt:lpstr>Ex04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2022-09-19T11:50:24Z</dcterms:created>
  <dcterms:modified xsi:type="dcterms:W3CDTF">2022-09-19T21:17:00Z</dcterms:modified>
</cp:coreProperties>
</file>