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experimentacao-agricola-unesp-fcav\Listas\"/>
    </mc:Choice>
  </mc:AlternateContent>
  <bookViews>
    <workbookView xWindow="0" yWindow="0" windowWidth="20490" windowHeight="9045" activeTab="2"/>
  </bookViews>
  <sheets>
    <sheet name="Ex01" sheetId="1" r:id="rId1"/>
    <sheet name="Ex02" sheetId="2" r:id="rId2"/>
    <sheet name="Ex03" sheetId="3" r:id="rId3"/>
    <sheet name="Ex0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4" l="1"/>
  <c r="B8" i="4" l="1"/>
  <c r="B7" i="4" s="1"/>
  <c r="F5" i="4" s="1"/>
  <c r="C7" i="4"/>
  <c r="B6" i="4"/>
  <c r="D6" i="4" s="1"/>
  <c r="B5" i="4"/>
  <c r="D5" i="4" s="1"/>
  <c r="G6" i="3"/>
  <c r="F6" i="3"/>
  <c r="E6" i="3"/>
  <c r="E5" i="3"/>
  <c r="D6" i="3"/>
  <c r="C7" i="3"/>
  <c r="B7" i="3"/>
  <c r="B6" i="3"/>
  <c r="B8" i="3"/>
  <c r="D5" i="3"/>
  <c r="B5" i="3"/>
  <c r="B7" i="2"/>
  <c r="C6" i="2"/>
  <c r="B6" i="2"/>
  <c r="F5" i="2" s="1"/>
  <c r="D5" i="2"/>
  <c r="B5" i="2"/>
  <c r="G5" i="1"/>
  <c r="F5" i="1"/>
  <c r="E5" i="1"/>
  <c r="D6" i="1"/>
  <c r="D5" i="1"/>
  <c r="C6" i="1"/>
  <c r="B6" i="1"/>
  <c r="B5" i="1"/>
  <c r="B7" i="1"/>
  <c r="E6" i="4" l="1"/>
  <c r="G6" i="4"/>
  <c r="G5" i="4"/>
  <c r="F6" i="4"/>
  <c r="D7" i="3"/>
  <c r="G5" i="3"/>
  <c r="F5" i="3"/>
  <c r="G5" i="2"/>
  <c r="D6" i="2"/>
  <c r="E5" i="2" s="1"/>
  <c r="E5" i="4" l="1"/>
</calcChain>
</file>

<file path=xl/sharedStrings.xml><?xml version="1.0" encoding="utf-8"?>
<sst xmlns="http://schemas.openxmlformats.org/spreadsheetml/2006/main" count="68" uniqueCount="25">
  <si>
    <t>F</t>
  </si>
  <si>
    <t>Trat</t>
  </si>
  <si>
    <t>Rep</t>
  </si>
  <si>
    <t>FV</t>
  </si>
  <si>
    <t>SQ</t>
  </si>
  <si>
    <t>QM</t>
  </si>
  <si>
    <t>Fc(5%)</t>
  </si>
  <si>
    <t>Fc(1%)</t>
  </si>
  <si>
    <t>Total</t>
  </si>
  <si>
    <t>Conclusão para Tratamento</t>
  </si>
  <si>
    <t>Bloco</t>
  </si>
  <si>
    <t>Residuo</t>
  </si>
  <si>
    <t>Conclusão para Bloco</t>
  </si>
  <si>
    <t>GL</t>
  </si>
  <si>
    <t>Rejeitamos H0 ao nível de 1% de significância</t>
  </si>
  <si>
    <t>e concluímos que os adubos afetam a produção da</t>
  </si>
  <si>
    <t>cultura do milho.</t>
  </si>
  <si>
    <t>Não rejeitamos H0 ao nível de 5% de probabilidade</t>
  </si>
  <si>
    <t>e concluímos que os espaçamentos testados não afetaram</t>
  </si>
  <si>
    <t>a produção da cultura do algodão.</t>
  </si>
  <si>
    <t>Rejeitamos H0 ao nível de 1% os blocos foram eficientes no controle local</t>
  </si>
  <si>
    <t>Não rejeitamos H0 ao nível de 5% os blocos não foram eficientes no controle local</t>
  </si>
  <si>
    <t>concluímos que os teores de alumínio no solo influenciam na altura de planta de pinheiro.</t>
  </si>
  <si>
    <t>Rejeitamos H0 ao nível de 1% de significância e concluímos que</t>
  </si>
  <si>
    <t>os inceticidas influenciaram no controle da broca do tomateiro.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</si>
</sst>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opLeftCell="B1" zoomScale="160" zoomScaleNormal="160" workbookViewId="0">
      <selection activeCell="G5" sqref="G5"/>
    </sheetView>
  </sheetViews>
  <sheetFormatPr defaultRowHeight="15" x14ac:dyDescent="0.25"/>
  <cols>
    <col min="3" max="3" width="11.140625" bestFit="1" customWidth="1"/>
  </cols>
  <sheetData>
    <row r="1" spans="1:7" x14ac:dyDescent="0.25">
      <c r="A1" t="s">
        <v>1</v>
      </c>
      <c r="B1">
        <v>8</v>
      </c>
    </row>
    <row r="2" spans="1:7" x14ac:dyDescent="0.25">
      <c r="A2" t="s">
        <v>2</v>
      </c>
      <c r="B2">
        <v>6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7</v>
      </c>
      <c r="C5">
        <v>266482.77</v>
      </c>
      <c r="D5">
        <f>C5/B5</f>
        <v>38068.967142857146</v>
      </c>
      <c r="E5">
        <f>D5/D6</f>
        <v>7.1761329222619921</v>
      </c>
      <c r="F5">
        <f>_xlfn.F.INV(0.95,B5,B6)</f>
        <v>2.249024325147384</v>
      </c>
      <c r="G5">
        <f>_xlfn.F.INV(0.99,B5,B6)</f>
        <v>3.123757056573421</v>
      </c>
    </row>
    <row r="6" spans="1:7" x14ac:dyDescent="0.25">
      <c r="A6" s="4" t="s">
        <v>11</v>
      </c>
      <c r="B6">
        <f>B7-B5</f>
        <v>40</v>
      </c>
      <c r="C6">
        <f>C7-C5</f>
        <v>212197.66999999998</v>
      </c>
      <c r="D6">
        <f>C6/B6</f>
        <v>5304.94175</v>
      </c>
    </row>
    <row r="7" spans="1:7" x14ac:dyDescent="0.25">
      <c r="A7" s="1" t="s">
        <v>8</v>
      </c>
      <c r="B7" s="1">
        <f>B2*B1-1</f>
        <v>47</v>
      </c>
      <c r="C7" s="1">
        <v>478680.44</v>
      </c>
      <c r="D7" s="1"/>
      <c r="E7" s="1"/>
      <c r="F7" s="1"/>
      <c r="G7" s="1"/>
    </row>
    <row r="9" spans="1:7" x14ac:dyDescent="0.25">
      <c r="A9" s="2" t="s">
        <v>9</v>
      </c>
    </row>
    <row r="10" spans="1:7" x14ac:dyDescent="0.25">
      <c r="A10" t="s">
        <v>14</v>
      </c>
    </row>
    <row r="11" spans="1:7" x14ac:dyDescent="0.25">
      <c r="A11" t="s">
        <v>15</v>
      </c>
    </row>
    <row r="12" spans="1:7" x14ac:dyDescent="0.25">
      <c r="A12" t="s">
        <v>16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zoomScale="115" zoomScaleNormal="115" workbookViewId="0">
      <selection activeCell="C14" sqref="C14"/>
    </sheetView>
  </sheetViews>
  <sheetFormatPr defaultRowHeight="15" x14ac:dyDescent="0.25"/>
  <sheetData>
    <row r="1" spans="1:7" x14ac:dyDescent="0.25">
      <c r="A1" t="s">
        <v>1</v>
      </c>
      <c r="B1">
        <v>5</v>
      </c>
    </row>
    <row r="2" spans="1:7" x14ac:dyDescent="0.25">
      <c r="A2" t="s">
        <v>2</v>
      </c>
      <c r="B2">
        <v>4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4</v>
      </c>
      <c r="C5">
        <v>311.95</v>
      </c>
      <c r="D5">
        <f>C5/B5</f>
        <v>77.987499999999997</v>
      </c>
      <c r="E5">
        <f>D5/D6</f>
        <v>0.73351674191121141</v>
      </c>
      <c r="F5">
        <f>_xlfn.F.INV(0.95,B5,B6)</f>
        <v>3.0555682759065936</v>
      </c>
      <c r="G5">
        <f>_xlfn.F.INV(0.99,B5,B6)</f>
        <v>4.8932095893215779</v>
      </c>
    </row>
    <row r="6" spans="1:7" x14ac:dyDescent="0.25">
      <c r="A6" s="4" t="s">
        <v>11</v>
      </c>
      <c r="B6">
        <f>B7-B5</f>
        <v>15</v>
      </c>
      <c r="C6">
        <f>C7-C5</f>
        <v>1594.8</v>
      </c>
      <c r="D6">
        <f>C6/B6</f>
        <v>106.32</v>
      </c>
    </row>
    <row r="7" spans="1:7" x14ac:dyDescent="0.25">
      <c r="A7" s="1" t="s">
        <v>8</v>
      </c>
      <c r="B7" s="1">
        <f>B2*B1-1</f>
        <v>19</v>
      </c>
      <c r="C7" s="1">
        <v>1906.75</v>
      </c>
      <c r="D7" s="1"/>
      <c r="E7" s="1"/>
      <c r="F7" s="1"/>
      <c r="G7" s="1"/>
    </row>
    <row r="9" spans="1:7" x14ac:dyDescent="0.25">
      <c r="A9" s="2" t="s">
        <v>9</v>
      </c>
    </row>
    <row r="10" spans="1:7" x14ac:dyDescent="0.25">
      <c r="A10" t="s">
        <v>17</v>
      </c>
    </row>
    <row r="11" spans="1:7" x14ac:dyDescent="0.25">
      <c r="A11" t="s">
        <v>18</v>
      </c>
    </row>
    <row r="12" spans="1:7" x14ac:dyDescent="0.25">
      <c r="A12" t="s">
        <v>19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zoomScale="110" zoomScaleNormal="110" workbookViewId="0">
      <selection activeCell="A11" sqref="A11"/>
    </sheetView>
  </sheetViews>
  <sheetFormatPr defaultRowHeight="15" x14ac:dyDescent="0.25"/>
  <sheetData>
    <row r="1" spans="1:7" x14ac:dyDescent="0.25">
      <c r="A1" t="s">
        <v>1</v>
      </c>
      <c r="B1">
        <v>9</v>
      </c>
    </row>
    <row r="2" spans="1:7" x14ac:dyDescent="0.25">
      <c r="A2" t="s">
        <v>10</v>
      </c>
      <c r="B2">
        <v>3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8</v>
      </c>
      <c r="C5">
        <v>192.43</v>
      </c>
      <c r="D5">
        <f>C5/B5</f>
        <v>24.053750000000001</v>
      </c>
      <c r="E5">
        <f>D5/D7</f>
        <v>8.4976816074188601</v>
      </c>
      <c r="F5">
        <f>_xlfn.F.INV(0.95,B5,B7)</f>
        <v>2.5910961798744014</v>
      </c>
      <c r="G5">
        <f>_xlfn.F.INV(0.99,B5,B7)</f>
        <v>3.8895721399261927</v>
      </c>
    </row>
    <row r="6" spans="1:7" x14ac:dyDescent="0.25">
      <c r="A6" s="4" t="s">
        <v>10</v>
      </c>
      <c r="B6">
        <f>B2-1</f>
        <v>2</v>
      </c>
      <c r="C6">
        <v>7.79</v>
      </c>
      <c r="D6">
        <f>C6/B6</f>
        <v>3.895</v>
      </c>
      <c r="E6">
        <f>D6/D7</f>
        <v>1.3760211967321709</v>
      </c>
      <c r="F6">
        <f>_xlfn.F.INV(0.95,B6,B7)</f>
        <v>3.6337234675916275</v>
      </c>
      <c r="G6">
        <f>_xlfn.F.INV(0.99,B6,B7)</f>
        <v>6.2262352803113794</v>
      </c>
    </row>
    <row r="7" spans="1:7" x14ac:dyDescent="0.25">
      <c r="A7" s="4" t="s">
        <v>2</v>
      </c>
      <c r="B7">
        <f>B8-B5-B6</f>
        <v>16</v>
      </c>
      <c r="C7">
        <f>C8-C5-C6</f>
        <v>45.289999999999985</v>
      </c>
      <c r="D7">
        <f>C7/B7</f>
        <v>2.8306249999999991</v>
      </c>
    </row>
    <row r="8" spans="1:7" x14ac:dyDescent="0.25">
      <c r="A8" s="1" t="s">
        <v>8</v>
      </c>
      <c r="B8" s="1">
        <f>B2*B1-1</f>
        <v>26</v>
      </c>
      <c r="C8" s="1">
        <v>245.51</v>
      </c>
      <c r="D8" s="1"/>
      <c r="E8" s="1"/>
      <c r="F8" s="1"/>
      <c r="G8" s="1"/>
    </row>
    <row r="10" spans="1:7" x14ac:dyDescent="0.25">
      <c r="A10" s="2" t="s">
        <v>9</v>
      </c>
    </row>
    <row r="11" spans="1:7" x14ac:dyDescent="0.25">
      <c r="A11" t="s">
        <v>14</v>
      </c>
    </row>
    <row r="12" spans="1:7" x14ac:dyDescent="0.25">
      <c r="A12" t="s">
        <v>22</v>
      </c>
    </row>
    <row r="14" spans="1:7" x14ac:dyDescent="0.25">
      <c r="A14" s="2" t="s">
        <v>12</v>
      </c>
    </row>
    <row r="15" spans="1:7" x14ac:dyDescent="0.25">
      <c r="A15" t="s">
        <v>21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zoomScale="140" zoomScaleNormal="140" workbookViewId="0">
      <selection activeCell="A12" sqref="A12"/>
    </sheetView>
  </sheetViews>
  <sheetFormatPr defaultRowHeight="15" x14ac:dyDescent="0.25"/>
  <sheetData>
    <row r="1" spans="1:7" x14ac:dyDescent="0.25">
      <c r="A1" t="s">
        <v>1</v>
      </c>
      <c r="B1">
        <v>5</v>
      </c>
    </row>
    <row r="2" spans="1:7" x14ac:dyDescent="0.25">
      <c r="A2" t="s">
        <v>10</v>
      </c>
      <c r="B2">
        <v>5</v>
      </c>
    </row>
    <row r="4" spans="1:7" x14ac:dyDescent="0.25">
      <c r="A4" s="1" t="s">
        <v>3</v>
      </c>
      <c r="B4" s="1" t="s">
        <v>13</v>
      </c>
      <c r="C4" s="1" t="s">
        <v>4</v>
      </c>
      <c r="D4" s="1" t="s">
        <v>5</v>
      </c>
      <c r="E4" s="1" t="s">
        <v>0</v>
      </c>
      <c r="F4" s="1" t="s">
        <v>6</v>
      </c>
      <c r="G4" s="1" t="s">
        <v>7</v>
      </c>
    </row>
    <row r="5" spans="1:7" x14ac:dyDescent="0.25">
      <c r="A5" s="4" t="s">
        <v>1</v>
      </c>
      <c r="B5">
        <f>B1-1</f>
        <v>4</v>
      </c>
      <c r="C5">
        <v>2280.6</v>
      </c>
      <c r="D5">
        <f>C5/B5</f>
        <v>570.15</v>
      </c>
      <c r="E5">
        <f>D5/D7</f>
        <v>14.150934615682916</v>
      </c>
      <c r="F5">
        <f>_xlfn.F.INV(0.95,B5,B7)</f>
        <v>3.0069172799243433</v>
      </c>
      <c r="G5">
        <f>_xlfn.F.INV(0.99,B5,B7)</f>
        <v>4.772577999723211</v>
      </c>
    </row>
    <row r="6" spans="1:7" x14ac:dyDescent="0.25">
      <c r="A6" s="4" t="s">
        <v>10</v>
      </c>
      <c r="B6">
        <f>B2-1</f>
        <v>4</v>
      </c>
      <c r="C6">
        <v>2241.39</v>
      </c>
      <c r="D6">
        <f>C6/B6</f>
        <v>560.34749999999997</v>
      </c>
      <c r="E6">
        <f>D6/D7</f>
        <v>13.90763980454509</v>
      </c>
      <c r="F6">
        <f>_xlfn.F.INV(0.95,B6,B7)</f>
        <v>3.0069172799243433</v>
      </c>
      <c r="G6">
        <f>_xlfn.F.INV(0.99,B6,B7)</f>
        <v>4.772577999723211</v>
      </c>
    </row>
    <row r="7" spans="1:7" x14ac:dyDescent="0.25">
      <c r="A7" s="4" t="s">
        <v>2</v>
      </c>
      <c r="B7">
        <f>B8-B5-B6</f>
        <v>16</v>
      </c>
      <c r="C7">
        <f>C8-C5-C6</f>
        <v>644.65000000000055</v>
      </c>
      <c r="D7">
        <f>C7/B7</f>
        <v>40.290625000000034</v>
      </c>
    </row>
    <row r="8" spans="1:7" x14ac:dyDescent="0.25">
      <c r="A8" s="1" t="s">
        <v>8</v>
      </c>
      <c r="B8" s="1">
        <f>B2*B1-1</f>
        <v>24</v>
      </c>
      <c r="C8" s="1">
        <v>5166.6400000000003</v>
      </c>
      <c r="D8" s="1"/>
      <c r="E8" s="1"/>
      <c r="F8" s="1"/>
      <c r="G8" s="1"/>
    </row>
    <row r="10" spans="1:7" x14ac:dyDescent="0.25">
      <c r="A10" s="2" t="s">
        <v>9</v>
      </c>
    </row>
    <row r="11" spans="1:7" x14ac:dyDescent="0.25">
      <c r="A11" t="s">
        <v>23</v>
      </c>
    </row>
    <row r="12" spans="1:7" x14ac:dyDescent="0.25">
      <c r="A12" t="s">
        <v>24</v>
      </c>
    </row>
    <row r="14" spans="1:7" x14ac:dyDescent="0.25">
      <c r="A14" s="2" t="s">
        <v>12</v>
      </c>
    </row>
    <row r="15" spans="1:7" x14ac:dyDescent="0.25">
      <c r="A15" t="s">
        <v>20</v>
      </c>
      <c r="B15" s="3"/>
      <c r="C15" s="3"/>
      <c r="D15" s="3"/>
      <c r="E15" s="3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Ex01</vt:lpstr>
      <vt:lpstr>Ex02</vt:lpstr>
      <vt:lpstr>Ex03</vt:lpstr>
      <vt:lpstr>Ex04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Not. Unesp</dc:creator>
  <cp:lastModifiedBy>Not. Unesp</cp:lastModifiedBy>
  <dcterms:created xsi:type="dcterms:W3CDTF">2022-09-19T11:50:24Z</dcterms:created>
  <dcterms:modified xsi:type="dcterms:W3CDTF">2022-10-03T18:19:18Z</dcterms:modified>
</cp:coreProperties>
</file>