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0490" windowHeight="9045"/>
  </bookViews>
  <sheets>
    <sheet name="Ex01" sheetId="1" r:id="rId1"/>
    <sheet name="Ex0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1" i="2"/>
  <c r="F10" i="2"/>
  <c r="F9" i="2"/>
  <c r="E11" i="2"/>
  <c r="D11" i="2"/>
  <c r="C11" i="2"/>
  <c r="B11" i="2"/>
  <c r="E10" i="2"/>
  <c r="E9" i="2"/>
  <c r="D10" i="2"/>
  <c r="D9" i="2"/>
  <c r="C10" i="2"/>
  <c r="C9" i="2"/>
  <c r="B10" i="2"/>
  <c r="B9" i="2"/>
  <c r="F4" i="2"/>
  <c r="F3" i="2"/>
  <c r="F5" i="2"/>
  <c r="E5" i="2"/>
  <c r="D5" i="2"/>
  <c r="C5" i="2"/>
  <c r="B5" i="2"/>
  <c r="F6" i="1"/>
  <c r="F8" i="1" s="1"/>
  <c r="F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F3" i="1"/>
  <c r="F2" i="1"/>
  <c r="F7" i="1" l="1"/>
</calcChain>
</file>

<file path=xl/sharedStrings.xml><?xml version="1.0" encoding="utf-8"?>
<sst xmlns="http://schemas.openxmlformats.org/spreadsheetml/2006/main" count="30" uniqueCount="20">
  <si>
    <t>X</t>
  </si>
  <si>
    <t>a)</t>
  </si>
  <si>
    <t>b)</t>
  </si>
  <si>
    <t>c)</t>
  </si>
  <si>
    <t>d)</t>
  </si>
  <si>
    <t>e)</t>
  </si>
  <si>
    <t>f)</t>
  </si>
  <si>
    <t>g)</t>
  </si>
  <si>
    <t>X-m</t>
  </si>
  <si>
    <t>(X-m)²</t>
  </si>
  <si>
    <t>D1</t>
  </si>
  <si>
    <t>D2</t>
  </si>
  <si>
    <t>I1</t>
  </si>
  <si>
    <t>I2</t>
  </si>
  <si>
    <t>I3</t>
  </si>
  <si>
    <t>I4</t>
  </si>
  <si>
    <t>Total</t>
  </si>
  <si>
    <t>(3)</t>
  </si>
  <si>
    <t>Tabela de Média</t>
  </si>
  <si>
    <t>Tabela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</si>
</sst>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150" zoomScaleNormal="150" workbookViewId="0">
      <selection activeCell="G6" sqref="G6"/>
    </sheetView>
  </sheetViews>
  <sheetFormatPr defaultRowHeight="15" x14ac:dyDescent="0.25"/>
  <sheetData>
    <row r="1" spans="1:6" x14ac:dyDescent="0.25">
      <c r="A1" s="1" t="s">
        <v>0</v>
      </c>
      <c r="B1" s="1" t="s">
        <v>8</v>
      </c>
      <c r="C1" s="1" t="s">
        <v>9</v>
      </c>
    </row>
    <row r="2" spans="1:6" x14ac:dyDescent="0.25">
      <c r="A2" s="5">
        <v>110.6</v>
      </c>
      <c r="B2" s="5">
        <f>A2-$F$2</f>
        <v>-27.400000000000034</v>
      </c>
      <c r="C2" s="5">
        <f>B2*B2</f>
        <v>750.76000000000192</v>
      </c>
      <c r="E2" t="s">
        <v>1</v>
      </c>
      <c r="F2">
        <f>AVERAGE(A2:A31)</f>
        <v>138.00000000000003</v>
      </c>
    </row>
    <row r="3" spans="1:6" x14ac:dyDescent="0.25">
      <c r="A3" s="6">
        <v>116.7</v>
      </c>
      <c r="B3" s="6">
        <f t="shared" ref="B3:B31" si="0">A3-$F$2</f>
        <v>-21.300000000000026</v>
      </c>
      <c r="C3" s="6">
        <f t="shared" ref="C3:C31" si="1">B3*B3</f>
        <v>453.69000000000108</v>
      </c>
      <c r="E3" t="s">
        <v>2</v>
      </c>
      <c r="F3">
        <f>_xlfn.STDEV.S(A2:A31)</f>
        <v>14.766154216478306</v>
      </c>
    </row>
    <row r="4" spans="1:6" x14ac:dyDescent="0.25">
      <c r="A4" s="6">
        <v>140.30000000000001</v>
      </c>
      <c r="B4" s="6">
        <f t="shared" si="0"/>
        <v>2.2999999999999829</v>
      </c>
      <c r="C4" s="6">
        <f t="shared" si="1"/>
        <v>5.2899999999999219</v>
      </c>
      <c r="E4" t="s">
        <v>3</v>
      </c>
      <c r="F4">
        <f>SUM(C2:C31)/(30-1)</f>
        <v>218.0393103448277</v>
      </c>
    </row>
    <row r="5" spans="1:6" x14ac:dyDescent="0.25">
      <c r="A5" s="6">
        <v>139.1</v>
      </c>
      <c r="B5" s="6">
        <f t="shared" si="0"/>
        <v>1.0999999999999659</v>
      </c>
      <c r="C5" s="6">
        <f t="shared" si="1"/>
        <v>1.2099999999999249</v>
      </c>
      <c r="E5" t="s">
        <v>4</v>
      </c>
      <c r="F5">
        <f>(SUMSQ(A2:A31)-SUM(A2:A31)^2/30)/(30-1)</f>
        <v>218.03931034482005</v>
      </c>
    </row>
    <row r="6" spans="1:6" x14ac:dyDescent="0.25">
      <c r="A6" s="6">
        <v>128.69999999999999</v>
      </c>
      <c r="B6" s="6">
        <f t="shared" si="0"/>
        <v>-9.3000000000000398</v>
      </c>
      <c r="C6" s="6">
        <f t="shared" si="1"/>
        <v>86.490000000000734</v>
      </c>
      <c r="E6" t="s">
        <v>5</v>
      </c>
      <c r="F6">
        <f>F5^(0.5)</f>
        <v>14.766154216478306</v>
      </c>
    </row>
    <row r="7" spans="1:6" x14ac:dyDescent="0.25">
      <c r="A7" s="6">
        <v>119.5</v>
      </c>
      <c r="B7" s="6">
        <f t="shared" si="0"/>
        <v>-18.500000000000028</v>
      </c>
      <c r="C7" s="6">
        <f t="shared" si="1"/>
        <v>342.25000000000102</v>
      </c>
      <c r="E7" t="s">
        <v>6</v>
      </c>
      <c r="F7">
        <f>F6/SQRT(30)</f>
        <v>2.6959185839883966</v>
      </c>
    </row>
    <row r="8" spans="1:6" x14ac:dyDescent="0.25">
      <c r="A8" s="6">
        <v>128.4</v>
      </c>
      <c r="B8" s="6">
        <f t="shared" si="0"/>
        <v>-9.6000000000000227</v>
      </c>
      <c r="C8" s="6">
        <f t="shared" si="1"/>
        <v>92.160000000000437</v>
      </c>
      <c r="E8" t="s">
        <v>7</v>
      </c>
      <c r="F8">
        <f>100*F6/F2</f>
        <v>10.700111751071233</v>
      </c>
    </row>
    <row r="9" spans="1:6" x14ac:dyDescent="0.25">
      <c r="A9" s="6">
        <v>150</v>
      </c>
      <c r="B9" s="6">
        <f t="shared" si="0"/>
        <v>11.999999999999972</v>
      </c>
      <c r="C9" s="6">
        <f t="shared" si="1"/>
        <v>143.99999999999932</v>
      </c>
    </row>
    <row r="10" spans="1:6" x14ac:dyDescent="0.25">
      <c r="A10" s="6">
        <v>153.80000000000001</v>
      </c>
      <c r="B10" s="6">
        <f t="shared" si="0"/>
        <v>15.799999999999983</v>
      </c>
      <c r="C10" s="6">
        <f t="shared" si="1"/>
        <v>249.63999999999947</v>
      </c>
    </row>
    <row r="11" spans="1:6" x14ac:dyDescent="0.25">
      <c r="A11" s="6">
        <v>140.19999999999999</v>
      </c>
      <c r="B11" s="6">
        <f t="shared" si="0"/>
        <v>2.1999999999999602</v>
      </c>
      <c r="C11" s="6">
        <f t="shared" si="1"/>
        <v>4.8399999999998249</v>
      </c>
    </row>
    <row r="12" spans="1:6" x14ac:dyDescent="0.25">
      <c r="A12" s="6">
        <v>120.1</v>
      </c>
      <c r="B12" s="6">
        <f t="shared" si="0"/>
        <v>-17.900000000000034</v>
      </c>
      <c r="C12" s="6">
        <f t="shared" si="1"/>
        <v>320.41000000000122</v>
      </c>
    </row>
    <row r="13" spans="1:6" x14ac:dyDescent="0.25">
      <c r="A13" s="6">
        <v>131.5</v>
      </c>
      <c r="B13" s="6">
        <f t="shared" si="0"/>
        <v>-6.5000000000000284</v>
      </c>
      <c r="C13" s="6">
        <f t="shared" si="1"/>
        <v>42.250000000000369</v>
      </c>
    </row>
    <row r="14" spans="1:6" x14ac:dyDescent="0.25">
      <c r="A14" s="6">
        <v>150.9</v>
      </c>
      <c r="B14" s="6">
        <f t="shared" si="0"/>
        <v>12.899999999999977</v>
      </c>
      <c r="C14" s="6">
        <f t="shared" si="1"/>
        <v>166.4099999999994</v>
      </c>
    </row>
    <row r="15" spans="1:6" x14ac:dyDescent="0.25">
      <c r="A15" s="6">
        <v>151.5</v>
      </c>
      <c r="B15" s="6">
        <f t="shared" si="0"/>
        <v>13.499999999999972</v>
      </c>
      <c r="C15" s="6">
        <f t="shared" si="1"/>
        <v>182.24999999999923</v>
      </c>
    </row>
    <row r="16" spans="1:6" x14ac:dyDescent="0.25">
      <c r="A16" s="6">
        <v>130.30000000000001</v>
      </c>
      <c r="B16" s="6">
        <f t="shared" si="0"/>
        <v>-7.7000000000000171</v>
      </c>
      <c r="C16" s="6">
        <f t="shared" si="1"/>
        <v>59.290000000000262</v>
      </c>
    </row>
    <row r="17" spans="1:3" x14ac:dyDescent="0.25">
      <c r="A17" s="6">
        <v>105.3</v>
      </c>
      <c r="B17" s="6">
        <f t="shared" si="0"/>
        <v>-32.700000000000031</v>
      </c>
      <c r="C17" s="6">
        <f t="shared" si="1"/>
        <v>1069.290000000002</v>
      </c>
    </row>
    <row r="18" spans="1:3" x14ac:dyDescent="0.25">
      <c r="A18" s="6">
        <v>114.8</v>
      </c>
      <c r="B18" s="6">
        <f t="shared" si="0"/>
        <v>-23.200000000000031</v>
      </c>
      <c r="C18" s="6">
        <f t="shared" si="1"/>
        <v>538.24000000000149</v>
      </c>
    </row>
    <row r="19" spans="1:3" x14ac:dyDescent="0.25">
      <c r="A19" s="6">
        <v>144.69999999999999</v>
      </c>
      <c r="B19" s="6">
        <f t="shared" si="0"/>
        <v>6.6999999999999602</v>
      </c>
      <c r="C19" s="6">
        <f t="shared" si="1"/>
        <v>44.889999999999468</v>
      </c>
    </row>
    <row r="20" spans="1:3" x14ac:dyDescent="0.25">
      <c r="A20" s="6">
        <v>144.1</v>
      </c>
      <c r="B20" s="6">
        <f t="shared" si="0"/>
        <v>6.0999999999999659</v>
      </c>
      <c r="C20" s="6">
        <f t="shared" si="1"/>
        <v>37.209999999999582</v>
      </c>
    </row>
    <row r="21" spans="1:3" x14ac:dyDescent="0.25">
      <c r="A21" s="6">
        <v>138.30000000000001</v>
      </c>
      <c r="B21" s="6">
        <f t="shared" si="0"/>
        <v>0.29999999999998295</v>
      </c>
      <c r="C21" s="6">
        <f t="shared" si="1"/>
        <v>8.9999999999989769E-2</v>
      </c>
    </row>
    <row r="22" spans="1:3" x14ac:dyDescent="0.25">
      <c r="A22" s="6">
        <v>130.4</v>
      </c>
      <c r="B22" s="6">
        <f t="shared" si="0"/>
        <v>-7.6000000000000227</v>
      </c>
      <c r="C22" s="6">
        <f t="shared" si="1"/>
        <v>57.760000000000346</v>
      </c>
    </row>
    <row r="23" spans="1:3" x14ac:dyDescent="0.25">
      <c r="A23" s="6">
        <v>146.80000000000001</v>
      </c>
      <c r="B23" s="6">
        <f t="shared" si="0"/>
        <v>8.7999999999999829</v>
      </c>
      <c r="C23" s="6">
        <f t="shared" si="1"/>
        <v>77.439999999999699</v>
      </c>
    </row>
    <row r="24" spans="1:3" x14ac:dyDescent="0.25">
      <c r="A24" s="6">
        <v>153.9</v>
      </c>
      <c r="B24" s="6">
        <f t="shared" si="0"/>
        <v>15.899999999999977</v>
      </c>
      <c r="C24" s="6">
        <f t="shared" si="1"/>
        <v>252.80999999999926</v>
      </c>
    </row>
    <row r="25" spans="1:3" x14ac:dyDescent="0.25">
      <c r="A25" s="6">
        <v>154.6</v>
      </c>
      <c r="B25" s="6">
        <f t="shared" si="0"/>
        <v>16.599999999999966</v>
      </c>
      <c r="C25" s="6">
        <f t="shared" si="1"/>
        <v>275.55999999999887</v>
      </c>
    </row>
    <row r="26" spans="1:3" x14ac:dyDescent="0.25">
      <c r="A26" s="6">
        <v>146</v>
      </c>
      <c r="B26" s="6">
        <f t="shared" si="0"/>
        <v>7.9999999999999716</v>
      </c>
      <c r="C26" s="6">
        <f t="shared" si="1"/>
        <v>63.999999999999545</v>
      </c>
    </row>
    <row r="27" spans="1:3" x14ac:dyDescent="0.25">
      <c r="A27" s="6">
        <v>138.1</v>
      </c>
      <c r="B27" s="6">
        <f t="shared" si="0"/>
        <v>9.9999999999965894E-2</v>
      </c>
      <c r="C27" s="6">
        <f t="shared" si="1"/>
        <v>9.9999999999931793E-3</v>
      </c>
    </row>
    <row r="28" spans="1:3" x14ac:dyDescent="0.25">
      <c r="A28" s="6">
        <v>145.4</v>
      </c>
      <c r="B28" s="6">
        <f t="shared" si="0"/>
        <v>7.3999999999999773</v>
      </c>
      <c r="C28" s="6">
        <f t="shared" si="1"/>
        <v>54.759999999999664</v>
      </c>
    </row>
    <row r="29" spans="1:3" x14ac:dyDescent="0.25">
      <c r="A29" s="6">
        <v>156.9</v>
      </c>
      <c r="B29" s="6">
        <f t="shared" si="0"/>
        <v>18.899999999999977</v>
      </c>
      <c r="C29" s="6">
        <f t="shared" si="1"/>
        <v>357.20999999999913</v>
      </c>
    </row>
    <row r="30" spans="1:3" x14ac:dyDescent="0.25">
      <c r="A30" s="6">
        <v>159.30000000000001</v>
      </c>
      <c r="B30" s="6">
        <f t="shared" si="0"/>
        <v>21.299999999999983</v>
      </c>
      <c r="C30" s="6">
        <f t="shared" si="1"/>
        <v>453.68999999999926</v>
      </c>
    </row>
    <row r="31" spans="1:3" x14ac:dyDescent="0.25">
      <c r="A31" s="7">
        <v>149.80000000000001</v>
      </c>
      <c r="B31" s="7">
        <f t="shared" si="0"/>
        <v>11.799999999999983</v>
      </c>
      <c r="C31" s="7">
        <f t="shared" si="1"/>
        <v>139.23999999999961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70" zoomScaleNormal="170" workbookViewId="0">
      <selection activeCell="B9" sqref="B9"/>
    </sheetView>
  </sheetViews>
  <sheetFormatPr defaultRowHeight="15" x14ac:dyDescent="0.25"/>
  <sheetData>
    <row r="1" spans="1:6" x14ac:dyDescent="0.25">
      <c r="A1" t="s">
        <v>19</v>
      </c>
    </row>
    <row r="2" spans="1:6" x14ac:dyDescent="0.25">
      <c r="A2" s="2" t="s">
        <v>17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</row>
    <row r="3" spans="1:6" x14ac:dyDescent="0.25">
      <c r="A3" t="s">
        <v>10</v>
      </c>
      <c r="B3">
        <v>150</v>
      </c>
      <c r="C3">
        <v>95</v>
      </c>
      <c r="D3">
        <v>179</v>
      </c>
      <c r="E3">
        <v>223</v>
      </c>
      <c r="F3">
        <f>SUM(B3:E3)</f>
        <v>647</v>
      </c>
    </row>
    <row r="4" spans="1:6" x14ac:dyDescent="0.25">
      <c r="A4" t="s">
        <v>11</v>
      </c>
      <c r="B4">
        <v>173</v>
      </c>
      <c r="C4">
        <v>143</v>
      </c>
      <c r="D4">
        <v>105</v>
      </c>
      <c r="E4">
        <v>104</v>
      </c>
      <c r="F4">
        <f>SUM(B4:E4)</f>
        <v>525</v>
      </c>
    </row>
    <row r="5" spans="1:6" x14ac:dyDescent="0.25">
      <c r="A5" s="1" t="s">
        <v>16</v>
      </c>
      <c r="B5" s="1">
        <f>SUM(B3:B4)</f>
        <v>323</v>
      </c>
      <c r="C5" s="1">
        <f>SUM(C3:C4)</f>
        <v>238</v>
      </c>
      <c r="D5" s="1">
        <f>SUM(D3:D4)</f>
        <v>284</v>
      </c>
      <c r="E5" s="1">
        <f>SUM(E3:E4)</f>
        <v>327</v>
      </c>
      <c r="F5" s="1">
        <f>SUM(F3:F4)</f>
        <v>1172</v>
      </c>
    </row>
    <row r="7" spans="1:6" x14ac:dyDescent="0.25">
      <c r="A7" t="s">
        <v>18</v>
      </c>
    </row>
    <row r="8" spans="1:6" x14ac:dyDescent="0.25">
      <c r="A8" s="2" t="s">
        <v>17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</row>
    <row r="9" spans="1:6" x14ac:dyDescent="0.25">
      <c r="A9" t="s">
        <v>10</v>
      </c>
      <c r="B9" s="3">
        <f>B3/3</f>
        <v>50</v>
      </c>
      <c r="C9" s="3">
        <f>C3/3</f>
        <v>31.666666666666668</v>
      </c>
      <c r="D9" s="3">
        <f>D3/3</f>
        <v>59.666666666666664</v>
      </c>
      <c r="E9" s="3">
        <f>E3/3</f>
        <v>74.333333333333329</v>
      </c>
      <c r="F9" s="3">
        <f>F3/12</f>
        <v>53.916666666666664</v>
      </c>
    </row>
    <row r="10" spans="1:6" x14ac:dyDescent="0.25">
      <c r="A10" t="s">
        <v>11</v>
      </c>
      <c r="B10" s="3">
        <f>B4/3</f>
        <v>57.666666666666664</v>
      </c>
      <c r="C10" s="3">
        <f>C4/3</f>
        <v>47.666666666666664</v>
      </c>
      <c r="D10" s="3">
        <f>D4/3</f>
        <v>35</v>
      </c>
      <c r="E10" s="3">
        <f>E4/3</f>
        <v>34.666666666666664</v>
      </c>
      <c r="F10" s="3">
        <f>F4/12</f>
        <v>43.75</v>
      </c>
    </row>
    <row r="11" spans="1:6" x14ac:dyDescent="0.25">
      <c r="A11" s="1" t="s">
        <v>16</v>
      </c>
      <c r="B11" s="4">
        <f>B5/6</f>
        <v>53.833333333333336</v>
      </c>
      <c r="C11" s="4">
        <f>C5/6</f>
        <v>39.666666666666664</v>
      </c>
      <c r="D11" s="4">
        <f>D5/6</f>
        <v>47.333333333333336</v>
      </c>
      <c r="E11" s="4">
        <f>E5/6</f>
        <v>54.5</v>
      </c>
      <c r="F11" s="4">
        <f>F5/24</f>
        <v>48.833333333333336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Ex01</vt:lpstr>
      <vt:lpstr>Ex02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Not. Unesp</cp:lastModifiedBy>
  <dcterms:created xsi:type="dcterms:W3CDTF">2022-09-19T11:50:24Z</dcterms:created>
  <dcterms:modified xsi:type="dcterms:W3CDTF">2022-09-19T13:01:33Z</dcterms:modified>
</cp:coreProperties>
</file>