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and ML\Excel\"/>
    </mc:Choice>
  </mc:AlternateContent>
  <xr:revisionPtr revIDLastSave="0" documentId="8_{0A8E2652-AA61-4B34-8840-9DEE3D926E14}" xr6:coauthVersionLast="36" xr6:coauthVersionMax="36" xr10:uidLastSave="{00000000-0000-0000-0000-000000000000}"/>
  <bookViews>
    <workbookView xWindow="0" yWindow="0" windowWidth="20633" windowHeight="7157" xr2:uid="{81107CA4-D583-4FAB-A3B7-ED770A2C0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1" l="1"/>
  <c r="AD6" i="1"/>
  <c r="AD7" i="1"/>
  <c r="AD8" i="1"/>
  <c r="AD9" i="1"/>
  <c r="AD10" i="1"/>
  <c r="AD11" i="1"/>
  <c r="AD12" i="1"/>
  <c r="AD4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Y4" i="1"/>
  <c r="Z4" i="1"/>
  <c r="AA4" i="1"/>
  <c r="AB4" i="1"/>
  <c r="Y5" i="1"/>
  <c r="Z5" i="1"/>
  <c r="AA5" i="1"/>
  <c r="AB5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X5" i="1"/>
  <c r="X6" i="1"/>
  <c r="X7" i="1"/>
  <c r="X8" i="1"/>
  <c r="X9" i="1"/>
  <c r="X10" i="1"/>
  <c r="X11" i="1"/>
  <c r="X12" i="1"/>
  <c r="AB3" i="1"/>
  <c r="Z3" i="1"/>
  <c r="AA3" i="1" s="1"/>
  <c r="Y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S5" i="1"/>
  <c r="S6" i="1"/>
  <c r="S7" i="1"/>
  <c r="S8" i="1"/>
  <c r="S9" i="1"/>
  <c r="S10" i="1"/>
  <c r="S11" i="1"/>
  <c r="S12" i="1"/>
  <c r="S4" i="1"/>
  <c r="U3" i="1"/>
  <c r="V3" i="1" s="1"/>
  <c r="W3" i="1" s="1"/>
  <c r="T3" i="1"/>
  <c r="P4" i="1"/>
  <c r="R4" i="1"/>
  <c r="Q5" i="1"/>
  <c r="R5" i="1"/>
  <c r="R6" i="1"/>
  <c r="R7" i="1"/>
  <c r="R8" i="1"/>
  <c r="R9" i="1"/>
  <c r="R10" i="1"/>
  <c r="R11" i="1"/>
  <c r="R12" i="1"/>
  <c r="O5" i="1"/>
  <c r="O6" i="1"/>
  <c r="O7" i="1"/>
  <c r="O8" i="1"/>
  <c r="O9" i="1"/>
  <c r="O10" i="1"/>
  <c r="O11" i="1"/>
  <c r="O12" i="1"/>
  <c r="O4" i="1"/>
  <c r="K4" i="1"/>
  <c r="M4" i="1"/>
  <c r="M5" i="1"/>
  <c r="M6" i="1"/>
  <c r="M7" i="1"/>
  <c r="M8" i="1"/>
  <c r="M9" i="1"/>
  <c r="M10" i="1"/>
  <c r="M11" i="1"/>
  <c r="M12" i="1"/>
  <c r="J5" i="1"/>
  <c r="J6" i="1"/>
  <c r="J7" i="1"/>
  <c r="J8" i="1"/>
  <c r="J9" i="1"/>
  <c r="J10" i="1"/>
  <c r="J11" i="1"/>
  <c r="J12" i="1"/>
  <c r="J4" i="1"/>
  <c r="J3" i="1"/>
  <c r="K3" i="1" s="1"/>
  <c r="L3" i="1" s="1"/>
  <c r="M3" i="1" s="1"/>
  <c r="G4" i="1"/>
  <c r="L4" i="1" s="1"/>
  <c r="F5" i="1"/>
  <c r="G5" i="1" s="1"/>
  <c r="L5" i="1" s="1"/>
  <c r="E3" i="1"/>
  <c r="F3" i="1" s="1"/>
  <c r="G3" i="1" s="1"/>
  <c r="H3" i="1" s="1"/>
  <c r="I12" i="1"/>
  <c r="I11" i="1"/>
  <c r="I10" i="1"/>
  <c r="I9" i="1"/>
  <c r="I8" i="1"/>
  <c r="I7" i="1"/>
  <c r="I6" i="1"/>
  <c r="I5" i="1"/>
  <c r="I4" i="1"/>
  <c r="C19" i="1"/>
  <c r="C18" i="1"/>
  <c r="C17" i="1"/>
  <c r="C16" i="1"/>
  <c r="N12" i="1"/>
  <c r="N11" i="1"/>
  <c r="N10" i="1"/>
  <c r="N9" i="1"/>
  <c r="N8" i="1"/>
  <c r="N7" i="1"/>
  <c r="N6" i="1"/>
  <c r="N5" i="1"/>
  <c r="N4" i="1"/>
  <c r="P5" i="1" l="1"/>
  <c r="Q4" i="1"/>
  <c r="K5" i="1"/>
  <c r="X4" i="1"/>
  <c r="F6" i="1"/>
  <c r="P6" i="1" l="1"/>
  <c r="K6" i="1"/>
  <c r="F7" i="1"/>
  <c r="G6" i="1"/>
  <c r="Q6" i="1" l="1"/>
  <c r="L6" i="1"/>
  <c r="K7" i="1"/>
  <c r="P7" i="1"/>
  <c r="F8" i="1"/>
  <c r="G7" i="1"/>
  <c r="L7" i="1" l="1"/>
  <c r="Q7" i="1"/>
  <c r="K8" i="1"/>
  <c r="P8" i="1"/>
  <c r="F9" i="1"/>
  <c r="G8" i="1"/>
  <c r="Q8" i="1" l="1"/>
  <c r="L8" i="1"/>
  <c r="P9" i="1"/>
  <c r="K9" i="1"/>
  <c r="F10" i="1"/>
  <c r="G9" i="1"/>
  <c r="Q9" i="1" l="1"/>
  <c r="L9" i="1"/>
  <c r="K10" i="1"/>
  <c r="P10" i="1"/>
  <c r="F11" i="1"/>
  <c r="G10" i="1"/>
  <c r="L10" i="1" l="1"/>
  <c r="Q10" i="1"/>
  <c r="P11" i="1"/>
  <c r="K11" i="1"/>
  <c r="F12" i="1"/>
  <c r="G11" i="1"/>
  <c r="O3" i="1"/>
  <c r="P3" i="1" s="1"/>
  <c r="Q3" i="1" s="1"/>
  <c r="R3" i="1" s="1"/>
  <c r="G12" i="1" l="1"/>
  <c r="P12" i="1"/>
  <c r="K12" i="1"/>
  <c r="Q11" i="1"/>
  <c r="L11" i="1"/>
  <c r="L12" i="1" l="1"/>
  <c r="Q12" i="1"/>
</calcChain>
</file>

<file path=xl/sharedStrings.xml><?xml version="1.0" encoding="utf-8"?>
<sst xmlns="http://schemas.openxmlformats.org/spreadsheetml/2006/main" count="32" uniqueCount="30">
  <si>
    <t>Employee Payroll</t>
  </si>
  <si>
    <t>Last Name</t>
  </si>
  <si>
    <t xml:space="preserve"> First name</t>
  </si>
  <si>
    <t>Hourly  Wage</t>
  </si>
  <si>
    <t xml:space="preserve">Hours Worked </t>
  </si>
  <si>
    <t>Pay</t>
  </si>
  <si>
    <t>Patra</t>
  </si>
  <si>
    <t>Sai</t>
  </si>
  <si>
    <t xml:space="preserve">Behera </t>
  </si>
  <si>
    <t>Himansu</t>
  </si>
  <si>
    <t>Samal</t>
  </si>
  <si>
    <t>Dibyanee</t>
  </si>
  <si>
    <t>Sushri</t>
  </si>
  <si>
    <t>Sharma</t>
  </si>
  <si>
    <t>Nidhi</t>
  </si>
  <si>
    <t>Panigrahi</t>
  </si>
  <si>
    <t>Piyush</t>
  </si>
  <si>
    <t>Mahapatra</t>
  </si>
  <si>
    <t>Nilansu</t>
  </si>
  <si>
    <t>Jasoria</t>
  </si>
  <si>
    <t>Anubhav</t>
  </si>
  <si>
    <t>Khandelwal</t>
  </si>
  <si>
    <t>Garv</t>
  </si>
  <si>
    <t xml:space="preserve">Max </t>
  </si>
  <si>
    <t>Min</t>
  </si>
  <si>
    <t>Avg</t>
  </si>
  <si>
    <t>Total</t>
  </si>
  <si>
    <t>Over 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</si>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</sst>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4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1" xfId="0" applyNumberFormat="1" applyFont="1" applyFill="1" applyBorder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9893-4787-4B1A-9DD0-6D84E210E970}">
  <sheetPr>
    <pageSetUpPr fitToPage="1"/>
  </sheetPr>
  <dimension ref="A1:AD19"/>
  <sheetViews>
    <sheetView tabSelected="1" topLeftCell="S1" workbookViewId="0">
      <selection activeCell="B22" sqref="B22"/>
    </sheetView>
  </sheetViews>
  <sheetFormatPr defaultRowHeight="14" x14ac:dyDescent="0.3"/>
  <cols>
    <col min="1" max="1" width="13.59765625" customWidth="1"/>
    <col min="2" max="2" width="13.8984375" customWidth="1"/>
    <col min="3" max="3" width="13" customWidth="1"/>
    <col min="4" max="13" width="13.8984375" customWidth="1"/>
    <col min="14" max="18" width="11" customWidth="1"/>
    <col min="19" max="19" width="17" customWidth="1"/>
    <col min="20" max="20" width="12.19921875" customWidth="1"/>
    <col min="24" max="24" width="11.59765625" customWidth="1"/>
    <col min="25" max="25" width="16.3984375" customWidth="1"/>
    <col min="26" max="26" width="13.09765625" customWidth="1"/>
    <col min="27" max="27" width="13.19921875" customWidth="1"/>
    <col min="28" max="28" width="11.59765625" customWidth="1"/>
    <col min="30" max="30" width="13.69921875" customWidth="1"/>
  </cols>
  <sheetData>
    <row r="1" spans="1:30" x14ac:dyDescent="0.3">
      <c r="A1" t="s">
        <v>0</v>
      </c>
    </row>
    <row r="2" spans="1:30" x14ac:dyDescent="0.3">
      <c r="D2" t="s">
        <v>4</v>
      </c>
      <c r="I2" t="s">
        <v>27</v>
      </c>
      <c r="N2" t="s">
        <v>5</v>
      </c>
      <c r="S2" t="s">
        <v>28</v>
      </c>
      <c r="X2" t="s">
        <v>26</v>
      </c>
      <c r="AD2" t="s">
        <v>29</v>
      </c>
    </row>
    <row r="3" spans="1:30" x14ac:dyDescent="0.3">
      <c r="A3" t="s">
        <v>1</v>
      </c>
      <c r="B3" t="s">
        <v>2</v>
      </c>
      <c r="C3" t="s">
        <v>3</v>
      </c>
      <c r="D3" s="3">
        <v>44562</v>
      </c>
      <c r="E3" s="3">
        <f>D3+7</f>
        <v>44569</v>
      </c>
      <c r="F3" s="3">
        <f t="shared" ref="F3:H3" si="0">E3+7</f>
        <v>44576</v>
      </c>
      <c r="G3" s="3">
        <f t="shared" si="0"/>
        <v>44583</v>
      </c>
      <c r="H3" s="3">
        <f t="shared" si="0"/>
        <v>44590</v>
      </c>
      <c r="I3" s="5">
        <v>44562</v>
      </c>
      <c r="J3" s="5">
        <f>I3+7</f>
        <v>44569</v>
      </c>
      <c r="K3" s="5">
        <f t="shared" ref="K3:M3" si="1">J3+7</f>
        <v>44576</v>
      </c>
      <c r="L3" s="5">
        <f t="shared" si="1"/>
        <v>44583</v>
      </c>
      <c r="M3" s="5">
        <f t="shared" si="1"/>
        <v>44590</v>
      </c>
      <c r="N3" s="7">
        <v>44562</v>
      </c>
      <c r="O3" s="8">
        <f>N3+7</f>
        <v>44569</v>
      </c>
      <c r="P3" s="8">
        <f t="shared" ref="P3:R3" si="2">O3+7</f>
        <v>44576</v>
      </c>
      <c r="Q3" s="8">
        <f t="shared" si="2"/>
        <v>44583</v>
      </c>
      <c r="R3" s="8">
        <f t="shared" si="2"/>
        <v>44590</v>
      </c>
      <c r="S3" s="10">
        <v>44562</v>
      </c>
      <c r="T3" s="10">
        <f>S3+7</f>
        <v>44569</v>
      </c>
      <c r="U3" s="10">
        <f t="shared" ref="U3:W3" si="3">T3+7</f>
        <v>44576</v>
      </c>
      <c r="V3" s="10">
        <f t="shared" si="3"/>
        <v>44583</v>
      </c>
      <c r="W3" s="10">
        <f t="shared" si="3"/>
        <v>44590</v>
      </c>
      <c r="X3" s="1">
        <v>44562</v>
      </c>
      <c r="Y3" s="1">
        <f>X3+7</f>
        <v>44569</v>
      </c>
      <c r="Z3" s="1">
        <f t="shared" ref="Z3:AA3" si="4">Y3+7</f>
        <v>44576</v>
      </c>
      <c r="AA3" s="1">
        <f t="shared" si="4"/>
        <v>44583</v>
      </c>
      <c r="AB3" s="1">
        <f>AA3+7</f>
        <v>44590</v>
      </c>
    </row>
    <row r="4" spans="1:30" x14ac:dyDescent="0.3">
      <c r="A4" t="s">
        <v>6</v>
      </c>
      <c r="B4" t="s">
        <v>7</v>
      </c>
      <c r="C4" s="2">
        <v>11.34</v>
      </c>
      <c r="D4" s="4">
        <v>42</v>
      </c>
      <c r="E4" s="4">
        <v>39</v>
      </c>
      <c r="F4" s="4">
        <v>49</v>
      </c>
      <c r="G4" s="4">
        <f>F4-2</f>
        <v>47</v>
      </c>
      <c r="H4" s="4">
        <v>48</v>
      </c>
      <c r="I4" s="6">
        <f>IF(D4&gt;40,D4-40,0)</f>
        <v>2</v>
      </c>
      <c r="J4" s="6">
        <f>IF(E4&gt;40,E4-40,0)</f>
        <v>0</v>
      </c>
      <c r="K4" s="6">
        <f t="shared" ref="K4:M12" si="5">IF(F4&gt;40,F4-40,0)</f>
        <v>9</v>
      </c>
      <c r="L4" s="6">
        <f t="shared" si="5"/>
        <v>7</v>
      </c>
      <c r="M4" s="6">
        <f t="shared" si="5"/>
        <v>8</v>
      </c>
      <c r="N4" s="9">
        <f>C4*D4</f>
        <v>476.28</v>
      </c>
      <c r="O4" s="9">
        <f>$C4*E4</f>
        <v>442.26</v>
      </c>
      <c r="P4" s="9">
        <f t="shared" ref="P4:R12" si="6">$C4*F4</f>
        <v>555.66</v>
      </c>
      <c r="Q4" s="9">
        <f t="shared" si="6"/>
        <v>532.98</v>
      </c>
      <c r="R4" s="9">
        <f t="shared" si="6"/>
        <v>544.31999999999994</v>
      </c>
      <c r="S4" s="11">
        <f>0.5*$C4*I4</f>
        <v>11.34</v>
      </c>
      <c r="T4" s="11">
        <f t="shared" ref="T4:W12" si="7">0.5*$C4*J4</f>
        <v>0</v>
      </c>
      <c r="U4" s="11">
        <f t="shared" si="7"/>
        <v>51.03</v>
      </c>
      <c r="V4" s="11">
        <f t="shared" si="7"/>
        <v>39.69</v>
      </c>
      <c r="W4" s="11">
        <f t="shared" si="7"/>
        <v>45.36</v>
      </c>
      <c r="X4" s="2">
        <f>S4+N4</f>
        <v>487.61999999999995</v>
      </c>
      <c r="Y4" s="2">
        <f t="shared" ref="Y4:AB12" si="8">T4+O4</f>
        <v>442.26</v>
      </c>
      <c r="Z4" s="2">
        <f t="shared" si="8"/>
        <v>606.68999999999994</v>
      </c>
      <c r="AA4" s="2">
        <f t="shared" si="8"/>
        <v>572.67000000000007</v>
      </c>
      <c r="AB4" s="2">
        <f t="shared" si="8"/>
        <v>589.67999999999995</v>
      </c>
      <c r="AD4" s="2">
        <f>SUM(X4:AB4)</f>
        <v>2698.9199999999996</v>
      </c>
    </row>
    <row r="5" spans="1:30" x14ac:dyDescent="0.3">
      <c r="A5" t="s">
        <v>8</v>
      </c>
      <c r="B5" t="s">
        <v>9</v>
      </c>
      <c r="C5" s="2">
        <v>23.54</v>
      </c>
      <c r="D5" s="4">
        <v>42</v>
      </c>
      <c r="E5" s="4">
        <v>32</v>
      </c>
      <c r="F5" s="4">
        <f>F4-1</f>
        <v>48</v>
      </c>
      <c r="G5" s="4">
        <f t="shared" ref="G5:G12" si="9">F5-2</f>
        <v>46</v>
      </c>
      <c r="H5" s="4">
        <v>48</v>
      </c>
      <c r="I5" s="6">
        <f>IF(D5&gt;40,D5-40,0)</f>
        <v>2</v>
      </c>
      <c r="J5" s="6">
        <f t="shared" ref="J5:J12" si="10">IF(E5&gt;40,E5-40,0)</f>
        <v>0</v>
      </c>
      <c r="K5" s="6">
        <f t="shared" si="5"/>
        <v>8</v>
      </c>
      <c r="L5" s="6">
        <f t="shared" si="5"/>
        <v>6</v>
      </c>
      <c r="M5" s="6">
        <f t="shared" si="5"/>
        <v>8</v>
      </c>
      <c r="N5" s="9">
        <f>C5*D5</f>
        <v>988.68</v>
      </c>
      <c r="O5" s="9">
        <f t="shared" ref="O5:O12" si="11">$C5*E5</f>
        <v>753.28</v>
      </c>
      <c r="P5" s="9">
        <f t="shared" si="6"/>
        <v>1129.92</v>
      </c>
      <c r="Q5" s="9">
        <f t="shared" si="6"/>
        <v>1082.8399999999999</v>
      </c>
      <c r="R5" s="9">
        <f t="shared" si="6"/>
        <v>1129.92</v>
      </c>
      <c r="S5" s="11">
        <f t="shared" ref="S5:S12" si="12">0.5*$C5*I5</f>
        <v>23.54</v>
      </c>
      <c r="T5" s="11">
        <f t="shared" si="7"/>
        <v>0</v>
      </c>
      <c r="U5" s="11">
        <f t="shared" si="7"/>
        <v>94.16</v>
      </c>
      <c r="V5" s="11">
        <f t="shared" si="7"/>
        <v>70.62</v>
      </c>
      <c r="W5" s="11">
        <f t="shared" si="7"/>
        <v>94.16</v>
      </c>
      <c r="X5" s="2">
        <f t="shared" ref="X5:X12" si="13">S5+N5</f>
        <v>1012.2199999999999</v>
      </c>
      <c r="Y5" s="2">
        <f t="shared" si="8"/>
        <v>753.28</v>
      </c>
      <c r="Z5" s="2">
        <f t="shared" si="8"/>
        <v>1224.0800000000002</v>
      </c>
      <c r="AA5" s="2">
        <f t="shared" si="8"/>
        <v>1153.46</v>
      </c>
      <c r="AB5" s="2">
        <f t="shared" si="8"/>
        <v>1224.0800000000002</v>
      </c>
      <c r="AD5" s="2">
        <f t="shared" ref="AD5:AD12" si="14">SUM(X5:AB5)</f>
        <v>5367.12</v>
      </c>
    </row>
    <row r="6" spans="1:30" x14ac:dyDescent="0.3">
      <c r="A6" t="s">
        <v>10</v>
      </c>
      <c r="B6" t="s">
        <v>11</v>
      </c>
      <c r="C6" s="2">
        <v>30</v>
      </c>
      <c r="D6" s="4">
        <v>37</v>
      </c>
      <c r="E6" s="4">
        <v>48</v>
      </c>
      <c r="F6" s="4">
        <f t="shared" ref="F6:F12" si="15">F5-1</f>
        <v>47</v>
      </c>
      <c r="G6" s="4">
        <f t="shared" si="9"/>
        <v>45</v>
      </c>
      <c r="H6" s="4">
        <v>48</v>
      </c>
      <c r="I6" s="6">
        <f>IF(D6&gt;40,D6-40,0)</f>
        <v>0</v>
      </c>
      <c r="J6" s="6">
        <f t="shared" si="10"/>
        <v>8</v>
      </c>
      <c r="K6" s="6">
        <f t="shared" si="5"/>
        <v>7</v>
      </c>
      <c r="L6" s="6">
        <f t="shared" si="5"/>
        <v>5</v>
      </c>
      <c r="M6" s="6">
        <f t="shared" si="5"/>
        <v>8</v>
      </c>
      <c r="N6" s="9">
        <f>C6*D6</f>
        <v>1110</v>
      </c>
      <c r="O6" s="9">
        <f t="shared" si="11"/>
        <v>1440</v>
      </c>
      <c r="P6" s="9">
        <f t="shared" si="6"/>
        <v>1410</v>
      </c>
      <c r="Q6" s="9">
        <f t="shared" si="6"/>
        <v>1350</v>
      </c>
      <c r="R6" s="9">
        <f t="shared" si="6"/>
        <v>1440</v>
      </c>
      <c r="S6" s="11">
        <f t="shared" si="12"/>
        <v>0</v>
      </c>
      <c r="T6" s="11">
        <f t="shared" si="7"/>
        <v>120</v>
      </c>
      <c r="U6" s="11">
        <f t="shared" si="7"/>
        <v>105</v>
      </c>
      <c r="V6" s="11">
        <f t="shared" si="7"/>
        <v>75</v>
      </c>
      <c r="W6" s="11">
        <f t="shared" si="7"/>
        <v>120</v>
      </c>
      <c r="X6" s="2">
        <f t="shared" si="13"/>
        <v>1110</v>
      </c>
      <c r="Y6" s="2">
        <f t="shared" si="8"/>
        <v>1560</v>
      </c>
      <c r="Z6" s="2">
        <f t="shared" si="8"/>
        <v>1515</v>
      </c>
      <c r="AA6" s="2">
        <f t="shared" si="8"/>
        <v>1425</v>
      </c>
      <c r="AB6" s="2">
        <f t="shared" si="8"/>
        <v>1560</v>
      </c>
      <c r="AD6" s="2">
        <f t="shared" si="14"/>
        <v>7170</v>
      </c>
    </row>
    <row r="7" spans="1:30" x14ac:dyDescent="0.3">
      <c r="A7" t="s">
        <v>6</v>
      </c>
      <c r="B7" t="s">
        <v>12</v>
      </c>
      <c r="C7" s="2">
        <v>23.55</v>
      </c>
      <c r="D7" s="4">
        <v>43</v>
      </c>
      <c r="E7" s="4">
        <v>42</v>
      </c>
      <c r="F7" s="4">
        <f t="shared" si="15"/>
        <v>46</v>
      </c>
      <c r="G7" s="4">
        <f t="shared" si="9"/>
        <v>44</v>
      </c>
      <c r="H7" s="4">
        <v>48</v>
      </c>
      <c r="I7" s="6">
        <f>IF(D7&gt;40,D7-40,0)</f>
        <v>3</v>
      </c>
      <c r="J7" s="6">
        <f t="shared" si="10"/>
        <v>2</v>
      </c>
      <c r="K7" s="6">
        <f t="shared" si="5"/>
        <v>6</v>
      </c>
      <c r="L7" s="6">
        <f t="shared" si="5"/>
        <v>4</v>
      </c>
      <c r="M7" s="6">
        <f t="shared" si="5"/>
        <v>8</v>
      </c>
      <c r="N7" s="9">
        <f>C7*D7</f>
        <v>1012.65</v>
      </c>
      <c r="O7" s="9">
        <f t="shared" si="11"/>
        <v>989.1</v>
      </c>
      <c r="P7" s="9">
        <f t="shared" si="6"/>
        <v>1083.3</v>
      </c>
      <c r="Q7" s="9">
        <f t="shared" si="6"/>
        <v>1036.2</v>
      </c>
      <c r="R7" s="9">
        <f t="shared" si="6"/>
        <v>1130.4000000000001</v>
      </c>
      <c r="S7" s="11">
        <f t="shared" si="12"/>
        <v>35.325000000000003</v>
      </c>
      <c r="T7" s="11">
        <f t="shared" si="7"/>
        <v>23.55</v>
      </c>
      <c r="U7" s="11">
        <f t="shared" si="7"/>
        <v>70.650000000000006</v>
      </c>
      <c r="V7" s="11">
        <f t="shared" si="7"/>
        <v>47.1</v>
      </c>
      <c r="W7" s="11">
        <f t="shared" si="7"/>
        <v>94.2</v>
      </c>
      <c r="X7" s="2">
        <f t="shared" si="13"/>
        <v>1047.9749999999999</v>
      </c>
      <c r="Y7" s="2">
        <f t="shared" si="8"/>
        <v>1012.65</v>
      </c>
      <c r="Z7" s="2">
        <f t="shared" si="8"/>
        <v>1153.95</v>
      </c>
      <c r="AA7" s="2">
        <f t="shared" si="8"/>
        <v>1083.3</v>
      </c>
      <c r="AB7" s="2">
        <f t="shared" si="8"/>
        <v>1224.6000000000001</v>
      </c>
      <c r="AD7" s="2">
        <f t="shared" si="14"/>
        <v>5522.4750000000004</v>
      </c>
    </row>
    <row r="8" spans="1:30" x14ac:dyDescent="0.3">
      <c r="A8" t="s">
        <v>13</v>
      </c>
      <c r="B8" t="s">
        <v>14</v>
      </c>
      <c r="C8" s="2">
        <v>23.44</v>
      </c>
      <c r="D8" s="4">
        <v>43</v>
      </c>
      <c r="E8" s="4">
        <v>43</v>
      </c>
      <c r="F8" s="4">
        <f t="shared" si="15"/>
        <v>45</v>
      </c>
      <c r="G8" s="4">
        <f t="shared" si="9"/>
        <v>43</v>
      </c>
      <c r="H8" s="4">
        <v>48</v>
      </c>
      <c r="I8" s="6">
        <f>IF(D8&gt;40,D8-40,0)</f>
        <v>3</v>
      </c>
      <c r="J8" s="6">
        <f t="shared" si="10"/>
        <v>3</v>
      </c>
      <c r="K8" s="6">
        <f t="shared" si="5"/>
        <v>5</v>
      </c>
      <c r="L8" s="6">
        <f t="shared" si="5"/>
        <v>3</v>
      </c>
      <c r="M8" s="6">
        <f t="shared" si="5"/>
        <v>8</v>
      </c>
      <c r="N8" s="9">
        <f>C8*D8</f>
        <v>1007.9200000000001</v>
      </c>
      <c r="O8" s="9">
        <f t="shared" si="11"/>
        <v>1007.9200000000001</v>
      </c>
      <c r="P8" s="9">
        <f t="shared" si="6"/>
        <v>1054.8</v>
      </c>
      <c r="Q8" s="9">
        <f t="shared" si="6"/>
        <v>1007.9200000000001</v>
      </c>
      <c r="R8" s="9">
        <f t="shared" si="6"/>
        <v>1125.1200000000001</v>
      </c>
      <c r="S8" s="11">
        <f t="shared" si="12"/>
        <v>35.160000000000004</v>
      </c>
      <c r="T8" s="11">
        <f t="shared" si="7"/>
        <v>35.160000000000004</v>
      </c>
      <c r="U8" s="11">
        <f t="shared" si="7"/>
        <v>58.6</v>
      </c>
      <c r="V8" s="11">
        <f t="shared" si="7"/>
        <v>35.160000000000004</v>
      </c>
      <c r="W8" s="11">
        <f t="shared" si="7"/>
        <v>93.76</v>
      </c>
      <c r="X8" s="2">
        <f t="shared" si="13"/>
        <v>1043.0800000000002</v>
      </c>
      <c r="Y8" s="2">
        <f t="shared" si="8"/>
        <v>1043.0800000000002</v>
      </c>
      <c r="Z8" s="2">
        <f t="shared" si="8"/>
        <v>1113.3999999999999</v>
      </c>
      <c r="AA8" s="2">
        <f t="shared" si="8"/>
        <v>1043.0800000000002</v>
      </c>
      <c r="AB8" s="2">
        <f t="shared" si="8"/>
        <v>1218.8800000000001</v>
      </c>
      <c r="AD8" s="2">
        <f t="shared" si="14"/>
        <v>5461.52</v>
      </c>
    </row>
    <row r="9" spans="1:30" x14ac:dyDescent="0.3">
      <c r="A9" t="s">
        <v>15</v>
      </c>
      <c r="B9" t="s">
        <v>16</v>
      </c>
      <c r="C9" s="2">
        <v>21.55</v>
      </c>
      <c r="D9" s="4">
        <v>40</v>
      </c>
      <c r="E9" s="4">
        <v>43</v>
      </c>
      <c r="F9" s="4">
        <f t="shared" si="15"/>
        <v>44</v>
      </c>
      <c r="G9" s="4">
        <f t="shared" si="9"/>
        <v>42</v>
      </c>
      <c r="H9" s="4">
        <v>48</v>
      </c>
      <c r="I9" s="6">
        <f>IF(D9&gt;40,D9-40,0)</f>
        <v>0</v>
      </c>
      <c r="J9" s="6">
        <f t="shared" si="10"/>
        <v>3</v>
      </c>
      <c r="K9" s="6">
        <f t="shared" si="5"/>
        <v>4</v>
      </c>
      <c r="L9" s="6">
        <f t="shared" si="5"/>
        <v>2</v>
      </c>
      <c r="M9" s="6">
        <f t="shared" si="5"/>
        <v>8</v>
      </c>
      <c r="N9" s="9">
        <f>C9*D9</f>
        <v>862</v>
      </c>
      <c r="O9" s="9">
        <f t="shared" si="11"/>
        <v>926.65</v>
      </c>
      <c r="P9" s="9">
        <f t="shared" si="6"/>
        <v>948.2</v>
      </c>
      <c r="Q9" s="9">
        <f t="shared" si="6"/>
        <v>905.1</v>
      </c>
      <c r="R9" s="9">
        <f t="shared" si="6"/>
        <v>1034.4000000000001</v>
      </c>
      <c r="S9" s="11">
        <f t="shared" si="12"/>
        <v>0</v>
      </c>
      <c r="T9" s="11">
        <f t="shared" si="7"/>
        <v>32.325000000000003</v>
      </c>
      <c r="U9" s="11">
        <f t="shared" si="7"/>
        <v>43.1</v>
      </c>
      <c r="V9" s="11">
        <f t="shared" si="7"/>
        <v>21.55</v>
      </c>
      <c r="W9" s="11">
        <f t="shared" si="7"/>
        <v>86.2</v>
      </c>
      <c r="X9" s="2">
        <f t="shared" si="13"/>
        <v>862</v>
      </c>
      <c r="Y9" s="2">
        <f t="shared" si="8"/>
        <v>958.97500000000002</v>
      </c>
      <c r="Z9" s="2">
        <f t="shared" si="8"/>
        <v>991.30000000000007</v>
      </c>
      <c r="AA9" s="2">
        <f t="shared" si="8"/>
        <v>926.65</v>
      </c>
      <c r="AB9" s="2">
        <f t="shared" si="8"/>
        <v>1120.6000000000001</v>
      </c>
      <c r="AD9" s="2">
        <f t="shared" si="14"/>
        <v>4859.5250000000005</v>
      </c>
    </row>
    <row r="10" spans="1:30" x14ac:dyDescent="0.3">
      <c r="A10" t="s">
        <v>17</v>
      </c>
      <c r="B10" t="s">
        <v>18</v>
      </c>
      <c r="C10" s="2">
        <v>53.33</v>
      </c>
      <c r="D10" s="4">
        <v>46</v>
      </c>
      <c r="E10" s="4">
        <v>47</v>
      </c>
      <c r="F10" s="4">
        <f t="shared" si="15"/>
        <v>43</v>
      </c>
      <c r="G10" s="4">
        <f t="shared" si="9"/>
        <v>41</v>
      </c>
      <c r="H10" s="4">
        <v>48</v>
      </c>
      <c r="I10" s="6">
        <f>IF(D10&gt;40,D10-40,0)</f>
        <v>6</v>
      </c>
      <c r="J10" s="6">
        <f t="shared" si="10"/>
        <v>7</v>
      </c>
      <c r="K10" s="6">
        <f t="shared" si="5"/>
        <v>3</v>
      </c>
      <c r="L10" s="6">
        <f t="shared" si="5"/>
        <v>1</v>
      </c>
      <c r="M10" s="6">
        <f t="shared" si="5"/>
        <v>8</v>
      </c>
      <c r="N10" s="9">
        <f>C10*D10</f>
        <v>2453.1799999999998</v>
      </c>
      <c r="O10" s="9">
        <f t="shared" si="11"/>
        <v>2506.5099999999998</v>
      </c>
      <c r="P10" s="9">
        <f t="shared" si="6"/>
        <v>2293.19</v>
      </c>
      <c r="Q10" s="9">
        <f t="shared" si="6"/>
        <v>2186.5299999999997</v>
      </c>
      <c r="R10" s="9">
        <f t="shared" si="6"/>
        <v>2559.84</v>
      </c>
      <c r="S10" s="11">
        <f t="shared" si="12"/>
        <v>159.99</v>
      </c>
      <c r="T10" s="11">
        <f t="shared" si="7"/>
        <v>186.655</v>
      </c>
      <c r="U10" s="11">
        <f t="shared" si="7"/>
        <v>79.995000000000005</v>
      </c>
      <c r="V10" s="11">
        <f t="shared" si="7"/>
        <v>26.664999999999999</v>
      </c>
      <c r="W10" s="11">
        <f t="shared" si="7"/>
        <v>213.32</v>
      </c>
      <c r="X10" s="2">
        <f t="shared" si="13"/>
        <v>2613.17</v>
      </c>
      <c r="Y10" s="2">
        <f t="shared" si="8"/>
        <v>2693.165</v>
      </c>
      <c r="Z10" s="2">
        <f t="shared" si="8"/>
        <v>2373.1849999999999</v>
      </c>
      <c r="AA10" s="2">
        <f t="shared" si="8"/>
        <v>2213.1949999999997</v>
      </c>
      <c r="AB10" s="2">
        <f t="shared" si="8"/>
        <v>2773.1600000000003</v>
      </c>
      <c r="AD10" s="2">
        <f t="shared" si="14"/>
        <v>12665.875</v>
      </c>
    </row>
    <row r="11" spans="1:30" x14ac:dyDescent="0.3">
      <c r="A11" t="s">
        <v>19</v>
      </c>
      <c r="B11" t="s">
        <v>20</v>
      </c>
      <c r="C11" s="2">
        <v>32.22</v>
      </c>
      <c r="D11" s="4">
        <v>43</v>
      </c>
      <c r="E11" s="4">
        <v>49</v>
      </c>
      <c r="F11" s="4">
        <f t="shared" si="15"/>
        <v>42</v>
      </c>
      <c r="G11" s="4">
        <f t="shared" si="9"/>
        <v>40</v>
      </c>
      <c r="H11" s="4">
        <v>48</v>
      </c>
      <c r="I11" s="6">
        <f>IF(D11&gt;40,D11-40,0)</f>
        <v>3</v>
      </c>
      <c r="J11" s="6">
        <f t="shared" si="10"/>
        <v>9</v>
      </c>
      <c r="K11" s="6">
        <f t="shared" si="5"/>
        <v>2</v>
      </c>
      <c r="L11" s="6">
        <f t="shared" si="5"/>
        <v>0</v>
      </c>
      <c r="M11" s="6">
        <f t="shared" si="5"/>
        <v>8</v>
      </c>
      <c r="N11" s="9">
        <f>C11*D11</f>
        <v>1385.46</v>
      </c>
      <c r="O11" s="9">
        <f t="shared" si="11"/>
        <v>1578.78</v>
      </c>
      <c r="P11" s="9">
        <f t="shared" si="6"/>
        <v>1353.24</v>
      </c>
      <c r="Q11" s="9">
        <f t="shared" si="6"/>
        <v>1288.8</v>
      </c>
      <c r="R11" s="9">
        <f t="shared" si="6"/>
        <v>1546.56</v>
      </c>
      <c r="S11" s="11">
        <f t="shared" si="12"/>
        <v>48.33</v>
      </c>
      <c r="T11" s="11">
        <f t="shared" si="7"/>
        <v>144.99</v>
      </c>
      <c r="U11" s="11">
        <f t="shared" si="7"/>
        <v>32.22</v>
      </c>
      <c r="V11" s="11">
        <f t="shared" si="7"/>
        <v>0</v>
      </c>
      <c r="W11" s="11">
        <f t="shared" si="7"/>
        <v>128.88</v>
      </c>
      <c r="X11" s="2">
        <f t="shared" si="13"/>
        <v>1433.79</v>
      </c>
      <c r="Y11" s="2">
        <f t="shared" si="8"/>
        <v>1723.77</v>
      </c>
      <c r="Z11" s="2">
        <f t="shared" si="8"/>
        <v>1385.46</v>
      </c>
      <c r="AA11" s="2">
        <f t="shared" si="8"/>
        <v>1288.8</v>
      </c>
      <c r="AB11" s="2">
        <f t="shared" si="8"/>
        <v>1675.44</v>
      </c>
      <c r="AD11" s="2">
        <f t="shared" si="14"/>
        <v>7507.26</v>
      </c>
    </row>
    <row r="12" spans="1:30" x14ac:dyDescent="0.3">
      <c r="A12" t="s">
        <v>21</v>
      </c>
      <c r="B12" t="s">
        <v>22</v>
      </c>
      <c r="C12" s="2">
        <v>22.9</v>
      </c>
      <c r="D12" s="4">
        <v>42</v>
      </c>
      <c r="E12" s="4">
        <v>48</v>
      </c>
      <c r="F12" s="4">
        <f t="shared" si="15"/>
        <v>41</v>
      </c>
      <c r="G12" s="4">
        <f t="shared" si="9"/>
        <v>39</v>
      </c>
      <c r="H12" s="4">
        <v>48</v>
      </c>
      <c r="I12" s="6">
        <f>IF(D12&gt;40,D12-40,0)</f>
        <v>2</v>
      </c>
      <c r="J12" s="6">
        <f t="shared" si="10"/>
        <v>8</v>
      </c>
      <c r="K12" s="6">
        <f t="shared" si="5"/>
        <v>1</v>
      </c>
      <c r="L12" s="6">
        <f t="shared" si="5"/>
        <v>0</v>
      </c>
      <c r="M12" s="6">
        <f t="shared" si="5"/>
        <v>8</v>
      </c>
      <c r="N12" s="9">
        <f>C12*D12</f>
        <v>961.8</v>
      </c>
      <c r="O12" s="9">
        <f t="shared" si="11"/>
        <v>1099.1999999999998</v>
      </c>
      <c r="P12" s="9">
        <f t="shared" si="6"/>
        <v>938.9</v>
      </c>
      <c r="Q12" s="9">
        <f t="shared" si="6"/>
        <v>893.09999999999991</v>
      </c>
      <c r="R12" s="9">
        <f t="shared" si="6"/>
        <v>1099.1999999999998</v>
      </c>
      <c r="S12" s="11">
        <f t="shared" si="12"/>
        <v>22.9</v>
      </c>
      <c r="T12" s="11">
        <f t="shared" si="7"/>
        <v>91.6</v>
      </c>
      <c r="U12" s="11">
        <f t="shared" si="7"/>
        <v>11.45</v>
      </c>
      <c r="V12" s="11">
        <f t="shared" si="7"/>
        <v>0</v>
      </c>
      <c r="W12" s="11">
        <f t="shared" si="7"/>
        <v>91.6</v>
      </c>
      <c r="X12" s="2">
        <f t="shared" si="13"/>
        <v>984.69999999999993</v>
      </c>
      <c r="Y12" s="2">
        <f t="shared" si="8"/>
        <v>1190.7999999999997</v>
      </c>
      <c r="Z12" s="2">
        <f t="shared" si="8"/>
        <v>950.35</v>
      </c>
      <c r="AA12" s="2">
        <f t="shared" si="8"/>
        <v>893.09999999999991</v>
      </c>
      <c r="AB12" s="2">
        <f t="shared" si="8"/>
        <v>1190.7999999999997</v>
      </c>
      <c r="AD12" s="2">
        <f t="shared" si="14"/>
        <v>5209.7499999999991</v>
      </c>
    </row>
    <row r="13" spans="1:30" x14ac:dyDescent="0.3">
      <c r="N13" s="2"/>
      <c r="O13" s="2"/>
      <c r="P13" s="2"/>
      <c r="Q13" s="2"/>
      <c r="R13" s="2"/>
    </row>
    <row r="14" spans="1:30" x14ac:dyDescent="0.3">
      <c r="N14" s="2"/>
      <c r="O14" s="2"/>
      <c r="P14" s="2"/>
      <c r="Q14" s="2"/>
      <c r="R14" s="2"/>
    </row>
    <row r="15" spans="1:30" x14ac:dyDescent="0.3">
      <c r="N15" s="2"/>
      <c r="O15" s="2"/>
      <c r="P15" s="2"/>
      <c r="Q15" s="2"/>
      <c r="R15" s="2"/>
    </row>
    <row r="16" spans="1:30" x14ac:dyDescent="0.3">
      <c r="A16" t="s">
        <v>23</v>
      </c>
      <c r="C16" s="2">
        <f>MAX(C4:C12)</f>
        <v>53.33</v>
      </c>
      <c r="D16" s="2">
        <f t="shared" ref="D16:AB16" si="16">MAX(D4:D12)</f>
        <v>46</v>
      </c>
      <c r="E16" s="2">
        <f t="shared" si="16"/>
        <v>49</v>
      </c>
      <c r="F16" s="2">
        <f t="shared" si="16"/>
        <v>49</v>
      </c>
      <c r="G16" s="2">
        <f t="shared" si="16"/>
        <v>47</v>
      </c>
      <c r="H16" s="2">
        <f t="shared" si="16"/>
        <v>48</v>
      </c>
      <c r="I16" s="2">
        <f t="shared" si="16"/>
        <v>6</v>
      </c>
      <c r="J16" s="2">
        <f t="shared" si="16"/>
        <v>9</v>
      </c>
      <c r="K16" s="2">
        <f t="shared" si="16"/>
        <v>9</v>
      </c>
      <c r="L16" s="2">
        <f t="shared" si="16"/>
        <v>7</v>
      </c>
      <c r="M16" s="2">
        <f t="shared" si="16"/>
        <v>8</v>
      </c>
      <c r="N16" s="2">
        <f t="shared" si="16"/>
        <v>2453.1799999999998</v>
      </c>
      <c r="O16" s="2">
        <f t="shared" si="16"/>
        <v>2506.5099999999998</v>
      </c>
      <c r="P16" s="2">
        <f t="shared" si="16"/>
        <v>2293.19</v>
      </c>
      <c r="Q16" s="2">
        <f t="shared" si="16"/>
        <v>2186.5299999999997</v>
      </c>
      <c r="R16" s="2">
        <f t="shared" si="16"/>
        <v>2559.84</v>
      </c>
      <c r="S16" s="2">
        <f t="shared" si="16"/>
        <v>159.99</v>
      </c>
      <c r="T16" s="2">
        <f t="shared" si="16"/>
        <v>186.655</v>
      </c>
      <c r="U16" s="2">
        <f t="shared" si="16"/>
        <v>105</v>
      </c>
      <c r="V16" s="2">
        <f t="shared" si="16"/>
        <v>75</v>
      </c>
      <c r="W16" s="2">
        <f t="shared" si="16"/>
        <v>213.32</v>
      </c>
      <c r="X16" s="2">
        <f t="shared" si="16"/>
        <v>2613.17</v>
      </c>
      <c r="Y16" s="2">
        <f t="shared" si="16"/>
        <v>2693.165</v>
      </c>
      <c r="Z16" s="2">
        <f t="shared" si="16"/>
        <v>2373.1849999999999</v>
      </c>
      <c r="AA16" s="2">
        <f t="shared" si="16"/>
        <v>2213.1949999999997</v>
      </c>
      <c r="AB16" s="2">
        <f t="shared" si="16"/>
        <v>2773.1600000000003</v>
      </c>
    </row>
    <row r="17" spans="1:28" x14ac:dyDescent="0.3">
      <c r="A17" t="s">
        <v>24</v>
      </c>
      <c r="C17" s="2">
        <f>MIN(C4:C12)</f>
        <v>11.34</v>
      </c>
      <c r="D17" s="2">
        <f t="shared" ref="D17:AB17" si="17">MIN(D4:D12)</f>
        <v>37</v>
      </c>
      <c r="E17" s="2">
        <f t="shared" si="17"/>
        <v>32</v>
      </c>
      <c r="F17" s="2">
        <f t="shared" si="17"/>
        <v>41</v>
      </c>
      <c r="G17" s="2">
        <f t="shared" si="17"/>
        <v>39</v>
      </c>
      <c r="H17" s="2">
        <f t="shared" si="17"/>
        <v>48</v>
      </c>
      <c r="I17" s="2">
        <f t="shared" si="17"/>
        <v>0</v>
      </c>
      <c r="J17" s="2">
        <f t="shared" si="17"/>
        <v>0</v>
      </c>
      <c r="K17" s="2">
        <f t="shared" si="17"/>
        <v>1</v>
      </c>
      <c r="L17" s="2">
        <f t="shared" si="17"/>
        <v>0</v>
      </c>
      <c r="M17" s="2">
        <f t="shared" si="17"/>
        <v>8</v>
      </c>
      <c r="N17" s="2">
        <f t="shared" si="17"/>
        <v>476.28</v>
      </c>
      <c r="O17" s="2">
        <f t="shared" si="17"/>
        <v>442.26</v>
      </c>
      <c r="P17" s="2">
        <f t="shared" si="17"/>
        <v>555.66</v>
      </c>
      <c r="Q17" s="2">
        <f t="shared" si="17"/>
        <v>532.98</v>
      </c>
      <c r="R17" s="2">
        <f t="shared" si="17"/>
        <v>544.31999999999994</v>
      </c>
      <c r="S17" s="2">
        <f t="shared" si="17"/>
        <v>0</v>
      </c>
      <c r="T17" s="2">
        <f t="shared" si="17"/>
        <v>0</v>
      </c>
      <c r="U17" s="2">
        <f t="shared" si="17"/>
        <v>11.45</v>
      </c>
      <c r="V17" s="2">
        <f t="shared" si="17"/>
        <v>0</v>
      </c>
      <c r="W17" s="2">
        <f t="shared" si="17"/>
        <v>45.36</v>
      </c>
      <c r="X17" s="2">
        <f t="shared" si="17"/>
        <v>487.61999999999995</v>
      </c>
      <c r="Y17" s="2">
        <f t="shared" si="17"/>
        <v>442.26</v>
      </c>
      <c r="Z17" s="2">
        <f t="shared" si="17"/>
        <v>606.68999999999994</v>
      </c>
      <c r="AA17" s="2">
        <f t="shared" si="17"/>
        <v>572.67000000000007</v>
      </c>
      <c r="AB17" s="2">
        <f t="shared" si="17"/>
        <v>589.67999999999995</v>
      </c>
    </row>
    <row r="18" spans="1:28" x14ac:dyDescent="0.3">
      <c r="A18" t="s">
        <v>25</v>
      </c>
      <c r="C18" s="2">
        <f>AVERAGE(C4:C12)</f>
        <v>26.874444444444446</v>
      </c>
      <c r="D18" s="2">
        <f t="shared" ref="D18:AB18" si="18">AVERAGE(D4:D12)</f>
        <v>42</v>
      </c>
      <c r="E18" s="2">
        <f t="shared" si="18"/>
        <v>43.444444444444443</v>
      </c>
      <c r="F18" s="2">
        <f t="shared" si="18"/>
        <v>45</v>
      </c>
      <c r="G18" s="2">
        <f t="shared" si="18"/>
        <v>43</v>
      </c>
      <c r="H18" s="2">
        <f t="shared" si="18"/>
        <v>48</v>
      </c>
      <c r="I18" s="2">
        <f t="shared" si="18"/>
        <v>2.3333333333333335</v>
      </c>
      <c r="J18" s="2">
        <f t="shared" si="18"/>
        <v>4.4444444444444446</v>
      </c>
      <c r="K18" s="2">
        <f t="shared" si="18"/>
        <v>5</v>
      </c>
      <c r="L18" s="2">
        <f t="shared" si="18"/>
        <v>3.1111111111111112</v>
      </c>
      <c r="M18" s="2">
        <f t="shared" si="18"/>
        <v>8</v>
      </c>
      <c r="N18" s="2">
        <f t="shared" si="18"/>
        <v>1139.7744444444445</v>
      </c>
      <c r="O18" s="2">
        <f t="shared" si="18"/>
        <v>1193.7444444444445</v>
      </c>
      <c r="P18" s="2">
        <f t="shared" si="18"/>
        <v>1196.3566666666666</v>
      </c>
      <c r="Q18" s="2">
        <f t="shared" si="18"/>
        <v>1142.6077777777778</v>
      </c>
      <c r="R18" s="2">
        <f t="shared" si="18"/>
        <v>1289.9733333333331</v>
      </c>
      <c r="S18" s="2">
        <f t="shared" si="18"/>
        <v>37.398333333333333</v>
      </c>
      <c r="T18" s="2">
        <f t="shared" si="18"/>
        <v>70.475555555555559</v>
      </c>
      <c r="U18" s="2">
        <f t="shared" si="18"/>
        <v>60.689444444444462</v>
      </c>
      <c r="V18" s="2">
        <f t="shared" si="18"/>
        <v>35.087222222222223</v>
      </c>
      <c r="W18" s="2">
        <f t="shared" si="18"/>
        <v>107.49777777777778</v>
      </c>
      <c r="X18" s="2">
        <f t="shared" si="18"/>
        <v>1177.1727777777778</v>
      </c>
      <c r="Y18" s="2">
        <f t="shared" si="18"/>
        <v>1264.22</v>
      </c>
      <c r="Z18" s="2">
        <f t="shared" si="18"/>
        <v>1257.046111111111</v>
      </c>
      <c r="AA18" s="2">
        <f t="shared" si="18"/>
        <v>1177.6949999999999</v>
      </c>
      <c r="AB18" s="2">
        <f t="shared" si="18"/>
        <v>1397.4711111111112</v>
      </c>
    </row>
    <row r="19" spans="1:28" x14ac:dyDescent="0.3">
      <c r="A19" t="s">
        <v>26</v>
      </c>
      <c r="C19">
        <f>SUM(C4:C12)</f>
        <v>241.87</v>
      </c>
      <c r="D19">
        <f t="shared" ref="D19:AB19" si="19">SUM(D4:D12)</f>
        <v>378</v>
      </c>
      <c r="E19">
        <f t="shared" si="19"/>
        <v>391</v>
      </c>
      <c r="F19">
        <f t="shared" si="19"/>
        <v>405</v>
      </c>
      <c r="G19">
        <f t="shared" si="19"/>
        <v>387</v>
      </c>
      <c r="H19">
        <f t="shared" si="19"/>
        <v>432</v>
      </c>
      <c r="I19">
        <f t="shared" si="19"/>
        <v>21</v>
      </c>
      <c r="J19">
        <f t="shared" si="19"/>
        <v>40</v>
      </c>
      <c r="K19">
        <f t="shared" si="19"/>
        <v>45</v>
      </c>
      <c r="L19">
        <f t="shared" si="19"/>
        <v>28</v>
      </c>
      <c r="M19">
        <f t="shared" si="19"/>
        <v>72</v>
      </c>
      <c r="N19">
        <f t="shared" si="19"/>
        <v>10257.970000000001</v>
      </c>
      <c r="O19">
        <f t="shared" si="19"/>
        <v>10743.7</v>
      </c>
      <c r="P19">
        <f t="shared" si="19"/>
        <v>10767.21</v>
      </c>
      <c r="Q19">
        <f t="shared" si="19"/>
        <v>10283.469999999999</v>
      </c>
      <c r="R19">
        <f t="shared" si="19"/>
        <v>11609.759999999998</v>
      </c>
      <c r="S19">
        <f t="shared" si="19"/>
        <v>336.58499999999998</v>
      </c>
      <c r="T19">
        <f t="shared" si="19"/>
        <v>634.28000000000009</v>
      </c>
      <c r="U19">
        <f t="shared" si="19"/>
        <v>546.20500000000015</v>
      </c>
      <c r="V19">
        <f t="shared" si="19"/>
        <v>315.78500000000003</v>
      </c>
      <c r="W19">
        <f t="shared" si="19"/>
        <v>967.48</v>
      </c>
      <c r="X19">
        <f t="shared" si="19"/>
        <v>10594.555</v>
      </c>
      <c r="Y19">
        <f t="shared" si="19"/>
        <v>11377.98</v>
      </c>
      <c r="Z19">
        <f t="shared" si="19"/>
        <v>11313.414999999999</v>
      </c>
      <c r="AA19">
        <f t="shared" si="19"/>
        <v>10599.254999999999</v>
      </c>
      <c r="AB19">
        <f t="shared" si="19"/>
        <v>12577.240000000002</v>
      </c>
    </row>
  </sheetData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Arpan Patra</dc:creator>
  <cp:lastModifiedBy>Sai Arpan Patra</cp:lastModifiedBy>
  <cp:lastPrinted>2022-01-20T19:05:49Z</cp:lastPrinted>
  <dcterms:created xsi:type="dcterms:W3CDTF">2022-01-20T14:23:46Z</dcterms:created>
  <dcterms:modified xsi:type="dcterms:W3CDTF">2022-01-20T19:10:58Z</dcterms:modified>
</cp:coreProperties>
</file>