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murawat\Desktop\New folder\Daily Dashboards\Telus Dashboard\Telus Dashboard\"/>
    </mc:Choice>
  </mc:AlternateContent>
  <bookViews>
    <workbookView xWindow="0" yWindow="0" windowWidth="20430" windowHeight="7755"/>
  </bookViews>
  <sheets>
    <sheet name="Summary" sheetId="3" r:id="rId1"/>
    <sheet name="Program Wise Data" sheetId="9" r:id="rId2"/>
    <sheet name=" Site Wise Data" sheetId="10" r:id="rId3"/>
    <sheet name="MOB_TS" sheetId="1" state="hidden" r:id="rId4"/>
    <sheet name="FFH_CR1" sheetId="2" state="hidden" r:id="rId5"/>
    <sheet name="MOB_CR1" sheetId="5" state="hidden" r:id="rId6"/>
    <sheet name="FFH_CR2" sheetId="6" state="hidden" r:id="rId7"/>
    <sheet name="FFH_TS" sheetId="7" state="hidden" r:id="rId8"/>
    <sheet name="MOB_CR2" sheetId="8" state="hidden" r:id="rId9"/>
    <sheet name="Week" sheetId="4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Q7" i="3" l="1"/>
  <c r="EQ8" i="3"/>
  <c r="EQ9" i="3"/>
  <c r="EQ10" i="3"/>
  <c r="EQ11" i="3"/>
  <c r="EQ39" i="3"/>
  <c r="EQ40" i="3"/>
  <c r="EQ41" i="3"/>
  <c r="EQ42" i="3"/>
  <c r="EQ38" i="3"/>
  <c r="EQ28" i="3"/>
  <c r="EQ29" i="3"/>
  <c r="EQ30" i="3"/>
  <c r="EQ31" i="3"/>
  <c r="EQ32" i="3"/>
  <c r="EQ33" i="3"/>
  <c r="EQ34" i="3"/>
  <c r="EQ35" i="3"/>
  <c r="EQ36" i="3"/>
  <c r="EQ27" i="3"/>
  <c r="EQ17" i="3"/>
  <c r="EQ18" i="3"/>
  <c r="EQ19" i="3"/>
  <c r="EQ20" i="3"/>
  <c r="EQ21" i="3"/>
  <c r="EQ22" i="3"/>
  <c r="EQ23" i="3"/>
  <c r="EQ24" i="3"/>
  <c r="EQ25" i="3"/>
  <c r="EQ16" i="3"/>
  <c r="EQ4" i="3"/>
  <c r="EQ5" i="3"/>
  <c r="EQ6" i="3"/>
  <c r="EQ3" i="3"/>
  <c r="DY7" i="3"/>
  <c r="DZ7" i="3"/>
  <c r="EA7" i="3"/>
  <c r="EB7" i="3"/>
  <c r="EC7" i="3"/>
  <c r="ED7" i="3"/>
  <c r="EE7" i="3"/>
  <c r="DY8" i="3"/>
  <c r="DZ8" i="3"/>
  <c r="EA8" i="3"/>
  <c r="EB8" i="3"/>
  <c r="EC8" i="3"/>
  <c r="ED8" i="3"/>
  <c r="EE8" i="3"/>
  <c r="DY9" i="3"/>
  <c r="DZ9" i="3"/>
  <c r="EA9" i="3"/>
  <c r="EB9" i="3"/>
  <c r="EC9" i="3"/>
  <c r="ED9" i="3"/>
  <c r="EE9" i="3"/>
  <c r="EP7" i="3" l="1"/>
  <c r="EP8" i="3"/>
  <c r="EP9" i="3"/>
  <c r="EP10" i="3"/>
  <c r="EP11" i="3"/>
  <c r="EP39" i="3"/>
  <c r="EP40" i="3"/>
  <c r="EP41" i="3"/>
  <c r="EP42" i="3"/>
  <c r="EP38" i="3"/>
  <c r="EP28" i="3"/>
  <c r="EP29" i="3"/>
  <c r="EP30" i="3"/>
  <c r="EP31" i="3"/>
  <c r="EP32" i="3"/>
  <c r="EP33" i="3"/>
  <c r="EP34" i="3"/>
  <c r="EP35" i="3"/>
  <c r="EP36" i="3"/>
  <c r="EP27" i="3"/>
  <c r="EP17" i="3"/>
  <c r="EP18" i="3"/>
  <c r="EP19" i="3"/>
  <c r="EP20" i="3"/>
  <c r="EP21" i="3"/>
  <c r="EP22" i="3"/>
  <c r="EP23" i="3"/>
  <c r="EP24" i="3"/>
  <c r="EP25" i="3"/>
  <c r="EP16" i="3"/>
  <c r="EP4" i="3"/>
  <c r="EP5" i="3"/>
  <c r="EP6" i="3"/>
  <c r="EP3" i="3"/>
  <c r="DP7" i="3"/>
  <c r="DQ7" i="3"/>
  <c r="DR7" i="3"/>
  <c r="DS7" i="3"/>
  <c r="DT7" i="3"/>
  <c r="DU7" i="3"/>
  <c r="DV7" i="3"/>
  <c r="DW7" i="3"/>
  <c r="DX7" i="3"/>
  <c r="DP8" i="3"/>
  <c r="DQ8" i="3"/>
  <c r="DR8" i="3"/>
  <c r="DS8" i="3"/>
  <c r="DT8" i="3"/>
  <c r="DU8" i="3"/>
  <c r="DV8" i="3"/>
  <c r="DW8" i="3"/>
  <c r="DX8" i="3"/>
  <c r="DP9" i="3"/>
  <c r="DQ9" i="3"/>
  <c r="DR9" i="3"/>
  <c r="DS9" i="3"/>
  <c r="DT9" i="3"/>
  <c r="DU9" i="3"/>
  <c r="DV9" i="3"/>
  <c r="DW9" i="3"/>
  <c r="DX9" i="3"/>
  <c r="EO11" i="3" l="1"/>
  <c r="EO10" i="3" s="1"/>
  <c r="EO9" i="3"/>
  <c r="EO8" i="3"/>
  <c r="EO7" i="3"/>
  <c r="EO39" i="3"/>
  <c r="EO40" i="3"/>
  <c r="EO41" i="3"/>
  <c r="EO42" i="3"/>
  <c r="EO38" i="3"/>
  <c r="EO28" i="3"/>
  <c r="EO29" i="3"/>
  <c r="EO30" i="3"/>
  <c r="EO31" i="3"/>
  <c r="EO32" i="3"/>
  <c r="EO33" i="3"/>
  <c r="EO34" i="3"/>
  <c r="EO35" i="3"/>
  <c r="EO36" i="3"/>
  <c r="EO27" i="3"/>
  <c r="EO17" i="3"/>
  <c r="EO18" i="3"/>
  <c r="EO19" i="3"/>
  <c r="EO20" i="3"/>
  <c r="EO21" i="3"/>
  <c r="EO22" i="3"/>
  <c r="EO23" i="3"/>
  <c r="EO24" i="3"/>
  <c r="EO25" i="3"/>
  <c r="EO16" i="3"/>
  <c r="EO4" i="3"/>
  <c r="EO5" i="3"/>
  <c r="EO6" i="3"/>
  <c r="EO3" i="3"/>
  <c r="DM7" i="3"/>
  <c r="DN7" i="3"/>
  <c r="DO7" i="3"/>
  <c r="DM8" i="3"/>
  <c r="DN8" i="3"/>
  <c r="DO8" i="3"/>
  <c r="DM9" i="3"/>
  <c r="DN9" i="3"/>
  <c r="DO9" i="3"/>
  <c r="DL9" i="3"/>
  <c r="DL8" i="3"/>
  <c r="DL7" i="3"/>
  <c r="DH39" i="3" l="1"/>
  <c r="DH40" i="3"/>
  <c r="DH41" i="3"/>
  <c r="DH42" i="3"/>
  <c r="DH38" i="3"/>
  <c r="DH28" i="3"/>
  <c r="DH29" i="3"/>
  <c r="DH30" i="3"/>
  <c r="DH31" i="3"/>
  <c r="DH32" i="3"/>
  <c r="DH33" i="3"/>
  <c r="DH34" i="3"/>
  <c r="DH35" i="3"/>
  <c r="DH36" i="3"/>
  <c r="DH27" i="3"/>
  <c r="DH17" i="3"/>
  <c r="DH9" i="3" s="1"/>
  <c r="DH18" i="3"/>
  <c r="DH19" i="3"/>
  <c r="DH20" i="3"/>
  <c r="DH21" i="3"/>
  <c r="DH22" i="3"/>
  <c r="DH23" i="3"/>
  <c r="DH24" i="3"/>
  <c r="DH25" i="3"/>
  <c r="DH16" i="3"/>
  <c r="DH8" i="3" s="1"/>
  <c r="DH4" i="3"/>
  <c r="DH5" i="3"/>
  <c r="DH6" i="3"/>
  <c r="DH7" i="3" s="1"/>
  <c r="DH3" i="3"/>
  <c r="CV7" i="3"/>
  <c r="CW7" i="3"/>
  <c r="CX7" i="3"/>
  <c r="CY7" i="3"/>
  <c r="CZ7" i="3"/>
  <c r="DA7" i="3"/>
  <c r="DB7" i="3"/>
  <c r="DC7" i="3"/>
  <c r="DD7" i="3"/>
  <c r="CV8" i="3"/>
  <c r="CW8" i="3"/>
  <c r="CX8" i="3"/>
  <c r="CY8" i="3"/>
  <c r="CZ8" i="3"/>
  <c r="DA8" i="3"/>
  <c r="DB8" i="3"/>
  <c r="DC8" i="3"/>
  <c r="DD8" i="3"/>
  <c r="CV9" i="3"/>
  <c r="CW9" i="3"/>
  <c r="CX9" i="3"/>
  <c r="CY9" i="3"/>
  <c r="CZ9" i="3"/>
  <c r="DA9" i="3"/>
  <c r="DB9" i="3"/>
  <c r="DC9" i="3"/>
  <c r="DD9" i="3"/>
  <c r="DH11" i="3" l="1"/>
  <c r="DH10" i="3" s="1"/>
  <c r="DG39" i="3"/>
  <c r="DG40" i="3"/>
  <c r="DG41" i="3"/>
  <c r="DG42" i="3"/>
  <c r="DG38" i="3"/>
  <c r="DG28" i="3"/>
  <c r="DG9" i="3" s="1"/>
  <c r="DG29" i="3"/>
  <c r="DG30" i="3"/>
  <c r="DG31" i="3"/>
  <c r="DG32" i="3"/>
  <c r="DG33" i="3"/>
  <c r="DG34" i="3"/>
  <c r="DG35" i="3"/>
  <c r="DG36" i="3"/>
  <c r="DG27" i="3"/>
  <c r="DG17" i="3"/>
  <c r="DG11" i="3" s="1"/>
  <c r="DG10" i="3" s="1"/>
  <c r="DG18" i="3"/>
  <c r="DG19" i="3"/>
  <c r="DG20" i="3"/>
  <c r="DG21" i="3"/>
  <c r="DG22" i="3"/>
  <c r="DG23" i="3"/>
  <c r="DG24" i="3"/>
  <c r="DG25" i="3"/>
  <c r="DG16" i="3"/>
  <c r="DG8" i="3" s="1"/>
  <c r="DG4" i="3"/>
  <c r="DG5" i="3"/>
  <c r="DG6" i="3"/>
  <c r="DG7" i="3" s="1"/>
  <c r="DG3" i="3"/>
  <c r="DF39" i="3"/>
  <c r="DF40" i="3"/>
  <c r="DF41" i="3"/>
  <c r="DF42" i="3"/>
  <c r="DF38" i="3"/>
  <c r="DF28" i="3"/>
  <c r="DF29" i="3"/>
  <c r="DF30" i="3"/>
  <c r="DF31" i="3"/>
  <c r="DF32" i="3"/>
  <c r="DF33" i="3"/>
  <c r="DF34" i="3"/>
  <c r="DF35" i="3"/>
  <c r="DF36" i="3"/>
  <c r="DF27" i="3"/>
  <c r="DF17" i="3"/>
  <c r="DF9" i="3" s="1"/>
  <c r="DF18" i="3"/>
  <c r="DF19" i="3"/>
  <c r="DF20" i="3"/>
  <c r="DF21" i="3"/>
  <c r="DF22" i="3"/>
  <c r="DF23" i="3"/>
  <c r="DF24" i="3"/>
  <c r="DF25" i="3"/>
  <c r="DF16" i="3"/>
  <c r="DF8" i="3" s="1"/>
  <c r="DF4" i="3"/>
  <c r="DF5" i="3"/>
  <c r="DF6" i="3"/>
  <c r="DF7" i="3" s="1"/>
  <c r="DF3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DF11" i="3" l="1"/>
  <c r="DF10" i="3" s="1"/>
  <c r="DE39" i="3"/>
  <c r="DE40" i="3"/>
  <c r="DE41" i="3"/>
  <c r="DE42" i="3"/>
  <c r="DE38" i="3"/>
  <c r="DE28" i="3"/>
  <c r="DE9" i="3" s="1"/>
  <c r="DE29" i="3"/>
  <c r="DE30" i="3"/>
  <c r="DE31" i="3"/>
  <c r="DE32" i="3"/>
  <c r="DE33" i="3"/>
  <c r="DE34" i="3"/>
  <c r="DE35" i="3"/>
  <c r="DE36" i="3"/>
  <c r="DE27" i="3"/>
  <c r="DE8" i="3" s="1"/>
  <c r="DE17" i="3"/>
  <c r="DE11" i="3" s="1"/>
  <c r="DE10" i="3" s="1"/>
  <c r="DE18" i="3"/>
  <c r="DE19" i="3"/>
  <c r="DE20" i="3"/>
  <c r="DE21" i="3"/>
  <c r="DE22" i="3"/>
  <c r="DE23" i="3"/>
  <c r="DE24" i="3"/>
  <c r="DE25" i="3"/>
  <c r="DE16" i="3"/>
  <c r="DE4" i="3"/>
  <c r="DE5" i="3"/>
  <c r="DE6" i="3"/>
  <c r="DE7" i="3" s="1"/>
  <c r="DE3" i="3"/>
  <c r="CA7" i="3"/>
  <c r="CB7" i="3"/>
  <c r="CC7" i="3"/>
  <c r="CD7" i="3"/>
  <c r="CE7" i="3"/>
  <c r="CF7" i="3"/>
  <c r="CG7" i="3"/>
  <c r="CH7" i="3"/>
  <c r="CA8" i="3"/>
  <c r="CB8" i="3"/>
  <c r="CC8" i="3"/>
  <c r="CD8" i="3"/>
  <c r="CE8" i="3"/>
  <c r="CF8" i="3"/>
  <c r="CG8" i="3"/>
  <c r="CH8" i="3"/>
  <c r="CA9" i="3"/>
  <c r="CB9" i="3"/>
  <c r="CC9" i="3"/>
  <c r="CD9" i="3"/>
  <c r="CE9" i="3"/>
  <c r="CF9" i="3"/>
  <c r="CG9" i="3"/>
  <c r="CH9" i="3"/>
  <c r="BZ9" i="3"/>
  <c r="BZ8" i="3"/>
  <c r="BZ7" i="3"/>
  <c r="BW39" i="3" l="1"/>
  <c r="BW40" i="3"/>
  <c r="BW41" i="3"/>
  <c r="BW42" i="3"/>
  <c r="BW38" i="3"/>
  <c r="BW28" i="3"/>
  <c r="BW29" i="3"/>
  <c r="BW30" i="3"/>
  <c r="BW31" i="3"/>
  <c r="BW32" i="3"/>
  <c r="BW33" i="3"/>
  <c r="BW34" i="3"/>
  <c r="BW35" i="3"/>
  <c r="BW36" i="3"/>
  <c r="BW27" i="3"/>
  <c r="BW17" i="3"/>
  <c r="BW18" i="3"/>
  <c r="BW19" i="3"/>
  <c r="BW20" i="3"/>
  <c r="BW21" i="3"/>
  <c r="BW22" i="3"/>
  <c r="BW23" i="3"/>
  <c r="BW24" i="3"/>
  <c r="BW25" i="3"/>
  <c r="BW16" i="3"/>
  <c r="BW4" i="3"/>
  <c r="BW5" i="3"/>
  <c r="BW6" i="3"/>
  <c r="BW7" i="3" s="1"/>
  <c r="BW3" i="3"/>
  <c r="BV39" i="3"/>
  <c r="BV40" i="3"/>
  <c r="BV41" i="3"/>
  <c r="BV42" i="3"/>
  <c r="BV38" i="3"/>
  <c r="BV28" i="3"/>
  <c r="BV29" i="3"/>
  <c r="BV30" i="3"/>
  <c r="BV31" i="3"/>
  <c r="BV32" i="3"/>
  <c r="BV33" i="3"/>
  <c r="BV34" i="3"/>
  <c r="BV35" i="3"/>
  <c r="BV36" i="3"/>
  <c r="BV27" i="3"/>
  <c r="BV17" i="3"/>
  <c r="BV11" i="3" s="1"/>
  <c r="BV10" i="3" s="1"/>
  <c r="BV18" i="3"/>
  <c r="BV19" i="3"/>
  <c r="BV20" i="3"/>
  <c r="BV21" i="3"/>
  <c r="BV22" i="3"/>
  <c r="BV23" i="3"/>
  <c r="BV24" i="3"/>
  <c r="BV25" i="3"/>
  <c r="BV16" i="3"/>
  <c r="BV4" i="3"/>
  <c r="BV5" i="3"/>
  <c r="BV6" i="3"/>
  <c r="BV7" i="3" s="1"/>
  <c r="BV3" i="3"/>
  <c r="BP7" i="3"/>
  <c r="BQ7" i="3"/>
  <c r="BR7" i="3"/>
  <c r="BP8" i="3"/>
  <c r="BQ8" i="3"/>
  <c r="BR8" i="3"/>
  <c r="BP9" i="3"/>
  <c r="BQ9" i="3"/>
  <c r="BR9" i="3"/>
  <c r="BF7" i="3"/>
  <c r="BG7" i="3"/>
  <c r="BH7" i="3"/>
  <c r="BI7" i="3"/>
  <c r="BJ7" i="3"/>
  <c r="BK7" i="3"/>
  <c r="BL7" i="3"/>
  <c r="BM7" i="3"/>
  <c r="BN7" i="3"/>
  <c r="BO7" i="3"/>
  <c r="BF8" i="3"/>
  <c r="BG8" i="3"/>
  <c r="BH8" i="3"/>
  <c r="BI8" i="3"/>
  <c r="BJ8" i="3"/>
  <c r="BK8" i="3"/>
  <c r="BL8" i="3"/>
  <c r="BM8" i="3"/>
  <c r="BN8" i="3"/>
  <c r="BO8" i="3"/>
  <c r="BF9" i="3"/>
  <c r="BG9" i="3"/>
  <c r="BH9" i="3"/>
  <c r="BI9" i="3"/>
  <c r="BJ9" i="3"/>
  <c r="BK9" i="3"/>
  <c r="BL9" i="3"/>
  <c r="BM9" i="3"/>
  <c r="BN9" i="3"/>
  <c r="BO9" i="3"/>
  <c r="BW8" i="3" l="1"/>
  <c r="BW9" i="3"/>
  <c r="BV9" i="3"/>
  <c r="BV8" i="3"/>
  <c r="BW11" i="3"/>
  <c r="BW10" i="3" s="1"/>
  <c r="BU39" i="3"/>
  <c r="BU40" i="3"/>
  <c r="BU41" i="3"/>
  <c r="BU42" i="3"/>
  <c r="BU38" i="3"/>
  <c r="BU28" i="3"/>
  <c r="BU29" i="3"/>
  <c r="BU30" i="3"/>
  <c r="BU31" i="3"/>
  <c r="BU32" i="3"/>
  <c r="BU33" i="3"/>
  <c r="BU34" i="3"/>
  <c r="BU35" i="3"/>
  <c r="BU36" i="3"/>
  <c r="BU27" i="3"/>
  <c r="BU17" i="3"/>
  <c r="BU9" i="3" s="1"/>
  <c r="BU18" i="3"/>
  <c r="BU19" i="3"/>
  <c r="BU20" i="3"/>
  <c r="BU21" i="3"/>
  <c r="BU22" i="3"/>
  <c r="BU23" i="3"/>
  <c r="BU24" i="3"/>
  <c r="BU25" i="3"/>
  <c r="BU16" i="3"/>
  <c r="BU4" i="3"/>
  <c r="BU5" i="3"/>
  <c r="BU6" i="3"/>
  <c r="BU7" i="3" s="1"/>
  <c r="BU3" i="3"/>
  <c r="BA7" i="3"/>
  <c r="BB7" i="3"/>
  <c r="BC7" i="3"/>
  <c r="BD7" i="3"/>
  <c r="BE7" i="3"/>
  <c r="BA8" i="3"/>
  <c r="BB8" i="3"/>
  <c r="BC8" i="3"/>
  <c r="BD8" i="3"/>
  <c r="BE8" i="3"/>
  <c r="BA9" i="3"/>
  <c r="BB9" i="3"/>
  <c r="BC9" i="3"/>
  <c r="BD9" i="3"/>
  <c r="BE9" i="3"/>
  <c r="BU8" i="3" l="1"/>
  <c r="BU11" i="3"/>
  <c r="BU10" i="3" s="1"/>
  <c r="BT39" i="3"/>
  <c r="BT40" i="3"/>
  <c r="BT41" i="3"/>
  <c r="BT42" i="3"/>
  <c r="BT38" i="3"/>
  <c r="BT28" i="3"/>
  <c r="BT29" i="3"/>
  <c r="BT30" i="3"/>
  <c r="BT31" i="3"/>
  <c r="BT32" i="3"/>
  <c r="BT33" i="3"/>
  <c r="BT34" i="3"/>
  <c r="BT35" i="3"/>
  <c r="BT36" i="3"/>
  <c r="BT27" i="3"/>
  <c r="BT17" i="3"/>
  <c r="BT18" i="3"/>
  <c r="BT19" i="3"/>
  <c r="BT20" i="3"/>
  <c r="BT21" i="3"/>
  <c r="BT22" i="3"/>
  <c r="BT23" i="3"/>
  <c r="BT24" i="3"/>
  <c r="BT25" i="3"/>
  <c r="BT16" i="3"/>
  <c r="BT4" i="3"/>
  <c r="BT5" i="3"/>
  <c r="BT6" i="3"/>
  <c r="BT3" i="3"/>
  <c r="BS39" i="3"/>
  <c r="BS40" i="3"/>
  <c r="BS41" i="3"/>
  <c r="BS42" i="3"/>
  <c r="BS38" i="3"/>
  <c r="BS28" i="3"/>
  <c r="BS9" i="3" s="1"/>
  <c r="BS29" i="3"/>
  <c r="BS30" i="3"/>
  <c r="BS31" i="3"/>
  <c r="BS32" i="3"/>
  <c r="BS33" i="3"/>
  <c r="BS34" i="3"/>
  <c r="BS35" i="3"/>
  <c r="BS36" i="3"/>
  <c r="BS27" i="3"/>
  <c r="BS17" i="3"/>
  <c r="BS18" i="3"/>
  <c r="BS19" i="3"/>
  <c r="BS20" i="3"/>
  <c r="BS21" i="3"/>
  <c r="BS22" i="3"/>
  <c r="BS23" i="3"/>
  <c r="BS24" i="3"/>
  <c r="BS25" i="3"/>
  <c r="BS16" i="3"/>
  <c r="BS4" i="3"/>
  <c r="BS5" i="3"/>
  <c r="BS6" i="3"/>
  <c r="BS7" i="3" s="1"/>
  <c r="BS3" i="3"/>
  <c r="AO7" i="3"/>
  <c r="AP7" i="3"/>
  <c r="AQ7" i="3"/>
  <c r="AR7" i="3"/>
  <c r="AS7" i="3"/>
  <c r="AT7" i="3"/>
  <c r="AU7" i="3"/>
  <c r="AV7" i="3"/>
  <c r="AW7" i="3"/>
  <c r="AX7" i="3"/>
  <c r="AY7" i="3"/>
  <c r="AZ7" i="3"/>
  <c r="AO8" i="3"/>
  <c r="AP8" i="3"/>
  <c r="AQ8" i="3"/>
  <c r="AR8" i="3"/>
  <c r="AS8" i="3"/>
  <c r="AT8" i="3"/>
  <c r="AU8" i="3"/>
  <c r="AV8" i="3"/>
  <c r="AW8" i="3"/>
  <c r="AX8" i="3"/>
  <c r="AY8" i="3"/>
  <c r="AZ8" i="3"/>
  <c r="AO9" i="3"/>
  <c r="AP9" i="3"/>
  <c r="AQ9" i="3"/>
  <c r="AR9" i="3"/>
  <c r="AS9" i="3"/>
  <c r="AT9" i="3"/>
  <c r="AU9" i="3"/>
  <c r="AV9" i="3"/>
  <c r="AW9" i="3"/>
  <c r="AX9" i="3"/>
  <c r="AY9" i="3"/>
  <c r="AZ9" i="3"/>
  <c r="AN9" i="3"/>
  <c r="AN8" i="3"/>
  <c r="AN7" i="3"/>
  <c r="BS8" i="3" l="1"/>
  <c r="BS11" i="3"/>
  <c r="BS10" i="3" s="1"/>
  <c r="BT8" i="3"/>
  <c r="BT7" i="3"/>
  <c r="BT9" i="3"/>
  <c r="BT11" i="3"/>
  <c r="BT10" i="3" s="1"/>
  <c r="AD7" i="3"/>
  <c r="AE7" i="3"/>
  <c r="AD8" i="3"/>
  <c r="AE8" i="3"/>
  <c r="AD9" i="3"/>
  <c r="AE9" i="3"/>
  <c r="AJ39" i="3" l="1"/>
  <c r="AJ40" i="3"/>
  <c r="AJ41" i="3"/>
  <c r="AJ42" i="3"/>
  <c r="AJ38" i="3"/>
  <c r="AJ28" i="3"/>
  <c r="AJ29" i="3"/>
  <c r="AJ30" i="3"/>
  <c r="AJ31" i="3"/>
  <c r="AJ32" i="3"/>
  <c r="AJ33" i="3"/>
  <c r="AJ34" i="3"/>
  <c r="AJ35" i="3"/>
  <c r="AJ36" i="3"/>
  <c r="AJ27" i="3"/>
  <c r="AJ17" i="3"/>
  <c r="AJ18" i="3"/>
  <c r="AJ19" i="3"/>
  <c r="AJ20" i="3"/>
  <c r="AJ21" i="3"/>
  <c r="AJ22" i="3"/>
  <c r="AJ23" i="3"/>
  <c r="AJ24" i="3"/>
  <c r="AJ25" i="3"/>
  <c r="AJ16" i="3"/>
  <c r="AJ4" i="3"/>
  <c r="AJ5" i="3"/>
  <c r="AJ6" i="3"/>
  <c r="AJ7" i="3" s="1"/>
  <c r="AJ3" i="3"/>
  <c r="AI39" i="3"/>
  <c r="AI40" i="3"/>
  <c r="AI41" i="3"/>
  <c r="AI42" i="3"/>
  <c r="AI38" i="3"/>
  <c r="AI28" i="3"/>
  <c r="AI29" i="3"/>
  <c r="AI30" i="3"/>
  <c r="AI31" i="3"/>
  <c r="AI32" i="3"/>
  <c r="AI33" i="3"/>
  <c r="AI34" i="3"/>
  <c r="AI35" i="3"/>
  <c r="AI36" i="3"/>
  <c r="AI27" i="3"/>
  <c r="AI17" i="3"/>
  <c r="AI11" i="3" s="1"/>
  <c r="AI10" i="3" s="1"/>
  <c r="AI18" i="3"/>
  <c r="AI19" i="3"/>
  <c r="AI20" i="3"/>
  <c r="AI21" i="3"/>
  <c r="AI22" i="3"/>
  <c r="AI23" i="3"/>
  <c r="AI24" i="3"/>
  <c r="AI25" i="3"/>
  <c r="AI16" i="3"/>
  <c r="AI4" i="3"/>
  <c r="AI5" i="3"/>
  <c r="AI6" i="3"/>
  <c r="AI7" i="3" s="1"/>
  <c r="AI3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J8" i="3" l="1"/>
  <c r="AJ9" i="3"/>
  <c r="AI9" i="3"/>
  <c r="AI8" i="3"/>
  <c r="AJ11" i="3"/>
  <c r="AJ10" i="3" s="1"/>
  <c r="AH39" i="3"/>
  <c r="AH40" i="3"/>
  <c r="AH41" i="3"/>
  <c r="AH42" i="3"/>
  <c r="AH38" i="3"/>
  <c r="AH28" i="3"/>
  <c r="AH29" i="3"/>
  <c r="AH30" i="3"/>
  <c r="AH31" i="3"/>
  <c r="AH32" i="3"/>
  <c r="AH33" i="3"/>
  <c r="AH34" i="3"/>
  <c r="AH35" i="3"/>
  <c r="AH36" i="3"/>
  <c r="AH27" i="3"/>
  <c r="AH17" i="3"/>
  <c r="AH9" i="3" s="1"/>
  <c r="AH18" i="3"/>
  <c r="AH19" i="3"/>
  <c r="AH20" i="3"/>
  <c r="AH21" i="3"/>
  <c r="AH22" i="3"/>
  <c r="AH23" i="3"/>
  <c r="AH24" i="3"/>
  <c r="AH25" i="3"/>
  <c r="AH16" i="3"/>
  <c r="AH4" i="3"/>
  <c r="AH5" i="3"/>
  <c r="AH6" i="3"/>
  <c r="AH7" i="3" s="1"/>
  <c r="AH3" i="3"/>
  <c r="I7" i="3"/>
  <c r="J7" i="3"/>
  <c r="K7" i="3"/>
  <c r="L7" i="3"/>
  <c r="M7" i="3"/>
  <c r="N7" i="3"/>
  <c r="O7" i="3"/>
  <c r="I8" i="3"/>
  <c r="J8" i="3"/>
  <c r="K8" i="3"/>
  <c r="L8" i="3"/>
  <c r="M8" i="3"/>
  <c r="N8" i="3"/>
  <c r="O8" i="3"/>
  <c r="I9" i="3"/>
  <c r="J9" i="3"/>
  <c r="K9" i="3"/>
  <c r="L9" i="3"/>
  <c r="M9" i="3"/>
  <c r="N9" i="3"/>
  <c r="O9" i="3"/>
  <c r="AH8" i="3" l="1"/>
  <c r="AH11" i="3"/>
  <c r="AH10" i="3" s="1"/>
  <c r="H7" i="3"/>
  <c r="H8" i="3"/>
  <c r="H9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B9" i="3"/>
  <c r="B8" i="3"/>
  <c r="B7" i="3"/>
  <c r="BQ7" i="8" l="1"/>
  <c r="BR7" i="8"/>
  <c r="BS7" i="8"/>
  <c r="BT7" i="8"/>
  <c r="BU7" i="8"/>
  <c r="BV7" i="8"/>
  <c r="BW7" i="8"/>
  <c r="BQ8" i="8"/>
  <c r="BR8" i="8"/>
  <c r="BS8" i="8"/>
  <c r="BT8" i="8"/>
  <c r="BU8" i="8"/>
  <c r="BV8" i="8"/>
  <c r="BW8" i="8"/>
  <c r="BQ9" i="8"/>
  <c r="BR9" i="8"/>
  <c r="BS9" i="8"/>
  <c r="BT9" i="8"/>
  <c r="BU9" i="8"/>
  <c r="BV9" i="8"/>
  <c r="BW9" i="8"/>
  <c r="BQ7" i="7"/>
  <c r="BR7" i="7"/>
  <c r="BQ8" i="7"/>
  <c r="BR8" i="7"/>
  <c r="BQ9" i="7"/>
  <c r="BR9" i="7"/>
  <c r="BQ7" i="6"/>
  <c r="BR7" i="6"/>
  <c r="BQ8" i="6"/>
  <c r="BR8" i="6"/>
  <c r="BQ9" i="6"/>
  <c r="BR9" i="6"/>
  <c r="BQ7" i="5"/>
  <c r="BR7" i="5"/>
  <c r="BQ8" i="5"/>
  <c r="BR8" i="5"/>
  <c r="BQ9" i="5"/>
  <c r="BR9" i="5"/>
  <c r="BQ7" i="2"/>
  <c r="BR7" i="2"/>
  <c r="BQ8" i="2"/>
  <c r="BR8" i="2"/>
  <c r="BQ9" i="2"/>
  <c r="BR9" i="2"/>
  <c r="BQ7" i="1"/>
  <c r="BR7" i="1"/>
  <c r="BQ8" i="1"/>
  <c r="BR8" i="1"/>
  <c r="BQ9" i="1"/>
  <c r="BR9" i="1"/>
  <c r="BO7" i="6"/>
  <c r="BP7" i="6"/>
  <c r="BO8" i="6"/>
  <c r="BP8" i="6"/>
  <c r="BO9" i="6"/>
  <c r="BP9" i="6"/>
  <c r="BO7" i="5"/>
  <c r="BP7" i="5"/>
  <c r="BO8" i="5"/>
  <c r="BP8" i="5"/>
  <c r="BO9" i="5"/>
  <c r="BP9" i="5"/>
  <c r="BO7" i="8"/>
  <c r="BP7" i="8"/>
  <c r="BO8" i="8"/>
  <c r="BP8" i="8"/>
  <c r="BO9" i="8"/>
  <c r="BP9" i="8"/>
  <c r="BN9" i="8"/>
  <c r="BN8" i="8"/>
  <c r="BN7" i="8"/>
  <c r="BO7" i="7"/>
  <c r="BP7" i="7"/>
  <c r="BO8" i="7"/>
  <c r="BP8" i="7"/>
  <c r="BO9" i="7"/>
  <c r="BP9" i="7"/>
  <c r="BN9" i="7"/>
  <c r="BN8" i="7"/>
  <c r="BN7" i="7"/>
  <c r="BO7" i="2"/>
  <c r="BP7" i="2"/>
  <c r="BO8" i="2"/>
  <c r="BP8" i="2"/>
  <c r="BO9" i="2"/>
  <c r="BP9" i="2"/>
  <c r="BO7" i="1"/>
  <c r="BP7" i="1"/>
  <c r="BO8" i="1"/>
  <c r="BP8" i="1"/>
  <c r="BO9" i="1"/>
  <c r="BP9" i="1"/>
  <c r="BL7" i="6"/>
  <c r="BM7" i="6"/>
  <c r="BN7" i="6"/>
  <c r="BL8" i="6"/>
  <c r="BM8" i="6"/>
  <c r="BN8" i="6"/>
  <c r="BL9" i="6"/>
  <c r="BM9" i="6"/>
  <c r="BN9" i="6"/>
  <c r="BL7" i="5"/>
  <c r="BM7" i="5"/>
  <c r="BN7" i="5"/>
  <c r="BL8" i="5"/>
  <c r="BM8" i="5"/>
  <c r="BN8" i="5"/>
  <c r="BL9" i="5"/>
  <c r="BM9" i="5"/>
  <c r="BN9" i="5"/>
  <c r="BL7" i="2"/>
  <c r="BM7" i="2"/>
  <c r="BN7" i="2"/>
  <c r="BL8" i="2"/>
  <c r="BM8" i="2"/>
  <c r="BN8" i="2"/>
  <c r="BL9" i="2"/>
  <c r="BM9" i="2"/>
  <c r="BN9" i="2"/>
  <c r="BL7" i="1"/>
  <c r="BM7" i="1"/>
  <c r="BN7" i="1"/>
  <c r="BL8" i="1"/>
  <c r="BM8" i="1"/>
  <c r="BN8" i="1"/>
  <c r="BL9" i="1"/>
  <c r="BM9" i="1"/>
  <c r="BN9" i="1"/>
  <c r="BJ7" i="6"/>
  <c r="BK7" i="6"/>
  <c r="BJ8" i="6"/>
  <c r="BK8" i="6"/>
  <c r="BJ9" i="6"/>
  <c r="BK9" i="6"/>
  <c r="BJ7" i="5"/>
  <c r="BK7" i="5"/>
  <c r="BJ8" i="5"/>
  <c r="BK8" i="5"/>
  <c r="BJ9" i="5"/>
  <c r="BK9" i="5"/>
  <c r="BJ7" i="2"/>
  <c r="BK7" i="2"/>
  <c r="BJ8" i="2"/>
  <c r="BK8" i="2"/>
  <c r="BJ9" i="2"/>
  <c r="BK9" i="2"/>
  <c r="BV42" i="6"/>
  <c r="BV41" i="6"/>
  <c r="BV40" i="6"/>
  <c r="BV39" i="6"/>
  <c r="BV38" i="6"/>
  <c r="BV36" i="6"/>
  <c r="BV35" i="6"/>
  <c r="BV34" i="6"/>
  <c r="BV33" i="6"/>
  <c r="BV32" i="6"/>
  <c r="BV31" i="6"/>
  <c r="BV30" i="6"/>
  <c r="BV29" i="6"/>
  <c r="BV28" i="6"/>
  <c r="BV27" i="6"/>
  <c r="BV25" i="6"/>
  <c r="BV24" i="6"/>
  <c r="BV23" i="6"/>
  <c r="BV22" i="6"/>
  <c r="BV21" i="6"/>
  <c r="BV20" i="6"/>
  <c r="BV19" i="6"/>
  <c r="BV18" i="6"/>
  <c r="BV17" i="6"/>
  <c r="BV11" i="6"/>
  <c r="BV16" i="6"/>
  <c r="BV6" i="6"/>
  <c r="BV5" i="6"/>
  <c r="BV4" i="6"/>
  <c r="BV3" i="6"/>
  <c r="BV42" i="5"/>
  <c r="BV41" i="5"/>
  <c r="BV40" i="5"/>
  <c r="BV39" i="5"/>
  <c r="BV38" i="5"/>
  <c r="BV36" i="5"/>
  <c r="BV35" i="5"/>
  <c r="BV34" i="5"/>
  <c r="BV33" i="5"/>
  <c r="BV32" i="5"/>
  <c r="BV31" i="5"/>
  <c r="BV30" i="5"/>
  <c r="BV29" i="5"/>
  <c r="BV28" i="5"/>
  <c r="BV27" i="5"/>
  <c r="BV25" i="5"/>
  <c r="BV24" i="5"/>
  <c r="BV23" i="5"/>
  <c r="BV22" i="5"/>
  <c r="BV21" i="5"/>
  <c r="BV20" i="5"/>
  <c r="BV19" i="5"/>
  <c r="BV18" i="5"/>
  <c r="BV17" i="5"/>
  <c r="BV16" i="5"/>
  <c r="BV6" i="5"/>
  <c r="BV5" i="5"/>
  <c r="BV4" i="5"/>
  <c r="BV3" i="5"/>
  <c r="BV42" i="2"/>
  <c r="BV41" i="2"/>
  <c r="BV40" i="2"/>
  <c r="BV39" i="2"/>
  <c r="BV38" i="2"/>
  <c r="BV36" i="2"/>
  <c r="BV35" i="2"/>
  <c r="BV34" i="2"/>
  <c r="BV33" i="2"/>
  <c r="BV32" i="2"/>
  <c r="BV31" i="2"/>
  <c r="BV30" i="2"/>
  <c r="BV29" i="2"/>
  <c r="BV28" i="2"/>
  <c r="BV27" i="2"/>
  <c r="BV25" i="2"/>
  <c r="BV24" i="2"/>
  <c r="BV23" i="2"/>
  <c r="BV22" i="2"/>
  <c r="BV21" i="2"/>
  <c r="BV20" i="2"/>
  <c r="BV19" i="2"/>
  <c r="BV18" i="2"/>
  <c r="BV17" i="2"/>
  <c r="BV16" i="2"/>
  <c r="BV6" i="2"/>
  <c r="BV5" i="2"/>
  <c r="BV4" i="2"/>
  <c r="BV3" i="2"/>
  <c r="BV39" i="1"/>
  <c r="BV40" i="1"/>
  <c r="BV41" i="1"/>
  <c r="BV42" i="1"/>
  <c r="BV38" i="1"/>
  <c r="BV28" i="1"/>
  <c r="BV29" i="1"/>
  <c r="BV30" i="1"/>
  <c r="BV31" i="1"/>
  <c r="BV32" i="1"/>
  <c r="BV33" i="1"/>
  <c r="BV34" i="1"/>
  <c r="BV35" i="1"/>
  <c r="BV36" i="1"/>
  <c r="BV27" i="1"/>
  <c r="BV17" i="1"/>
  <c r="BV18" i="1"/>
  <c r="BV19" i="1"/>
  <c r="BV20" i="1"/>
  <c r="BV21" i="1"/>
  <c r="BV22" i="1"/>
  <c r="BV23" i="1"/>
  <c r="BV24" i="1"/>
  <c r="BV25" i="1"/>
  <c r="BV16" i="1"/>
  <c r="BV4" i="1"/>
  <c r="BV5" i="1"/>
  <c r="BV6" i="1"/>
  <c r="BV3" i="1"/>
  <c r="BJ7" i="1"/>
  <c r="BK7" i="1"/>
  <c r="BJ8" i="1"/>
  <c r="BK8" i="1"/>
  <c r="BJ9" i="1"/>
  <c r="BK9" i="1"/>
  <c r="BV7" i="6"/>
  <c r="BV8" i="6"/>
  <c r="BV8" i="2"/>
  <c r="BV11" i="2"/>
  <c r="BV10" i="2"/>
  <c r="BV9" i="1"/>
  <c r="BV11" i="1"/>
  <c r="BV7" i="1"/>
  <c r="BV8" i="1"/>
  <c r="BV10" i="6"/>
  <c r="BV9" i="6"/>
  <c r="BV8" i="5"/>
  <c r="BV9" i="5"/>
  <c r="BV7" i="5"/>
  <c r="BV7" i="2"/>
  <c r="BV11" i="5"/>
  <c r="BV10" i="5"/>
  <c r="BV9" i="2"/>
  <c r="BH7" i="6"/>
  <c r="BI7" i="6"/>
  <c r="BH8" i="6"/>
  <c r="BI8" i="6"/>
  <c r="BH9" i="6"/>
  <c r="BI9" i="6"/>
  <c r="BH7" i="5"/>
  <c r="BI7" i="5"/>
  <c r="BH8" i="5"/>
  <c r="BI8" i="5"/>
  <c r="BH9" i="5"/>
  <c r="BI9" i="5"/>
  <c r="BH7" i="2"/>
  <c r="BI7" i="2"/>
  <c r="BH8" i="2"/>
  <c r="BI8" i="2"/>
  <c r="BH9" i="2"/>
  <c r="BI9" i="2"/>
  <c r="BH7" i="1"/>
  <c r="BI7" i="1"/>
  <c r="BH8" i="1"/>
  <c r="BI8" i="1"/>
  <c r="BH9" i="1"/>
  <c r="BI9" i="1"/>
  <c r="BV10" i="1"/>
  <c r="BU42" i="6"/>
  <c r="BU41" i="6"/>
  <c r="BU40" i="6"/>
  <c r="BU39" i="6"/>
  <c r="BU38" i="6"/>
  <c r="BU36" i="6"/>
  <c r="BU35" i="6"/>
  <c r="BU34" i="6"/>
  <c r="BU33" i="6"/>
  <c r="BU32" i="6"/>
  <c r="BU31" i="6"/>
  <c r="BU30" i="6"/>
  <c r="BU29" i="6"/>
  <c r="BU28" i="6"/>
  <c r="BU27" i="6"/>
  <c r="BU8" i="6"/>
  <c r="BU25" i="6"/>
  <c r="BU24" i="6"/>
  <c r="BU23" i="6"/>
  <c r="BU22" i="6"/>
  <c r="BU21" i="6"/>
  <c r="BU20" i="6"/>
  <c r="BU19" i="6"/>
  <c r="BU18" i="6"/>
  <c r="BU17" i="6"/>
  <c r="BU11" i="6"/>
  <c r="BU10" i="6"/>
  <c r="BU16" i="6"/>
  <c r="BU9" i="6"/>
  <c r="BU6" i="6"/>
  <c r="BU7" i="6"/>
  <c r="BU5" i="6"/>
  <c r="BU4" i="6"/>
  <c r="BU3" i="6"/>
  <c r="BC7" i="6"/>
  <c r="BD7" i="6"/>
  <c r="BE7" i="6"/>
  <c r="BF7" i="6"/>
  <c r="BG7" i="6"/>
  <c r="BC8" i="6"/>
  <c r="BD8" i="6"/>
  <c r="BE8" i="6"/>
  <c r="BF8" i="6"/>
  <c r="BG8" i="6"/>
  <c r="BC9" i="6"/>
  <c r="BD9" i="6"/>
  <c r="BE9" i="6"/>
  <c r="BF9" i="6"/>
  <c r="BG9" i="6"/>
  <c r="BU42" i="5"/>
  <c r="BU41" i="5"/>
  <c r="BU40" i="5"/>
  <c r="BU39" i="5"/>
  <c r="BU38" i="5"/>
  <c r="BU36" i="5"/>
  <c r="BU35" i="5"/>
  <c r="BU34" i="5"/>
  <c r="BU33" i="5"/>
  <c r="BU32" i="5"/>
  <c r="BU31" i="5"/>
  <c r="BU30" i="5"/>
  <c r="BU29" i="5"/>
  <c r="BU28" i="5"/>
  <c r="BU27" i="5"/>
  <c r="BU25" i="5"/>
  <c r="BU24" i="5"/>
  <c r="BU23" i="5"/>
  <c r="BU22" i="5"/>
  <c r="BU21" i="5"/>
  <c r="BU20" i="5"/>
  <c r="BU19" i="5"/>
  <c r="BU18" i="5"/>
  <c r="BU17" i="5"/>
  <c r="BU11" i="5"/>
  <c r="BU10" i="5"/>
  <c r="BU16" i="5"/>
  <c r="BU9" i="5"/>
  <c r="BU6" i="5"/>
  <c r="BU7" i="5"/>
  <c r="BU5" i="5"/>
  <c r="BU4" i="5"/>
  <c r="BU3" i="5"/>
  <c r="BU8" i="5"/>
  <c r="BC7" i="5"/>
  <c r="BD7" i="5"/>
  <c r="BE7" i="5"/>
  <c r="BF7" i="5"/>
  <c r="BG7" i="5"/>
  <c r="BC8" i="5"/>
  <c r="BD8" i="5"/>
  <c r="BE8" i="5"/>
  <c r="BF8" i="5"/>
  <c r="BG8" i="5"/>
  <c r="BC9" i="5"/>
  <c r="BD9" i="5"/>
  <c r="BE9" i="5"/>
  <c r="BF9" i="5"/>
  <c r="BG9" i="5"/>
  <c r="BU42" i="2"/>
  <c r="BU41" i="2"/>
  <c r="BU40" i="2"/>
  <c r="BU39" i="2"/>
  <c r="BU38" i="2"/>
  <c r="BU36" i="2"/>
  <c r="BU35" i="2"/>
  <c r="BU34" i="2"/>
  <c r="BU33" i="2"/>
  <c r="BU32" i="2"/>
  <c r="BU31" i="2"/>
  <c r="BU30" i="2"/>
  <c r="BU29" i="2"/>
  <c r="BU28" i="2"/>
  <c r="BU27" i="2"/>
  <c r="BU25" i="2"/>
  <c r="BU24" i="2"/>
  <c r="BU23" i="2"/>
  <c r="BU22" i="2"/>
  <c r="BU21" i="2"/>
  <c r="BU20" i="2"/>
  <c r="BU19" i="2"/>
  <c r="BU18" i="2"/>
  <c r="BU17" i="2"/>
  <c r="BU11" i="2"/>
  <c r="BU10" i="2"/>
  <c r="BU16" i="2"/>
  <c r="BU6" i="2"/>
  <c r="BU7" i="2"/>
  <c r="BU5" i="2"/>
  <c r="BU4" i="2"/>
  <c r="BU3" i="2"/>
  <c r="BU8" i="2"/>
  <c r="BU7" i="1"/>
  <c r="BU8" i="1"/>
  <c r="BU9" i="1"/>
  <c r="BU11" i="1"/>
  <c r="BU10" i="1"/>
  <c r="BU39" i="1"/>
  <c r="BU40" i="1"/>
  <c r="BU41" i="1"/>
  <c r="BU42" i="1"/>
  <c r="BU38" i="1"/>
  <c r="BU28" i="1"/>
  <c r="BU29" i="1"/>
  <c r="BU30" i="1"/>
  <c r="BU31" i="1"/>
  <c r="BU32" i="1"/>
  <c r="BU33" i="1"/>
  <c r="BU34" i="1"/>
  <c r="BU35" i="1"/>
  <c r="BU36" i="1"/>
  <c r="BU27" i="1"/>
  <c r="BU17" i="1"/>
  <c r="BU18" i="1"/>
  <c r="BU19" i="1"/>
  <c r="BU20" i="1"/>
  <c r="BU21" i="1"/>
  <c r="BU22" i="1"/>
  <c r="BU23" i="1"/>
  <c r="BU24" i="1"/>
  <c r="BU25" i="1"/>
  <c r="BU16" i="1"/>
  <c r="BU4" i="1"/>
  <c r="BU5" i="1"/>
  <c r="BU6" i="1"/>
  <c r="BU3" i="1"/>
  <c r="BC7" i="2"/>
  <c r="BD7" i="2"/>
  <c r="BE7" i="2"/>
  <c r="BF7" i="2"/>
  <c r="BG7" i="2"/>
  <c r="BC8" i="2"/>
  <c r="BD8" i="2"/>
  <c r="BE8" i="2"/>
  <c r="BF8" i="2"/>
  <c r="BG8" i="2"/>
  <c r="BC9" i="2"/>
  <c r="BD9" i="2"/>
  <c r="BE9" i="2"/>
  <c r="BF9" i="2"/>
  <c r="BG9" i="2"/>
  <c r="BC7" i="1"/>
  <c r="BD7" i="1"/>
  <c r="BE7" i="1"/>
  <c r="BF7" i="1"/>
  <c r="BG7" i="1"/>
  <c r="BC8" i="1"/>
  <c r="BD8" i="1"/>
  <c r="BE8" i="1"/>
  <c r="BF8" i="1"/>
  <c r="BG8" i="1"/>
  <c r="BC9" i="1"/>
  <c r="BD9" i="1"/>
  <c r="BE9" i="1"/>
  <c r="BF9" i="1"/>
  <c r="BG9" i="1"/>
  <c r="BU9" i="2"/>
  <c r="BB7" i="6"/>
  <c r="BB8" i="6"/>
  <c r="BB9" i="6"/>
  <c r="BB7" i="5"/>
  <c r="BB8" i="5"/>
  <c r="BB9" i="5"/>
  <c r="BB7" i="2"/>
  <c r="BB8" i="2"/>
  <c r="BB9" i="2"/>
  <c r="BB7" i="1"/>
  <c r="BB8" i="1"/>
  <c r="BB9" i="1"/>
  <c r="AW7" i="6"/>
  <c r="AX7" i="6"/>
  <c r="AY7" i="6"/>
  <c r="AZ7" i="6"/>
  <c r="BA7" i="6"/>
  <c r="AW8" i="6"/>
  <c r="AX8" i="6"/>
  <c r="AY8" i="6"/>
  <c r="AZ8" i="6"/>
  <c r="BA8" i="6"/>
  <c r="AW9" i="6"/>
  <c r="AX9" i="6"/>
  <c r="AY9" i="6"/>
  <c r="AZ9" i="6"/>
  <c r="BA9" i="6"/>
  <c r="AW7" i="5"/>
  <c r="AX7" i="5"/>
  <c r="AY7" i="5"/>
  <c r="AZ7" i="5"/>
  <c r="BA7" i="5"/>
  <c r="AW8" i="5"/>
  <c r="AX8" i="5"/>
  <c r="AY8" i="5"/>
  <c r="AZ8" i="5"/>
  <c r="BA8" i="5"/>
  <c r="AW9" i="5"/>
  <c r="AX9" i="5"/>
  <c r="AY9" i="5"/>
  <c r="AZ9" i="5"/>
  <c r="BA9" i="5"/>
  <c r="AW7" i="2"/>
  <c r="AX7" i="2"/>
  <c r="AY7" i="2"/>
  <c r="AZ7" i="2"/>
  <c r="BA7" i="2"/>
  <c r="AW8" i="2"/>
  <c r="AX8" i="2"/>
  <c r="AY8" i="2"/>
  <c r="AZ8" i="2"/>
  <c r="BA8" i="2"/>
  <c r="AW9" i="2"/>
  <c r="AX9" i="2"/>
  <c r="AY9" i="2"/>
  <c r="AZ9" i="2"/>
  <c r="BA9" i="2"/>
  <c r="AW7" i="1"/>
  <c r="AX7" i="1"/>
  <c r="AY7" i="1"/>
  <c r="AZ7" i="1"/>
  <c r="BA7" i="1"/>
  <c r="AW8" i="1"/>
  <c r="AX8" i="1"/>
  <c r="AY8" i="1"/>
  <c r="AZ8" i="1"/>
  <c r="BA8" i="1"/>
  <c r="AW9" i="1"/>
  <c r="AX9" i="1"/>
  <c r="AY9" i="1"/>
  <c r="AZ9" i="1"/>
  <c r="BA9" i="1"/>
  <c r="BT42" i="6"/>
  <c r="BT41" i="6"/>
  <c r="BT40" i="6"/>
  <c r="BT39" i="6"/>
  <c r="BT38" i="6"/>
  <c r="BT36" i="6"/>
  <c r="BT35" i="6"/>
  <c r="BT34" i="6"/>
  <c r="BT33" i="6"/>
  <c r="BT32" i="6"/>
  <c r="BT31" i="6"/>
  <c r="BT30" i="6"/>
  <c r="BT29" i="6"/>
  <c r="BT28" i="6"/>
  <c r="BT27" i="6"/>
  <c r="BT25" i="6"/>
  <c r="BT24" i="6"/>
  <c r="BT23" i="6"/>
  <c r="BT22" i="6"/>
  <c r="BT21" i="6"/>
  <c r="BT20" i="6"/>
  <c r="BT19" i="6"/>
  <c r="BT18" i="6"/>
  <c r="BT17" i="6"/>
  <c r="BT9" i="6"/>
  <c r="BT16" i="6"/>
  <c r="BT6" i="6"/>
  <c r="BT5" i="6"/>
  <c r="BT4" i="6"/>
  <c r="BT3" i="6"/>
  <c r="BT42" i="5"/>
  <c r="BT41" i="5"/>
  <c r="BT40" i="5"/>
  <c r="BT39" i="5"/>
  <c r="BT38" i="5"/>
  <c r="BT36" i="5"/>
  <c r="BT35" i="5"/>
  <c r="BT34" i="5"/>
  <c r="BT33" i="5"/>
  <c r="BT32" i="5"/>
  <c r="BT31" i="5"/>
  <c r="BT30" i="5"/>
  <c r="BT29" i="5"/>
  <c r="BT28" i="5"/>
  <c r="BT27" i="5"/>
  <c r="BT8" i="5"/>
  <c r="BT25" i="5"/>
  <c r="BT24" i="5"/>
  <c r="BT23" i="5"/>
  <c r="BT22" i="5"/>
  <c r="BT21" i="5"/>
  <c r="BT20" i="5"/>
  <c r="BT19" i="5"/>
  <c r="BT18" i="5"/>
  <c r="BT17" i="5"/>
  <c r="BT16" i="5"/>
  <c r="BT6" i="5"/>
  <c r="BT5" i="5"/>
  <c r="BT4" i="5"/>
  <c r="BT3" i="5"/>
  <c r="BT9" i="5"/>
  <c r="BT42" i="2"/>
  <c r="BT41" i="2"/>
  <c r="BT40" i="2"/>
  <c r="BT39" i="2"/>
  <c r="BT38" i="2"/>
  <c r="BT36" i="2"/>
  <c r="BT35" i="2"/>
  <c r="BT34" i="2"/>
  <c r="BT33" i="2"/>
  <c r="BT32" i="2"/>
  <c r="BT31" i="2"/>
  <c r="BT30" i="2"/>
  <c r="BT29" i="2"/>
  <c r="BT28" i="2"/>
  <c r="BT27" i="2"/>
  <c r="BT25" i="2"/>
  <c r="BT24" i="2"/>
  <c r="BT23" i="2"/>
  <c r="BT22" i="2"/>
  <c r="BT21" i="2"/>
  <c r="BT20" i="2"/>
  <c r="BT19" i="2"/>
  <c r="BT18" i="2"/>
  <c r="BT17" i="2"/>
  <c r="BT16" i="2"/>
  <c r="BT6" i="2"/>
  <c r="BT5" i="2"/>
  <c r="BT4" i="2"/>
  <c r="BT3" i="2"/>
  <c r="BT39" i="1"/>
  <c r="BT40" i="1"/>
  <c r="BT41" i="1"/>
  <c r="BT42" i="1"/>
  <c r="BT38" i="1"/>
  <c r="BT28" i="1"/>
  <c r="BT29" i="1"/>
  <c r="BT30" i="1"/>
  <c r="BT31" i="1"/>
  <c r="BT32" i="1"/>
  <c r="BT33" i="1"/>
  <c r="BT34" i="1"/>
  <c r="BT35" i="1"/>
  <c r="BT36" i="1"/>
  <c r="BT27" i="1"/>
  <c r="BT17" i="1"/>
  <c r="BT18" i="1"/>
  <c r="BT19" i="1"/>
  <c r="BT20" i="1"/>
  <c r="BT21" i="1"/>
  <c r="BT22" i="1"/>
  <c r="BT23" i="1"/>
  <c r="BT24" i="1"/>
  <c r="BT25" i="1"/>
  <c r="BT16" i="1"/>
  <c r="BT4" i="1"/>
  <c r="BT5" i="1"/>
  <c r="BT6" i="1"/>
  <c r="BT3" i="1"/>
  <c r="BT7" i="6"/>
  <c r="BT8" i="6"/>
  <c r="BT7" i="5"/>
  <c r="BT11" i="5"/>
  <c r="BT10" i="5"/>
  <c r="BT7" i="2"/>
  <c r="BT8" i="2"/>
  <c r="BT11" i="2"/>
  <c r="BT10" i="2"/>
  <c r="BT9" i="2"/>
  <c r="BT9" i="1"/>
  <c r="BT7" i="1"/>
  <c r="BT11" i="1"/>
  <c r="BT8" i="1"/>
  <c r="BT11" i="6"/>
  <c r="BT10" i="6"/>
  <c r="AU7" i="6"/>
  <c r="AV7" i="6"/>
  <c r="AU8" i="6"/>
  <c r="AV8" i="6"/>
  <c r="AU9" i="6"/>
  <c r="AV9" i="6"/>
  <c r="AU7" i="5"/>
  <c r="AV7" i="5"/>
  <c r="AU8" i="5"/>
  <c r="AV8" i="5"/>
  <c r="AU9" i="5"/>
  <c r="AV9" i="5"/>
  <c r="AU7" i="2"/>
  <c r="AV7" i="2"/>
  <c r="AU8" i="2"/>
  <c r="AV8" i="2"/>
  <c r="AU9" i="2"/>
  <c r="AV9" i="2"/>
  <c r="AU7" i="1"/>
  <c r="AV7" i="1"/>
  <c r="AU8" i="1"/>
  <c r="AV8" i="1"/>
  <c r="AU9" i="1"/>
  <c r="AV9" i="1"/>
  <c r="BT10" i="1"/>
  <c r="BS42" i="6"/>
  <c r="BS41" i="6"/>
  <c r="BS40" i="6"/>
  <c r="BS39" i="6"/>
  <c r="BS38" i="6"/>
  <c r="BS36" i="6"/>
  <c r="BS35" i="6"/>
  <c r="BS34" i="6"/>
  <c r="BS33" i="6"/>
  <c r="BS32" i="6"/>
  <c r="BS31" i="6"/>
  <c r="BS30" i="6"/>
  <c r="BS29" i="6"/>
  <c r="BS28" i="6"/>
  <c r="BS27" i="6"/>
  <c r="BS25" i="6"/>
  <c r="BS24" i="6"/>
  <c r="BS23" i="6"/>
  <c r="BS22" i="6"/>
  <c r="BS21" i="6"/>
  <c r="BS20" i="6"/>
  <c r="BS19" i="6"/>
  <c r="BS18" i="6"/>
  <c r="BS17" i="6"/>
  <c r="BS11" i="6"/>
  <c r="BS10" i="6"/>
  <c r="BS16" i="6"/>
  <c r="BS6" i="6"/>
  <c r="BS7" i="6"/>
  <c r="BS5" i="6"/>
  <c r="BS4" i="6"/>
  <c r="BS3" i="6"/>
  <c r="BS8" i="6"/>
  <c r="AO7" i="6"/>
  <c r="AP7" i="6"/>
  <c r="AQ7" i="6"/>
  <c r="AR7" i="6"/>
  <c r="AS7" i="6"/>
  <c r="AT7" i="6"/>
  <c r="AO8" i="6"/>
  <c r="AP8" i="6"/>
  <c r="AQ8" i="6"/>
  <c r="AR8" i="6"/>
  <c r="AS8" i="6"/>
  <c r="AT8" i="6"/>
  <c r="AO9" i="6"/>
  <c r="AP9" i="6"/>
  <c r="AQ9" i="6"/>
  <c r="AR9" i="6"/>
  <c r="AS9" i="6"/>
  <c r="AT9" i="6"/>
  <c r="AN9" i="6"/>
  <c r="AN8" i="6"/>
  <c r="AN7" i="6"/>
  <c r="BS42" i="5"/>
  <c r="BS41" i="5"/>
  <c r="BS40" i="5"/>
  <c r="BS39" i="5"/>
  <c r="BS38" i="5"/>
  <c r="BS36" i="5"/>
  <c r="BS35" i="5"/>
  <c r="BS34" i="5"/>
  <c r="BS33" i="5"/>
  <c r="BS32" i="5"/>
  <c r="BS31" i="5"/>
  <c r="BS30" i="5"/>
  <c r="BS29" i="5"/>
  <c r="BS28" i="5"/>
  <c r="BS27" i="5"/>
  <c r="BS8" i="5"/>
  <c r="BS25" i="5"/>
  <c r="BS24" i="5"/>
  <c r="BS23" i="5"/>
  <c r="BS22" i="5"/>
  <c r="BS21" i="5"/>
  <c r="BS20" i="5"/>
  <c r="BS19" i="5"/>
  <c r="BS18" i="5"/>
  <c r="BS17" i="5"/>
  <c r="BS11" i="5"/>
  <c r="BS10" i="5"/>
  <c r="BS16" i="5"/>
  <c r="BS9" i="5"/>
  <c r="BS6" i="5"/>
  <c r="BS7" i="5"/>
  <c r="BS5" i="5"/>
  <c r="BS4" i="5"/>
  <c r="BS3" i="5"/>
  <c r="AO7" i="5"/>
  <c r="AP7" i="5"/>
  <c r="AQ7" i="5"/>
  <c r="AR7" i="5"/>
  <c r="AS7" i="5"/>
  <c r="AT7" i="5"/>
  <c r="AO8" i="5"/>
  <c r="AP8" i="5"/>
  <c r="AQ8" i="5"/>
  <c r="AR8" i="5"/>
  <c r="AS8" i="5"/>
  <c r="AT8" i="5"/>
  <c r="AO9" i="5"/>
  <c r="AP9" i="5"/>
  <c r="AQ9" i="5"/>
  <c r="AR9" i="5"/>
  <c r="AS9" i="5"/>
  <c r="AT9" i="5"/>
  <c r="AN9" i="5"/>
  <c r="AN8" i="5"/>
  <c r="AN7" i="5"/>
  <c r="BS42" i="2"/>
  <c r="BS41" i="2"/>
  <c r="BS40" i="2"/>
  <c r="BS39" i="2"/>
  <c r="BS38" i="2"/>
  <c r="BS36" i="2"/>
  <c r="BS35" i="2"/>
  <c r="BS34" i="2"/>
  <c r="BS33" i="2"/>
  <c r="BS32" i="2"/>
  <c r="BS31" i="2"/>
  <c r="BS30" i="2"/>
  <c r="BS29" i="2"/>
  <c r="BS28" i="2"/>
  <c r="BS27" i="2"/>
  <c r="BS8" i="2"/>
  <c r="BS25" i="2"/>
  <c r="BS24" i="2"/>
  <c r="BS23" i="2"/>
  <c r="BS22" i="2"/>
  <c r="BS21" i="2"/>
  <c r="BS20" i="2"/>
  <c r="BS19" i="2"/>
  <c r="BS18" i="2"/>
  <c r="BS17" i="2"/>
  <c r="BS9" i="2"/>
  <c r="BS16" i="2"/>
  <c r="BS6" i="2"/>
  <c r="BS7" i="2"/>
  <c r="BS5" i="2"/>
  <c r="BS4" i="2"/>
  <c r="BS3" i="2"/>
  <c r="AO7" i="2"/>
  <c r="AP7" i="2"/>
  <c r="AQ7" i="2"/>
  <c r="AR7" i="2"/>
  <c r="AS7" i="2"/>
  <c r="AT7" i="2"/>
  <c r="AO8" i="2"/>
  <c r="AP8" i="2"/>
  <c r="AQ8" i="2"/>
  <c r="AR8" i="2"/>
  <c r="AS8" i="2"/>
  <c r="AT8" i="2"/>
  <c r="AO9" i="2"/>
  <c r="AP9" i="2"/>
  <c r="AQ9" i="2"/>
  <c r="AR9" i="2"/>
  <c r="AS9" i="2"/>
  <c r="AT9" i="2"/>
  <c r="AN9" i="2"/>
  <c r="AN8" i="2"/>
  <c r="AN7" i="2"/>
  <c r="BS9" i="6"/>
  <c r="BS11" i="2"/>
  <c r="BS10" i="2"/>
  <c r="BS11" i="1"/>
  <c r="BS10" i="1"/>
  <c r="BS9" i="1"/>
  <c r="BS8" i="1"/>
  <c r="BS7" i="1"/>
  <c r="BS39" i="1"/>
  <c r="BS40" i="1"/>
  <c r="BS41" i="1"/>
  <c r="BS42" i="1"/>
  <c r="BS38" i="1"/>
  <c r="BS28" i="1"/>
  <c r="BS29" i="1"/>
  <c r="BS30" i="1"/>
  <c r="BS31" i="1"/>
  <c r="BS32" i="1"/>
  <c r="BS33" i="1"/>
  <c r="BS34" i="1"/>
  <c r="BS35" i="1"/>
  <c r="BS36" i="1"/>
  <c r="BS27" i="1"/>
  <c r="BS17" i="1"/>
  <c r="BS18" i="1"/>
  <c r="BS19" i="1"/>
  <c r="BS20" i="1"/>
  <c r="BS21" i="1"/>
  <c r="BS22" i="1"/>
  <c r="BS23" i="1"/>
  <c r="BS24" i="1"/>
  <c r="BS25" i="1"/>
  <c r="BS16" i="1"/>
  <c r="BS4" i="1"/>
  <c r="BS5" i="1"/>
  <c r="BS6" i="1"/>
  <c r="BS3" i="1"/>
  <c r="AO7" i="1"/>
  <c r="AP7" i="1"/>
  <c r="AQ7" i="1"/>
  <c r="AR7" i="1"/>
  <c r="AS7" i="1"/>
  <c r="AT7" i="1"/>
  <c r="AO8" i="1"/>
  <c r="AP8" i="1"/>
  <c r="AQ8" i="1"/>
  <c r="AR8" i="1"/>
  <c r="AS8" i="1"/>
  <c r="AT8" i="1"/>
  <c r="AO9" i="1"/>
  <c r="AP9" i="1"/>
  <c r="AQ9" i="1"/>
  <c r="AR9" i="1"/>
  <c r="AS9" i="1"/>
  <c r="AT9" i="1"/>
  <c r="AN9" i="1"/>
  <c r="AN8" i="1"/>
  <c r="AN7" i="1"/>
  <c r="AF7" i="6"/>
  <c r="AF8" i="6"/>
  <c r="AF9" i="6"/>
  <c r="AF7" i="5"/>
  <c r="AF8" i="5"/>
  <c r="AF9" i="5"/>
  <c r="AF7" i="2"/>
  <c r="AF8" i="2"/>
  <c r="AF9" i="2"/>
  <c r="AF7" i="1"/>
  <c r="AF8" i="1"/>
  <c r="AF9" i="1"/>
  <c r="AK42" i="6"/>
  <c r="AK41" i="6"/>
  <c r="AK40" i="6"/>
  <c r="AK39" i="6"/>
  <c r="AK38" i="6"/>
  <c r="AK36" i="6"/>
  <c r="AK35" i="6"/>
  <c r="AK34" i="6"/>
  <c r="AK33" i="6"/>
  <c r="AK32" i="6"/>
  <c r="AK31" i="6"/>
  <c r="AK30" i="6"/>
  <c r="AK29" i="6"/>
  <c r="AK28" i="6"/>
  <c r="AK27" i="6"/>
  <c r="AK25" i="6"/>
  <c r="AK24" i="6"/>
  <c r="AK23" i="6"/>
  <c r="AK22" i="6"/>
  <c r="AK21" i="6"/>
  <c r="AK20" i="6"/>
  <c r="AK19" i="6"/>
  <c r="AK18" i="6"/>
  <c r="AK17" i="6"/>
  <c r="AK9" i="6"/>
  <c r="AK16" i="6"/>
  <c r="AK6" i="6"/>
  <c r="AK7" i="6"/>
  <c r="AK5" i="6"/>
  <c r="AK4" i="6"/>
  <c r="AK3" i="6"/>
  <c r="AK8" i="6"/>
  <c r="AA7" i="6"/>
  <c r="AB7" i="6"/>
  <c r="AC7" i="6"/>
  <c r="AD7" i="6"/>
  <c r="AE7" i="6"/>
  <c r="AA8" i="6"/>
  <c r="AB8" i="6"/>
  <c r="AC8" i="6"/>
  <c r="AD8" i="6"/>
  <c r="AE8" i="6"/>
  <c r="AA9" i="6"/>
  <c r="AB9" i="6"/>
  <c r="AC9" i="6"/>
  <c r="AD9" i="6"/>
  <c r="AE9" i="6"/>
  <c r="AK3" i="5"/>
  <c r="AK42" i="5"/>
  <c r="AK41" i="5"/>
  <c r="AK40" i="5"/>
  <c r="AK39" i="5"/>
  <c r="AK38" i="5"/>
  <c r="AK36" i="5"/>
  <c r="AK35" i="5"/>
  <c r="AK34" i="5"/>
  <c r="AK33" i="5"/>
  <c r="AK32" i="5"/>
  <c r="AK31" i="5"/>
  <c r="AK30" i="5"/>
  <c r="AK29" i="5"/>
  <c r="AK28" i="5"/>
  <c r="AK27" i="5"/>
  <c r="AK25" i="5"/>
  <c r="AK24" i="5"/>
  <c r="AK23" i="5"/>
  <c r="AK22" i="5"/>
  <c r="AK21" i="5"/>
  <c r="AK20" i="5"/>
  <c r="AK19" i="5"/>
  <c r="AK18" i="5"/>
  <c r="AK17" i="5"/>
  <c r="AK16" i="5"/>
  <c r="AK6" i="5"/>
  <c r="AK5" i="5"/>
  <c r="AK7" i="5"/>
  <c r="AK4" i="5"/>
  <c r="AA7" i="5"/>
  <c r="AB7" i="5"/>
  <c r="AC7" i="5"/>
  <c r="AD7" i="5"/>
  <c r="AE7" i="5"/>
  <c r="AA8" i="5"/>
  <c r="AB8" i="5"/>
  <c r="AC8" i="5"/>
  <c r="AD8" i="5"/>
  <c r="AE8" i="5"/>
  <c r="AA9" i="5"/>
  <c r="AB9" i="5"/>
  <c r="AC9" i="5"/>
  <c r="AD9" i="5"/>
  <c r="AE9" i="5"/>
  <c r="AK42" i="2"/>
  <c r="AK41" i="2"/>
  <c r="AK40" i="2"/>
  <c r="AK39" i="2"/>
  <c r="AK38" i="2"/>
  <c r="AK36" i="2"/>
  <c r="AK35" i="2"/>
  <c r="AK34" i="2"/>
  <c r="AK33" i="2"/>
  <c r="AK32" i="2"/>
  <c r="AK31" i="2"/>
  <c r="AK30" i="2"/>
  <c r="AK29" i="2"/>
  <c r="AK28" i="2"/>
  <c r="AK27" i="2"/>
  <c r="AK25" i="2"/>
  <c r="AK24" i="2"/>
  <c r="AK23" i="2"/>
  <c r="AK22" i="2"/>
  <c r="AK21" i="2"/>
  <c r="AK20" i="2"/>
  <c r="AK19" i="2"/>
  <c r="AK18" i="2"/>
  <c r="AK17" i="2"/>
  <c r="AK11" i="2"/>
  <c r="AK10" i="2"/>
  <c r="AK16" i="2"/>
  <c r="AK6" i="2"/>
  <c r="AK7" i="2"/>
  <c r="AK5" i="2"/>
  <c r="AK4" i="2"/>
  <c r="AK3" i="2"/>
  <c r="AK8" i="2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K9" i="1"/>
  <c r="AK39" i="1"/>
  <c r="AK40" i="1"/>
  <c r="AK41" i="1"/>
  <c r="AK42" i="1"/>
  <c r="AK38" i="1"/>
  <c r="AK28" i="1"/>
  <c r="AK29" i="1"/>
  <c r="AK30" i="1"/>
  <c r="AK31" i="1"/>
  <c r="AK32" i="1"/>
  <c r="AK33" i="1"/>
  <c r="AK34" i="1"/>
  <c r="AK35" i="1"/>
  <c r="AK36" i="1"/>
  <c r="AK27" i="1"/>
  <c r="AK8" i="1"/>
  <c r="AK17" i="1"/>
  <c r="AK11" i="1"/>
  <c r="AK10" i="1"/>
  <c r="AK18" i="1"/>
  <c r="AK19" i="1"/>
  <c r="AK20" i="1"/>
  <c r="AK21" i="1"/>
  <c r="AK22" i="1"/>
  <c r="AK23" i="1"/>
  <c r="AK24" i="1"/>
  <c r="AK25" i="1"/>
  <c r="AK16" i="1"/>
  <c r="AK4" i="1"/>
  <c r="AK5" i="1"/>
  <c r="AK6" i="1"/>
  <c r="AK7" i="1"/>
  <c r="AK3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K8" i="5"/>
  <c r="AK11" i="5"/>
  <c r="AK10" i="5"/>
  <c r="AK11" i="6"/>
  <c r="AK9" i="5"/>
  <c r="AK9" i="2"/>
  <c r="U10" i="4"/>
  <c r="V10" i="4"/>
  <c r="W10" i="4"/>
  <c r="X10" i="4"/>
  <c r="T10" i="4"/>
  <c r="U11" i="4"/>
  <c r="V11" i="4"/>
  <c r="W11" i="4"/>
  <c r="X11" i="4"/>
  <c r="T11" i="4"/>
  <c r="AK10" i="6"/>
  <c r="AJ42" i="6"/>
  <c r="AJ41" i="6"/>
  <c r="AJ40" i="6"/>
  <c r="AJ39" i="6"/>
  <c r="AJ38" i="6"/>
  <c r="AJ36" i="6"/>
  <c r="AJ35" i="6"/>
  <c r="AJ34" i="6"/>
  <c r="AJ33" i="6"/>
  <c r="AJ32" i="6"/>
  <c r="AJ31" i="6"/>
  <c r="AJ30" i="6"/>
  <c r="AJ29" i="6"/>
  <c r="AJ28" i="6"/>
  <c r="AJ27" i="6"/>
  <c r="AJ25" i="6"/>
  <c r="AJ24" i="6"/>
  <c r="AJ23" i="6"/>
  <c r="AJ22" i="6"/>
  <c r="AJ21" i="6"/>
  <c r="AJ20" i="6"/>
  <c r="AJ19" i="6"/>
  <c r="AJ18" i="6"/>
  <c r="AJ17" i="6"/>
  <c r="AJ16" i="6"/>
  <c r="AJ11" i="6"/>
  <c r="AJ6" i="6"/>
  <c r="AJ7" i="6"/>
  <c r="AJ5" i="6"/>
  <c r="AJ4" i="6"/>
  <c r="AJ3" i="6"/>
  <c r="AJ8" i="6"/>
  <c r="T7" i="6"/>
  <c r="U7" i="6"/>
  <c r="V7" i="6"/>
  <c r="W7" i="6"/>
  <c r="X7" i="6"/>
  <c r="Y7" i="6"/>
  <c r="Z7" i="6"/>
  <c r="T8" i="6"/>
  <c r="U8" i="6"/>
  <c r="V8" i="6"/>
  <c r="W8" i="6"/>
  <c r="X8" i="6"/>
  <c r="Y8" i="6"/>
  <c r="Z8" i="6"/>
  <c r="T9" i="6"/>
  <c r="U9" i="6"/>
  <c r="V9" i="6"/>
  <c r="W9" i="6"/>
  <c r="X9" i="6"/>
  <c r="Y9" i="6"/>
  <c r="Z9" i="6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6" i="5"/>
  <c r="AJ35" i="5"/>
  <c r="AJ34" i="5"/>
  <c r="AJ33" i="5"/>
  <c r="AJ32" i="5"/>
  <c r="AJ31" i="5"/>
  <c r="AJ30" i="5"/>
  <c r="AJ29" i="5"/>
  <c r="AJ28" i="5"/>
  <c r="AJ27" i="5"/>
  <c r="AJ25" i="5"/>
  <c r="AJ24" i="5"/>
  <c r="AJ23" i="5"/>
  <c r="AJ22" i="5"/>
  <c r="AJ21" i="5"/>
  <c r="AJ20" i="5"/>
  <c r="AJ19" i="5"/>
  <c r="AJ18" i="5"/>
  <c r="AJ17" i="5"/>
  <c r="AJ11" i="5"/>
  <c r="AJ10" i="5"/>
  <c r="AJ16" i="5"/>
  <c r="AJ6" i="5"/>
  <c r="AJ7" i="5"/>
  <c r="AJ5" i="5"/>
  <c r="AJ4" i="5"/>
  <c r="AJ3" i="5"/>
  <c r="T7" i="5"/>
  <c r="U7" i="5"/>
  <c r="V7" i="5"/>
  <c r="W7" i="5"/>
  <c r="X7" i="5"/>
  <c r="Y7" i="5"/>
  <c r="Z7" i="5"/>
  <c r="T8" i="5"/>
  <c r="U8" i="5"/>
  <c r="V8" i="5"/>
  <c r="W8" i="5"/>
  <c r="X8" i="5"/>
  <c r="Y8" i="5"/>
  <c r="Z8" i="5"/>
  <c r="T9" i="5"/>
  <c r="U9" i="5"/>
  <c r="V9" i="5"/>
  <c r="W9" i="5"/>
  <c r="X9" i="5"/>
  <c r="Y9" i="5"/>
  <c r="Z9" i="5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38" i="2"/>
  <c r="AJ28" i="2"/>
  <c r="AJ29" i="2"/>
  <c r="AJ30" i="2"/>
  <c r="AJ31" i="2"/>
  <c r="AJ32" i="2"/>
  <c r="AJ33" i="2"/>
  <c r="AJ34" i="2"/>
  <c r="AJ35" i="2"/>
  <c r="AJ36" i="2"/>
  <c r="AJ27" i="2"/>
  <c r="AJ17" i="2"/>
  <c r="AJ11" i="2"/>
  <c r="AJ10" i="2"/>
  <c r="AJ18" i="2"/>
  <c r="AJ19" i="2"/>
  <c r="AJ20" i="2"/>
  <c r="AJ21" i="2"/>
  <c r="AJ22" i="2"/>
  <c r="AJ23" i="2"/>
  <c r="AJ24" i="2"/>
  <c r="AJ25" i="2"/>
  <c r="AJ16" i="2"/>
  <c r="AJ8" i="2"/>
  <c r="AJ4" i="2"/>
  <c r="AJ5" i="2"/>
  <c r="AJ6" i="2"/>
  <c r="AJ7" i="2"/>
  <c r="AJ3" i="2"/>
  <c r="T7" i="2"/>
  <c r="U7" i="2"/>
  <c r="V7" i="2"/>
  <c r="W7" i="2"/>
  <c r="X7" i="2"/>
  <c r="Y7" i="2"/>
  <c r="Z7" i="2"/>
  <c r="T8" i="2"/>
  <c r="U8" i="2"/>
  <c r="V8" i="2"/>
  <c r="W8" i="2"/>
  <c r="X8" i="2"/>
  <c r="Y8" i="2"/>
  <c r="Z8" i="2"/>
  <c r="T9" i="2"/>
  <c r="U9" i="2"/>
  <c r="V9" i="2"/>
  <c r="W9" i="2"/>
  <c r="X9" i="2"/>
  <c r="Y9" i="2"/>
  <c r="Z9" i="2"/>
  <c r="AJ39" i="1"/>
  <c r="AJ40" i="1"/>
  <c r="AJ41" i="1"/>
  <c r="AJ42" i="1"/>
  <c r="AJ38" i="1"/>
  <c r="AJ28" i="1"/>
  <c r="AJ29" i="1"/>
  <c r="AJ30" i="1"/>
  <c r="AJ31" i="1"/>
  <c r="AJ32" i="1"/>
  <c r="AJ33" i="1"/>
  <c r="AJ34" i="1"/>
  <c r="AJ35" i="1"/>
  <c r="AJ36" i="1"/>
  <c r="AJ27" i="1"/>
  <c r="AJ17" i="1"/>
  <c r="AJ9" i="1"/>
  <c r="AJ18" i="1"/>
  <c r="AJ19" i="1"/>
  <c r="AJ20" i="1"/>
  <c r="AJ21" i="1"/>
  <c r="AJ22" i="1"/>
  <c r="AJ23" i="1"/>
  <c r="AJ24" i="1"/>
  <c r="AJ25" i="1"/>
  <c r="AJ16" i="1"/>
  <c r="AJ8" i="1"/>
  <c r="AJ4" i="1"/>
  <c r="AJ5" i="1"/>
  <c r="AJ6" i="1"/>
  <c r="AJ7" i="1"/>
  <c r="AJ3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T9" i="1"/>
  <c r="U9" i="1"/>
  <c r="V9" i="1"/>
  <c r="W9" i="1"/>
  <c r="X9" i="1"/>
  <c r="Y9" i="1"/>
  <c r="Z9" i="1"/>
  <c r="AJ11" i="1"/>
  <c r="AJ10" i="1"/>
  <c r="AJ9" i="2"/>
  <c r="AJ8" i="5"/>
  <c r="AJ9" i="5"/>
  <c r="AJ10" i="6"/>
  <c r="AJ9" i="6"/>
  <c r="R7" i="6"/>
  <c r="S7" i="6"/>
  <c r="R8" i="6"/>
  <c r="S8" i="6"/>
  <c r="R9" i="6"/>
  <c r="S9" i="6"/>
  <c r="R7" i="5"/>
  <c r="S7" i="5"/>
  <c r="R8" i="5"/>
  <c r="S8" i="5"/>
  <c r="R9" i="5"/>
  <c r="S9" i="5"/>
  <c r="R7" i="2"/>
  <c r="S7" i="2"/>
  <c r="R8" i="2"/>
  <c r="S8" i="2"/>
  <c r="R9" i="2"/>
  <c r="S9" i="2"/>
  <c r="R7" i="1"/>
  <c r="S7" i="1"/>
  <c r="R8" i="1"/>
  <c r="S8" i="1"/>
  <c r="R9" i="1"/>
  <c r="S9" i="1"/>
  <c r="O7" i="6"/>
  <c r="P7" i="6"/>
  <c r="Q7" i="6"/>
  <c r="O8" i="6"/>
  <c r="P8" i="6"/>
  <c r="Q8" i="6"/>
  <c r="O9" i="6"/>
  <c r="P9" i="6"/>
  <c r="Q9" i="6"/>
  <c r="O7" i="5"/>
  <c r="P7" i="5"/>
  <c r="Q7" i="5"/>
  <c r="O8" i="5"/>
  <c r="P8" i="5"/>
  <c r="Q8" i="5"/>
  <c r="O9" i="5"/>
  <c r="P9" i="5"/>
  <c r="Q9" i="5"/>
  <c r="O7" i="2"/>
  <c r="P7" i="2"/>
  <c r="Q7" i="2"/>
  <c r="O8" i="2"/>
  <c r="P8" i="2"/>
  <c r="Q8" i="2"/>
  <c r="O9" i="2"/>
  <c r="P9" i="2"/>
  <c r="Q9" i="2"/>
  <c r="O7" i="1"/>
  <c r="P7" i="1"/>
  <c r="Q7" i="1"/>
  <c r="O8" i="1"/>
  <c r="P8" i="1"/>
  <c r="Q8" i="1"/>
  <c r="O9" i="1"/>
  <c r="P9" i="1"/>
  <c r="Q9" i="1"/>
  <c r="M7" i="6"/>
  <c r="N7" i="6"/>
  <c r="M8" i="6"/>
  <c r="N8" i="6"/>
  <c r="M9" i="6"/>
  <c r="N9" i="6"/>
  <c r="M7" i="5"/>
  <c r="N7" i="5"/>
  <c r="M8" i="5"/>
  <c r="N8" i="5"/>
  <c r="M9" i="5"/>
  <c r="N9" i="5"/>
  <c r="M7" i="2"/>
  <c r="N7" i="2"/>
  <c r="M8" i="2"/>
  <c r="N8" i="2"/>
  <c r="M9" i="2"/>
  <c r="N9" i="2"/>
  <c r="AI42" i="6"/>
  <c r="AI41" i="6"/>
  <c r="AI40" i="6"/>
  <c r="AI39" i="6"/>
  <c r="AI38" i="6"/>
  <c r="AI36" i="6"/>
  <c r="AI35" i="6"/>
  <c r="AI34" i="6"/>
  <c r="AI33" i="6"/>
  <c r="AI32" i="6"/>
  <c r="AI31" i="6"/>
  <c r="AI30" i="6"/>
  <c r="AI29" i="6"/>
  <c r="AI28" i="6"/>
  <c r="AI27" i="6"/>
  <c r="AI25" i="6"/>
  <c r="AI24" i="6"/>
  <c r="AI23" i="6"/>
  <c r="AI22" i="6"/>
  <c r="AI21" i="6"/>
  <c r="AI20" i="6"/>
  <c r="AI19" i="6"/>
  <c r="AI18" i="6"/>
  <c r="AI17" i="6"/>
  <c r="AI16" i="6"/>
  <c r="AI6" i="6"/>
  <c r="AI5" i="6"/>
  <c r="AI4" i="6"/>
  <c r="AI3" i="6"/>
  <c r="AI42" i="5"/>
  <c r="AI41" i="5"/>
  <c r="AI40" i="5"/>
  <c r="AI39" i="5"/>
  <c r="AI38" i="5"/>
  <c r="AI36" i="5"/>
  <c r="AI35" i="5"/>
  <c r="AI34" i="5"/>
  <c r="AI33" i="5"/>
  <c r="AI32" i="5"/>
  <c r="AI31" i="5"/>
  <c r="AI30" i="5"/>
  <c r="AI29" i="5"/>
  <c r="AI28" i="5"/>
  <c r="AI27" i="5"/>
  <c r="AI25" i="5"/>
  <c r="AI24" i="5"/>
  <c r="AI23" i="5"/>
  <c r="AI22" i="5"/>
  <c r="AI21" i="5"/>
  <c r="AI20" i="5"/>
  <c r="AI19" i="5"/>
  <c r="AI18" i="5"/>
  <c r="AI17" i="5"/>
  <c r="AI16" i="5"/>
  <c r="AI6" i="5"/>
  <c r="AI5" i="5"/>
  <c r="AI4" i="5"/>
  <c r="AI3" i="5"/>
  <c r="AI42" i="2"/>
  <c r="AI41" i="2"/>
  <c r="AI40" i="2"/>
  <c r="AI39" i="2"/>
  <c r="AI38" i="2"/>
  <c r="AI36" i="2"/>
  <c r="AI35" i="2"/>
  <c r="AI34" i="2"/>
  <c r="AI33" i="2"/>
  <c r="AI32" i="2"/>
  <c r="AI31" i="2"/>
  <c r="AI30" i="2"/>
  <c r="AI29" i="2"/>
  <c r="AI28" i="2"/>
  <c r="AI27" i="2"/>
  <c r="AI25" i="2"/>
  <c r="AI24" i="2"/>
  <c r="AI23" i="2"/>
  <c r="AI22" i="2"/>
  <c r="AI21" i="2"/>
  <c r="AI20" i="2"/>
  <c r="AI19" i="2"/>
  <c r="AI18" i="2"/>
  <c r="AI17" i="2"/>
  <c r="AI16" i="2"/>
  <c r="AI6" i="2"/>
  <c r="AI5" i="2"/>
  <c r="AI4" i="2"/>
  <c r="AI3" i="2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8" i="1"/>
  <c r="AI28" i="1"/>
  <c r="AI29" i="1"/>
  <c r="AI30" i="1"/>
  <c r="AI31" i="1"/>
  <c r="AI32" i="1"/>
  <c r="AI33" i="1"/>
  <c r="AI34" i="1"/>
  <c r="AI35" i="1"/>
  <c r="AI36" i="1"/>
  <c r="AI27" i="1"/>
  <c r="AI17" i="1"/>
  <c r="AI18" i="1"/>
  <c r="AI19" i="1"/>
  <c r="AI20" i="1"/>
  <c r="AI21" i="1"/>
  <c r="AI22" i="1"/>
  <c r="AI23" i="1"/>
  <c r="AI24" i="1"/>
  <c r="AI25" i="1"/>
  <c r="AI16" i="1"/>
  <c r="AI4" i="1"/>
  <c r="AI5" i="1"/>
  <c r="AI6" i="1"/>
  <c r="AI3" i="1"/>
  <c r="M7" i="1"/>
  <c r="N7" i="1"/>
  <c r="M8" i="1"/>
  <c r="N8" i="1"/>
  <c r="M9" i="1"/>
  <c r="N9" i="1"/>
  <c r="AI7" i="1"/>
  <c r="AI9" i="6"/>
  <c r="AI7" i="5"/>
  <c r="AI7" i="2"/>
  <c r="AI8" i="2"/>
  <c r="AI9" i="1"/>
  <c r="AI8" i="1"/>
  <c r="AI11" i="1"/>
  <c r="AI7" i="6"/>
  <c r="AI8" i="6"/>
  <c r="AI9" i="5"/>
  <c r="AI11" i="5"/>
  <c r="AI10" i="5"/>
  <c r="AI8" i="5"/>
  <c r="AI11" i="2"/>
  <c r="AI10" i="2"/>
  <c r="AI11" i="6"/>
  <c r="AI9" i="2"/>
  <c r="K7" i="6"/>
  <c r="L7" i="6"/>
  <c r="K8" i="6"/>
  <c r="L8" i="6"/>
  <c r="K9" i="6"/>
  <c r="L9" i="6"/>
  <c r="K7" i="5"/>
  <c r="L7" i="5"/>
  <c r="K8" i="5"/>
  <c r="L8" i="5"/>
  <c r="K9" i="5"/>
  <c r="L9" i="5"/>
  <c r="K7" i="2"/>
  <c r="L7" i="2"/>
  <c r="K8" i="2"/>
  <c r="L8" i="2"/>
  <c r="K9" i="2"/>
  <c r="L9" i="2"/>
  <c r="K7" i="1"/>
  <c r="L7" i="1"/>
  <c r="K8" i="1"/>
  <c r="L8" i="1"/>
  <c r="K9" i="1"/>
  <c r="L9" i="1"/>
  <c r="AH42" i="1"/>
  <c r="AH42" i="2"/>
  <c r="AH42" i="6"/>
  <c r="AH41" i="6"/>
  <c r="AH40" i="6"/>
  <c r="AH39" i="6"/>
  <c r="AH38" i="6"/>
  <c r="AH36" i="6"/>
  <c r="AH35" i="6"/>
  <c r="AH34" i="6"/>
  <c r="AH33" i="6"/>
  <c r="AH32" i="6"/>
  <c r="AH31" i="6"/>
  <c r="AH30" i="6"/>
  <c r="AH29" i="6"/>
  <c r="AH28" i="6"/>
  <c r="AH27" i="6"/>
  <c r="AH8" i="6"/>
  <c r="AH25" i="6"/>
  <c r="AH24" i="6"/>
  <c r="AH23" i="6"/>
  <c r="AH22" i="6"/>
  <c r="AH21" i="6"/>
  <c r="AH20" i="6"/>
  <c r="AH19" i="6"/>
  <c r="AH18" i="6"/>
  <c r="AH17" i="6"/>
  <c r="AH16" i="6"/>
  <c r="AH11" i="6"/>
  <c r="AH10" i="6"/>
  <c r="AH6" i="6"/>
  <c r="AH7" i="6"/>
  <c r="AH5" i="6"/>
  <c r="AH4" i="6"/>
  <c r="AH3" i="6"/>
  <c r="F7" i="6"/>
  <c r="G7" i="6"/>
  <c r="H7" i="6"/>
  <c r="I7" i="6"/>
  <c r="J7" i="6"/>
  <c r="F8" i="6"/>
  <c r="G8" i="6"/>
  <c r="H8" i="6"/>
  <c r="I8" i="6"/>
  <c r="J8" i="6"/>
  <c r="F9" i="6"/>
  <c r="G9" i="6"/>
  <c r="H9" i="6"/>
  <c r="I9" i="6"/>
  <c r="J9" i="6"/>
  <c r="AH42" i="5"/>
  <c r="AH41" i="5"/>
  <c r="AH40" i="5"/>
  <c r="AH39" i="5"/>
  <c r="AH38" i="5"/>
  <c r="AH36" i="5"/>
  <c r="AH35" i="5"/>
  <c r="AH34" i="5"/>
  <c r="AH33" i="5"/>
  <c r="AH32" i="5"/>
  <c r="AH31" i="5"/>
  <c r="AH30" i="5"/>
  <c r="AH29" i="5"/>
  <c r="AH28" i="5"/>
  <c r="AH27" i="5"/>
  <c r="AH25" i="5"/>
  <c r="AH24" i="5"/>
  <c r="AH23" i="5"/>
  <c r="AH22" i="5"/>
  <c r="AH21" i="5"/>
  <c r="AH20" i="5"/>
  <c r="AH19" i="5"/>
  <c r="AH18" i="5"/>
  <c r="AH17" i="5"/>
  <c r="AH16" i="5"/>
  <c r="AH6" i="5"/>
  <c r="AH5" i="5"/>
  <c r="AH7" i="5"/>
  <c r="AH4" i="5"/>
  <c r="AH3" i="5"/>
  <c r="AH8" i="5"/>
  <c r="F7" i="5"/>
  <c r="G7" i="5"/>
  <c r="H7" i="5"/>
  <c r="I7" i="5"/>
  <c r="J7" i="5"/>
  <c r="F8" i="5"/>
  <c r="G8" i="5"/>
  <c r="H8" i="5"/>
  <c r="I8" i="5"/>
  <c r="J8" i="5"/>
  <c r="F9" i="5"/>
  <c r="G9" i="5"/>
  <c r="H9" i="5"/>
  <c r="I9" i="5"/>
  <c r="J9" i="5"/>
  <c r="AH41" i="2"/>
  <c r="AH40" i="2"/>
  <c r="AH39" i="2"/>
  <c r="AH38" i="2"/>
  <c r="AH36" i="2"/>
  <c r="AH35" i="2"/>
  <c r="AH34" i="2"/>
  <c r="AH33" i="2"/>
  <c r="AH32" i="2"/>
  <c r="AH31" i="2"/>
  <c r="AH30" i="2"/>
  <c r="AH29" i="2"/>
  <c r="AH28" i="2"/>
  <c r="AH27" i="2"/>
  <c r="AH25" i="2"/>
  <c r="AH24" i="2"/>
  <c r="AH23" i="2"/>
  <c r="AH22" i="2"/>
  <c r="AH21" i="2"/>
  <c r="AH20" i="2"/>
  <c r="AH19" i="2"/>
  <c r="AH18" i="2"/>
  <c r="AH17" i="2"/>
  <c r="AH16" i="2"/>
  <c r="AH8" i="2"/>
  <c r="AH6" i="2"/>
  <c r="AH7" i="2"/>
  <c r="AH5" i="2"/>
  <c r="AH4" i="2"/>
  <c r="AH3" i="2"/>
  <c r="F7" i="2"/>
  <c r="G7" i="2"/>
  <c r="H7" i="2"/>
  <c r="I7" i="2"/>
  <c r="J7" i="2"/>
  <c r="F8" i="2"/>
  <c r="G8" i="2"/>
  <c r="H8" i="2"/>
  <c r="I8" i="2"/>
  <c r="J8" i="2"/>
  <c r="F9" i="2"/>
  <c r="G9" i="2"/>
  <c r="H9" i="2"/>
  <c r="I9" i="2"/>
  <c r="J9" i="2"/>
  <c r="AH39" i="1"/>
  <c r="AH40" i="1"/>
  <c r="AH41" i="1"/>
  <c r="AH38" i="1"/>
  <c r="AH28" i="1"/>
  <c r="AH29" i="1"/>
  <c r="AH30" i="1"/>
  <c r="AH31" i="1"/>
  <c r="AH32" i="1"/>
  <c r="AH33" i="1"/>
  <c r="AH34" i="1"/>
  <c r="AH35" i="1"/>
  <c r="AH36" i="1"/>
  <c r="AH27" i="1"/>
  <c r="AH17" i="1"/>
  <c r="AH18" i="1"/>
  <c r="AH19" i="1"/>
  <c r="AH20" i="1"/>
  <c r="AH21" i="1"/>
  <c r="AH22" i="1"/>
  <c r="AH23" i="1"/>
  <c r="AH24" i="1"/>
  <c r="AH25" i="1"/>
  <c r="AH16" i="1"/>
  <c r="AH8" i="1"/>
  <c r="AH4" i="1"/>
  <c r="AH5" i="1"/>
  <c r="AH6" i="1"/>
  <c r="AH7" i="1"/>
  <c r="AH3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AH9" i="6"/>
  <c r="E9" i="6"/>
  <c r="D9" i="6"/>
  <c r="C9" i="6"/>
  <c r="B9" i="6"/>
  <c r="E8" i="6"/>
  <c r="D8" i="6"/>
  <c r="C8" i="6"/>
  <c r="B8" i="6"/>
  <c r="E7" i="6"/>
  <c r="D7" i="6"/>
  <c r="C7" i="6"/>
  <c r="B7" i="6"/>
  <c r="E9" i="5"/>
  <c r="D9" i="5"/>
  <c r="C9" i="5"/>
  <c r="B9" i="5"/>
  <c r="E8" i="5"/>
  <c r="D8" i="5"/>
  <c r="C8" i="5"/>
  <c r="B8" i="5"/>
  <c r="E7" i="5"/>
  <c r="D7" i="5"/>
  <c r="C7" i="5"/>
  <c r="B7" i="5"/>
  <c r="C7" i="2"/>
  <c r="D7" i="2"/>
  <c r="E7" i="2"/>
  <c r="C8" i="2"/>
  <c r="D8" i="2"/>
  <c r="E8" i="2"/>
  <c r="C9" i="2"/>
  <c r="D9" i="2"/>
  <c r="E9" i="2"/>
  <c r="B9" i="2"/>
  <c r="B8" i="2"/>
  <c r="B7" i="2"/>
  <c r="C7" i="1"/>
  <c r="D7" i="1"/>
  <c r="E7" i="1"/>
  <c r="C8" i="1"/>
  <c r="D8" i="1"/>
  <c r="E8" i="1"/>
  <c r="C9" i="1"/>
  <c r="D9" i="1"/>
  <c r="E9" i="1"/>
  <c r="B9" i="1"/>
  <c r="B8" i="1"/>
  <c r="B7" i="1"/>
  <c r="AH11" i="1"/>
  <c r="AH11" i="2"/>
  <c r="AH10" i="2"/>
  <c r="AH9" i="2"/>
  <c r="AH11" i="5"/>
  <c r="AH10" i="5"/>
  <c r="AH9" i="5"/>
  <c r="AI10" i="6"/>
  <c r="AH10" i="1"/>
  <c r="AH9" i="1"/>
  <c r="AI10" i="1"/>
</calcChain>
</file>

<file path=xl/sharedStrings.xml><?xml version="1.0" encoding="utf-8"?>
<sst xmlns="http://schemas.openxmlformats.org/spreadsheetml/2006/main" count="4038" uniqueCount="171">
  <si>
    <t>SUMMARY</t>
  </si>
  <si>
    <t>Total Agents</t>
  </si>
  <si>
    <t>Participating Agents</t>
  </si>
  <si>
    <t xml:space="preserve">Logged In Agents                                             </t>
  </si>
  <si>
    <t xml:space="preserve">Schedule Change Agents                              </t>
  </si>
  <si>
    <t>Schedule Change Agents to Logged In Agents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</si>
  <si>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</si>
  <si>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</si>
  <si>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</si>
  <si>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</si>
  <si>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</si>
  <si>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</si>
  <si>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</si>
  <si>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</si>
  <si>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</si>
  <si>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</si>
  <si>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</si>
  <si>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</si>
  <si>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</si>
  <si>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</si>
  <si>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</si>
  <si>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</si>
  <si>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</si>
  <si>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 xml:space="preserve"># of Self Service Requests </t>
    </r>
    <r>
      <rPr>
        <b/>
        <sz val="12"/>
        <color theme="1"/>
        <rFont val="Calibri"/>
        <family val="2"/>
        <scheme val="minor"/>
      </rPr>
      <t>(Swap)</t>
    </r>
  </si>
  <si>
    <r>
      <t xml:space="preserve"># of Total Hours </t>
    </r>
    <r>
      <rPr>
        <b/>
        <sz val="12"/>
        <color theme="1"/>
        <rFont val="Calibri"/>
        <family val="2"/>
        <scheme val="minor"/>
      </rPr>
      <t>(Swap)</t>
    </r>
  </si>
  <si>
    <t># of Trades Requested</t>
  </si>
  <si>
    <t xml:space="preserve"># of Trades Completed </t>
  </si>
  <si>
    <r>
      <t># of Total Hours (</t>
    </r>
    <r>
      <rPr>
        <b/>
        <sz val="12"/>
        <color theme="1"/>
        <rFont val="Calibri"/>
        <family val="2"/>
        <scheme val="minor"/>
      </rPr>
      <t>Trade</t>
    </r>
    <r>
      <rPr>
        <sz val="12"/>
        <color theme="1"/>
        <rFont val="Calibri"/>
        <family val="2"/>
        <scheme val="minor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</si>
  <si>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</si>
  <si>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</si>
  <si>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</si>
  <si>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</si>
  <si>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</si>
  <si>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</si>
  <si>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Schedule Modify Request per Agent</t>
  </si>
  <si>
    <t>Schedule Modify Hours per Agent</t>
  </si>
  <si>
    <t>Thu</t>
  </si>
  <si>
    <t>Fri</t>
  </si>
  <si>
    <t>Sat</t>
  </si>
  <si>
    <t>Sun</t>
  </si>
  <si>
    <t>Mon</t>
  </si>
  <si>
    <t>Tue</t>
  </si>
  <si>
    <t>Wed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</si>
  <si>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</si>
  <si>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</si>
  <si>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</si>
  <si>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</si>
  <si>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</si>
  <si>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</si>
  <si>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</si>
  <si>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</si>
  <si>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</si>
  <si>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</si>
  <si>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</si>
  <si>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Note- Total Modified Hours 4 Weeks having change of calculation ( Row 11) from week starting 04/09/2017 to 04/15/2017.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</si>
  <si>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</si>
  <si>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</si>
  <si>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</si>
  <si>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</si>
  <si>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</si>
  <si>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</si>
  <si>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</si>
  <si>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</si>
  <si>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06/25/2017-07/01/2017</t>
  </si>
  <si>
    <t>07/02/2017-07/08/2017</t>
  </si>
  <si>
    <t>07/09/2017-07/15/2017</t>
  </si>
  <si>
    <t>07/16/2017-07/22/2017</t>
  </si>
  <si>
    <t>06/25/2017-7/01/2017</t>
  </si>
  <si>
    <t>07/02/2017-7/08/2017</t>
  </si>
  <si>
    <t>07/09/2017-7/15/2017</t>
  </si>
  <si>
    <t>07/23/2017-07/29/2017</t>
  </si>
  <si>
    <t>07/30/2017-08/05/2017</t>
  </si>
  <si>
    <t>07/30/2017-07/05/2017</t>
  </si>
  <si>
    <t>08/06/2017-08/12/2017</t>
  </si>
  <si>
    <t>08/13/2017-08/19/2017</t>
  </si>
  <si>
    <t>08/20/2017-08/26/2017</t>
  </si>
  <si>
    <t>08/27/2017-09/02/2017</t>
  </si>
  <si>
    <t>09/03/2017-09/09/2017</t>
  </si>
  <si>
    <t>09/10/2017-09/16/2017</t>
  </si>
  <si>
    <t>09/17/2017-09/23/2017</t>
  </si>
  <si>
    <r>
      <t xml:space="preserve"># of Self Service Requests </t>
    </r>
    <r>
      <rPr>
        <b/>
        <sz val="11"/>
        <color theme="1"/>
        <rFont val="Calibri"/>
        <family val="2"/>
        <scheme val="minor"/>
      </rPr>
      <t>(Swap)</t>
    </r>
  </si>
  <si>
    <r>
      <t xml:space="preserve"># of Total Hours </t>
    </r>
    <r>
      <rPr>
        <b/>
        <sz val="11"/>
        <color theme="1"/>
        <rFont val="Calibri"/>
        <family val="2"/>
        <scheme val="minor"/>
      </rPr>
      <t>(Swap)</t>
    </r>
  </si>
  <si>
    <r>
      <t># of Total Hours (</t>
    </r>
    <r>
      <rPr>
        <b/>
        <sz val="11"/>
        <color theme="1"/>
        <rFont val="Calibri"/>
        <family val="2"/>
        <scheme val="minor"/>
      </rPr>
      <t>Trade</t>
    </r>
    <r>
      <rPr>
        <sz val="11"/>
        <color theme="1"/>
        <rFont val="Calibri"/>
        <family val="2"/>
        <scheme val="minor"/>
      </rPr>
      <t>)</t>
    </r>
  </si>
  <si>
    <t>09/24/2017-09/30/2017</t>
  </si>
  <si>
    <t>10/01/2017-10/07/2017</t>
  </si>
  <si>
    <t>10/08/2017-10/14/2017</t>
  </si>
  <si>
    <t>10/15/2017-10/21/2017</t>
  </si>
  <si>
    <t>10/22/2017-10/28/2017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</si>
  <si>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</si>
  <si>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</si>
  <si>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</si>
  <si>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</si>
  <si>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</si>
  <si>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</si>
  <si>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</si>
  <si>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</si>
  <si>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</si>
  <si>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</si>
  <si>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</si>
  <si>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</si>
  <si>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</si>
  <si>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</si>
  <si>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</si>
  <si>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</si>
  <si>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</si>
  <si>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</si>
  <si>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</si>
  <si>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</si>
  <si>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</si>
  <si>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</si>
  <si>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</si>
  <si>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</si>
  <si>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</si>
  <si>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</si>
  <si>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</si>
  <si>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</si>
  <si>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</si>
  <si>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</si>
  <si>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</si>
  <si>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</si>
  <si>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</si>
  <si>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</si>
  <si>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</si>
  <si>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</si>
  <si>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</si>
  <si>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</si>
  <si>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</si>
  <si>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</si>
  <si>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</si>
  <si>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</si>
  <si>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</si>
  <si>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</si>
  <si>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</si>
  <si>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</si>
  <si>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</si>
  <si>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</si>
  <si>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</si>
  <si>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</si>
  <si>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</si>
  <si>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</si>
  <si>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</si>
  <si>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MOB_TS</t>
  </si>
  <si>
    <t>FFH_CR1</t>
  </si>
  <si>
    <t>FFH_CR2</t>
  </si>
  <si>
    <t>MOB_CR1</t>
  </si>
  <si>
    <t>FFH_TS</t>
  </si>
  <si>
    <t>MOB_CR2</t>
  </si>
  <si>
    <t>MOB_CR1_INLANG</t>
  </si>
  <si>
    <t>KDO_L&amp;R</t>
  </si>
  <si>
    <t>MOB_CSMHD</t>
  </si>
  <si>
    <t>MOB_CRMT</t>
  </si>
  <si>
    <t>FFH_CR1_INLANG</t>
  </si>
  <si>
    <t>FFH_CR2_INLANG</t>
  </si>
  <si>
    <t>FFH_MOBILE_HOME</t>
  </si>
  <si>
    <t>FFH_CHANNEL</t>
  </si>
  <si>
    <t>siteid</t>
  </si>
  <si>
    <t>sitename</t>
  </si>
  <si>
    <t>Burnaby (Canada Way)</t>
  </si>
  <si>
    <t>Calgary (3030)</t>
  </si>
  <si>
    <t>Barrie (Bayfield)</t>
  </si>
  <si>
    <t>Toronto (Scarborough)</t>
  </si>
  <si>
    <t>TI Philippines (TI Philippines)</t>
  </si>
  <si>
    <t>TI Guatemala (TI Guatemala)</t>
  </si>
  <si>
    <t>Rimouski (Rimouski)</t>
  </si>
  <si>
    <t>Montreal (St-Laurent)</t>
  </si>
  <si>
    <t>Prince George (Prince George)</t>
  </si>
  <si>
    <t>Edmonton (Edmonton)</t>
  </si>
  <si>
    <t>Montreal (Metcalfe)</t>
  </si>
  <si>
    <t>Burnaby (Willingdon)</t>
  </si>
  <si>
    <t>VOX Montreal (VOX Montreal)</t>
  </si>
  <si>
    <t>02/11/2017-02/17/2017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</si>
</sst>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4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wrapText="1"/>
    </xf>
    <xf numFmtId="0" fontId="2" fillId="0" borderId="5" xfId="0" applyFont="1" applyFill="1" applyBorder="1" applyAlignment="1"/>
    <xf numFmtId="0" fontId="2" fillId="0" borderId="10" xfId="0" applyFont="1" applyBorder="1" applyAlignment="1">
      <alignment horizontal="left" wrapText="1"/>
    </xf>
    <xf numFmtId="0" fontId="0" fillId="0" borderId="7" xfId="0" applyBorder="1"/>
    <xf numFmtId="0" fontId="0" fillId="0" borderId="8" xfId="0" applyBorder="1"/>
    <xf numFmtId="0" fontId="2" fillId="0" borderId="11" xfId="0" applyFont="1" applyBorder="1" applyAlignment="1">
      <alignment horizontal="left"/>
    </xf>
    <xf numFmtId="0" fontId="0" fillId="0" borderId="10" xfId="0" applyBorder="1"/>
    <xf numFmtId="10" fontId="0" fillId="0" borderId="7" xfId="0" applyNumberFormat="1" applyBorder="1"/>
    <xf numFmtId="10" fontId="0" fillId="0" borderId="0" xfId="0" applyNumberFormat="1" applyBorder="1"/>
    <xf numFmtId="0" fontId="2" fillId="0" borderId="10" xfId="0" applyFont="1" applyBorder="1" applyAlignment="1">
      <alignment horizontal="left" vertical="center"/>
    </xf>
    <xf numFmtId="2" fontId="0" fillId="0" borderId="7" xfId="0" applyNumberFormat="1" applyBorder="1"/>
    <xf numFmtId="2" fontId="0" fillId="0" borderId="0" xfId="0" applyNumberFormat="1" applyBorder="1"/>
    <xf numFmtId="0" fontId="2" fillId="0" borderId="10" xfId="0" applyFont="1" applyBorder="1" applyAlignment="1">
      <alignment horizontal="left" vertical="top"/>
    </xf>
    <xf numFmtId="0" fontId="3" fillId="3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wrapText="1"/>
    </xf>
    <xf numFmtId="0" fontId="2" fillId="4" borderId="10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10" xfId="0" applyFont="1" applyFill="1" applyBorder="1" applyAlignment="1"/>
    <xf numFmtId="0" fontId="0" fillId="0" borderId="5" xfId="0" applyBorder="1"/>
    <xf numFmtId="0" fontId="0" fillId="0" borderId="12" xfId="0" applyBorder="1"/>
    <xf numFmtId="0" fontId="0" fillId="0" borderId="0" xfId="0" applyBorder="1"/>
    <xf numFmtId="0" fontId="0" fillId="4" borderId="0" xfId="0" applyFill="1" applyBorder="1"/>
    <xf numFmtId="1" fontId="0" fillId="0" borderId="0" xfId="0" applyNumberFormat="1"/>
    <xf numFmtId="1" fontId="0" fillId="0" borderId="7" xfId="0" applyNumberFormat="1" applyBorder="1"/>
    <xf numFmtId="1" fontId="0" fillId="4" borderId="7" xfId="0" applyNumberFormat="1" applyFill="1" applyBorder="1"/>
    <xf numFmtId="1" fontId="0" fillId="0" borderId="8" xfId="0" applyNumberFormat="1" applyBorder="1"/>
    <xf numFmtId="1" fontId="0" fillId="4" borderId="8" xfId="0" applyNumberFormat="1" applyFill="1" applyBorder="1"/>
    <xf numFmtId="10" fontId="0" fillId="0" borderId="8" xfId="0" applyNumberFormat="1" applyBorder="1"/>
    <xf numFmtId="2" fontId="0" fillId="0" borderId="8" xfId="0" applyNumberFormat="1" applyBorder="1"/>
    <xf numFmtId="16" fontId="0" fillId="5" borderId="0" xfId="0" applyNumberFormat="1" applyFill="1" applyBorder="1"/>
    <xf numFmtId="0" fontId="0" fillId="5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2" borderId="7" xfId="0" applyFill="1" applyBorder="1"/>
    <xf numFmtId="0" fontId="0" fillId="3" borderId="0" xfId="0" applyFill="1" applyBorder="1"/>
    <xf numFmtId="0" fontId="0" fillId="3" borderId="7" xfId="0" applyFill="1" applyBorder="1"/>
    <xf numFmtId="1" fontId="0" fillId="4" borderId="0" xfId="0" applyNumberFormat="1" applyFill="1" applyBorder="1"/>
    <xf numFmtId="1" fontId="0" fillId="0" borderId="5" xfId="0" applyNumberFormat="1" applyBorder="1"/>
    <xf numFmtId="10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2" borderId="8" xfId="0" applyFill="1" applyBorder="1"/>
    <xf numFmtId="0" fontId="0" fillId="3" borderId="8" xfId="0" applyFill="1" applyBorder="1"/>
    <xf numFmtId="0" fontId="0" fillId="0" borderId="9" xfId="0" applyBorder="1"/>
    <xf numFmtId="0" fontId="2" fillId="0" borderId="3" xfId="0" applyFont="1" applyBorder="1" applyAlignment="1">
      <alignment horizontal="left" wrapText="1"/>
    </xf>
    <xf numFmtId="0" fontId="2" fillId="0" borderId="13" xfId="0" applyFont="1" applyBorder="1" applyAlignment="1">
      <alignment horizontal="left"/>
    </xf>
    <xf numFmtId="0" fontId="0" fillId="0" borderId="3" xfId="0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top"/>
    </xf>
    <xf numFmtId="0" fontId="2" fillId="0" borderId="14" xfId="0" applyFont="1" applyBorder="1" applyAlignment="1">
      <alignment horizontal="left"/>
    </xf>
    <xf numFmtId="0" fontId="2" fillId="0" borderId="3" xfId="0" applyFont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/>
    <xf numFmtId="0" fontId="2" fillId="0" borderId="12" xfId="0" applyFont="1" applyFill="1" applyBorder="1" applyAlignment="1"/>
    <xf numFmtId="16" fontId="0" fillId="5" borderId="8" xfId="0" applyNumberFormat="1" applyFill="1" applyBorder="1"/>
    <xf numFmtId="0" fontId="0" fillId="5" borderId="8" xfId="0" applyFill="1" applyBorder="1"/>
    <xf numFmtId="1" fontId="0" fillId="0" borderId="12" xfId="0" applyNumberFormat="1" applyBorder="1"/>
    <xf numFmtId="16" fontId="7" fillId="5" borderId="0" xfId="0" applyNumberFormat="1" applyFont="1" applyFill="1" applyBorder="1"/>
    <xf numFmtId="0" fontId="7" fillId="0" borderId="0" xfId="0" applyFont="1"/>
    <xf numFmtId="0" fontId="8" fillId="0" borderId="10" xfId="0" applyFont="1" applyBorder="1" applyAlignment="1">
      <alignment horizontal="left" wrapText="1"/>
    </xf>
    <xf numFmtId="0" fontId="7" fillId="0" borderId="0" xfId="0" applyFont="1" applyBorder="1"/>
    <xf numFmtId="1" fontId="7" fillId="0" borderId="7" xfId="0" applyNumberFormat="1" applyFont="1" applyBorder="1"/>
    <xf numFmtId="1" fontId="7" fillId="0" borderId="0" xfId="0" applyNumberFormat="1" applyFont="1" applyBorder="1"/>
    <xf numFmtId="0" fontId="8" fillId="0" borderId="11" xfId="0" applyFont="1" applyBorder="1" applyAlignment="1">
      <alignment horizontal="left"/>
    </xf>
    <xf numFmtId="0" fontId="7" fillId="0" borderId="10" xfId="0" applyFont="1" applyBorder="1"/>
    <xf numFmtId="10" fontId="7" fillId="0" borderId="0" xfId="0" applyNumberFormat="1" applyFont="1" applyBorder="1"/>
    <xf numFmtId="10" fontId="7" fillId="0" borderId="7" xfId="0" applyNumberFormat="1" applyFont="1" applyBorder="1"/>
    <xf numFmtId="0" fontId="8" fillId="0" borderId="10" xfId="0" applyFont="1" applyBorder="1" applyAlignment="1">
      <alignment horizontal="left" vertical="center"/>
    </xf>
    <xf numFmtId="2" fontId="7" fillId="0" borderId="0" xfId="0" applyNumberFormat="1" applyFont="1" applyBorder="1"/>
    <xf numFmtId="2" fontId="7" fillId="0" borderId="7" xfId="0" applyNumberFormat="1" applyFont="1" applyBorder="1"/>
    <xf numFmtId="0" fontId="8" fillId="0" borderId="10" xfId="0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7" fillId="0" borderId="7" xfId="0" applyFont="1" applyBorder="1"/>
    <xf numFmtId="0" fontId="7" fillId="2" borderId="0" xfId="0" applyFont="1" applyFill="1" applyBorder="1"/>
    <xf numFmtId="0" fontId="7" fillId="2" borderId="7" xfId="0" applyFont="1" applyFill="1" applyBorder="1"/>
    <xf numFmtId="0" fontId="9" fillId="3" borderId="10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7" fillId="3" borderId="7" xfId="0" applyFont="1" applyFill="1" applyBorder="1"/>
    <xf numFmtId="0" fontId="8" fillId="0" borderId="10" xfId="0" applyFont="1" applyBorder="1" applyAlignment="1">
      <alignment wrapText="1"/>
    </xf>
    <xf numFmtId="0" fontId="8" fillId="4" borderId="10" xfId="0" applyFont="1" applyFill="1" applyBorder="1" applyAlignment="1">
      <alignment wrapText="1"/>
    </xf>
    <xf numFmtId="0" fontId="7" fillId="4" borderId="0" xfId="0" applyFont="1" applyFill="1" applyBorder="1"/>
    <xf numFmtId="1" fontId="7" fillId="4" borderId="7" xfId="0" applyNumberFormat="1" applyFont="1" applyFill="1" applyBorder="1"/>
    <xf numFmtId="1" fontId="7" fillId="4" borderId="0" xfId="0" applyNumberFormat="1" applyFont="1" applyFill="1" applyBorder="1"/>
    <xf numFmtId="0" fontId="8" fillId="0" borderId="10" xfId="0" applyFont="1" applyFill="1" applyBorder="1" applyAlignment="1">
      <alignment wrapText="1"/>
    </xf>
    <xf numFmtId="0" fontId="8" fillId="0" borderId="6" xfId="0" applyFont="1" applyFill="1" applyBorder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8" fillId="0" borderId="10" xfId="0" applyFont="1" applyFill="1" applyBorder="1" applyAlignment="1"/>
    <xf numFmtId="0" fontId="8" fillId="0" borderId="5" xfId="0" applyFont="1" applyFill="1" applyBorder="1" applyAlignment="1"/>
    <xf numFmtId="0" fontId="7" fillId="0" borderId="5" xfId="0" applyFont="1" applyBorder="1"/>
    <xf numFmtId="0" fontId="7" fillId="0" borderId="9" xfId="0" applyFont="1" applyBorder="1"/>
    <xf numFmtId="1" fontId="7" fillId="0" borderId="5" xfId="0" applyNumberFormat="1" applyFont="1" applyBorder="1"/>
    <xf numFmtId="0" fontId="0" fillId="5" borderId="0" xfId="0" applyFont="1" applyFill="1" applyBorder="1"/>
    <xf numFmtId="1" fontId="7" fillId="0" borderId="8" xfId="0" applyNumberFormat="1" applyFont="1" applyBorder="1"/>
    <xf numFmtId="10" fontId="7" fillId="0" borderId="8" xfId="0" applyNumberFormat="1" applyFont="1" applyBorder="1"/>
    <xf numFmtId="2" fontId="7" fillId="0" borderId="8" xfId="0" applyNumberFormat="1" applyFont="1" applyBorder="1"/>
    <xf numFmtId="0" fontId="7" fillId="0" borderId="8" xfId="0" applyFont="1" applyBorder="1"/>
    <xf numFmtId="0" fontId="7" fillId="2" borderId="8" xfId="0" applyFont="1" applyFill="1" applyBorder="1"/>
    <xf numFmtId="0" fontId="7" fillId="3" borderId="8" xfId="0" applyFont="1" applyFill="1" applyBorder="1"/>
    <xf numFmtId="1" fontId="7" fillId="4" borderId="8" xfId="0" applyNumberFormat="1" applyFont="1" applyFill="1" applyBorder="1"/>
    <xf numFmtId="0" fontId="7" fillId="0" borderId="12" xfId="0" applyFont="1" applyBorder="1"/>
    <xf numFmtId="22" fontId="0" fillId="0" borderId="0" xfId="0" applyNumberFormat="1"/>
    <xf numFmtId="0" fontId="0" fillId="5" borderId="15" xfId="0" applyFont="1" applyFill="1" applyBorder="1" applyAlignment="1">
      <alignment horizontal="center" wrapText="1"/>
    </xf>
    <xf numFmtId="0" fontId="7" fillId="5" borderId="15" xfId="0" applyFont="1" applyFill="1" applyBorder="1" applyAlignment="1">
      <alignment horizontal="center" wrapText="1"/>
    </xf>
    <xf numFmtId="0" fontId="0" fillId="5" borderId="8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 wrapText="1"/>
    </xf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Week!$A$3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Week!$B$3:$AO$3</c:f>
              <c:numCache>
                <c:formatCode>0</c:formatCode>
                <c:ptCount val="40"/>
                <c:pt idx="0">
                  <c:v>1203.7142857142858</c:v>
                </c:pt>
                <c:pt idx="1">
                  <c:v>1264</c:v>
                </c:pt>
                <c:pt idx="2">
                  <c:v>1313.1428571428571</c:v>
                </c:pt>
                <c:pt idx="3">
                  <c:v>1362.7142857142858</c:v>
                </c:pt>
                <c:pt idx="4">
                  <c:v>1370.5714285714287</c:v>
                </c:pt>
                <c:pt idx="5">
                  <c:v>1415.5714285714287</c:v>
                </c:pt>
                <c:pt idx="6">
                  <c:v>1426.5714285714284</c:v>
                </c:pt>
                <c:pt idx="7">
                  <c:v>1442.4285714285716</c:v>
                </c:pt>
                <c:pt idx="8">
                  <c:v>1460.4285714285713</c:v>
                </c:pt>
                <c:pt idx="9">
                  <c:v>1477.1428571428573</c:v>
                </c:pt>
                <c:pt idx="10">
                  <c:v>1484</c:v>
                </c:pt>
                <c:pt idx="11">
                  <c:v>1525.2857142857142</c:v>
                </c:pt>
                <c:pt idx="12">
                  <c:v>1548.7142857142858</c:v>
                </c:pt>
                <c:pt idx="13">
                  <c:v>1545.4285714285713</c:v>
                </c:pt>
                <c:pt idx="14">
                  <c:v>1551.2857142857142</c:v>
                </c:pt>
                <c:pt idx="15">
                  <c:v>1589.4285714285716</c:v>
                </c:pt>
                <c:pt idx="16">
                  <c:v>1591.1428571428571</c:v>
                </c:pt>
                <c:pt idx="17">
                  <c:v>1590.5714285714284</c:v>
                </c:pt>
                <c:pt idx="18">
                  <c:v>1554.2857142857142</c:v>
                </c:pt>
                <c:pt idx="19">
                  <c:v>3176.7142857142853</c:v>
                </c:pt>
                <c:pt idx="20">
                  <c:v>3431.8571428571427</c:v>
                </c:pt>
                <c:pt idx="21">
                  <c:v>3396.7142857142858</c:v>
                </c:pt>
                <c:pt idx="22">
                  <c:v>3381.8571428571431</c:v>
                </c:pt>
                <c:pt idx="23">
                  <c:v>3345.2857142857142</c:v>
                </c:pt>
                <c:pt idx="24">
                  <c:v>3495.5714285714289</c:v>
                </c:pt>
                <c:pt idx="25">
                  <c:v>3326.2857142857142</c:v>
                </c:pt>
                <c:pt idx="26">
                  <c:v>3329.2857142857138</c:v>
                </c:pt>
                <c:pt idx="27">
                  <c:v>3345.4285714285711</c:v>
                </c:pt>
                <c:pt idx="28">
                  <c:v>4848.8571428571431</c:v>
                </c:pt>
                <c:pt idx="29">
                  <c:v>4812.2857142857147</c:v>
                </c:pt>
                <c:pt idx="30">
                  <c:v>4839.1428571428569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4811.7142857142853</c:v>
                </c:pt>
                <c:pt idx="34">
                  <c:v>4809.8571428571431</c:v>
                </c:pt>
                <c:pt idx="35">
                  <c:v>5207.2857142857147</c:v>
                </c:pt>
                <c:pt idx="36">
                  <c:v>5525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307-46B7-932A-9D3C37C7A303}"/>
            </c:ext>
          </c:extLst>
        </c:ser>
        <c:ser>
          <c:idx val="2"/>
          <c:order val="2"/>
          <c:tx>
            <c:strRef>
              <c:f>Week!$A$4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Week!$B$4:$AO$4</c:f>
              <c:numCache>
                <c:formatCode>0</c:formatCode>
                <c:ptCount val="40"/>
                <c:pt idx="0">
                  <c:v>136.57142857142858</c:v>
                </c:pt>
                <c:pt idx="1">
                  <c:v>184.28571428571431</c:v>
                </c:pt>
                <c:pt idx="2">
                  <c:v>273</c:v>
                </c:pt>
                <c:pt idx="3">
                  <c:v>381.28571428571428</c:v>
                </c:pt>
                <c:pt idx="4">
                  <c:v>454.28571428571428</c:v>
                </c:pt>
                <c:pt idx="5">
                  <c:v>503.14285714285717</c:v>
                </c:pt>
                <c:pt idx="6">
                  <c:v>514.85714285714289</c:v>
                </c:pt>
                <c:pt idx="7">
                  <c:v>531</c:v>
                </c:pt>
                <c:pt idx="8">
                  <c:v>563.14285714285711</c:v>
                </c:pt>
                <c:pt idx="9">
                  <c:v>589.28571428571433</c:v>
                </c:pt>
                <c:pt idx="10">
                  <c:v>608.14285714285711</c:v>
                </c:pt>
                <c:pt idx="11">
                  <c:v>621.42857142857144</c:v>
                </c:pt>
                <c:pt idx="12">
                  <c:v>640.57142857142856</c:v>
                </c:pt>
                <c:pt idx="13">
                  <c:v>657.71428571428567</c:v>
                </c:pt>
                <c:pt idx="14">
                  <c:v>672</c:v>
                </c:pt>
                <c:pt idx="15">
                  <c:v>673.42857142857144</c:v>
                </c:pt>
                <c:pt idx="16">
                  <c:v>676.85714285714289</c:v>
                </c:pt>
                <c:pt idx="17">
                  <c:v>689.71428571428567</c:v>
                </c:pt>
                <c:pt idx="18">
                  <c:v>689.85714285714289</c:v>
                </c:pt>
                <c:pt idx="19">
                  <c:v>720.85714285714289</c:v>
                </c:pt>
                <c:pt idx="20">
                  <c:v>740.71428571428578</c:v>
                </c:pt>
                <c:pt idx="21">
                  <c:v>824</c:v>
                </c:pt>
                <c:pt idx="22">
                  <c:v>953.28571428571422</c:v>
                </c:pt>
                <c:pt idx="23">
                  <c:v>1082.1428571428571</c:v>
                </c:pt>
                <c:pt idx="24">
                  <c:v>1229.4285714285716</c:v>
                </c:pt>
                <c:pt idx="25">
                  <c:v>1301.4285714285713</c:v>
                </c:pt>
                <c:pt idx="26">
                  <c:v>1343.5714285714287</c:v>
                </c:pt>
                <c:pt idx="27">
                  <c:v>1367.5714285714287</c:v>
                </c:pt>
                <c:pt idx="28">
                  <c:v>1406.5714285714287</c:v>
                </c:pt>
                <c:pt idx="29">
                  <c:v>1466.1428571428571</c:v>
                </c:pt>
                <c:pt idx="30">
                  <c:v>1627.4285714285713</c:v>
                </c:pt>
                <c:pt idx="31">
                  <c:v>1728.4285714285713</c:v>
                </c:pt>
                <c:pt idx="32">
                  <c:v>1742</c:v>
                </c:pt>
                <c:pt idx="33">
                  <c:v>1767.7142857142858</c:v>
                </c:pt>
                <c:pt idx="34">
                  <c:v>1792.2857142857142</c:v>
                </c:pt>
                <c:pt idx="35">
                  <c:v>1835.8571428571429</c:v>
                </c:pt>
                <c:pt idx="36">
                  <c:v>1852.1428571428571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307-46B7-932A-9D3C37C7A303}"/>
            </c:ext>
          </c:extLst>
        </c:ser>
        <c:ser>
          <c:idx val="3"/>
          <c:order val="3"/>
          <c:tx>
            <c:strRef>
              <c:f>Week!$A$5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Week!$B$5:$AO$5</c:f>
              <c:numCache>
                <c:formatCode>0</c:formatCode>
                <c:ptCount val="40"/>
                <c:pt idx="0">
                  <c:v>51.285714285714292</c:v>
                </c:pt>
                <c:pt idx="1">
                  <c:v>57.857142857142861</c:v>
                </c:pt>
                <c:pt idx="2">
                  <c:v>98.714285714285722</c:v>
                </c:pt>
                <c:pt idx="3">
                  <c:v>119.85714285714286</c:v>
                </c:pt>
                <c:pt idx="4">
                  <c:v>147</c:v>
                </c:pt>
                <c:pt idx="5">
                  <c:v>145.85714285714286</c:v>
                </c:pt>
                <c:pt idx="6">
                  <c:v>148</c:v>
                </c:pt>
                <c:pt idx="7">
                  <c:v>163</c:v>
                </c:pt>
                <c:pt idx="8">
                  <c:v>171.85714285714286</c:v>
                </c:pt>
                <c:pt idx="9">
                  <c:v>191.71428571428572</c:v>
                </c:pt>
                <c:pt idx="10">
                  <c:v>190.85714285714286</c:v>
                </c:pt>
                <c:pt idx="11">
                  <c:v>202.57142857142856</c:v>
                </c:pt>
                <c:pt idx="12">
                  <c:v>211.71428571428572</c:v>
                </c:pt>
                <c:pt idx="13">
                  <c:v>224.28571428571428</c:v>
                </c:pt>
                <c:pt idx="14">
                  <c:v>202.42857142857144</c:v>
                </c:pt>
                <c:pt idx="15">
                  <c:v>208.42857142857144</c:v>
                </c:pt>
                <c:pt idx="16">
                  <c:v>228.57142857142856</c:v>
                </c:pt>
                <c:pt idx="17">
                  <c:v>221.85714285714286</c:v>
                </c:pt>
                <c:pt idx="18">
                  <c:v>214.71428571428572</c:v>
                </c:pt>
                <c:pt idx="19">
                  <c:v>206.57142857142856</c:v>
                </c:pt>
                <c:pt idx="20">
                  <c:v>199.28571428571428</c:v>
                </c:pt>
                <c:pt idx="21">
                  <c:v>277.71428571428567</c:v>
                </c:pt>
                <c:pt idx="22">
                  <c:v>256.85714285714283</c:v>
                </c:pt>
                <c:pt idx="23">
                  <c:v>288.14285714285717</c:v>
                </c:pt>
                <c:pt idx="24">
                  <c:v>290.28571428571428</c:v>
                </c:pt>
                <c:pt idx="25">
                  <c:v>298.14285714285717</c:v>
                </c:pt>
                <c:pt idx="26">
                  <c:v>283.42857142857144</c:v>
                </c:pt>
                <c:pt idx="27">
                  <c:v>287.85714285714283</c:v>
                </c:pt>
                <c:pt idx="28">
                  <c:v>336.85714285714283</c:v>
                </c:pt>
                <c:pt idx="29">
                  <c:v>361.28571428571428</c:v>
                </c:pt>
                <c:pt idx="30">
                  <c:v>386.85714285714283</c:v>
                </c:pt>
                <c:pt idx="31">
                  <c:v>347.14285714285717</c:v>
                </c:pt>
                <c:pt idx="32">
                  <c:v>341.57142857142856</c:v>
                </c:pt>
                <c:pt idx="33">
                  <c:v>353.57142857142856</c:v>
                </c:pt>
                <c:pt idx="34">
                  <c:v>335.42857142857144</c:v>
                </c:pt>
                <c:pt idx="35">
                  <c:v>322.85714285714283</c:v>
                </c:pt>
                <c:pt idx="36">
                  <c:v>356.28571428571428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307-46B7-932A-9D3C37C7A303}"/>
            </c:ext>
          </c:extLst>
        </c:ser>
        <c:ser>
          <c:idx val="4"/>
          <c:order val="4"/>
          <c:tx>
            <c:strRef>
              <c:f>Week!$A$6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Week!$B$6:$AO$6</c:f>
              <c:numCache>
                <c:formatCode>0</c:formatCode>
                <c:ptCount val="40"/>
                <c:pt idx="0">
                  <c:v>1.4285714285714286</c:v>
                </c:pt>
                <c:pt idx="1">
                  <c:v>2.7142857142857144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29.571428571428573</c:v>
                </c:pt>
                <c:pt idx="6">
                  <c:v>29.428571428571427</c:v>
                </c:pt>
                <c:pt idx="7">
                  <c:v>38.428571428571431</c:v>
                </c:pt>
                <c:pt idx="8">
                  <c:v>41.142857142857139</c:v>
                </c:pt>
                <c:pt idx="9">
                  <c:v>47.571428571428569</c:v>
                </c:pt>
                <c:pt idx="10">
                  <c:v>52.142857142857139</c:v>
                </c:pt>
                <c:pt idx="11">
                  <c:v>46.428571428571431</c:v>
                </c:pt>
                <c:pt idx="12">
                  <c:v>52</c:v>
                </c:pt>
                <c:pt idx="13">
                  <c:v>46.285714285714285</c:v>
                </c:pt>
                <c:pt idx="14">
                  <c:v>42.571428571428569</c:v>
                </c:pt>
                <c:pt idx="15">
                  <c:v>41.714285714285715</c:v>
                </c:pt>
                <c:pt idx="16">
                  <c:v>44.428571428571431</c:v>
                </c:pt>
                <c:pt idx="17">
                  <c:v>46.714285714285708</c:v>
                </c:pt>
                <c:pt idx="18">
                  <c:v>50.714285714285715</c:v>
                </c:pt>
                <c:pt idx="19">
                  <c:v>32.857142857142861</c:v>
                </c:pt>
                <c:pt idx="20">
                  <c:v>27.142857142857142</c:v>
                </c:pt>
                <c:pt idx="21">
                  <c:v>36.857142857142854</c:v>
                </c:pt>
                <c:pt idx="22">
                  <c:v>31.428571428571427</c:v>
                </c:pt>
                <c:pt idx="23">
                  <c:v>30</c:v>
                </c:pt>
                <c:pt idx="24">
                  <c:v>26.142857142857142</c:v>
                </c:pt>
                <c:pt idx="25">
                  <c:v>35.571428571428569</c:v>
                </c:pt>
                <c:pt idx="26">
                  <c:v>26.285714285714285</c:v>
                </c:pt>
                <c:pt idx="27">
                  <c:v>38.142857142857139</c:v>
                </c:pt>
                <c:pt idx="28">
                  <c:v>45</c:v>
                </c:pt>
                <c:pt idx="29">
                  <c:v>47.714285714285715</c:v>
                </c:pt>
                <c:pt idx="30">
                  <c:v>45.428571428571431</c:v>
                </c:pt>
                <c:pt idx="31">
                  <c:v>35.142857142857146</c:v>
                </c:pt>
                <c:pt idx="32">
                  <c:v>33.857142857142854</c:v>
                </c:pt>
                <c:pt idx="33">
                  <c:v>29.714285714285715</c:v>
                </c:pt>
                <c:pt idx="34">
                  <c:v>12.571428571428571</c:v>
                </c:pt>
                <c:pt idx="35">
                  <c:v>13.142857142857142</c:v>
                </c:pt>
                <c:pt idx="36">
                  <c:v>31.714285714285715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307-46B7-932A-9D3C37C7A303}"/>
            </c:ext>
          </c:extLst>
        </c:ser>
        <c:ser>
          <c:idx val="5"/>
          <c:order val="5"/>
          <c:tx>
            <c:strRef>
              <c:f>Week!$A$7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Week!$B$7:$AO$7</c:f>
              <c:numCache>
                <c:formatCode>0.00%</c:formatCode>
                <c:ptCount val="40"/>
                <c:pt idx="0">
                  <c:v>2.7855153203342614E-2</c:v>
                </c:pt>
                <c:pt idx="1">
                  <c:v>4.6913580246913576E-2</c:v>
                </c:pt>
                <c:pt idx="2">
                  <c:v>3.0390738060781474E-2</c:v>
                </c:pt>
                <c:pt idx="3">
                  <c:v>0.10846245530393325</c:v>
                </c:pt>
                <c:pt idx="4">
                  <c:v>0.1360544217687075</c:v>
                </c:pt>
                <c:pt idx="5">
                  <c:v>0.20274240940254654</c:v>
                </c:pt>
                <c:pt idx="6">
                  <c:v>0.19884169884169883</c:v>
                </c:pt>
                <c:pt idx="7">
                  <c:v>0.2357581069237511</c:v>
                </c:pt>
                <c:pt idx="8">
                  <c:v>0.23940149625935159</c:v>
                </c:pt>
                <c:pt idx="9">
                  <c:v>0.24813710879284648</c:v>
                </c:pt>
                <c:pt idx="10">
                  <c:v>0.27320359281437123</c:v>
                </c:pt>
                <c:pt idx="11">
                  <c:v>0.22919605077574051</c:v>
                </c:pt>
                <c:pt idx="12">
                  <c:v>0.24561403508771928</c:v>
                </c:pt>
                <c:pt idx="13">
                  <c:v>0.20636942675159237</c:v>
                </c:pt>
                <c:pt idx="14">
                  <c:v>0.21030345800988001</c:v>
                </c:pt>
                <c:pt idx="15">
                  <c:v>0.20013708019191226</c:v>
                </c:pt>
                <c:pt idx="16">
                  <c:v>0.19437500000000002</c:v>
                </c:pt>
                <c:pt idx="17">
                  <c:v>0.21056020605280099</c:v>
                </c:pt>
                <c:pt idx="18">
                  <c:v>0.23619427811044577</c:v>
                </c:pt>
                <c:pt idx="19">
                  <c:v>0.15905947441217155</c:v>
                </c:pt>
                <c:pt idx="20">
                  <c:v>0.13620071684587814</c:v>
                </c:pt>
                <c:pt idx="21">
                  <c:v>0.13271604938271606</c:v>
                </c:pt>
                <c:pt idx="22">
                  <c:v>0.12235817575083427</c:v>
                </c:pt>
                <c:pt idx="23">
                  <c:v>0.10411502231036192</c:v>
                </c:pt>
                <c:pt idx="24">
                  <c:v>9.0059055118110243E-2</c:v>
                </c:pt>
                <c:pt idx="25">
                  <c:v>0.11931001437470051</c:v>
                </c:pt>
                <c:pt idx="26">
                  <c:v>9.2741935483870955E-2</c:v>
                </c:pt>
                <c:pt idx="27">
                  <c:v>0.1325062034739454</c:v>
                </c:pt>
                <c:pt idx="28">
                  <c:v>0.13358778625954199</c:v>
                </c:pt>
                <c:pt idx="29">
                  <c:v>0.13206801107156979</c:v>
                </c:pt>
                <c:pt idx="30">
                  <c:v>0.11742983751846382</c:v>
                </c:pt>
                <c:pt idx="31">
                  <c:v>0.10123456790123457</c:v>
                </c:pt>
                <c:pt idx="32">
                  <c:v>9.9121706398996229E-2</c:v>
                </c:pt>
                <c:pt idx="33">
                  <c:v>8.404040404040404E-2</c:v>
                </c:pt>
                <c:pt idx="34">
                  <c:v>3.7478705281090284E-2</c:v>
                </c:pt>
                <c:pt idx="35">
                  <c:v>4.0707964601769911E-2</c:v>
                </c:pt>
                <c:pt idx="36">
                  <c:v>8.9013632718524457E-2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307-46B7-932A-9D3C37C7A303}"/>
            </c:ext>
          </c:extLst>
        </c:ser>
        <c:ser>
          <c:idx val="6"/>
          <c:order val="6"/>
          <c:tx>
            <c:strRef>
              <c:f>Week!$A$8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Week!$B$8:$AO$8</c:f>
              <c:numCache>
                <c:formatCode>0.00</c:formatCode>
                <c:ptCount val="40"/>
                <c:pt idx="0">
                  <c:v>1.2461428910515071E-2</c:v>
                </c:pt>
                <c:pt idx="1">
                  <c:v>4.2721518987341771E-2</c:v>
                </c:pt>
                <c:pt idx="2">
                  <c:v>3.1984334203655353E-2</c:v>
                </c:pt>
                <c:pt idx="3">
                  <c:v>0.18565887409581716</c:v>
                </c:pt>
                <c:pt idx="4">
                  <c:v>0.24442359808213465</c:v>
                </c:pt>
                <c:pt idx="5">
                  <c:v>0.32213139570087795</c:v>
                </c:pt>
                <c:pt idx="6">
                  <c:v>0.49068696174644505</c:v>
                </c:pt>
                <c:pt idx="7">
                  <c:v>0.49915816579181932</c:v>
                </c:pt>
                <c:pt idx="8">
                  <c:v>0.44712902279174416</c:v>
                </c:pt>
                <c:pt idx="9">
                  <c:v>0.58355899419729196</c:v>
                </c:pt>
                <c:pt idx="10">
                  <c:v>0.59838274932614555</c:v>
                </c:pt>
                <c:pt idx="11">
                  <c:v>0.55202772314320503</c:v>
                </c:pt>
                <c:pt idx="12">
                  <c:v>0.67475325154506038</c:v>
                </c:pt>
                <c:pt idx="13">
                  <c:v>0.47106674061748938</c:v>
                </c:pt>
                <c:pt idx="14">
                  <c:v>0.43318905976609268</c:v>
                </c:pt>
                <c:pt idx="15">
                  <c:v>0.52220025166277184</c:v>
                </c:pt>
                <c:pt idx="16">
                  <c:v>0.62785060154426287</c:v>
                </c:pt>
                <c:pt idx="17">
                  <c:v>0.6035566732530987</c:v>
                </c:pt>
                <c:pt idx="18">
                  <c:v>0.8267463235294118</c:v>
                </c:pt>
                <c:pt idx="19">
                  <c:v>0.3987918215613383</c:v>
                </c:pt>
                <c:pt idx="20">
                  <c:v>0.53801006148686426</c:v>
                </c:pt>
                <c:pt idx="21">
                  <c:v>0.34562812802287923</c:v>
                </c:pt>
                <c:pt idx="22">
                  <c:v>0.28534617496726228</c:v>
                </c:pt>
                <c:pt idx="23">
                  <c:v>0.30729811675278645</c:v>
                </c:pt>
                <c:pt idx="24">
                  <c:v>0.23801544811802686</c:v>
                </c:pt>
                <c:pt idx="25">
                  <c:v>0.40886445627898987</c:v>
                </c:pt>
                <c:pt idx="26">
                  <c:v>0.27543445612529505</c:v>
                </c:pt>
                <c:pt idx="27">
                  <c:v>0.38530190451789226</c:v>
                </c:pt>
                <c:pt idx="28">
                  <c:v>0.29140887396146364</c:v>
                </c:pt>
                <c:pt idx="29">
                  <c:v>0.35804191652318468</c:v>
                </c:pt>
                <c:pt idx="30">
                  <c:v>0.29261380409753796</c:v>
                </c:pt>
                <c:pt idx="31">
                  <c:v>0.20576046415250726</c:v>
                </c:pt>
                <c:pt idx="32">
                  <c:v>0.2371369294605809</c:v>
                </c:pt>
                <c:pt idx="33">
                  <c:v>0.17041743364408291</c:v>
                </c:pt>
                <c:pt idx="34">
                  <c:v>0.11518013603017611</c:v>
                </c:pt>
                <c:pt idx="35">
                  <c:v>0.10293270417821183</c:v>
                </c:pt>
                <c:pt idx="36">
                  <c:v>0.18841628959276019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307-46B7-932A-9D3C37C7A303}"/>
            </c:ext>
          </c:extLst>
        </c:ser>
        <c:ser>
          <c:idx val="7"/>
          <c:order val="7"/>
          <c:tx>
            <c:strRef>
              <c:f>Week!$A$9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Week!$B$9:$AO$9</c:f>
              <c:numCache>
                <c:formatCode>0.00</c:formatCode>
                <c:ptCount val="40"/>
                <c:pt idx="0">
                  <c:v>1.827676240208877E-2</c:v>
                </c:pt>
                <c:pt idx="1">
                  <c:v>0.109375</c:v>
                </c:pt>
                <c:pt idx="2">
                  <c:v>8.0151218450826803E-2</c:v>
                </c:pt>
                <c:pt idx="3">
                  <c:v>0.41589789286088685</c:v>
                </c:pt>
                <c:pt idx="4">
                  <c:v>0.59737856993954552</c:v>
                </c:pt>
                <c:pt idx="5">
                  <c:v>0.71349278433747099</c:v>
                </c:pt>
                <c:pt idx="6">
                  <c:v>1.1094782695774086</c:v>
                </c:pt>
                <c:pt idx="7">
                  <c:v>1.0492720610082202</c:v>
                </c:pt>
                <c:pt idx="8">
                  <c:v>1.0835860314976036</c:v>
                </c:pt>
                <c:pt idx="9">
                  <c:v>1.3416102514506769</c:v>
                </c:pt>
                <c:pt idx="10">
                  <c:v>1.3910040431266846</c:v>
                </c:pt>
                <c:pt idx="11">
                  <c:v>1.326144984546221</c:v>
                </c:pt>
                <c:pt idx="12">
                  <c:v>1.5958398671709251</c:v>
                </c:pt>
                <c:pt idx="13">
                  <c:v>1.0181641708264004</c:v>
                </c:pt>
                <c:pt idx="14">
                  <c:v>0.88410535040058946</c:v>
                </c:pt>
                <c:pt idx="15">
                  <c:v>1.1082599316915334</c:v>
                </c:pt>
                <c:pt idx="16">
                  <c:v>1.3220057460944514</c:v>
                </c:pt>
                <c:pt idx="17">
                  <c:v>1.2553664451230466</c:v>
                </c:pt>
                <c:pt idx="18">
                  <c:v>1.7837775735294119</c:v>
                </c:pt>
                <c:pt idx="19">
                  <c:v>0.81335966542750926</c:v>
                </c:pt>
                <c:pt idx="20">
                  <c:v>1.1712316005217067</c:v>
                </c:pt>
                <c:pt idx="21">
                  <c:v>0.8149051604491736</c:v>
                </c:pt>
                <c:pt idx="22">
                  <c:v>0.64483800109829759</c:v>
                </c:pt>
                <c:pt idx="23">
                  <c:v>0.8098710338642866</c:v>
                </c:pt>
                <c:pt idx="24">
                  <c:v>0.60862724263353629</c:v>
                </c:pt>
                <c:pt idx="25">
                  <c:v>1.0360655385672566</c:v>
                </c:pt>
                <c:pt idx="26">
                  <c:v>0.60283201029821931</c:v>
                </c:pt>
                <c:pt idx="27">
                  <c:v>1.0466521479204032</c:v>
                </c:pt>
                <c:pt idx="28">
                  <c:v>0.80580843792351653</c:v>
                </c:pt>
                <c:pt idx="29">
                  <c:v>0.98794009380751635</c:v>
                </c:pt>
                <c:pt idx="30">
                  <c:v>0.8295890653598631</c:v>
                </c:pt>
                <c:pt idx="31">
                  <c:v>0.5655822627434729</c:v>
                </c:pt>
                <c:pt idx="32">
                  <c:v>0.65420124481327802</c:v>
                </c:pt>
                <c:pt idx="33">
                  <c:v>0.49332729647883145</c:v>
                </c:pt>
                <c:pt idx="34">
                  <c:v>0.30910481451780569</c:v>
                </c:pt>
                <c:pt idx="35">
                  <c:v>0.29636361142355488</c:v>
                </c:pt>
                <c:pt idx="36">
                  <c:v>0.50882352941176467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307-46B7-932A-9D3C37C7A303}"/>
            </c:ext>
          </c:extLst>
        </c:ser>
        <c:ser>
          <c:idx val="8"/>
          <c:order val="8"/>
          <c:tx>
            <c:strRef>
              <c:f>Week!$A$10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3" formatCode="0.00">
                  <c:v>0.61072963623021281</c:v>
                </c:pt>
                <c:pt idx="4" formatCode="0.00">
                  <c:v>0.58132687096101721</c:v>
                </c:pt>
                <c:pt idx="5" formatCode="0.00">
                  <c:v>1.1786759511555152</c:v>
                </c:pt>
                <c:pt idx="6" formatCode="0.00">
                  <c:v>2.2052874023633087</c:v>
                </c:pt>
                <c:pt idx="7" formatCode="0.00">
                  <c:v>2.8374021986728728</c:v>
                </c:pt>
                <c:pt idx="8" formatCode="0.00">
                  <c:v>4.6439401349897294</c:v>
                </c:pt>
                <c:pt idx="9" formatCode="0.00">
                  <c:v>5.7497582205029012</c:v>
                </c:pt>
                <c:pt idx="10" formatCode="0.00">
                  <c:v>5.961445899114362</c:v>
                </c:pt>
                <c:pt idx="11" formatCode="0.00">
                  <c:v>5.6834785051980905</c:v>
                </c:pt>
                <c:pt idx="12" formatCode="0.00">
                  <c:v>6.8393137164468234</c:v>
                </c:pt>
                <c:pt idx="13" formatCode="0.00">
                  <c:v>4.363560732113144</c:v>
                </c:pt>
                <c:pt idx="14" formatCode="0.00">
                  <c:v>3.7890229302882403</c:v>
                </c:pt>
                <c:pt idx="15" formatCode="0.00">
                  <c:v>4.7496854215351423</c:v>
                </c:pt>
                <c:pt idx="16" formatCode="0.00">
                  <c:v>5.6657389118333636</c:v>
                </c:pt>
                <c:pt idx="17" formatCode="0.00">
                  <c:v>5.3801419076701995</c:v>
                </c:pt>
                <c:pt idx="18" formatCode="0.00">
                  <c:v>7.6447610294117645</c:v>
                </c:pt>
                <c:pt idx="19" formatCode="0.00">
                  <c:v>1.6867158339704098</c:v>
                </c:pt>
                <c:pt idx="20" formatCode="0.00">
                  <c:v>2.2428506015068894</c:v>
                </c:pt>
                <c:pt idx="21" formatCode="0.00">
                  <c:v>3.4924506876393151</c:v>
                </c:pt>
                <c:pt idx="22" formatCode="0.00">
                  <c:v>2.7635914332784184</c:v>
                </c:pt>
                <c:pt idx="23" formatCode="0.00">
                  <c:v>3.4708758594183711</c:v>
                </c:pt>
                <c:pt idx="24" formatCode="0.00">
                  <c:v>2.6084024684294413</c:v>
                </c:pt>
                <c:pt idx="25" formatCode="0.00">
                  <c:v>4.4402808795739563</c:v>
                </c:pt>
                <c:pt idx="26" formatCode="0.00">
                  <c:v>2.5835657584209404</c:v>
                </c:pt>
                <c:pt idx="27" formatCode="0.00">
                  <c:v>4.4856520625160137</c:v>
                </c:pt>
                <c:pt idx="28" formatCode="0.00">
                  <c:v>3.4534647339579276</c:v>
                </c:pt>
                <c:pt idx="29" formatCode="0.00">
                  <c:v>4.2340289734607843</c:v>
                </c:pt>
                <c:pt idx="30" formatCode="0.00">
                  <c:v>3.5553817086851276</c:v>
                </c:pt>
                <c:pt idx="31" formatCode="0.00">
                  <c:v>2.4239239831863122</c:v>
                </c:pt>
                <c:pt idx="32" formatCode="0.00">
                  <c:v>2.8037196206283341</c:v>
                </c:pt>
                <c:pt idx="33" formatCode="0.00">
                  <c:v>2.1142598420521348</c:v>
                </c:pt>
                <c:pt idx="34" formatCode="0.00">
                  <c:v>1.3247349193620244</c:v>
                </c:pt>
                <c:pt idx="35" formatCode="0.00">
                  <c:v>1.2701297632438067</c:v>
                </c:pt>
                <c:pt idx="36" formatCode="0.00">
                  <c:v>2.1806722689075633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307-46B7-932A-9D3C37C7A303}"/>
            </c:ext>
          </c:extLst>
        </c:ser>
        <c:ser>
          <c:idx val="9"/>
          <c:order val="9"/>
          <c:tx>
            <c:strRef>
              <c:f>Week!$A$11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 formatCode="0.00">
                  <c:v>6782.1428571428569</c:v>
                </c:pt>
                <c:pt idx="9" formatCode="0.00">
                  <c:v>8493.2142857142862</c:v>
                </c:pt>
                <c:pt idx="10" formatCode="0.00">
                  <c:v>8846.7857142857138</c:v>
                </c:pt>
                <c:pt idx="11" formatCode="0">
                  <c:v>8668.9285714285725</c:v>
                </c:pt>
                <c:pt idx="12" formatCode="0.00">
                  <c:v>10592.142857142859</c:v>
                </c:pt>
                <c:pt idx="13" formatCode="0.00">
                  <c:v>6743.5714285714275</c:v>
                </c:pt>
                <c:pt idx="14" formatCode="0">
                  <c:v>5877.8571428571431</c:v>
                </c:pt>
                <c:pt idx="15" formatCode="0">
                  <c:v>7549.2857142857138</c:v>
                </c:pt>
                <c:pt idx="16">
                  <c:v>9015</c:v>
                </c:pt>
                <c:pt idx="17" formatCode="0">
                  <c:v>8557.5</c:v>
                </c:pt>
                <c:pt idx="18" formatCode="0">
                  <c:v>11882.142857142857</c:v>
                </c:pt>
                <c:pt idx="19" formatCode="0">
                  <c:v>5358.2142857142853</c:v>
                </c:pt>
                <c:pt idx="20" formatCode="0">
                  <c:v>7697.1428571428569</c:v>
                </c:pt>
                <c:pt idx="21" formatCode="0">
                  <c:v>11862.857142857143</c:v>
                </c:pt>
                <c:pt idx="22" formatCode="0">
                  <c:v>9346.0714285714294</c:v>
                </c:pt>
                <c:pt idx="23" formatCode="0">
                  <c:v>11611.071428571428</c:v>
                </c:pt>
                <c:pt idx="24" formatCode="0">
                  <c:v>9117.8571428571431</c:v>
                </c:pt>
                <c:pt idx="25" formatCode="0">
                  <c:v>14769.642857142857</c:v>
                </c:pt>
                <c:pt idx="26" formatCode="0">
                  <c:v>8601.4285714285725</c:v>
                </c:pt>
                <c:pt idx="27" formatCode="0">
                  <c:v>15006.428571428571</c:v>
                </c:pt>
                <c:pt idx="28" formatCode="0">
                  <c:v>16745.357142857141</c:v>
                </c:pt>
                <c:pt idx="29" formatCode="0">
                  <c:v>20375.357142857141</c:v>
                </c:pt>
                <c:pt idx="30">
                  <c:v>17205</c:v>
                </c:pt>
                <c:pt idx="31" formatCode="0">
                  <c:v>11697.857142857143</c:v>
                </c:pt>
                <c:pt idx="32" formatCode="0">
                  <c:v>13513.928571428571</c:v>
                </c:pt>
                <c:pt idx="33" formatCode="0">
                  <c:v>10173.214285714286</c:v>
                </c:pt>
                <c:pt idx="34" formatCode="0">
                  <c:v>6371.7857142857147</c:v>
                </c:pt>
                <c:pt idx="35" formatCode="0">
                  <c:v>6613.9285714285716</c:v>
                </c:pt>
                <c:pt idx="36" formatCode="0">
                  <c:v>12048.214285714286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307-46B7-932A-9D3C37C7A303}"/>
            </c:ext>
          </c:extLst>
        </c:ser>
        <c:ser>
          <c:idx val="10"/>
          <c:order val="10"/>
          <c:tx>
            <c:strRef>
              <c:f>Week!$A$12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307-46B7-932A-9D3C37C7A303}"/>
            </c:ext>
          </c:extLst>
        </c:ser>
        <c:ser>
          <c:idx val="11"/>
          <c:order val="11"/>
          <c:tx>
            <c:strRef>
              <c:f>Week!$A$13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307-46B7-932A-9D3C37C7A303}"/>
            </c:ext>
          </c:extLst>
        </c:ser>
        <c:ser>
          <c:idx val="12"/>
          <c:order val="12"/>
          <c:tx>
            <c:strRef>
              <c:f>Week!$A$14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307-46B7-932A-9D3C37C7A303}"/>
            </c:ext>
          </c:extLst>
        </c:ser>
        <c:ser>
          <c:idx val="13"/>
          <c:order val="13"/>
          <c:tx>
            <c:strRef>
              <c:f>Week!$A$15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307-46B7-932A-9D3C37C7A303}"/>
            </c:ext>
          </c:extLst>
        </c:ser>
        <c:ser>
          <c:idx val="14"/>
          <c:order val="14"/>
          <c:tx>
            <c:strRef>
              <c:f>Week!$A$16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307-46B7-932A-9D3C37C7A303}"/>
            </c:ext>
          </c:extLst>
        </c:ser>
        <c:ser>
          <c:idx val="15"/>
          <c:order val="15"/>
          <c:tx>
            <c:strRef>
              <c:f>Week!$A$17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307-46B7-932A-9D3C37C7A303}"/>
            </c:ext>
          </c:extLst>
        </c:ser>
        <c:ser>
          <c:idx val="16"/>
          <c:order val="16"/>
          <c:tx>
            <c:strRef>
              <c:f>Week!$A$18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307-46B7-932A-9D3C37C7A303}"/>
            </c:ext>
          </c:extLst>
        </c:ser>
        <c:ser>
          <c:idx val="17"/>
          <c:order val="17"/>
          <c:tx>
            <c:strRef>
              <c:f>Week!$A$19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307-46B7-932A-9D3C37C7A303}"/>
            </c:ext>
          </c:extLst>
        </c:ser>
        <c:ser>
          <c:idx val="18"/>
          <c:order val="18"/>
          <c:tx>
            <c:strRef>
              <c:f>Week!$A$20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C307-46B7-932A-9D3C37C7A303}"/>
            </c:ext>
          </c:extLst>
        </c:ser>
        <c:ser>
          <c:idx val="19"/>
          <c:order val="19"/>
          <c:tx>
            <c:strRef>
              <c:f>Week!$A$21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C307-46B7-932A-9D3C37C7A303}"/>
            </c:ext>
          </c:extLst>
        </c:ser>
        <c:ser>
          <c:idx val="20"/>
          <c:order val="20"/>
          <c:tx>
            <c:strRef>
              <c:f>Week!$A$22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C307-46B7-932A-9D3C37C7A303}"/>
            </c:ext>
          </c:extLst>
        </c:ser>
        <c:ser>
          <c:idx val="21"/>
          <c:order val="21"/>
          <c:tx>
            <c:strRef>
              <c:f>Week!$A$23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C307-46B7-932A-9D3C37C7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13536"/>
        <c:axId val="2038139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Week!$A$2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Week!$B$1:$AO$1</c15:sqref>
                        </c15:formulaRef>
                      </c:ext>
                    </c:extLst>
                    <c:strCache>
                      <c:ptCount val="37"/>
                      <c:pt idx="0">
                        <c:v>02/12/2017-02/18/2017</c:v>
                      </c:pt>
                      <c:pt idx="1">
                        <c:v>02/19/2017-02/25/2017</c:v>
                      </c:pt>
                      <c:pt idx="2">
                        <c:v>02/26/2017-03/04/2017</c:v>
                      </c:pt>
                      <c:pt idx="3">
                        <c:v>03/05/2017-03/11/2017</c:v>
                      </c:pt>
                      <c:pt idx="4">
                        <c:v>03/12/2017-03/18/2017</c:v>
                      </c:pt>
                      <c:pt idx="5">
                        <c:v>03/19/2017-03/25/2017</c:v>
                      </c:pt>
                      <c:pt idx="6">
                        <c:v>03/26/2017-04/01/2017</c:v>
                      </c:pt>
                      <c:pt idx="7">
                        <c:v>04/02/2017-04/08/2017</c:v>
                      </c:pt>
                      <c:pt idx="8">
                        <c:v>04/09/2017-04/15/2017</c:v>
                      </c:pt>
                      <c:pt idx="9">
                        <c:v>04/16/2017-04/22/2017</c:v>
                      </c:pt>
                      <c:pt idx="10">
                        <c:v>04/23/2017-04/29/2017</c:v>
                      </c:pt>
                      <c:pt idx="11">
                        <c:v>04/30/2017-05/06/2017</c:v>
                      </c:pt>
                      <c:pt idx="12">
                        <c:v>05/07/2017-05/13/2017</c:v>
                      </c:pt>
                      <c:pt idx="13">
                        <c:v>05/14/2017-05/20/2017</c:v>
                      </c:pt>
                      <c:pt idx="14">
                        <c:v>05/21/2017-05/27/2017</c:v>
                      </c:pt>
                      <c:pt idx="15">
                        <c:v>05/28/2017-6/03/2017</c:v>
                      </c:pt>
                      <c:pt idx="16">
                        <c:v>06/04/2017-6/10/2017</c:v>
                      </c:pt>
                      <c:pt idx="17">
                        <c:v>06/11/2017-6/17/2017</c:v>
                      </c:pt>
                      <c:pt idx="18">
                        <c:v>06/18/2017-6/24/2017</c:v>
                      </c:pt>
                      <c:pt idx="19">
                        <c:v>06/25/2017-7/01/2017</c:v>
                      </c:pt>
                      <c:pt idx="20">
                        <c:v>07/02/2017-7/08/2017</c:v>
                      </c:pt>
                      <c:pt idx="21">
                        <c:v>07/09/2017-7/15/2017</c:v>
                      </c:pt>
                      <c:pt idx="22">
                        <c:v>07/16/2017-07/22/2017</c:v>
                      </c:pt>
                      <c:pt idx="23">
                        <c:v>07/23/2017-07/29/2017</c:v>
                      </c:pt>
                      <c:pt idx="24">
                        <c:v>07/30/2017-07/05/2017</c:v>
                      </c:pt>
                      <c:pt idx="25">
                        <c:v>08/06/2017-08/12/2017</c:v>
                      </c:pt>
                      <c:pt idx="26">
                        <c:v>08/13/2017-08/19/2017</c:v>
                      </c:pt>
                      <c:pt idx="27">
                        <c:v>08/20/2017-08/26/2017</c:v>
                      </c:pt>
                      <c:pt idx="28">
                        <c:v>08/27/2017-09/02/2017</c:v>
                      </c:pt>
                      <c:pt idx="29">
                        <c:v>09/03/2017-09/09/2017</c:v>
                      </c:pt>
                      <c:pt idx="30">
                        <c:v>09/10/2017-09/16/2017</c:v>
                      </c:pt>
                      <c:pt idx="31">
                        <c:v>09/17/2017-09/23/2017</c:v>
                      </c:pt>
                      <c:pt idx="32">
                        <c:v>09/24/2017-09/30/2017</c:v>
                      </c:pt>
                      <c:pt idx="33">
                        <c:v>10/01/2017-10/07/2017</c:v>
                      </c:pt>
                      <c:pt idx="34">
                        <c:v>10/08/2017-10/14/2017</c:v>
                      </c:pt>
                      <c:pt idx="35">
                        <c:v>10/15/2017-10/21/2017</c:v>
                      </c:pt>
                      <c:pt idx="36">
                        <c:v>10/22/2017-10/28/2017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Week!$B$2:$AO$2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307-46B7-932A-9D3C37C7A303}"/>
                  </c:ext>
                </c:extLst>
              </c15:ser>
            </c15:filteredBarSeries>
          </c:ext>
        </c:extLst>
      </c:barChart>
      <c:catAx>
        <c:axId val="2038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3928"/>
        <c:crosses val="autoZero"/>
        <c:auto val="1"/>
        <c:lblAlgn val="ctr"/>
        <c:lblOffset val="100"/>
        <c:noMultiLvlLbl val="0"/>
      </c:catAx>
      <c:valAx>
        <c:axId val="2038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</xdr:colOff>
      <xdr:row>24</xdr:row>
      <xdr:rowOff>19050</xdr:rowOff>
    </xdr:from>
    <xdr:to>
      <xdr:col>38</xdr:col>
      <xdr:colOff>85725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D0BB8E-8502-49F7-9C61-B526C4876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L281" totalsRowShown="0">
  <autoFilter ref="A1:AL281"/>
  <tableColumns count="38">
    <tableColumn id="1" name="programname"/>
    <tableColumn id="2" name="ctzdatetime" dataDxfId="1"/>
    <tableColumn id="3" name="SSactiveagents"/>
    <tableColumn id="4" name="totalagent"/>
    <tableColumn id="5" name="# of Agents Participating"/>
    <tableColumn id="6" name="RTC: # of Req Approved_Extra Hours_SS"/>
    <tableColumn id="7" name="RTC: # of Req Declined_Extra Hours_SS"/>
    <tableColumn id="8" name="# of Req Auto Approved_Extra Hours_SS"/>
    <tableColumn id="9" name="RTC: # of Hours Approved_Extra Hours_SS"/>
    <tableColumn id="10" name="RTC: # of Hours Declined_Extra Hours_SS"/>
    <tableColumn id="11" name="# of Hours Auto Approved_Extra Hours_SS"/>
    <tableColumn id="12" name="Recommended Agents_Extra Hours_Rule"/>
    <tableColumn id="13" name="# of RTC Approved_Extra Hours_Rule"/>
    <tableColumn id="14" name="Agent Accepted_Extra Hours_Rule"/>
    <tableColumn id="15" name="Agent Declined_Extra Hours_Rule"/>
    <tableColumn id="16" name="Agent No Response_Extra Hours_Rule"/>
    <tableColumn id="17" name="RTC: # of Req Approved_Time Off_SS"/>
    <tableColumn id="18" name="RTC: # of Req Declined_Time Off_SS"/>
    <tableColumn id="19" name="# of Req Auto Approved_Time Off_SS"/>
    <tableColumn id="20" name="RTC: # of Hours Approved_Time Off_SS"/>
    <tableColumn id="21" name="RTC: # of Hours Declined_Time Off_SS"/>
    <tableColumn id="22" name="# of Hours Auto Approved_Time Off_SS"/>
    <tableColumn id="23" name="Recommended Agents_Time Off_Rule"/>
    <tableColumn id="24" name="# of RTC Approved_Time Off_Rule"/>
    <tableColumn id="25" name="Agent Accepted_Time Off_Rule"/>
    <tableColumn id="26" name="Agent Declined_Time Off_Rule"/>
    <tableColumn id="27" name="Agent No Response_Time Off_Rule"/>
    <tableColumn id="28" name="Total Swaps"/>
    <tableColumn id="29" name="Total Swap Hours"/>
    <tableColumn id="30" name="Total Trades"/>
    <tableColumn id="31" name="# Trade Requests"/>
    <tableColumn id="32" name="Total Trade Hours"/>
    <tableColumn id="33" name="Scheduled Hours"/>
    <tableColumn id="34" name="CurrDayActiveLogins"/>
    <tableColumn id="35" name="RTC: # of Req Waiting_Extra Hours_SS"/>
    <tableColumn id="36" name="RTC: # of 201Hours Waiting_Extra Hours_SS"/>
    <tableColumn id="37" name="RTC: # of Req Waiting_Time Off_SS"/>
    <tableColumn id="38" name="RTC: # of Hours Waiting_Time Off_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N1381" totalsRowShown="0">
  <autoFilter ref="A1:AN1381"/>
  <tableColumns count="40">
    <tableColumn id="1" name="programname"/>
    <tableColumn id="2" name="ctzdatetime" dataDxfId="0"/>
    <tableColumn id="3" name="SSactiveagents"/>
    <tableColumn id="4" name="totalagent"/>
    <tableColumn id="5" name="# of Agents Participating"/>
    <tableColumn id="6" name="RTC: # of Req Approved_Extra Hours_SS"/>
    <tableColumn id="7" name="RTC: # of Req Declined_Extra Hours_SS"/>
    <tableColumn id="8" name="# of Req Auto Approved_Extra Hours_SS"/>
    <tableColumn id="9" name="RTC: # of Hours Approved_Extra Hours_SS"/>
    <tableColumn id="10" name="RTC: # of Hours Declined_Extra Hours_SS"/>
    <tableColumn id="11" name="# of Hours Auto Approved_Extra Hours_SS"/>
    <tableColumn id="12" name="Recommended Agents_Extra Hours_Rule"/>
    <tableColumn id="13" name="# of RTC Approved_Extra Hours_Rule"/>
    <tableColumn id="14" name="Agent Accepted_Extra Hours_Rule"/>
    <tableColumn id="15" name="Agent Declined_Extra Hours_Rule"/>
    <tableColumn id="16" name="Agent No Response_Extra Hours_Rule"/>
    <tableColumn id="17" name="RTC: # of Req Approved_Time Off_SS"/>
    <tableColumn id="18" name="RTC: # of Req Declined_Time Off_SS"/>
    <tableColumn id="19" name="# of Req Auto Approved_Time Off_SS"/>
    <tableColumn id="20" name="RTC: # of Hours Approved_Time Off_SS"/>
    <tableColumn id="21" name="RTC: # of Hours Declined_Time Off_SS"/>
    <tableColumn id="22" name="# of Hours Auto Approved_Time Off_SS"/>
    <tableColumn id="23" name="Recommended Agents_Time Off_Rule"/>
    <tableColumn id="24" name="# of RTC Approved_Time Off_Rule"/>
    <tableColumn id="25" name="Agent Accepted_Time Off_Rule"/>
    <tableColumn id="26" name="Agent Declined_Time Off_Rule"/>
    <tableColumn id="27" name="Agent No Response_Time Off_Rule"/>
    <tableColumn id="28" name="Total Swaps"/>
    <tableColumn id="29" name="Total Swap Hours"/>
    <tableColumn id="30" name="Total Trades"/>
    <tableColumn id="31" name="# Trade Requests"/>
    <tableColumn id="32" name="Total Trade Hours"/>
    <tableColumn id="33" name="Scheduled Hours"/>
    <tableColumn id="34" name="CurrDayActiveLogins"/>
    <tableColumn id="35" name="RTC: # of Req Waiting_Extra Hours_SS"/>
    <tableColumn id="36" name="RTC: # of 201Hours Waiting_Extra Hours_SS"/>
    <tableColumn id="37" name="RTC: # of Req Waiting_Time Off_SS"/>
    <tableColumn id="38" name="RTC: # of Hours Waiting_Time Off_SS"/>
    <tableColumn id="39" name="siteid"/>
    <tableColumn id="40" name="site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84"/>
  <sheetViews>
    <sheetView tabSelected="1" zoomScale="80" zoomScaleNormal="80" workbookViewId="0">
      <pane xSplit="1" topLeftCell="DP1" activePane="topRight" state="frozen"/>
      <selection pane="topRight" activeCell="ER8" sqref="ER8"/>
    </sheetView>
  </sheetViews>
  <sheetFormatPr defaultRowHeight="15" x14ac:dyDescent="0.25"/>
  <cols>
    <col min="1" max="1" width="47.5703125" style="69" customWidth="1"/>
    <col min="2" max="32" width="9.140625" style="69" hidden="1" customWidth="1"/>
    <col min="33" max="34" width="12" style="69" hidden="1" customWidth="1"/>
    <col min="35" max="35" width="11.85546875" style="69" hidden="1" customWidth="1"/>
    <col min="36" max="36" width="12.7109375" style="69" hidden="1" customWidth="1"/>
    <col min="37" max="70" width="9.140625" style="69" hidden="1" customWidth="1"/>
    <col min="71" max="71" width="12.7109375" style="69" hidden="1" customWidth="1"/>
    <col min="72" max="72" width="13.28515625" style="69" hidden="1" customWidth="1"/>
    <col min="73" max="73" width="13.140625" style="69" hidden="1" customWidth="1"/>
    <col min="74" max="75" width="11.85546875" style="69" hidden="1" customWidth="1"/>
    <col min="76" max="108" width="9.140625" style="69" hidden="1" customWidth="1"/>
    <col min="109" max="109" width="11.85546875" style="69" hidden="1" customWidth="1"/>
    <col min="110" max="110" width="12.140625" style="69" hidden="1" customWidth="1"/>
    <col min="111" max="111" width="12.5703125" style="69" hidden="1" customWidth="1"/>
    <col min="112" max="112" width="11.85546875" style="69" hidden="1" customWidth="1"/>
    <col min="113" max="115" width="9.140625" style="69" hidden="1" customWidth="1"/>
    <col min="116" max="144" width="9.140625" style="69"/>
    <col min="145" max="145" width="12.5703125" style="69" customWidth="1"/>
    <col min="146" max="146" width="13.5703125" style="69" customWidth="1"/>
    <col min="147" max="147" width="12.42578125" style="69" customWidth="1"/>
    <col min="148" max="16384" width="9.140625" style="69"/>
  </cols>
  <sheetData>
    <row r="1" spans="1:149" ht="15" customHeight="1" x14ac:dyDescent="0.25">
      <c r="A1" s="122" t="s">
        <v>0</v>
      </c>
      <c r="B1" s="68">
        <v>43040</v>
      </c>
      <c r="C1" s="68">
        <v>43041</v>
      </c>
      <c r="D1" s="68">
        <v>43042</v>
      </c>
      <c r="E1" s="68">
        <v>43043</v>
      </c>
      <c r="F1" s="68">
        <v>43044</v>
      </c>
      <c r="G1" s="68">
        <v>43045</v>
      </c>
      <c r="H1" s="68">
        <v>43046</v>
      </c>
      <c r="I1" s="68">
        <v>43047</v>
      </c>
      <c r="J1" s="68">
        <v>43048</v>
      </c>
      <c r="K1" s="68">
        <v>43049</v>
      </c>
      <c r="L1" s="68">
        <v>43050</v>
      </c>
      <c r="M1" s="68">
        <v>43051</v>
      </c>
      <c r="N1" s="68">
        <v>43052</v>
      </c>
      <c r="O1" s="68">
        <v>43053</v>
      </c>
      <c r="P1" s="68">
        <v>43054</v>
      </c>
      <c r="Q1" s="68">
        <v>43055</v>
      </c>
      <c r="R1" s="68">
        <v>43056</v>
      </c>
      <c r="S1" s="68">
        <v>43057</v>
      </c>
      <c r="T1" s="68">
        <v>43058</v>
      </c>
      <c r="U1" s="68">
        <v>43059</v>
      </c>
      <c r="V1" s="68">
        <v>43060</v>
      </c>
      <c r="W1" s="68">
        <v>43061</v>
      </c>
      <c r="X1" s="68">
        <v>43062</v>
      </c>
      <c r="Y1" s="68">
        <v>43063</v>
      </c>
      <c r="Z1" s="68">
        <v>43064</v>
      </c>
      <c r="AA1" s="68">
        <v>43065</v>
      </c>
      <c r="AB1" s="68">
        <v>43066</v>
      </c>
      <c r="AC1" s="68">
        <v>43067</v>
      </c>
      <c r="AD1" s="68">
        <v>43068</v>
      </c>
      <c r="AE1" s="68">
        <v>43069</v>
      </c>
      <c r="AF1" s="68"/>
      <c r="AG1" s="124" t="s">
        <v>88</v>
      </c>
      <c r="AH1" s="124" t="s">
        <v>89</v>
      </c>
      <c r="AI1" s="124" t="s">
        <v>90</v>
      </c>
      <c r="AJ1" s="116" t="s">
        <v>91</v>
      </c>
      <c r="AN1" s="68">
        <v>43070</v>
      </c>
      <c r="AO1" s="68">
        <v>43071</v>
      </c>
      <c r="AP1" s="68">
        <v>43072</v>
      </c>
      <c r="AQ1" s="68">
        <v>43073</v>
      </c>
      <c r="AR1" s="68">
        <v>43074</v>
      </c>
      <c r="AS1" s="68">
        <v>43075</v>
      </c>
      <c r="AT1" s="68">
        <v>43076</v>
      </c>
      <c r="AU1" s="68">
        <v>43077</v>
      </c>
      <c r="AV1" s="68">
        <v>43078</v>
      </c>
      <c r="AW1" s="68">
        <v>43079</v>
      </c>
      <c r="AX1" s="68">
        <v>43080</v>
      </c>
      <c r="AY1" s="68">
        <v>43081</v>
      </c>
      <c r="AZ1" s="68">
        <v>43082</v>
      </c>
      <c r="BA1" s="68">
        <v>43083</v>
      </c>
      <c r="BB1" s="68">
        <v>43084</v>
      </c>
      <c r="BC1" s="68">
        <v>43085</v>
      </c>
      <c r="BD1" s="68">
        <v>43086</v>
      </c>
      <c r="BE1" s="68">
        <v>43087</v>
      </c>
      <c r="BF1" s="68">
        <v>43088</v>
      </c>
      <c r="BG1" s="68">
        <v>43089</v>
      </c>
      <c r="BH1" s="68">
        <v>43090</v>
      </c>
      <c r="BI1" s="68">
        <v>43091</v>
      </c>
      <c r="BJ1" s="68">
        <v>43092</v>
      </c>
      <c r="BK1" s="68">
        <v>43093</v>
      </c>
      <c r="BL1" s="68">
        <v>43094</v>
      </c>
      <c r="BM1" s="68">
        <v>43095</v>
      </c>
      <c r="BN1" s="68">
        <v>43096</v>
      </c>
      <c r="BO1" s="68">
        <v>43097</v>
      </c>
      <c r="BP1" s="68">
        <v>43098</v>
      </c>
      <c r="BQ1" s="68">
        <v>43099</v>
      </c>
      <c r="BR1" s="68">
        <v>43100</v>
      </c>
      <c r="BS1" s="116" t="s">
        <v>92</v>
      </c>
      <c r="BT1" s="116" t="s">
        <v>93</v>
      </c>
      <c r="BU1" s="124" t="s">
        <v>94</v>
      </c>
      <c r="BV1" s="126" t="s">
        <v>95</v>
      </c>
      <c r="BW1" s="118" t="s">
        <v>96</v>
      </c>
      <c r="BZ1" s="68">
        <v>43101</v>
      </c>
      <c r="CA1" s="68">
        <v>43102</v>
      </c>
      <c r="CB1" s="68">
        <v>43103</v>
      </c>
      <c r="CC1" s="68">
        <v>43104</v>
      </c>
      <c r="CD1" s="68">
        <v>43105</v>
      </c>
      <c r="CE1" s="68">
        <v>43106</v>
      </c>
      <c r="CF1" s="68">
        <v>43107</v>
      </c>
      <c r="CG1" s="68">
        <v>43108</v>
      </c>
      <c r="CH1" s="68">
        <v>43109</v>
      </c>
      <c r="CI1" s="68">
        <v>43110</v>
      </c>
      <c r="CJ1" s="68">
        <v>43111</v>
      </c>
      <c r="CK1" s="68">
        <v>43112</v>
      </c>
      <c r="CL1" s="68">
        <v>43113</v>
      </c>
      <c r="CM1" s="68">
        <v>43114</v>
      </c>
      <c r="CN1" s="68">
        <v>43115</v>
      </c>
      <c r="CO1" s="68">
        <v>43116</v>
      </c>
      <c r="CP1" s="68">
        <v>43117</v>
      </c>
      <c r="CQ1" s="68">
        <v>43118</v>
      </c>
      <c r="CR1" s="68">
        <v>43119</v>
      </c>
      <c r="CS1" s="68">
        <v>43120</v>
      </c>
      <c r="CT1" s="68">
        <v>43121</v>
      </c>
      <c r="CU1" s="68">
        <v>43122</v>
      </c>
      <c r="CV1" s="68">
        <v>43123</v>
      </c>
      <c r="CW1" s="68">
        <v>43124</v>
      </c>
      <c r="CX1" s="68">
        <v>43125</v>
      </c>
      <c r="CY1" s="68">
        <v>43126</v>
      </c>
      <c r="CZ1" s="68">
        <v>43127</v>
      </c>
      <c r="DA1" s="68">
        <v>43128</v>
      </c>
      <c r="DB1" s="68">
        <v>43129</v>
      </c>
      <c r="DC1" s="68">
        <v>43130</v>
      </c>
      <c r="DD1" s="68">
        <v>43131</v>
      </c>
      <c r="DE1" s="116" t="s">
        <v>97</v>
      </c>
      <c r="DF1" s="116" t="s">
        <v>98</v>
      </c>
      <c r="DG1" s="116" t="s">
        <v>99</v>
      </c>
      <c r="DH1" s="116" t="s">
        <v>100</v>
      </c>
      <c r="DI1" s="118"/>
      <c r="DL1" s="68">
        <v>43132</v>
      </c>
      <c r="DM1" s="68">
        <v>43133</v>
      </c>
      <c r="DN1" s="68">
        <v>43134</v>
      </c>
      <c r="DO1" s="68">
        <v>43135</v>
      </c>
      <c r="DP1" s="68">
        <v>43136</v>
      </c>
      <c r="DQ1" s="68">
        <v>43137</v>
      </c>
      <c r="DR1" s="68">
        <v>43138</v>
      </c>
      <c r="DS1" s="68">
        <v>43139</v>
      </c>
      <c r="DT1" s="68">
        <v>43140</v>
      </c>
      <c r="DU1" s="68">
        <v>43141</v>
      </c>
      <c r="DV1" s="68">
        <v>43142</v>
      </c>
      <c r="DW1" s="68">
        <v>43143</v>
      </c>
      <c r="DX1" s="68">
        <v>43144</v>
      </c>
      <c r="DY1" s="68">
        <v>43145</v>
      </c>
      <c r="DZ1" s="68">
        <v>43146</v>
      </c>
      <c r="EA1" s="68">
        <v>43147</v>
      </c>
      <c r="EB1" s="68">
        <v>43148</v>
      </c>
      <c r="EC1" s="68">
        <v>43149</v>
      </c>
      <c r="ED1" s="68">
        <v>43150</v>
      </c>
      <c r="EE1" s="68">
        <v>43151</v>
      </c>
      <c r="EF1" s="68">
        <v>43152</v>
      </c>
      <c r="EG1" s="68">
        <v>43153</v>
      </c>
      <c r="EH1" s="68">
        <v>43154</v>
      </c>
      <c r="EI1" s="68">
        <v>43155</v>
      </c>
      <c r="EJ1" s="68">
        <v>43156</v>
      </c>
      <c r="EK1" s="68">
        <v>43157</v>
      </c>
      <c r="EL1" s="68">
        <v>43158</v>
      </c>
      <c r="EM1" s="68">
        <v>43159</v>
      </c>
      <c r="EN1" s="68"/>
      <c r="EO1" s="116" t="s">
        <v>101</v>
      </c>
      <c r="EP1" s="116" t="s">
        <v>102</v>
      </c>
      <c r="EQ1" s="116" t="s">
        <v>170</v>
      </c>
      <c r="ER1" s="116"/>
      <c r="ES1" s="118"/>
    </row>
    <row r="2" spans="1:149" x14ac:dyDescent="0.25">
      <c r="A2" s="123"/>
      <c r="B2" s="106" t="s">
        <v>42</v>
      </c>
      <c r="C2" s="106" t="s">
        <v>36</v>
      </c>
      <c r="D2" s="106" t="s">
        <v>37</v>
      </c>
      <c r="E2" s="106" t="s">
        <v>38</v>
      </c>
      <c r="F2" s="106" t="s">
        <v>39</v>
      </c>
      <c r="G2" s="106" t="s">
        <v>40</v>
      </c>
      <c r="H2" s="106" t="s">
        <v>41</v>
      </c>
      <c r="I2" s="106" t="s">
        <v>42</v>
      </c>
      <c r="J2" s="106" t="s">
        <v>36</v>
      </c>
      <c r="K2" s="106" t="s">
        <v>37</v>
      </c>
      <c r="L2" s="106" t="s">
        <v>38</v>
      </c>
      <c r="M2" s="106" t="s">
        <v>39</v>
      </c>
      <c r="N2" s="106" t="s">
        <v>40</v>
      </c>
      <c r="O2" s="106" t="s">
        <v>41</v>
      </c>
      <c r="P2" s="106" t="s">
        <v>42</v>
      </c>
      <c r="Q2" s="106" t="s">
        <v>36</v>
      </c>
      <c r="R2" s="106" t="s">
        <v>37</v>
      </c>
      <c r="S2" s="106" t="s">
        <v>38</v>
      </c>
      <c r="T2" s="106" t="s">
        <v>39</v>
      </c>
      <c r="U2" s="106" t="s">
        <v>40</v>
      </c>
      <c r="V2" s="106" t="s">
        <v>41</v>
      </c>
      <c r="W2" s="106" t="s">
        <v>42</v>
      </c>
      <c r="X2" s="106" t="s">
        <v>36</v>
      </c>
      <c r="Y2" s="106" t="s">
        <v>37</v>
      </c>
      <c r="Z2" s="106" t="s">
        <v>38</v>
      </c>
      <c r="AA2" s="106" t="s">
        <v>39</v>
      </c>
      <c r="AB2" s="106" t="s">
        <v>40</v>
      </c>
      <c r="AC2" s="106" t="s">
        <v>41</v>
      </c>
      <c r="AD2" s="106" t="s">
        <v>42</v>
      </c>
      <c r="AE2" s="106" t="s">
        <v>36</v>
      </c>
      <c r="AF2" s="106"/>
      <c r="AG2" s="125"/>
      <c r="AH2" s="125"/>
      <c r="AI2" s="125"/>
      <c r="AJ2" s="117"/>
      <c r="AN2" s="106" t="s">
        <v>37</v>
      </c>
      <c r="AO2" s="106" t="s">
        <v>38</v>
      </c>
      <c r="AP2" s="106" t="s">
        <v>39</v>
      </c>
      <c r="AQ2" s="106" t="s">
        <v>40</v>
      </c>
      <c r="AR2" s="106" t="s">
        <v>41</v>
      </c>
      <c r="AS2" s="106" t="s">
        <v>42</v>
      </c>
      <c r="AT2" s="106" t="s">
        <v>36</v>
      </c>
      <c r="AU2" s="106" t="s">
        <v>37</v>
      </c>
      <c r="AV2" s="106" t="s">
        <v>38</v>
      </c>
      <c r="AW2" s="106" t="s">
        <v>39</v>
      </c>
      <c r="AX2" s="106" t="s">
        <v>40</v>
      </c>
      <c r="AY2" s="106" t="s">
        <v>41</v>
      </c>
      <c r="AZ2" s="106" t="s">
        <v>42</v>
      </c>
      <c r="BA2" s="106" t="s">
        <v>36</v>
      </c>
      <c r="BB2" s="106" t="s">
        <v>37</v>
      </c>
      <c r="BC2" s="106" t="s">
        <v>38</v>
      </c>
      <c r="BD2" s="106" t="s">
        <v>39</v>
      </c>
      <c r="BE2" s="106" t="s">
        <v>40</v>
      </c>
      <c r="BF2" s="106" t="s">
        <v>41</v>
      </c>
      <c r="BG2" s="106" t="s">
        <v>42</v>
      </c>
      <c r="BH2" s="106" t="s">
        <v>36</v>
      </c>
      <c r="BI2" s="106" t="s">
        <v>37</v>
      </c>
      <c r="BJ2" s="106" t="s">
        <v>38</v>
      </c>
      <c r="BK2" s="106" t="s">
        <v>39</v>
      </c>
      <c r="BL2" s="106" t="s">
        <v>40</v>
      </c>
      <c r="BM2" s="106" t="s">
        <v>41</v>
      </c>
      <c r="BN2" s="106" t="s">
        <v>42</v>
      </c>
      <c r="BO2" s="106" t="s">
        <v>36</v>
      </c>
      <c r="BP2" s="106" t="s">
        <v>37</v>
      </c>
      <c r="BQ2" s="106" t="s">
        <v>38</v>
      </c>
      <c r="BR2" s="106" t="s">
        <v>39</v>
      </c>
      <c r="BS2" s="117"/>
      <c r="BT2" s="117"/>
      <c r="BU2" s="125"/>
      <c r="BV2" s="127"/>
      <c r="BW2" s="119"/>
      <c r="BZ2" s="106" t="s">
        <v>40</v>
      </c>
      <c r="CA2" s="106" t="s">
        <v>41</v>
      </c>
      <c r="CB2" s="106" t="s">
        <v>42</v>
      </c>
      <c r="CC2" s="106" t="s">
        <v>36</v>
      </c>
      <c r="CD2" s="106" t="s">
        <v>37</v>
      </c>
      <c r="CE2" s="106" t="s">
        <v>38</v>
      </c>
      <c r="CF2" s="106" t="s">
        <v>39</v>
      </c>
      <c r="CG2" s="106" t="s">
        <v>40</v>
      </c>
      <c r="CH2" s="106" t="s">
        <v>41</v>
      </c>
      <c r="CI2" s="106" t="s">
        <v>42</v>
      </c>
      <c r="CJ2" s="106" t="s">
        <v>36</v>
      </c>
      <c r="CK2" s="106" t="s">
        <v>37</v>
      </c>
      <c r="CL2" s="106" t="s">
        <v>38</v>
      </c>
      <c r="CM2" s="106" t="s">
        <v>39</v>
      </c>
      <c r="CN2" s="106" t="s">
        <v>40</v>
      </c>
      <c r="CO2" s="106" t="s">
        <v>41</v>
      </c>
      <c r="CP2" s="106" t="s">
        <v>42</v>
      </c>
      <c r="CQ2" s="106" t="s">
        <v>36</v>
      </c>
      <c r="CR2" s="106" t="s">
        <v>37</v>
      </c>
      <c r="CS2" s="106" t="s">
        <v>38</v>
      </c>
      <c r="CT2" s="106" t="s">
        <v>39</v>
      </c>
      <c r="CU2" s="106" t="s">
        <v>40</v>
      </c>
      <c r="CV2" s="106" t="s">
        <v>41</v>
      </c>
      <c r="CW2" s="106" t="s">
        <v>42</v>
      </c>
      <c r="CX2" s="106" t="s">
        <v>36</v>
      </c>
      <c r="CY2" s="106" t="s">
        <v>37</v>
      </c>
      <c r="CZ2" s="106" t="s">
        <v>38</v>
      </c>
      <c r="DA2" s="106" t="s">
        <v>39</v>
      </c>
      <c r="DB2" s="106" t="s">
        <v>40</v>
      </c>
      <c r="DC2" s="106" t="s">
        <v>41</v>
      </c>
      <c r="DD2" s="106" t="s">
        <v>42</v>
      </c>
      <c r="DE2" s="117"/>
      <c r="DF2" s="117"/>
      <c r="DG2" s="117"/>
      <c r="DH2" s="117"/>
      <c r="DI2" s="119"/>
      <c r="DL2" s="106" t="s">
        <v>36</v>
      </c>
      <c r="DM2" s="106" t="s">
        <v>37</v>
      </c>
      <c r="DN2" s="106" t="s">
        <v>38</v>
      </c>
      <c r="DO2" s="106" t="s">
        <v>39</v>
      </c>
      <c r="DP2" s="106" t="s">
        <v>40</v>
      </c>
      <c r="DQ2" s="106" t="s">
        <v>41</v>
      </c>
      <c r="DR2" s="106" t="s">
        <v>42</v>
      </c>
      <c r="DS2" s="106" t="s">
        <v>36</v>
      </c>
      <c r="DT2" s="106" t="s">
        <v>37</v>
      </c>
      <c r="DU2" s="106" t="s">
        <v>38</v>
      </c>
      <c r="DV2" s="106" t="s">
        <v>39</v>
      </c>
      <c r="DW2" s="106" t="s">
        <v>40</v>
      </c>
      <c r="DX2" s="106" t="s">
        <v>41</v>
      </c>
      <c r="DY2" s="106" t="s">
        <v>42</v>
      </c>
      <c r="DZ2" s="106" t="s">
        <v>36</v>
      </c>
      <c r="EA2" s="106" t="s">
        <v>37</v>
      </c>
      <c r="EB2" s="106" t="s">
        <v>38</v>
      </c>
      <c r="EC2" s="106" t="s">
        <v>39</v>
      </c>
      <c r="ED2" s="106" t="s">
        <v>40</v>
      </c>
      <c r="EE2" s="106" t="s">
        <v>41</v>
      </c>
      <c r="EF2" s="106" t="s">
        <v>42</v>
      </c>
      <c r="EG2" s="106" t="s">
        <v>36</v>
      </c>
      <c r="EH2" s="106" t="s">
        <v>37</v>
      </c>
      <c r="EI2" s="106" t="s">
        <v>38</v>
      </c>
      <c r="EJ2" s="106" t="s">
        <v>39</v>
      </c>
      <c r="EK2" s="106" t="s">
        <v>40</v>
      </c>
      <c r="EL2" s="106" t="s">
        <v>41</v>
      </c>
      <c r="EM2" s="106" t="s">
        <v>42</v>
      </c>
      <c r="EN2" s="106"/>
      <c r="EO2" s="117"/>
      <c r="EP2" s="117"/>
      <c r="EQ2" s="117"/>
      <c r="ER2" s="117"/>
      <c r="ES2" s="119"/>
    </row>
    <row r="3" spans="1:149" ht="15.75" x14ac:dyDescent="0.25">
      <c r="A3" s="70" t="s">
        <v>1</v>
      </c>
      <c r="B3" s="71">
        <v>5505</v>
      </c>
      <c r="C3" s="71">
        <v>5500</v>
      </c>
      <c r="D3" s="71">
        <v>5497</v>
      </c>
      <c r="E3" s="71">
        <v>5463</v>
      </c>
      <c r="F3" s="71">
        <v>5465</v>
      </c>
      <c r="G3" s="71">
        <v>5458</v>
      </c>
      <c r="H3" s="71">
        <v>5476</v>
      </c>
      <c r="I3" s="71">
        <v>5476</v>
      </c>
      <c r="J3" s="71">
        <v>5473</v>
      </c>
      <c r="K3" s="71">
        <v>5469</v>
      </c>
      <c r="L3" s="71">
        <v>5437</v>
      </c>
      <c r="M3" s="71">
        <v>5463</v>
      </c>
      <c r="N3" s="71">
        <v>5426</v>
      </c>
      <c r="O3" s="71">
        <v>5442</v>
      </c>
      <c r="P3" s="71">
        <v>5442</v>
      </c>
      <c r="Q3" s="71">
        <v>2983</v>
      </c>
      <c r="R3" s="71">
        <v>2979</v>
      </c>
      <c r="S3" s="71">
        <v>2978</v>
      </c>
      <c r="T3" s="71">
        <v>2979</v>
      </c>
      <c r="U3" s="71">
        <v>2975</v>
      </c>
      <c r="V3" s="71">
        <v>2974</v>
      </c>
      <c r="W3" s="71">
        <v>2974</v>
      </c>
      <c r="X3" s="71">
        <v>2970</v>
      </c>
      <c r="Y3" s="71">
        <v>2968</v>
      </c>
      <c r="Z3" s="71">
        <v>2968</v>
      </c>
      <c r="AA3" s="71">
        <v>2969</v>
      </c>
      <c r="AB3" s="71">
        <v>2968</v>
      </c>
      <c r="AC3" s="71">
        <v>2968</v>
      </c>
      <c r="AD3" s="71">
        <v>2965</v>
      </c>
      <c r="AE3" s="71">
        <v>2967</v>
      </c>
      <c r="AF3" s="71"/>
      <c r="AG3" s="72">
        <v>5499.8571428571431</v>
      </c>
      <c r="AH3" s="73">
        <f>SUM(F3:L3)/7</f>
        <v>5464.8571428571431</v>
      </c>
      <c r="AI3" s="73">
        <f>SUM(M3:S3)/7</f>
        <v>4387.5714285714284</v>
      </c>
      <c r="AJ3" s="107">
        <f>SUM(T3:Z3)/7</f>
        <v>2972.5714285714284</v>
      </c>
      <c r="AN3" s="71">
        <v>2964</v>
      </c>
      <c r="AO3" s="71">
        <v>2963</v>
      </c>
      <c r="AP3" s="71">
        <v>2964</v>
      </c>
      <c r="AQ3" s="71">
        <v>2991</v>
      </c>
      <c r="AR3" s="71">
        <v>2991</v>
      </c>
      <c r="AS3" s="71">
        <v>2991</v>
      </c>
      <c r="AT3" s="71">
        <v>2992</v>
      </c>
      <c r="AU3" s="71">
        <v>2990</v>
      </c>
      <c r="AV3" s="71">
        <v>2990</v>
      </c>
      <c r="AW3" s="71">
        <v>2991</v>
      </c>
      <c r="AX3" s="71">
        <v>2990</v>
      </c>
      <c r="AY3" s="71">
        <v>2986</v>
      </c>
      <c r="AZ3" s="71">
        <v>2984</v>
      </c>
      <c r="BA3" s="71">
        <v>2983</v>
      </c>
      <c r="BB3" s="71">
        <v>2983</v>
      </c>
      <c r="BC3" s="71">
        <v>2982</v>
      </c>
      <c r="BD3" s="71">
        <v>2982</v>
      </c>
      <c r="BE3" s="71">
        <v>2981</v>
      </c>
      <c r="BF3" s="71">
        <v>2981</v>
      </c>
      <c r="BG3" s="71">
        <v>2979</v>
      </c>
      <c r="BH3" s="71">
        <v>2977</v>
      </c>
      <c r="BI3" s="71">
        <v>2976</v>
      </c>
      <c r="BJ3" s="71">
        <v>2976</v>
      </c>
      <c r="BK3" s="71">
        <v>2976</v>
      </c>
      <c r="BL3" s="71">
        <v>2977</v>
      </c>
      <c r="BM3" s="71">
        <v>2977</v>
      </c>
      <c r="BN3" s="71">
        <v>2977</v>
      </c>
      <c r="BO3" s="71">
        <v>2977</v>
      </c>
      <c r="BP3" s="71">
        <v>2974</v>
      </c>
      <c r="BQ3" s="71">
        <v>2976</v>
      </c>
      <c r="BR3" s="71">
        <v>2977</v>
      </c>
      <c r="BS3" s="72">
        <f>SUM(AA3:AE3,AN3:AO3)/7</f>
        <v>2966.2857142857142</v>
      </c>
      <c r="BT3" s="73">
        <f>SUM(AP3:AV3)/7</f>
        <v>2987</v>
      </c>
      <c r="BU3" s="73">
        <f>SUM(AW3:BC3)/7</f>
        <v>2985.5714285714284</v>
      </c>
      <c r="BV3" s="73">
        <f>SUM(BD3:BJ3)/7</f>
        <v>2978.8571428571427</v>
      </c>
      <c r="BW3" s="107">
        <f>SUM(BK3:BQ3)/7</f>
        <v>2976.2857142857142</v>
      </c>
      <c r="BZ3" s="71">
        <v>2980</v>
      </c>
      <c r="CA3" s="71">
        <v>2979</v>
      </c>
      <c r="CB3" s="71">
        <v>2975</v>
      </c>
      <c r="CC3" s="71">
        <v>2970</v>
      </c>
      <c r="CD3" s="71">
        <v>2972</v>
      </c>
      <c r="CE3" s="71">
        <v>2973</v>
      </c>
      <c r="CF3" s="71">
        <v>2973</v>
      </c>
      <c r="CG3" s="71">
        <v>2970</v>
      </c>
      <c r="CH3" s="71">
        <v>2967</v>
      </c>
      <c r="CI3" s="71">
        <v>2963</v>
      </c>
      <c r="CJ3" s="71">
        <v>2963</v>
      </c>
      <c r="CK3" s="71">
        <v>2962</v>
      </c>
      <c r="CL3" s="71">
        <v>2962</v>
      </c>
      <c r="CM3" s="71">
        <v>2964</v>
      </c>
      <c r="CN3" s="71">
        <v>2960</v>
      </c>
      <c r="CO3" s="71">
        <v>2955</v>
      </c>
      <c r="CP3" s="71">
        <v>2954</v>
      </c>
      <c r="CQ3" s="71">
        <v>2953</v>
      </c>
      <c r="CR3" s="71">
        <v>2949</v>
      </c>
      <c r="CS3" s="71">
        <v>2950</v>
      </c>
      <c r="CT3" s="71">
        <v>2948</v>
      </c>
      <c r="CU3" s="71">
        <v>2948</v>
      </c>
      <c r="CV3" s="71">
        <v>2948</v>
      </c>
      <c r="CW3" s="71">
        <v>2948</v>
      </c>
      <c r="CX3" s="71">
        <v>2944</v>
      </c>
      <c r="CY3" s="71">
        <v>2943</v>
      </c>
      <c r="CZ3" s="71">
        <v>2944</v>
      </c>
      <c r="DA3" s="71">
        <v>2943</v>
      </c>
      <c r="DB3" s="71">
        <v>2943</v>
      </c>
      <c r="DC3" s="71">
        <v>2937</v>
      </c>
      <c r="DD3" s="71">
        <v>2935</v>
      </c>
      <c r="DE3" s="72">
        <f>SUM(BR3,BZ3:CE3)/7</f>
        <v>2975.1428571428573</v>
      </c>
      <c r="DF3" s="73">
        <f>SUM(CF3:CL3)/7</f>
        <v>2965.7142857142858</v>
      </c>
      <c r="DG3" s="73">
        <f>SUM(CM3:CS3)/7</f>
        <v>2955</v>
      </c>
      <c r="DH3" s="73">
        <f>SUM(CT3:CZ3)/7</f>
        <v>2946.1428571428573</v>
      </c>
      <c r="DI3" s="107"/>
      <c r="DL3" s="71">
        <v>2935</v>
      </c>
      <c r="DM3" s="71">
        <v>2932</v>
      </c>
      <c r="DN3" s="71">
        <v>2933</v>
      </c>
      <c r="DO3" s="71">
        <v>2935</v>
      </c>
      <c r="DP3" s="71">
        <v>2935</v>
      </c>
      <c r="DQ3" s="71">
        <v>2935</v>
      </c>
      <c r="DR3" s="71">
        <v>2934</v>
      </c>
      <c r="DS3" s="71">
        <v>2931</v>
      </c>
      <c r="DT3" s="71">
        <v>2931</v>
      </c>
      <c r="DU3" s="71">
        <v>2931</v>
      </c>
      <c r="DV3" s="71">
        <v>2930</v>
      </c>
      <c r="DW3" s="71">
        <v>2930</v>
      </c>
      <c r="DX3" s="71">
        <v>2924</v>
      </c>
      <c r="DY3" s="71">
        <v>2921</v>
      </c>
      <c r="DZ3" s="71">
        <v>2919</v>
      </c>
      <c r="EA3" s="71">
        <v>2918</v>
      </c>
      <c r="EB3" s="71">
        <v>2918</v>
      </c>
      <c r="EC3" s="71">
        <v>2918</v>
      </c>
      <c r="ED3" s="71">
        <v>2919</v>
      </c>
      <c r="EE3" s="71">
        <v>2917</v>
      </c>
      <c r="EF3" s="71"/>
      <c r="EG3" s="71"/>
      <c r="EH3" s="71"/>
      <c r="EI3" s="71"/>
      <c r="EJ3" s="71"/>
      <c r="EK3" s="71"/>
      <c r="EL3" s="71"/>
      <c r="EM3" s="71"/>
      <c r="EN3" s="71"/>
      <c r="EO3" s="72">
        <f>SUM(DA3:DD3,DL3:DN3)/7</f>
        <v>2936.8571428571427</v>
      </c>
      <c r="EP3" s="73">
        <f>SUM(DO3:DU3)/7</f>
        <v>2933.1428571428573</v>
      </c>
      <c r="EQ3" s="73">
        <f>SUM(DV3:EB3)/7</f>
        <v>2922.8571428571427</v>
      </c>
      <c r="ER3" s="73"/>
      <c r="ES3" s="107"/>
    </row>
    <row r="4" spans="1:149" ht="15.75" x14ac:dyDescent="0.25">
      <c r="A4" s="74" t="s">
        <v>2</v>
      </c>
      <c r="B4" s="71">
        <v>1885</v>
      </c>
      <c r="C4" s="71">
        <v>1899</v>
      </c>
      <c r="D4" s="71">
        <v>1918</v>
      </c>
      <c r="E4" s="71">
        <v>1919</v>
      </c>
      <c r="F4" s="71">
        <v>1920</v>
      </c>
      <c r="G4" s="71">
        <v>1929</v>
      </c>
      <c r="H4" s="71">
        <v>1939</v>
      </c>
      <c r="I4" s="71">
        <v>1952</v>
      </c>
      <c r="J4" s="71">
        <v>1966</v>
      </c>
      <c r="K4" s="71">
        <v>1968</v>
      </c>
      <c r="L4" s="71">
        <v>1969</v>
      </c>
      <c r="M4" s="71">
        <v>1970</v>
      </c>
      <c r="N4" s="71">
        <v>1968</v>
      </c>
      <c r="O4" s="71">
        <v>2016</v>
      </c>
      <c r="P4" s="71">
        <v>2058</v>
      </c>
      <c r="Q4" s="71">
        <v>2114</v>
      </c>
      <c r="R4" s="71">
        <v>2156</v>
      </c>
      <c r="S4" s="71">
        <v>2155</v>
      </c>
      <c r="T4" s="71">
        <v>2158</v>
      </c>
      <c r="U4" s="71">
        <v>2160</v>
      </c>
      <c r="V4" s="71">
        <v>2163</v>
      </c>
      <c r="W4" s="71">
        <v>2168</v>
      </c>
      <c r="X4" s="71">
        <v>2182</v>
      </c>
      <c r="Y4" s="71">
        <v>2186</v>
      </c>
      <c r="Z4" s="71">
        <v>2187</v>
      </c>
      <c r="AA4" s="71">
        <v>2189</v>
      </c>
      <c r="AB4" s="71">
        <v>2190</v>
      </c>
      <c r="AC4" s="71">
        <v>2195</v>
      </c>
      <c r="AD4" s="71">
        <v>2197</v>
      </c>
      <c r="AE4" s="71">
        <v>2204</v>
      </c>
      <c r="AF4" s="71"/>
      <c r="AG4" s="72">
        <v>1887.4285714285713</v>
      </c>
      <c r="AH4" s="73">
        <f t="shared" ref="AH4:AH6" si="0">SUM(F4:L4)/7</f>
        <v>1949</v>
      </c>
      <c r="AI4" s="73">
        <f t="shared" ref="AI4:AI6" si="1">SUM(M4:S4)/7</f>
        <v>2062.4285714285716</v>
      </c>
      <c r="AJ4" s="107">
        <f t="shared" ref="AJ4:AJ6" si="2">SUM(T4:Z4)/7</f>
        <v>2172</v>
      </c>
      <c r="AN4" s="71">
        <v>2210</v>
      </c>
      <c r="AO4" s="71">
        <v>2217</v>
      </c>
      <c r="AP4" s="71">
        <v>2222</v>
      </c>
      <c r="AQ4" s="71">
        <v>2226</v>
      </c>
      <c r="AR4" s="71">
        <v>2248</v>
      </c>
      <c r="AS4" s="71">
        <v>2270</v>
      </c>
      <c r="AT4" s="71">
        <v>2294</v>
      </c>
      <c r="AU4" s="71">
        <v>2317</v>
      </c>
      <c r="AV4" s="71">
        <v>2326</v>
      </c>
      <c r="AW4" s="71">
        <v>2330</v>
      </c>
      <c r="AX4" s="71">
        <v>2332</v>
      </c>
      <c r="AY4" s="71">
        <v>2341</v>
      </c>
      <c r="AZ4" s="71">
        <v>2352</v>
      </c>
      <c r="BA4" s="71">
        <v>2362</v>
      </c>
      <c r="BB4" s="71">
        <v>2364</v>
      </c>
      <c r="BC4" s="71">
        <v>2364</v>
      </c>
      <c r="BD4" s="71">
        <v>2365</v>
      </c>
      <c r="BE4" s="71">
        <v>2369</v>
      </c>
      <c r="BF4" s="71">
        <v>2369</v>
      </c>
      <c r="BG4" s="71">
        <v>2371</v>
      </c>
      <c r="BH4" s="71">
        <v>2374</v>
      </c>
      <c r="BI4" s="71">
        <v>2373</v>
      </c>
      <c r="BJ4" s="71">
        <v>2375</v>
      </c>
      <c r="BK4" s="71">
        <v>2375</v>
      </c>
      <c r="BL4" s="71">
        <v>2375</v>
      </c>
      <c r="BM4" s="71">
        <v>2376</v>
      </c>
      <c r="BN4" s="71">
        <v>2379</v>
      </c>
      <c r="BO4" s="71">
        <v>2379</v>
      </c>
      <c r="BP4" s="71">
        <v>2381</v>
      </c>
      <c r="BQ4" s="71">
        <v>2386</v>
      </c>
      <c r="BR4" s="71">
        <v>2387</v>
      </c>
      <c r="BS4" s="72">
        <f t="shared" ref="BS4:BS6" si="3">SUM(AA4:AE4,AN4:AO4)/7</f>
        <v>2200.2857142857142</v>
      </c>
      <c r="BT4" s="73">
        <f t="shared" ref="BT4:BT6" si="4">SUM(AP4:AV4)/7</f>
        <v>2271.8571428571427</v>
      </c>
      <c r="BU4" s="73">
        <f t="shared" ref="BU4:BU6" si="5">SUM(AW4:BC4)/7</f>
        <v>2349.2857142857142</v>
      </c>
      <c r="BV4" s="73">
        <f t="shared" ref="BV4:BV6" si="6">SUM(BD4:BJ4)/7</f>
        <v>2370.8571428571427</v>
      </c>
      <c r="BW4" s="107">
        <f t="shared" ref="BW4:BW6" si="7">SUM(BK4:BQ4)/7</f>
        <v>2378.7142857142858</v>
      </c>
      <c r="BZ4" s="71">
        <v>2387</v>
      </c>
      <c r="CA4" s="71">
        <v>2388</v>
      </c>
      <c r="CB4" s="71">
        <v>2387</v>
      </c>
      <c r="CC4" s="71">
        <v>2385</v>
      </c>
      <c r="CD4" s="71">
        <v>2391</v>
      </c>
      <c r="CE4" s="71">
        <v>2392</v>
      </c>
      <c r="CF4" s="71">
        <v>2394</v>
      </c>
      <c r="CG4" s="71">
        <v>2391</v>
      </c>
      <c r="CH4" s="71">
        <v>2394</v>
      </c>
      <c r="CI4" s="71">
        <v>2395</v>
      </c>
      <c r="CJ4" s="71">
        <v>2404</v>
      </c>
      <c r="CK4" s="71">
        <v>2410</v>
      </c>
      <c r="CL4" s="71">
        <v>2412</v>
      </c>
      <c r="CM4" s="71">
        <v>2412</v>
      </c>
      <c r="CN4" s="71">
        <v>2409</v>
      </c>
      <c r="CO4" s="71">
        <v>2410</v>
      </c>
      <c r="CP4" s="71">
        <v>2419</v>
      </c>
      <c r="CQ4" s="71">
        <v>2423</v>
      </c>
      <c r="CR4" s="71">
        <v>2425</v>
      </c>
      <c r="CS4" s="71">
        <v>2426</v>
      </c>
      <c r="CT4" s="71">
        <v>2423</v>
      </c>
      <c r="CU4" s="71">
        <v>2425</v>
      </c>
      <c r="CV4" s="71">
        <v>2427</v>
      </c>
      <c r="CW4" s="71">
        <v>2428</v>
      </c>
      <c r="CX4" s="71">
        <v>2438</v>
      </c>
      <c r="CY4" s="71">
        <v>2455</v>
      </c>
      <c r="CZ4" s="71">
        <v>2455</v>
      </c>
      <c r="DA4" s="71">
        <v>2458</v>
      </c>
      <c r="DB4" s="71">
        <v>2474</v>
      </c>
      <c r="DC4" s="71">
        <v>2494</v>
      </c>
      <c r="DD4" s="71">
        <v>2511</v>
      </c>
      <c r="DE4" s="72">
        <f t="shared" ref="DE4:DE6" si="8">SUM(BR4,BZ4:CE4)/7</f>
        <v>2388.1428571428573</v>
      </c>
      <c r="DF4" s="73">
        <f t="shared" ref="DF4:DF6" si="9">SUM(CF4:CL4)/7</f>
        <v>2400</v>
      </c>
      <c r="DG4" s="73">
        <f t="shared" ref="DG4:DG6" si="10">SUM(CM4:CS4)/7</f>
        <v>2417.7142857142858</v>
      </c>
      <c r="DH4" s="73">
        <f t="shared" ref="DH4:DH6" si="11">SUM(CT4:CZ4)/7</f>
        <v>2435.8571428571427</v>
      </c>
      <c r="DI4" s="107"/>
      <c r="DL4" s="71">
        <v>2526</v>
      </c>
      <c r="DM4" s="71">
        <v>2536</v>
      </c>
      <c r="DN4" s="71">
        <v>2538</v>
      </c>
      <c r="DO4" s="71">
        <v>2539</v>
      </c>
      <c r="DP4" s="71">
        <v>2547</v>
      </c>
      <c r="DQ4" s="71">
        <v>2544</v>
      </c>
      <c r="DR4" s="71">
        <v>2552</v>
      </c>
      <c r="DS4" s="71">
        <v>2560</v>
      </c>
      <c r="DT4" s="71">
        <v>2568</v>
      </c>
      <c r="DU4" s="71">
        <v>2571</v>
      </c>
      <c r="DV4" s="71">
        <v>2570</v>
      </c>
      <c r="DW4" s="71">
        <v>2566</v>
      </c>
      <c r="DX4" s="71">
        <v>2566</v>
      </c>
      <c r="DY4" s="71">
        <v>2568</v>
      </c>
      <c r="DZ4" s="71">
        <v>2572</v>
      </c>
      <c r="EA4" s="71">
        <v>2573</v>
      </c>
      <c r="EB4" s="71">
        <v>2573</v>
      </c>
      <c r="EC4" s="71">
        <v>2575</v>
      </c>
      <c r="ED4" s="71">
        <v>2585</v>
      </c>
      <c r="EE4" s="71">
        <v>2588</v>
      </c>
      <c r="EF4" s="71"/>
      <c r="EG4" s="71"/>
      <c r="EH4" s="71"/>
      <c r="EI4" s="71"/>
      <c r="EJ4" s="71"/>
      <c r="EK4" s="71"/>
      <c r="EL4" s="71"/>
      <c r="EM4" s="71"/>
      <c r="EN4" s="71"/>
      <c r="EO4" s="72">
        <f t="shared" ref="EO4:EO6" si="12">SUM(DA4:DD4,DL4:DN4)/7</f>
        <v>2505.2857142857142</v>
      </c>
      <c r="EP4" s="73">
        <f t="shared" ref="EP4:EP6" si="13">SUM(DO4:DU4)/7</f>
        <v>2554.4285714285716</v>
      </c>
      <c r="EQ4" s="73">
        <f t="shared" ref="EQ4:EQ6" si="14">SUM(DV4:EB4)/7</f>
        <v>2569.7142857142858</v>
      </c>
      <c r="ER4" s="73"/>
      <c r="ES4" s="107"/>
    </row>
    <row r="5" spans="1:149" x14ac:dyDescent="0.25">
      <c r="A5" s="75" t="s">
        <v>3</v>
      </c>
      <c r="B5" s="71">
        <v>440</v>
      </c>
      <c r="C5" s="71">
        <v>479</v>
      </c>
      <c r="D5" s="71">
        <v>410</v>
      </c>
      <c r="E5" s="71">
        <v>310</v>
      </c>
      <c r="F5" s="71">
        <v>376</v>
      </c>
      <c r="G5" s="71">
        <v>482</v>
      </c>
      <c r="H5" s="71">
        <v>415</v>
      </c>
      <c r="I5" s="71">
        <v>404</v>
      </c>
      <c r="J5" s="71">
        <v>352</v>
      </c>
      <c r="K5" s="71">
        <v>448</v>
      </c>
      <c r="L5" s="71">
        <v>315</v>
      </c>
      <c r="M5" s="71">
        <v>300</v>
      </c>
      <c r="N5" s="71">
        <v>381</v>
      </c>
      <c r="O5" s="71">
        <v>501</v>
      </c>
      <c r="P5" s="71">
        <v>430</v>
      </c>
      <c r="Q5" s="71">
        <v>550</v>
      </c>
      <c r="R5" s="71">
        <v>583</v>
      </c>
      <c r="S5" s="71">
        <v>353</v>
      </c>
      <c r="T5" s="71">
        <v>354</v>
      </c>
      <c r="U5" s="71">
        <v>476</v>
      </c>
      <c r="V5" s="71">
        <v>497</v>
      </c>
      <c r="W5" s="71">
        <v>525</v>
      </c>
      <c r="X5" s="71">
        <v>598</v>
      </c>
      <c r="Y5" s="71">
        <v>463</v>
      </c>
      <c r="Z5" s="71">
        <v>347</v>
      </c>
      <c r="AA5" s="71">
        <v>437</v>
      </c>
      <c r="AB5" s="71">
        <v>476</v>
      </c>
      <c r="AC5" s="71">
        <v>412</v>
      </c>
      <c r="AD5" s="71">
        <v>458</v>
      </c>
      <c r="AE5" s="71">
        <v>393</v>
      </c>
      <c r="AF5" s="71"/>
      <c r="AG5" s="72">
        <v>384</v>
      </c>
      <c r="AH5" s="73">
        <f t="shared" si="0"/>
        <v>398.85714285714283</v>
      </c>
      <c r="AI5" s="73">
        <f t="shared" si="1"/>
        <v>442.57142857142856</v>
      </c>
      <c r="AJ5" s="107">
        <f t="shared" si="2"/>
        <v>465.71428571428572</v>
      </c>
      <c r="AN5" s="71">
        <v>381</v>
      </c>
      <c r="AO5" s="71">
        <v>331</v>
      </c>
      <c r="AP5" s="71">
        <v>388</v>
      </c>
      <c r="AQ5" s="71">
        <v>482</v>
      </c>
      <c r="AR5" s="71">
        <v>424</v>
      </c>
      <c r="AS5" s="71">
        <v>443</v>
      </c>
      <c r="AT5" s="71">
        <v>565</v>
      </c>
      <c r="AU5" s="71">
        <v>545</v>
      </c>
      <c r="AV5" s="71">
        <v>349</v>
      </c>
      <c r="AW5" s="71">
        <v>390</v>
      </c>
      <c r="AX5" s="71">
        <v>457</v>
      </c>
      <c r="AY5" s="71">
        <v>385</v>
      </c>
      <c r="AZ5" s="71">
        <v>448</v>
      </c>
      <c r="BA5" s="71">
        <v>361</v>
      </c>
      <c r="BB5" s="71">
        <v>493</v>
      </c>
      <c r="BC5" s="71">
        <v>411</v>
      </c>
      <c r="BD5" s="71">
        <v>469</v>
      </c>
      <c r="BE5" s="71">
        <v>623</v>
      </c>
      <c r="BF5" s="71">
        <v>484</v>
      </c>
      <c r="BG5" s="71">
        <v>476</v>
      </c>
      <c r="BH5" s="71">
        <v>458</v>
      </c>
      <c r="BI5" s="71">
        <v>404</v>
      </c>
      <c r="BJ5" s="71">
        <v>276</v>
      </c>
      <c r="BK5" s="71">
        <v>266</v>
      </c>
      <c r="BL5" s="71">
        <v>258</v>
      </c>
      <c r="BM5" s="71">
        <v>402</v>
      </c>
      <c r="BN5" s="71">
        <v>506</v>
      </c>
      <c r="BO5" s="71">
        <v>462</v>
      </c>
      <c r="BP5" s="71">
        <v>397</v>
      </c>
      <c r="BQ5" s="71">
        <v>317</v>
      </c>
      <c r="BR5" s="71">
        <v>304</v>
      </c>
      <c r="BS5" s="72">
        <f t="shared" si="3"/>
        <v>412.57142857142856</v>
      </c>
      <c r="BT5" s="73">
        <f t="shared" si="4"/>
        <v>456.57142857142856</v>
      </c>
      <c r="BU5" s="73">
        <f t="shared" si="5"/>
        <v>420.71428571428572</v>
      </c>
      <c r="BV5" s="73">
        <f t="shared" si="6"/>
        <v>455.71428571428572</v>
      </c>
      <c r="BW5" s="107">
        <f t="shared" si="7"/>
        <v>372.57142857142856</v>
      </c>
      <c r="BZ5" s="71">
        <v>440</v>
      </c>
      <c r="CA5" s="71">
        <v>519</v>
      </c>
      <c r="CB5" s="71">
        <v>413</v>
      </c>
      <c r="CC5" s="71">
        <v>393</v>
      </c>
      <c r="CD5" s="71">
        <v>474</v>
      </c>
      <c r="CE5" s="71">
        <v>358</v>
      </c>
      <c r="CF5" s="71">
        <v>435</v>
      </c>
      <c r="CG5" s="71">
        <v>450</v>
      </c>
      <c r="CH5" s="71">
        <v>413</v>
      </c>
      <c r="CI5" s="71">
        <v>384</v>
      </c>
      <c r="CJ5" s="71">
        <v>428</v>
      </c>
      <c r="CK5" s="71">
        <v>387</v>
      </c>
      <c r="CL5" s="71">
        <v>320</v>
      </c>
      <c r="CM5" s="71">
        <v>386</v>
      </c>
      <c r="CN5" s="71">
        <v>429</v>
      </c>
      <c r="CO5" s="71">
        <v>393</v>
      </c>
      <c r="CP5" s="71">
        <v>440</v>
      </c>
      <c r="CQ5" s="71">
        <v>460</v>
      </c>
      <c r="CR5" s="71">
        <v>387</v>
      </c>
      <c r="CS5" s="71">
        <v>331</v>
      </c>
      <c r="CT5" s="71">
        <v>426</v>
      </c>
      <c r="CU5" s="71">
        <v>420</v>
      </c>
      <c r="CV5" s="71">
        <v>467</v>
      </c>
      <c r="CW5" s="71">
        <v>477</v>
      </c>
      <c r="CX5" s="71">
        <v>504</v>
      </c>
      <c r="CY5" s="71">
        <v>651</v>
      </c>
      <c r="CZ5" s="71">
        <v>365</v>
      </c>
      <c r="DA5" s="71">
        <v>491</v>
      </c>
      <c r="DB5" s="71">
        <v>762</v>
      </c>
      <c r="DC5" s="71">
        <v>869</v>
      </c>
      <c r="DD5" s="71">
        <v>793</v>
      </c>
      <c r="DE5" s="72">
        <f t="shared" si="8"/>
        <v>414.42857142857144</v>
      </c>
      <c r="DF5" s="73">
        <f t="shared" si="9"/>
        <v>402.42857142857144</v>
      </c>
      <c r="DG5" s="73">
        <f t="shared" si="10"/>
        <v>403.71428571428572</v>
      </c>
      <c r="DH5" s="73">
        <f t="shared" si="11"/>
        <v>472.85714285714283</v>
      </c>
      <c r="DI5" s="107"/>
      <c r="DL5" s="71">
        <v>944</v>
      </c>
      <c r="DM5" s="71">
        <v>885</v>
      </c>
      <c r="DN5" s="71">
        <v>505</v>
      </c>
      <c r="DO5" s="71">
        <v>591</v>
      </c>
      <c r="DP5" s="71">
        <v>937</v>
      </c>
      <c r="DQ5" s="71">
        <v>895</v>
      </c>
      <c r="DR5" s="71">
        <v>879</v>
      </c>
      <c r="DS5" s="71">
        <v>895</v>
      </c>
      <c r="DT5" s="71">
        <v>867</v>
      </c>
      <c r="DU5" s="71">
        <v>573</v>
      </c>
      <c r="DV5" s="71">
        <v>625</v>
      </c>
      <c r="DW5" s="71">
        <v>919</v>
      </c>
      <c r="DX5" s="71">
        <v>836</v>
      </c>
      <c r="DY5" s="71">
        <v>789</v>
      </c>
      <c r="DZ5" s="71">
        <v>821</v>
      </c>
      <c r="EA5" s="71">
        <v>807</v>
      </c>
      <c r="EB5" s="71">
        <v>514</v>
      </c>
      <c r="EC5" s="71">
        <v>551</v>
      </c>
      <c r="ED5" s="71">
        <v>955</v>
      </c>
      <c r="EE5" s="71">
        <v>865</v>
      </c>
      <c r="EF5" s="71"/>
      <c r="EG5" s="71"/>
      <c r="EH5" s="71"/>
      <c r="EI5" s="71"/>
      <c r="EJ5" s="71"/>
      <c r="EK5" s="71"/>
      <c r="EL5" s="71"/>
      <c r="EM5" s="71"/>
      <c r="EN5" s="71"/>
      <c r="EO5" s="72">
        <f t="shared" si="12"/>
        <v>749.85714285714289</v>
      </c>
      <c r="EP5" s="73">
        <f t="shared" si="13"/>
        <v>805.28571428571433</v>
      </c>
      <c r="EQ5" s="73">
        <f t="shared" si="14"/>
        <v>758.71428571428567</v>
      </c>
      <c r="ER5" s="73"/>
      <c r="ES5" s="107"/>
    </row>
    <row r="6" spans="1:149" x14ac:dyDescent="0.25">
      <c r="A6" s="75" t="s">
        <v>4</v>
      </c>
      <c r="B6" s="71">
        <v>34</v>
      </c>
      <c r="C6" s="71">
        <v>70</v>
      </c>
      <c r="D6" s="71">
        <v>39</v>
      </c>
      <c r="E6" s="71">
        <v>22</v>
      </c>
      <c r="F6" s="71">
        <v>31</v>
      </c>
      <c r="G6" s="71">
        <v>42</v>
      </c>
      <c r="H6" s="71">
        <v>15</v>
      </c>
      <c r="I6" s="71">
        <v>29</v>
      </c>
      <c r="J6" s="71">
        <v>27</v>
      </c>
      <c r="K6" s="71">
        <v>81</v>
      </c>
      <c r="L6" s="71">
        <v>29</v>
      </c>
      <c r="M6" s="71">
        <v>41</v>
      </c>
      <c r="N6" s="71">
        <v>39</v>
      </c>
      <c r="O6" s="71">
        <v>62</v>
      </c>
      <c r="P6" s="71">
        <v>50</v>
      </c>
      <c r="Q6" s="71">
        <v>73</v>
      </c>
      <c r="R6" s="71">
        <v>114</v>
      </c>
      <c r="S6" s="71">
        <v>25</v>
      </c>
      <c r="T6" s="71">
        <v>28</v>
      </c>
      <c r="U6" s="71">
        <v>32</v>
      </c>
      <c r="V6" s="71">
        <v>41</v>
      </c>
      <c r="W6" s="71">
        <v>34</v>
      </c>
      <c r="X6" s="71">
        <v>120</v>
      </c>
      <c r="Y6" s="71">
        <v>82</v>
      </c>
      <c r="Z6" s="71">
        <v>65</v>
      </c>
      <c r="AA6" s="71">
        <v>76</v>
      </c>
      <c r="AB6" s="71">
        <v>64</v>
      </c>
      <c r="AC6" s="71">
        <v>34</v>
      </c>
      <c r="AD6" s="71">
        <v>39</v>
      </c>
      <c r="AE6" s="71">
        <v>18</v>
      </c>
      <c r="AF6" s="71"/>
      <c r="AG6" s="72">
        <v>35.857142857142854</v>
      </c>
      <c r="AH6" s="73">
        <f t="shared" si="0"/>
        <v>36.285714285714285</v>
      </c>
      <c r="AI6" s="73">
        <f t="shared" si="1"/>
        <v>57.714285714285715</v>
      </c>
      <c r="AJ6" s="107">
        <f t="shared" si="2"/>
        <v>57.428571428571431</v>
      </c>
      <c r="AN6" s="71">
        <v>13</v>
      </c>
      <c r="AO6" s="71">
        <v>18</v>
      </c>
      <c r="AP6" s="71">
        <v>38</v>
      </c>
      <c r="AQ6" s="71">
        <v>61</v>
      </c>
      <c r="AR6" s="71">
        <v>33</v>
      </c>
      <c r="AS6" s="71">
        <v>26</v>
      </c>
      <c r="AT6" s="71">
        <v>102</v>
      </c>
      <c r="AU6" s="71">
        <v>70</v>
      </c>
      <c r="AV6" s="71">
        <v>29</v>
      </c>
      <c r="AW6" s="71">
        <v>34</v>
      </c>
      <c r="AX6" s="71">
        <v>39</v>
      </c>
      <c r="AY6" s="71">
        <v>32</v>
      </c>
      <c r="AZ6" s="71">
        <v>45</v>
      </c>
      <c r="BA6" s="71">
        <v>23</v>
      </c>
      <c r="BB6" s="71">
        <v>63</v>
      </c>
      <c r="BC6" s="71">
        <v>85</v>
      </c>
      <c r="BD6" s="71">
        <v>114</v>
      </c>
      <c r="BE6" s="71">
        <v>193</v>
      </c>
      <c r="BF6" s="71">
        <v>86</v>
      </c>
      <c r="BG6" s="71">
        <v>69</v>
      </c>
      <c r="BH6" s="71">
        <v>77</v>
      </c>
      <c r="BI6" s="71">
        <v>34</v>
      </c>
      <c r="BJ6" s="71">
        <v>20</v>
      </c>
      <c r="BK6" s="71">
        <v>16</v>
      </c>
      <c r="BL6" s="71">
        <v>6</v>
      </c>
      <c r="BM6" s="71">
        <v>19</v>
      </c>
      <c r="BN6" s="71">
        <v>75</v>
      </c>
      <c r="BO6" s="71">
        <v>48</v>
      </c>
      <c r="BP6" s="71">
        <v>34</v>
      </c>
      <c r="BQ6" s="71">
        <v>19</v>
      </c>
      <c r="BR6" s="71">
        <v>25</v>
      </c>
      <c r="BS6" s="72">
        <f t="shared" si="3"/>
        <v>37.428571428571431</v>
      </c>
      <c r="BT6" s="73">
        <f t="shared" si="4"/>
        <v>51.285714285714285</v>
      </c>
      <c r="BU6" s="73">
        <f t="shared" si="5"/>
        <v>45.857142857142854</v>
      </c>
      <c r="BV6" s="73">
        <f t="shared" si="6"/>
        <v>84.714285714285708</v>
      </c>
      <c r="BW6" s="107">
        <f t="shared" si="7"/>
        <v>31</v>
      </c>
      <c r="BZ6" s="71">
        <v>35</v>
      </c>
      <c r="CA6" s="71">
        <v>61</v>
      </c>
      <c r="CB6" s="71">
        <v>19</v>
      </c>
      <c r="CC6" s="71">
        <v>12</v>
      </c>
      <c r="CD6" s="71">
        <v>19</v>
      </c>
      <c r="CE6" s="71">
        <v>13</v>
      </c>
      <c r="CF6" s="71">
        <v>52</v>
      </c>
      <c r="CG6" s="71">
        <v>21</v>
      </c>
      <c r="CH6" s="71">
        <v>16</v>
      </c>
      <c r="CI6" s="71">
        <v>17</v>
      </c>
      <c r="CJ6" s="71">
        <v>10</v>
      </c>
      <c r="CK6" s="71">
        <v>4</v>
      </c>
      <c r="CL6" s="71">
        <v>8</v>
      </c>
      <c r="CM6" s="71">
        <v>53</v>
      </c>
      <c r="CN6" s="71">
        <v>22</v>
      </c>
      <c r="CO6" s="71">
        <v>12</v>
      </c>
      <c r="CP6" s="71">
        <v>7</v>
      </c>
      <c r="CQ6" s="71">
        <v>10</v>
      </c>
      <c r="CR6" s="71">
        <v>12</v>
      </c>
      <c r="CS6" s="71">
        <v>10</v>
      </c>
      <c r="CT6" s="71">
        <v>20</v>
      </c>
      <c r="CU6" s="71">
        <v>9</v>
      </c>
      <c r="CV6" s="71">
        <v>7</v>
      </c>
      <c r="CW6" s="71">
        <v>19</v>
      </c>
      <c r="CX6" s="71">
        <v>19</v>
      </c>
      <c r="CY6" s="71">
        <v>108</v>
      </c>
      <c r="CZ6" s="71">
        <v>0</v>
      </c>
      <c r="DA6" s="71">
        <v>83</v>
      </c>
      <c r="DB6" s="71">
        <v>159</v>
      </c>
      <c r="DC6" s="71">
        <v>247</v>
      </c>
      <c r="DD6" s="71">
        <v>135</v>
      </c>
      <c r="DE6" s="72">
        <f t="shared" si="8"/>
        <v>26.285714285714285</v>
      </c>
      <c r="DF6" s="73">
        <f t="shared" si="9"/>
        <v>18.285714285714285</v>
      </c>
      <c r="DG6" s="73">
        <f t="shared" si="10"/>
        <v>18</v>
      </c>
      <c r="DH6" s="73">
        <f t="shared" si="11"/>
        <v>26</v>
      </c>
      <c r="DI6" s="107"/>
      <c r="DL6" s="71">
        <v>291</v>
      </c>
      <c r="DM6" s="71">
        <v>259</v>
      </c>
      <c r="DN6" s="71">
        <v>0</v>
      </c>
      <c r="DO6" s="71">
        <v>51</v>
      </c>
      <c r="DP6" s="71">
        <v>222</v>
      </c>
      <c r="DQ6" s="71">
        <v>354</v>
      </c>
      <c r="DR6" s="71">
        <v>287</v>
      </c>
      <c r="DS6" s="71">
        <v>384</v>
      </c>
      <c r="DT6" s="71">
        <v>402</v>
      </c>
      <c r="DU6" s="71">
        <v>61</v>
      </c>
      <c r="DV6" s="71">
        <v>56</v>
      </c>
      <c r="DW6" s="71">
        <v>377</v>
      </c>
      <c r="DX6" s="71">
        <v>326</v>
      </c>
      <c r="DY6" s="71">
        <v>312</v>
      </c>
      <c r="DZ6" s="71">
        <v>327</v>
      </c>
      <c r="EA6" s="71">
        <v>228</v>
      </c>
      <c r="EB6" s="71">
        <v>24</v>
      </c>
      <c r="EC6" s="71">
        <v>37</v>
      </c>
      <c r="ED6" s="71">
        <v>306</v>
      </c>
      <c r="EE6" s="71">
        <v>206</v>
      </c>
      <c r="EF6" s="71"/>
      <c r="EG6" s="71"/>
      <c r="EH6" s="71"/>
      <c r="EI6" s="71"/>
      <c r="EJ6" s="71"/>
      <c r="EK6" s="71"/>
      <c r="EL6" s="71"/>
      <c r="EM6" s="71"/>
      <c r="EN6" s="71"/>
      <c r="EO6" s="72">
        <f t="shared" si="12"/>
        <v>167.71428571428572</v>
      </c>
      <c r="EP6" s="73">
        <f t="shared" si="13"/>
        <v>251.57142857142858</v>
      </c>
      <c r="EQ6" s="73">
        <f t="shared" si="14"/>
        <v>235.71428571428572</v>
      </c>
      <c r="ER6" s="73"/>
      <c r="ES6" s="107"/>
    </row>
    <row r="7" spans="1:149" x14ac:dyDescent="0.25">
      <c r="A7" s="75" t="s">
        <v>5</v>
      </c>
      <c r="B7" s="76">
        <f t="shared" ref="B7:G7" si="15">B6/B5</f>
        <v>7.7272727272727271E-2</v>
      </c>
      <c r="C7" s="76">
        <f t="shared" si="15"/>
        <v>0.14613778705636743</v>
      </c>
      <c r="D7" s="76">
        <f t="shared" si="15"/>
        <v>9.5121951219512196E-2</v>
      </c>
      <c r="E7" s="76">
        <f t="shared" si="15"/>
        <v>7.0967741935483872E-2</v>
      </c>
      <c r="F7" s="76">
        <f t="shared" si="15"/>
        <v>8.2446808510638292E-2</v>
      </c>
      <c r="G7" s="76">
        <f t="shared" si="15"/>
        <v>8.7136929460580909E-2</v>
      </c>
      <c r="H7" s="76">
        <f t="shared" ref="H7:O7" si="16">H6/H5</f>
        <v>3.614457831325301E-2</v>
      </c>
      <c r="I7" s="76">
        <f t="shared" si="16"/>
        <v>7.1782178217821777E-2</v>
      </c>
      <c r="J7" s="76">
        <f t="shared" si="16"/>
        <v>7.6704545454545456E-2</v>
      </c>
      <c r="K7" s="76">
        <f t="shared" si="16"/>
        <v>0.18080357142857142</v>
      </c>
      <c r="L7" s="76">
        <f t="shared" si="16"/>
        <v>9.2063492063492069E-2</v>
      </c>
      <c r="M7" s="76">
        <f t="shared" si="16"/>
        <v>0.13666666666666666</v>
      </c>
      <c r="N7" s="76">
        <f t="shared" si="16"/>
        <v>0.10236220472440945</v>
      </c>
      <c r="O7" s="76">
        <f t="shared" si="16"/>
        <v>0.12375249500998003</v>
      </c>
      <c r="P7" s="76">
        <f t="shared" ref="P7:AC7" si="17">P6/P5</f>
        <v>0.11627906976744186</v>
      </c>
      <c r="Q7" s="76">
        <f t="shared" si="17"/>
        <v>0.13272727272727272</v>
      </c>
      <c r="R7" s="76">
        <f t="shared" si="17"/>
        <v>0.19554030874785591</v>
      </c>
      <c r="S7" s="76">
        <f t="shared" si="17"/>
        <v>7.0821529745042494E-2</v>
      </c>
      <c r="T7" s="76">
        <f t="shared" si="17"/>
        <v>7.909604519774012E-2</v>
      </c>
      <c r="U7" s="76">
        <f t="shared" si="17"/>
        <v>6.7226890756302518E-2</v>
      </c>
      <c r="V7" s="76">
        <f t="shared" si="17"/>
        <v>8.249496981891348E-2</v>
      </c>
      <c r="W7" s="76">
        <f t="shared" si="17"/>
        <v>6.4761904761904757E-2</v>
      </c>
      <c r="X7" s="76">
        <f t="shared" si="17"/>
        <v>0.20066889632107024</v>
      </c>
      <c r="Y7" s="76">
        <f t="shared" si="17"/>
        <v>0.17710583153347731</v>
      </c>
      <c r="Z7" s="76">
        <f t="shared" si="17"/>
        <v>0.18731988472622479</v>
      </c>
      <c r="AA7" s="76">
        <f t="shared" si="17"/>
        <v>0.17391304347826086</v>
      </c>
      <c r="AB7" s="76">
        <f t="shared" si="17"/>
        <v>0.13445378151260504</v>
      </c>
      <c r="AC7" s="76">
        <f t="shared" si="17"/>
        <v>8.2524271844660199E-2</v>
      </c>
      <c r="AD7" s="76">
        <f t="shared" ref="AD7:AE7" si="18">AD6/AD5</f>
        <v>8.5152838427947602E-2</v>
      </c>
      <c r="AE7" s="76">
        <f t="shared" si="18"/>
        <v>4.5801526717557252E-2</v>
      </c>
      <c r="AF7" s="76"/>
      <c r="AG7" s="77">
        <v>9.3377976190476178E-2</v>
      </c>
      <c r="AH7" s="76">
        <f t="shared" ref="AH7:AI7" si="19">AH6/AH5</f>
        <v>9.0974212034383953E-2</v>
      </c>
      <c r="AI7" s="76">
        <f t="shared" si="19"/>
        <v>0.13040671400903808</v>
      </c>
      <c r="AJ7" s="108">
        <f t="shared" ref="AJ7" si="20">AJ6/AJ5</f>
        <v>0.12331288343558282</v>
      </c>
      <c r="AN7" s="76">
        <f t="shared" ref="AN7:AZ7" si="21">AN6/AN5</f>
        <v>3.4120734908136482E-2</v>
      </c>
      <c r="AO7" s="76">
        <f t="shared" si="21"/>
        <v>5.4380664652567974E-2</v>
      </c>
      <c r="AP7" s="76">
        <f t="shared" si="21"/>
        <v>9.7938144329896906E-2</v>
      </c>
      <c r="AQ7" s="76">
        <f t="shared" si="21"/>
        <v>0.12655601659751037</v>
      </c>
      <c r="AR7" s="76">
        <f t="shared" si="21"/>
        <v>7.783018867924528E-2</v>
      </c>
      <c r="AS7" s="76">
        <f t="shared" si="21"/>
        <v>5.8690744920993229E-2</v>
      </c>
      <c r="AT7" s="76">
        <f t="shared" si="21"/>
        <v>0.18053097345132743</v>
      </c>
      <c r="AU7" s="76">
        <f t="shared" si="21"/>
        <v>0.12844036697247707</v>
      </c>
      <c r="AV7" s="76">
        <f t="shared" si="21"/>
        <v>8.3094555873925502E-2</v>
      </c>
      <c r="AW7" s="76">
        <f t="shared" si="21"/>
        <v>8.7179487179487175E-2</v>
      </c>
      <c r="AX7" s="76">
        <f t="shared" si="21"/>
        <v>8.5339168490153175E-2</v>
      </c>
      <c r="AY7" s="76">
        <f t="shared" si="21"/>
        <v>8.3116883116883117E-2</v>
      </c>
      <c r="AZ7" s="76">
        <f t="shared" si="21"/>
        <v>0.10044642857142858</v>
      </c>
      <c r="BA7" s="76">
        <f t="shared" ref="BA7:BE7" si="22">BA6/BA5</f>
        <v>6.3711911357340723E-2</v>
      </c>
      <c r="BB7" s="76">
        <f t="shared" si="22"/>
        <v>0.12778904665314403</v>
      </c>
      <c r="BC7" s="76">
        <f t="shared" si="22"/>
        <v>0.20681265206812652</v>
      </c>
      <c r="BD7" s="76">
        <f t="shared" si="22"/>
        <v>0.24307036247334754</v>
      </c>
      <c r="BE7" s="76">
        <f t="shared" si="22"/>
        <v>0.3097913322632424</v>
      </c>
      <c r="BF7" s="76">
        <f t="shared" ref="BF7:BO7" si="23">BF6/BF5</f>
        <v>0.17768595041322313</v>
      </c>
      <c r="BG7" s="76">
        <f t="shared" si="23"/>
        <v>0.14495798319327732</v>
      </c>
      <c r="BH7" s="76">
        <f t="shared" si="23"/>
        <v>0.16812227074235808</v>
      </c>
      <c r="BI7" s="76">
        <f t="shared" si="23"/>
        <v>8.4158415841584164E-2</v>
      </c>
      <c r="BJ7" s="76">
        <f t="shared" si="23"/>
        <v>7.2463768115942032E-2</v>
      </c>
      <c r="BK7" s="76">
        <f t="shared" si="23"/>
        <v>6.0150375939849621E-2</v>
      </c>
      <c r="BL7" s="76">
        <f t="shared" si="23"/>
        <v>2.3255813953488372E-2</v>
      </c>
      <c r="BM7" s="76">
        <f t="shared" si="23"/>
        <v>4.7263681592039801E-2</v>
      </c>
      <c r="BN7" s="76">
        <f t="shared" si="23"/>
        <v>0.14822134387351779</v>
      </c>
      <c r="BO7" s="76">
        <f t="shared" si="23"/>
        <v>0.1038961038961039</v>
      </c>
      <c r="BP7" s="76">
        <f t="shared" ref="BP7:BR7" si="24">BP6/BP5</f>
        <v>8.5642317380352648E-2</v>
      </c>
      <c r="BQ7" s="76">
        <f t="shared" si="24"/>
        <v>5.993690851735016E-2</v>
      </c>
      <c r="BR7" s="76">
        <f t="shared" si="24"/>
        <v>8.2236842105263164E-2</v>
      </c>
      <c r="BS7" s="77">
        <f t="shared" ref="BS7:BT7" si="25">BS6/BS5</f>
        <v>9.0720221606648208E-2</v>
      </c>
      <c r="BT7" s="76">
        <f t="shared" si="25"/>
        <v>0.1123279098873592</v>
      </c>
      <c r="BU7" s="76">
        <f t="shared" ref="BU7:BV7" si="26">BU6/BU5</f>
        <v>0.10899830220713072</v>
      </c>
      <c r="BV7" s="76">
        <f t="shared" si="26"/>
        <v>0.18589341692789968</v>
      </c>
      <c r="BW7" s="108">
        <f t="shared" ref="BW7" si="27">BW6/BW5</f>
        <v>8.3205521472392643E-2</v>
      </c>
      <c r="BZ7" s="76">
        <f t="shared" ref="BZ7:CH7" si="28">BZ6/BZ5</f>
        <v>7.9545454545454544E-2</v>
      </c>
      <c r="CA7" s="76">
        <f t="shared" si="28"/>
        <v>0.11753371868978806</v>
      </c>
      <c r="CB7" s="76">
        <f t="shared" si="28"/>
        <v>4.6004842615012108E-2</v>
      </c>
      <c r="CC7" s="76">
        <f t="shared" si="28"/>
        <v>3.0534351145038167E-2</v>
      </c>
      <c r="CD7" s="76">
        <f t="shared" si="28"/>
        <v>4.0084388185654012E-2</v>
      </c>
      <c r="CE7" s="76">
        <f t="shared" si="28"/>
        <v>3.6312849162011177E-2</v>
      </c>
      <c r="CF7" s="76">
        <f t="shared" si="28"/>
        <v>0.11954022988505747</v>
      </c>
      <c r="CG7" s="76">
        <f t="shared" si="28"/>
        <v>4.6666666666666669E-2</v>
      </c>
      <c r="CH7" s="76">
        <f t="shared" si="28"/>
        <v>3.8740920096852302E-2</v>
      </c>
      <c r="CI7" s="76">
        <f t="shared" ref="CI7:CU7" si="29">CI6/CI5</f>
        <v>4.4270833333333336E-2</v>
      </c>
      <c r="CJ7" s="76">
        <f t="shared" si="29"/>
        <v>2.336448598130841E-2</v>
      </c>
      <c r="CK7" s="76">
        <f t="shared" si="29"/>
        <v>1.0335917312661499E-2</v>
      </c>
      <c r="CL7" s="76">
        <f t="shared" si="29"/>
        <v>2.5000000000000001E-2</v>
      </c>
      <c r="CM7" s="76">
        <f t="shared" si="29"/>
        <v>0.13730569948186527</v>
      </c>
      <c r="CN7" s="76">
        <f t="shared" si="29"/>
        <v>5.128205128205128E-2</v>
      </c>
      <c r="CO7" s="76">
        <f t="shared" si="29"/>
        <v>3.0534351145038167E-2</v>
      </c>
      <c r="CP7" s="76">
        <f t="shared" si="29"/>
        <v>1.5909090909090907E-2</v>
      </c>
      <c r="CQ7" s="76">
        <f t="shared" si="29"/>
        <v>2.1739130434782608E-2</v>
      </c>
      <c r="CR7" s="76">
        <f t="shared" si="29"/>
        <v>3.1007751937984496E-2</v>
      </c>
      <c r="CS7" s="76">
        <f t="shared" si="29"/>
        <v>3.0211480362537766E-2</v>
      </c>
      <c r="CT7" s="76">
        <f t="shared" si="29"/>
        <v>4.6948356807511735E-2</v>
      </c>
      <c r="CU7" s="76">
        <f t="shared" si="29"/>
        <v>2.1428571428571429E-2</v>
      </c>
      <c r="CV7" s="76">
        <f t="shared" ref="CV7:DD7" si="30">CV6/CV5</f>
        <v>1.4989293361884369E-2</v>
      </c>
      <c r="CW7" s="76">
        <f t="shared" si="30"/>
        <v>3.9832285115303984E-2</v>
      </c>
      <c r="CX7" s="76">
        <f t="shared" si="30"/>
        <v>3.7698412698412696E-2</v>
      </c>
      <c r="CY7" s="76">
        <f t="shared" si="30"/>
        <v>0.16589861751152074</v>
      </c>
      <c r="CZ7" s="76">
        <f t="shared" si="30"/>
        <v>0</v>
      </c>
      <c r="DA7" s="76">
        <f t="shared" si="30"/>
        <v>0.1690427698574338</v>
      </c>
      <c r="DB7" s="76">
        <f t="shared" si="30"/>
        <v>0.20866141732283464</v>
      </c>
      <c r="DC7" s="76">
        <f t="shared" si="30"/>
        <v>0.28423475258918296</v>
      </c>
      <c r="DD7" s="76">
        <f t="shared" si="30"/>
        <v>0.17023959646910466</v>
      </c>
      <c r="DE7" s="77">
        <f t="shared" ref="DE7:DF7" si="31">DE6/DE5</f>
        <v>6.3426404688038604E-2</v>
      </c>
      <c r="DF7" s="76">
        <f t="shared" si="31"/>
        <v>4.5438409655662045E-2</v>
      </c>
      <c r="DG7" s="76">
        <f t="shared" ref="DG7:DH7" si="32">DG6/DG5</f>
        <v>4.4585987261146494E-2</v>
      </c>
      <c r="DH7" s="76">
        <f t="shared" si="32"/>
        <v>5.4984894259818735E-2</v>
      </c>
      <c r="DI7" s="108"/>
      <c r="DL7" s="76">
        <f t="shared" ref="DL7:DO7" si="33">DL6/DL5</f>
        <v>0.30826271186440679</v>
      </c>
      <c r="DM7" s="76">
        <f t="shared" si="33"/>
        <v>0.29265536723163843</v>
      </c>
      <c r="DN7" s="76">
        <f t="shared" si="33"/>
        <v>0</v>
      </c>
      <c r="DO7" s="76">
        <f t="shared" si="33"/>
        <v>8.6294416243654817E-2</v>
      </c>
      <c r="DP7" s="76">
        <f t="shared" ref="DP7:DX7" si="34">DP6/DP5</f>
        <v>0.23692636072572038</v>
      </c>
      <c r="DQ7" s="76">
        <f t="shared" si="34"/>
        <v>0.39553072625698327</v>
      </c>
      <c r="DR7" s="76">
        <f t="shared" si="34"/>
        <v>0.32650739476678042</v>
      </c>
      <c r="DS7" s="76">
        <f t="shared" si="34"/>
        <v>0.42905027932960893</v>
      </c>
      <c r="DT7" s="76">
        <f t="shared" si="34"/>
        <v>0.46366782006920415</v>
      </c>
      <c r="DU7" s="76">
        <f t="shared" si="34"/>
        <v>0.10645724258289703</v>
      </c>
      <c r="DV7" s="76">
        <f t="shared" si="34"/>
        <v>8.9599999999999999E-2</v>
      </c>
      <c r="DW7" s="76">
        <f t="shared" si="34"/>
        <v>0.41022850924918391</v>
      </c>
      <c r="DX7" s="76">
        <f t="shared" si="34"/>
        <v>0.38995215311004783</v>
      </c>
      <c r="DY7" s="76">
        <f t="shared" ref="DY7:EE7" si="35">DY6/DY5</f>
        <v>0.39543726235741444</v>
      </c>
      <c r="DZ7" s="76">
        <f t="shared" si="35"/>
        <v>0.39829476248477469</v>
      </c>
      <c r="EA7" s="76">
        <f t="shared" si="35"/>
        <v>0.28252788104089221</v>
      </c>
      <c r="EB7" s="76">
        <f t="shared" si="35"/>
        <v>4.6692607003891051E-2</v>
      </c>
      <c r="EC7" s="76">
        <f t="shared" si="35"/>
        <v>6.7150635208711437E-2</v>
      </c>
      <c r="ED7" s="76">
        <f t="shared" si="35"/>
        <v>0.32041884816753929</v>
      </c>
      <c r="EE7" s="76">
        <f t="shared" si="35"/>
        <v>0.23815028901734103</v>
      </c>
      <c r="EF7" s="76"/>
      <c r="EG7" s="76"/>
      <c r="EH7" s="76"/>
      <c r="EI7" s="76"/>
      <c r="EJ7" s="76"/>
      <c r="EK7" s="76"/>
      <c r="EL7" s="76"/>
      <c r="EM7" s="76"/>
      <c r="EN7" s="76"/>
      <c r="EO7" s="77">
        <f t="shared" ref="EO7:EP7" si="36">EO6/EO5</f>
        <v>0.22366164983806439</v>
      </c>
      <c r="EP7" s="76">
        <f t="shared" si="36"/>
        <v>0.31240021287919106</v>
      </c>
      <c r="EQ7" s="76">
        <f t="shared" ref="EQ7" si="37">EQ6/EQ5</f>
        <v>0.31067595556392397</v>
      </c>
      <c r="ER7" s="76"/>
      <c r="ES7" s="108"/>
    </row>
    <row r="8" spans="1:149" ht="15.75" x14ac:dyDescent="0.25">
      <c r="A8" s="78" t="s">
        <v>34</v>
      </c>
      <c r="B8" s="79">
        <f t="shared" ref="B8:G8" si="38">(B16+B27+B38+B40)/B3</f>
        <v>2.1435059037238875E-2</v>
      </c>
      <c r="C8" s="79">
        <f t="shared" si="38"/>
        <v>3.3454545454545452E-2</v>
      </c>
      <c r="D8" s="79">
        <f t="shared" si="38"/>
        <v>2.5286519919956341E-2</v>
      </c>
      <c r="E8" s="79">
        <f t="shared" si="38"/>
        <v>1.0799926780157423E-2</v>
      </c>
      <c r="F8" s="79">
        <f t="shared" si="38"/>
        <v>1.957913998170174E-2</v>
      </c>
      <c r="G8" s="79">
        <f t="shared" si="38"/>
        <v>2.6932942469769145E-2</v>
      </c>
      <c r="H8" s="79">
        <f t="shared" ref="H8:O8" si="39">(H16+H27+H38+H40)/H3</f>
        <v>1.7348429510591672E-2</v>
      </c>
      <c r="I8" s="79">
        <f t="shared" si="39"/>
        <v>2.3557341124908694E-2</v>
      </c>
      <c r="J8" s="79">
        <f t="shared" si="39"/>
        <v>1.5896217796455326E-2</v>
      </c>
      <c r="K8" s="79">
        <f t="shared" si="39"/>
        <v>4.1323825196562441E-2</v>
      </c>
      <c r="L8" s="79">
        <f t="shared" si="39"/>
        <v>1.7105021151370241E-2</v>
      </c>
      <c r="M8" s="79">
        <f t="shared" si="39"/>
        <v>2.0501555921654768E-2</v>
      </c>
      <c r="N8" s="79">
        <f t="shared" si="39"/>
        <v>2.5985993365278289E-2</v>
      </c>
      <c r="O8" s="79">
        <f t="shared" si="39"/>
        <v>3.9323778022785742E-2</v>
      </c>
      <c r="P8" s="79">
        <f t="shared" ref="P8:AC8" si="40">(P16+P27+P38+P40)/P3</f>
        <v>3.7486218302094816E-2</v>
      </c>
      <c r="Q8" s="79">
        <f t="shared" si="40"/>
        <v>0.10760978880321824</v>
      </c>
      <c r="R8" s="79">
        <f t="shared" si="40"/>
        <v>0.15508559919436052</v>
      </c>
      <c r="S8" s="79">
        <f t="shared" si="40"/>
        <v>2.8206850235057087E-2</v>
      </c>
      <c r="T8" s="79">
        <f t="shared" si="40"/>
        <v>1.9805303793219202E-2</v>
      </c>
      <c r="U8" s="79">
        <f t="shared" si="40"/>
        <v>3.2605042016806723E-2</v>
      </c>
      <c r="V8" s="79">
        <f t="shared" si="40"/>
        <v>4.2367182246133152E-2</v>
      </c>
      <c r="W8" s="79">
        <f t="shared" si="40"/>
        <v>4.1358439811701411E-2</v>
      </c>
      <c r="X8" s="79">
        <f t="shared" si="40"/>
        <v>0.14006734006734006</v>
      </c>
      <c r="Y8" s="79">
        <f t="shared" si="40"/>
        <v>0.10579514824797843</v>
      </c>
      <c r="Z8" s="79">
        <f t="shared" si="40"/>
        <v>5.4919137466307277E-2</v>
      </c>
      <c r="AA8" s="79">
        <f t="shared" si="40"/>
        <v>7.7130346918154263E-2</v>
      </c>
      <c r="AB8" s="79">
        <f t="shared" si="40"/>
        <v>6.0309973045822106E-2</v>
      </c>
      <c r="AC8" s="79">
        <f t="shared" si="40"/>
        <v>3.4029649595687335E-2</v>
      </c>
      <c r="AD8" s="79">
        <f t="shared" ref="AD8:AE8" si="41">(AD16+AD27+AD38+AD40)/AD3</f>
        <v>5.8010118043844858E-2</v>
      </c>
      <c r="AE8" s="79">
        <f t="shared" si="41"/>
        <v>2.1907650825749917E-2</v>
      </c>
      <c r="AF8" s="79"/>
      <c r="AG8" s="80">
        <v>0.14982207330060521</v>
      </c>
      <c r="AH8" s="79">
        <f t="shared" ref="AH8:AI8" si="42">(AH16+AH27+AH38+AH40)/AH3</f>
        <v>0.16176086160924347</v>
      </c>
      <c r="AI8" s="79">
        <f t="shared" si="42"/>
        <v>0.35053560381597371</v>
      </c>
      <c r="AJ8" s="109">
        <f t="shared" ref="AJ8" si="43">(AJ16+AJ27+AJ38+AJ40)/AJ3</f>
        <v>0.43665897731641679</v>
      </c>
      <c r="AN8" s="79">
        <f t="shared" ref="AN8:AZ8" si="44">(AN16+AN27+AN38+AN40)/AN3</f>
        <v>1.9568151147098516E-2</v>
      </c>
      <c r="AO8" s="79">
        <f t="shared" si="44"/>
        <v>1.4512318596017549E-2</v>
      </c>
      <c r="AP8" s="79">
        <f t="shared" si="44"/>
        <v>3.1039136302294199E-2</v>
      </c>
      <c r="AQ8" s="79">
        <f t="shared" si="44"/>
        <v>6.88732865262454E-2</v>
      </c>
      <c r="AR8" s="79">
        <f t="shared" si="44"/>
        <v>3.9451688398528917E-2</v>
      </c>
      <c r="AS8" s="79">
        <f t="shared" si="44"/>
        <v>3.5773988632564362E-2</v>
      </c>
      <c r="AT8" s="79">
        <f t="shared" si="44"/>
        <v>0.12800802139037434</v>
      </c>
      <c r="AU8" s="79">
        <f t="shared" si="44"/>
        <v>8.5618729096989962E-2</v>
      </c>
      <c r="AV8" s="79">
        <f t="shared" si="44"/>
        <v>3.2107023411371234E-2</v>
      </c>
      <c r="AW8" s="79">
        <f t="shared" si="44"/>
        <v>3.1761952524239384E-2</v>
      </c>
      <c r="AX8" s="79">
        <f t="shared" si="44"/>
        <v>5.2842809364548493E-2</v>
      </c>
      <c r="AY8" s="79">
        <f t="shared" si="44"/>
        <v>3.4829202947086406E-2</v>
      </c>
      <c r="AZ8" s="79">
        <f t="shared" si="44"/>
        <v>3.9209115281501339E-2</v>
      </c>
      <c r="BA8" s="79">
        <f t="shared" ref="BA8:BE8" si="45">(BA16+BA27+BA38+BA40)/BA3</f>
        <v>2.2795843110962118E-2</v>
      </c>
      <c r="BB8" s="79">
        <f t="shared" si="45"/>
        <v>5.7660073751257125E-2</v>
      </c>
      <c r="BC8" s="79">
        <f t="shared" si="45"/>
        <v>7.9812206572769953E-2</v>
      </c>
      <c r="BD8" s="79">
        <f t="shared" si="45"/>
        <v>8.75251509054326E-2</v>
      </c>
      <c r="BE8" s="79">
        <f t="shared" si="45"/>
        <v>0.21469305602146929</v>
      </c>
      <c r="BF8" s="79">
        <f t="shared" ref="BF8:BO8" si="46">(BF16+BF27+BF38+BF40)/BF3</f>
        <v>7.7490774907749083E-2</v>
      </c>
      <c r="BG8" s="79">
        <f t="shared" si="46"/>
        <v>5.3373615307150048E-2</v>
      </c>
      <c r="BH8" s="79">
        <f t="shared" si="46"/>
        <v>6.7853543836076585E-2</v>
      </c>
      <c r="BI8" s="79">
        <f t="shared" si="46"/>
        <v>3.1922043010752688E-2</v>
      </c>
      <c r="BJ8" s="79">
        <f t="shared" si="46"/>
        <v>1.310483870967742E-2</v>
      </c>
      <c r="BK8" s="79">
        <f t="shared" si="46"/>
        <v>1.310483870967742E-2</v>
      </c>
      <c r="BL8" s="79">
        <f t="shared" si="46"/>
        <v>5.7104467584816933E-3</v>
      </c>
      <c r="BM8" s="79">
        <f t="shared" si="46"/>
        <v>2.7880416526704737E-2</v>
      </c>
      <c r="BN8" s="79">
        <f t="shared" si="46"/>
        <v>8.0953980517299295E-2</v>
      </c>
      <c r="BO8" s="79">
        <f t="shared" si="46"/>
        <v>4.4675848169297948E-2</v>
      </c>
      <c r="BP8" s="79">
        <f t="shared" ref="BP8:BR8" si="47">(BP16+BP27+BP38+BP40)/BP3</f>
        <v>2.8581035642232685E-2</v>
      </c>
      <c r="BQ8" s="79">
        <f t="shared" si="47"/>
        <v>1.2096774193548387E-2</v>
      </c>
      <c r="BR8" s="79">
        <f t="shared" si="47"/>
        <v>2.5193147463889821E-2</v>
      </c>
      <c r="BS8" s="80">
        <f t="shared" ref="BS8:BT8" si="48">(BS16+BS27+BS38+BS40)/BS3</f>
        <v>0.28554228472356002</v>
      </c>
      <c r="BT8" s="79">
        <f t="shared" si="48"/>
        <v>0.42115835286240377</v>
      </c>
      <c r="BU8" s="79">
        <f t="shared" ref="BU8:BV8" si="49">(BU16+BU27+BU38+BU40)/BU3</f>
        <v>0.31886693143212597</v>
      </c>
      <c r="BV8" s="79">
        <f t="shared" si="49"/>
        <v>0.5461826203721466</v>
      </c>
      <c r="BW8" s="109">
        <f t="shared" ref="BW8" si="50">(BW16+BW27+BW38+BW40)/BW3</f>
        <v>0.2130171834501296</v>
      </c>
      <c r="BZ8" s="79">
        <f t="shared" ref="BZ8:CH8" si="51">(BZ16+BZ27+BZ38+BZ40)/BZ3</f>
        <v>3.3221476510067113E-2</v>
      </c>
      <c r="CA8" s="79">
        <f t="shared" si="51"/>
        <v>7.5528700906344406E-2</v>
      </c>
      <c r="CB8" s="79">
        <f t="shared" si="51"/>
        <v>3.8655462184873951E-2</v>
      </c>
      <c r="CC8" s="79">
        <f t="shared" si="51"/>
        <v>2.0875420875420877E-2</v>
      </c>
      <c r="CD8" s="79">
        <f t="shared" si="51"/>
        <v>2.6917900403768506E-2</v>
      </c>
      <c r="CE8" s="79">
        <f t="shared" si="51"/>
        <v>1.2445341405987218E-2</v>
      </c>
      <c r="CF8" s="79">
        <f t="shared" si="51"/>
        <v>6.7272115708039024E-2</v>
      </c>
      <c r="CG8" s="79">
        <f t="shared" si="51"/>
        <v>4.5454545454545456E-2</v>
      </c>
      <c r="CH8" s="79">
        <f t="shared" si="51"/>
        <v>5.3252443545669027E-2</v>
      </c>
      <c r="CI8" s="79">
        <f t="shared" ref="CI8:CU8" si="52">(CI16+CI27+CI38+CI40)/CI3</f>
        <v>3.8137023287208908E-2</v>
      </c>
      <c r="CJ8" s="79">
        <f t="shared" si="52"/>
        <v>2.3962200472494095E-2</v>
      </c>
      <c r="CK8" s="79">
        <f t="shared" si="52"/>
        <v>2.4307900067521943E-2</v>
      </c>
      <c r="CL8" s="79">
        <f t="shared" si="52"/>
        <v>7.7650236326806208E-3</v>
      </c>
      <c r="CM8" s="79">
        <f t="shared" si="52"/>
        <v>5.1619433198380568E-2</v>
      </c>
      <c r="CN8" s="79">
        <f t="shared" si="52"/>
        <v>4.0540540540540543E-2</v>
      </c>
      <c r="CO8" s="79">
        <f t="shared" si="52"/>
        <v>3.3164128595600674E-2</v>
      </c>
      <c r="CP8" s="79">
        <f t="shared" si="52"/>
        <v>2.3019634394041977E-2</v>
      </c>
      <c r="CQ8" s="79">
        <f t="shared" si="52"/>
        <v>2.0995597697257028E-2</v>
      </c>
      <c r="CR8" s="79">
        <f t="shared" si="52"/>
        <v>2.2380467955239063E-2</v>
      </c>
      <c r="CS8" s="79">
        <f t="shared" si="52"/>
        <v>1.6271186440677966E-2</v>
      </c>
      <c r="CT8" s="79">
        <f t="shared" si="52"/>
        <v>2.0352781546811399E-2</v>
      </c>
      <c r="CU8" s="79">
        <f t="shared" si="52"/>
        <v>2.9850746268656716E-2</v>
      </c>
      <c r="CV8" s="79">
        <f t="shared" ref="CV8:DD8" si="53">(CV16+CV27+CV38+CV40)/CV3</f>
        <v>4.7150610583446405E-2</v>
      </c>
      <c r="CW8" s="79">
        <f t="shared" si="53"/>
        <v>4.7150610583446405E-2</v>
      </c>
      <c r="CX8" s="79">
        <f t="shared" si="53"/>
        <v>2.5475543478260868E-2</v>
      </c>
      <c r="CY8" s="79">
        <f t="shared" si="53"/>
        <v>6.7957866123003738E-2</v>
      </c>
      <c r="CZ8" s="79">
        <f t="shared" si="53"/>
        <v>5.095108695652174E-3</v>
      </c>
      <c r="DA8" s="79">
        <f t="shared" si="53"/>
        <v>4.9609242269792728E-2</v>
      </c>
      <c r="DB8" s="79">
        <f t="shared" si="53"/>
        <v>0.11756710839279647</v>
      </c>
      <c r="DC8" s="79">
        <f t="shared" si="53"/>
        <v>0.17160367722165476</v>
      </c>
      <c r="DD8" s="79">
        <f t="shared" si="53"/>
        <v>9.3015332197614986E-2</v>
      </c>
      <c r="DE8" s="80">
        <f t="shared" ref="DE8:DF8" si="54">(DE16+DE27+DE38+DE40)/DE3</f>
        <v>0.23292999135695763</v>
      </c>
      <c r="DF8" s="79">
        <f t="shared" si="54"/>
        <v>0.26030828516377646</v>
      </c>
      <c r="DG8" s="79">
        <f t="shared" ref="DG8:DH8" si="55">(DG16+DG27+DG38+DG40)/DG3</f>
        <v>0.20812182741116753</v>
      </c>
      <c r="DH8" s="79">
        <f t="shared" si="55"/>
        <v>0.24302962711535661</v>
      </c>
      <c r="DI8" s="109"/>
      <c r="DL8" s="79">
        <f t="shared" ref="DL8:DO8" si="56">(DL16+DL27+DL38+DL40)/DL3</f>
        <v>0.19625212947189097</v>
      </c>
      <c r="DM8" s="79">
        <f t="shared" si="56"/>
        <v>0.16882673942701229</v>
      </c>
      <c r="DN8" s="79">
        <f t="shared" si="56"/>
        <v>1.0228435049437436E-2</v>
      </c>
      <c r="DO8" s="79">
        <f t="shared" si="56"/>
        <v>3.713798977853492E-2</v>
      </c>
      <c r="DP8" s="79">
        <f t="shared" ref="DP8:DX8" si="57">(DP16+DP27+DP38+DP40)/DP3</f>
        <v>0.13662691652470188</v>
      </c>
      <c r="DQ8" s="79">
        <f t="shared" si="57"/>
        <v>0.293015332197615</v>
      </c>
      <c r="DR8" s="79">
        <f t="shared" si="57"/>
        <v>0.17995910020449898</v>
      </c>
      <c r="DS8" s="79">
        <f t="shared" si="57"/>
        <v>0.28522688502217675</v>
      </c>
      <c r="DT8" s="79">
        <f t="shared" si="57"/>
        <v>0.29750938246332309</v>
      </c>
      <c r="DU8" s="79">
        <f t="shared" si="57"/>
        <v>3.3776867963152504E-2</v>
      </c>
      <c r="DV8" s="79">
        <f t="shared" si="57"/>
        <v>3.6860068259385668E-2</v>
      </c>
      <c r="DW8" s="79">
        <f t="shared" si="57"/>
        <v>0.26245733788395903</v>
      </c>
      <c r="DX8" s="79">
        <f t="shared" si="57"/>
        <v>0.21238030095759233</v>
      </c>
      <c r="DY8" s="79">
        <f t="shared" ref="DY8:EE8" si="58">(DY16+DY27+DY38+DY40)/DY3</f>
        <v>0.19650804519000342</v>
      </c>
      <c r="DZ8" s="79">
        <f t="shared" si="58"/>
        <v>0.26413155190133608</v>
      </c>
      <c r="EA8" s="79">
        <f t="shared" si="58"/>
        <v>0.15695681973954764</v>
      </c>
      <c r="EB8" s="79">
        <f t="shared" si="58"/>
        <v>2.0562028786840301E-2</v>
      </c>
      <c r="EC8" s="79">
        <f t="shared" si="58"/>
        <v>2.1590130226182315E-2</v>
      </c>
      <c r="ED8" s="79">
        <f t="shared" si="58"/>
        <v>0.2065775950668037</v>
      </c>
      <c r="EE8" s="79">
        <f t="shared" si="58"/>
        <v>0.16215289681179293</v>
      </c>
      <c r="EF8" s="79"/>
      <c r="EG8" s="79"/>
      <c r="EH8" s="79"/>
      <c r="EI8" s="79"/>
      <c r="EJ8" s="79"/>
      <c r="EK8" s="79"/>
      <c r="EL8" s="79"/>
      <c r="EM8" s="79"/>
      <c r="EN8" s="79"/>
      <c r="EO8" s="80">
        <f t="shared" ref="EO8:EP8" si="59">(EO16+EO27+EO38+EO40)/EO3</f>
        <v>0.80698511528358796</v>
      </c>
      <c r="EP8" s="79">
        <f t="shared" si="59"/>
        <v>1.2631502045587375</v>
      </c>
      <c r="EQ8" s="79">
        <f t="shared" ref="EQ8" si="60">(EQ16+EQ27+EQ38+EQ40)/EQ3</f>
        <v>1.1499022482893451</v>
      </c>
      <c r="ER8" s="79"/>
      <c r="ES8" s="109"/>
    </row>
    <row r="9" spans="1:149" ht="15.75" x14ac:dyDescent="0.25">
      <c r="A9" s="81" t="s">
        <v>35</v>
      </c>
      <c r="B9" s="79">
        <f t="shared" ref="B9:G9" si="61">(B17+B28+B39*2+B42*2)/B3</f>
        <v>6.5985467756584926E-2</v>
      </c>
      <c r="C9" s="79">
        <f t="shared" si="61"/>
        <v>8.0772727272727274E-2</v>
      </c>
      <c r="D9" s="79">
        <f t="shared" si="61"/>
        <v>5.9032199381480806E-2</v>
      </c>
      <c r="E9" s="79">
        <f t="shared" si="61"/>
        <v>1.9403258282994693E-2</v>
      </c>
      <c r="F9" s="79">
        <f t="shared" si="61"/>
        <v>4.2726440988106129E-2</v>
      </c>
      <c r="G9" s="79">
        <f t="shared" si="61"/>
        <v>8.5470868449981682E-2</v>
      </c>
      <c r="H9" s="79">
        <f t="shared" ref="H9:O9" si="62">(H17+H28+H39*2+H42*2)/H3</f>
        <v>6.0536888239590941E-2</v>
      </c>
      <c r="I9" s="79">
        <f t="shared" si="62"/>
        <v>6.7476260043827618E-2</v>
      </c>
      <c r="J9" s="79">
        <f t="shared" si="62"/>
        <v>3.9694865704366894E-2</v>
      </c>
      <c r="K9" s="79">
        <f t="shared" si="62"/>
        <v>8.0087767416346684E-2</v>
      </c>
      <c r="L9" s="79">
        <f t="shared" si="62"/>
        <v>4.6946845686959719E-2</v>
      </c>
      <c r="M9" s="79">
        <f t="shared" si="62"/>
        <v>5.6287753981328938E-2</v>
      </c>
      <c r="N9" s="79">
        <f t="shared" si="62"/>
        <v>5.1096572060449687E-2</v>
      </c>
      <c r="O9" s="79">
        <f t="shared" si="62"/>
        <v>9.4864020580668867E-2</v>
      </c>
      <c r="P9" s="79">
        <f t="shared" ref="P9:AC9" si="63">(P17+P28+P39*2+P42*2)/P3</f>
        <v>9.2429253950753396E-2</v>
      </c>
      <c r="Q9" s="79">
        <f t="shared" si="63"/>
        <v>0.23558498156218571</v>
      </c>
      <c r="R9" s="79">
        <f t="shared" si="63"/>
        <v>0.41540785498489424</v>
      </c>
      <c r="S9" s="79">
        <f t="shared" si="63"/>
        <v>6.799865681665547E-2</v>
      </c>
      <c r="T9" s="79">
        <f t="shared" si="63"/>
        <v>5.3541456864719707E-2</v>
      </c>
      <c r="U9" s="79">
        <f t="shared" si="63"/>
        <v>0.10554621848739495</v>
      </c>
      <c r="V9" s="79">
        <f t="shared" si="63"/>
        <v>0.10869199731002017</v>
      </c>
      <c r="W9" s="79">
        <f t="shared" si="63"/>
        <v>0.13887020847343645</v>
      </c>
      <c r="X9" s="79">
        <f t="shared" si="63"/>
        <v>0.32011784511784513</v>
      </c>
      <c r="Y9" s="79">
        <f t="shared" si="63"/>
        <v>0.25244272237196763</v>
      </c>
      <c r="Z9" s="79">
        <f t="shared" si="63"/>
        <v>0.13628706199460916</v>
      </c>
      <c r="AA9" s="79">
        <f t="shared" si="63"/>
        <v>0.20747726507241496</v>
      </c>
      <c r="AB9" s="79">
        <f t="shared" si="63"/>
        <v>0.18202493261455527</v>
      </c>
      <c r="AC9" s="79">
        <f t="shared" si="63"/>
        <v>6.9575471698113206E-2</v>
      </c>
      <c r="AD9" s="79">
        <f t="shared" ref="AD9:AE9" si="64">(AD17+AD28+AD39*2+AD42*2)/AD3</f>
        <v>0.20741989881956155</v>
      </c>
      <c r="AE9" s="79">
        <f t="shared" si="64"/>
        <v>7.3306370070778559E-2</v>
      </c>
      <c r="AF9" s="79"/>
      <c r="AG9" s="80">
        <v>0.40469232967090052</v>
      </c>
      <c r="AH9" s="79">
        <f t="shared" ref="AH9:AI9" si="65">(AH17+AH28+AH39*2+AH42*2)/AH3</f>
        <v>0.42297537512416999</v>
      </c>
      <c r="AI9" s="79">
        <f t="shared" si="65"/>
        <v>0.85394621170188523</v>
      </c>
      <c r="AJ9" s="109">
        <f t="shared" ref="AJ9" si="66">(AJ17+AJ28+AJ39*2+AJ42*2)/AJ3</f>
        <v>1.1149437716262975</v>
      </c>
      <c r="AN9" s="79">
        <f t="shared" ref="AN9:AZ9" si="67">(AN17+AN28+AN39*2+AN42*2)/AN3</f>
        <v>4.1160593792172739E-2</v>
      </c>
      <c r="AO9" s="79">
        <f t="shared" si="67"/>
        <v>4.7840026999662506E-2</v>
      </c>
      <c r="AP9" s="79">
        <f t="shared" si="67"/>
        <v>7.9031713900134956E-2</v>
      </c>
      <c r="AQ9" s="79">
        <f t="shared" si="67"/>
        <v>0.17084587094617185</v>
      </c>
      <c r="AR9" s="79">
        <f t="shared" si="67"/>
        <v>8.6091608157806754E-2</v>
      </c>
      <c r="AS9" s="79">
        <f t="shared" si="67"/>
        <v>0.10581745235707121</v>
      </c>
      <c r="AT9" s="79">
        <f t="shared" si="67"/>
        <v>0.36271724598930483</v>
      </c>
      <c r="AU9" s="79">
        <f t="shared" si="67"/>
        <v>0.2431438127090301</v>
      </c>
      <c r="AV9" s="79">
        <f t="shared" si="67"/>
        <v>8.8294314381270902E-2</v>
      </c>
      <c r="AW9" s="79">
        <f t="shared" si="67"/>
        <v>8.1410899364760952E-2</v>
      </c>
      <c r="AX9" s="79">
        <f t="shared" si="67"/>
        <v>0.10610367892976588</v>
      </c>
      <c r="AY9" s="79">
        <f t="shared" si="67"/>
        <v>0.10264567983924983</v>
      </c>
      <c r="AZ9" s="79">
        <f t="shared" si="67"/>
        <v>0.10665214477211796</v>
      </c>
      <c r="BA9" s="79">
        <f t="shared" ref="BA9:BE9" si="68">(BA17+BA28+BA39*2+BA42*2)/BA3</f>
        <v>6.5202815957090182E-2</v>
      </c>
      <c r="BB9" s="79">
        <f t="shared" si="68"/>
        <v>0.14322829366409653</v>
      </c>
      <c r="BC9" s="79">
        <f t="shared" si="68"/>
        <v>0.20791415157612342</v>
      </c>
      <c r="BD9" s="79">
        <f t="shared" si="68"/>
        <v>0.29166666666666669</v>
      </c>
      <c r="BE9" s="79">
        <f t="shared" si="68"/>
        <v>0.5802583025830258</v>
      </c>
      <c r="BF9" s="79">
        <f t="shared" ref="BF9:BO9" si="69">(BF17+BF28+BF39*2+BF42*2)/BF3</f>
        <v>0.22442133512244214</v>
      </c>
      <c r="BG9" s="79">
        <f t="shared" si="69"/>
        <v>0.13964417589795233</v>
      </c>
      <c r="BH9" s="79">
        <f t="shared" si="69"/>
        <v>0.17727578098757138</v>
      </c>
      <c r="BI9" s="79">
        <f t="shared" si="69"/>
        <v>6.6448252688172046E-2</v>
      </c>
      <c r="BJ9" s="79">
        <f t="shared" si="69"/>
        <v>3.7130376344086023E-2</v>
      </c>
      <c r="BK9" s="79">
        <f t="shared" si="69"/>
        <v>2.9233870967741934E-2</v>
      </c>
      <c r="BL9" s="79">
        <f t="shared" si="69"/>
        <v>2.0490426603963722E-2</v>
      </c>
      <c r="BM9" s="79">
        <f t="shared" si="69"/>
        <v>7.6755122606650988E-2</v>
      </c>
      <c r="BN9" s="79">
        <f t="shared" si="69"/>
        <v>0.23866308364124958</v>
      </c>
      <c r="BO9" s="79">
        <f t="shared" si="69"/>
        <v>0.11101780315754115</v>
      </c>
      <c r="BP9" s="79">
        <f t="shared" ref="BP9:BR9" si="70">(BP17+BP28+BP39*2+BP42*2)/BP3</f>
        <v>8.9694014794889032E-2</v>
      </c>
      <c r="BQ9" s="79">
        <f t="shared" si="70"/>
        <v>4.3514784946236562E-2</v>
      </c>
      <c r="BR9" s="79">
        <f t="shared" si="70"/>
        <v>6.1471279811891162E-2</v>
      </c>
      <c r="BS9" s="80">
        <f t="shared" ref="BS9:BT9" si="71">(BS17+BS28+BS39*2+BS42*2)/BS3</f>
        <v>0.82898285494124446</v>
      </c>
      <c r="BT9" s="79">
        <f t="shared" si="71"/>
        <v>1.1367592902577837</v>
      </c>
      <c r="BU9" s="79">
        <f t="shared" ref="BU9:BV9" si="72">(BU17+BU28+BU39*2+BU42*2)/BU3</f>
        <v>0.81299344466242407</v>
      </c>
      <c r="BV9" s="79">
        <f t="shared" si="72"/>
        <v>1.5175282946479955</v>
      </c>
      <c r="BW9" s="109">
        <f t="shared" ref="BW9" si="73">(BW17+BW28+BW39*2+BW42*2)/BW3</f>
        <v>0.60940049918402617</v>
      </c>
      <c r="BZ9" s="79">
        <f t="shared" ref="BZ9:CH9" si="74">(BZ17+BZ28+BZ39*2+BZ42*2)/BZ3</f>
        <v>9.4043624161073827E-2</v>
      </c>
      <c r="CA9" s="79">
        <f t="shared" si="74"/>
        <v>0.22633434038267874</v>
      </c>
      <c r="CB9" s="79">
        <f t="shared" si="74"/>
        <v>0.14369747899159663</v>
      </c>
      <c r="CC9" s="79">
        <f t="shared" si="74"/>
        <v>7.2390572390572394E-2</v>
      </c>
      <c r="CD9" s="79">
        <f t="shared" si="74"/>
        <v>0.13820659488559892</v>
      </c>
      <c r="CE9" s="79">
        <f t="shared" si="74"/>
        <v>4.238143289606458E-2</v>
      </c>
      <c r="CF9" s="79">
        <f t="shared" si="74"/>
        <v>0.17843928691557351</v>
      </c>
      <c r="CG9" s="79">
        <f t="shared" si="74"/>
        <v>0.19048821548821548</v>
      </c>
      <c r="CH9" s="79">
        <f t="shared" si="74"/>
        <v>0.2235422986181328</v>
      </c>
      <c r="CI9" s="79">
        <f t="shared" ref="CI9:CU9" si="75">(CI17+CI28+CI39*2+CI42*2)/CI3</f>
        <v>0.11567667904151198</v>
      </c>
      <c r="CJ9" s="79">
        <f t="shared" si="75"/>
        <v>9.9308133648329397E-2</v>
      </c>
      <c r="CK9" s="79">
        <f t="shared" si="75"/>
        <v>9.8497636731937885E-2</v>
      </c>
      <c r="CL9" s="79">
        <f t="shared" si="75"/>
        <v>2.0762997974341661E-2</v>
      </c>
      <c r="CM9" s="79">
        <f t="shared" si="75"/>
        <v>0.13866396761133604</v>
      </c>
      <c r="CN9" s="79">
        <f t="shared" si="75"/>
        <v>9.6368243243243237E-2</v>
      </c>
      <c r="CO9" s="79">
        <f t="shared" si="75"/>
        <v>0.13333333333333333</v>
      </c>
      <c r="CP9" s="79">
        <f t="shared" si="75"/>
        <v>6.2796208530805683E-2</v>
      </c>
      <c r="CQ9" s="79">
        <f t="shared" si="75"/>
        <v>5.5621401964104297E-2</v>
      </c>
      <c r="CR9" s="79">
        <f t="shared" si="75"/>
        <v>6.4428619871142762E-2</v>
      </c>
      <c r="CS9" s="79">
        <f t="shared" si="75"/>
        <v>5.1610169491525422E-2</v>
      </c>
      <c r="CT9" s="79">
        <f t="shared" si="75"/>
        <v>0.10150949796472185</v>
      </c>
      <c r="CU9" s="79">
        <f t="shared" si="75"/>
        <v>9.1417910447761194E-2</v>
      </c>
      <c r="CV9" s="79">
        <f t="shared" ref="CV9:DD9" si="76">(CV17+CV28+CV39*2+CV42*2)/CV3</f>
        <v>8.7686567164179108E-2</v>
      </c>
      <c r="CW9" s="79">
        <f t="shared" si="76"/>
        <v>0.12279511533242876</v>
      </c>
      <c r="CX9" s="79">
        <f t="shared" si="76"/>
        <v>7.03125E-2</v>
      </c>
      <c r="CY9" s="79">
        <f t="shared" si="76"/>
        <v>0.13532110091743119</v>
      </c>
      <c r="CZ9" s="79">
        <f t="shared" si="76"/>
        <v>1.6304347826086956E-2</v>
      </c>
      <c r="DA9" s="79">
        <f t="shared" si="76"/>
        <v>9.0383961943594965E-2</v>
      </c>
      <c r="DB9" s="79">
        <f t="shared" si="76"/>
        <v>0.19520897043832824</v>
      </c>
      <c r="DC9" s="79">
        <f t="shared" si="76"/>
        <v>0.32235274089206672</v>
      </c>
      <c r="DD9" s="79">
        <f t="shared" si="76"/>
        <v>0.15332197614991483</v>
      </c>
      <c r="DE9" s="80">
        <f t="shared" ref="DE9:DF9" si="77">(DE17+DE28+DE39*2+DE42*2)/DE3</f>
        <v>0.7787021031403053</v>
      </c>
      <c r="DF9" s="79">
        <f t="shared" si="77"/>
        <v>0.92717967244701349</v>
      </c>
      <c r="DG9" s="79">
        <f t="shared" ref="DG9:DH9" si="78">(DG17+DG28+DG39*2+DG42*2)/DG3</f>
        <v>0.6031302876480541</v>
      </c>
      <c r="DH9" s="79">
        <f t="shared" si="78"/>
        <v>0.62539397759782767</v>
      </c>
      <c r="DI9" s="109"/>
      <c r="DL9" s="79">
        <f t="shared" ref="DL9:DO9" si="79">(DL17+DL28+DL39*2+DL42*2)/DL3</f>
        <v>0.37231686541737646</v>
      </c>
      <c r="DM9" s="79">
        <f t="shared" si="79"/>
        <v>0.36630286493860847</v>
      </c>
      <c r="DN9" s="79">
        <f t="shared" si="79"/>
        <v>3.2730992158199794E-2</v>
      </c>
      <c r="DO9" s="79">
        <f t="shared" si="79"/>
        <v>0.10374787052810903</v>
      </c>
      <c r="DP9" s="79">
        <f t="shared" ref="DP9:DX9" si="80">(DP17+DP28+DP39*2+DP42*2)/DP3</f>
        <v>0.26703577512776833</v>
      </c>
      <c r="DQ9" s="79">
        <f t="shared" si="80"/>
        <v>0.55570698466780244</v>
      </c>
      <c r="DR9" s="79">
        <f t="shared" si="80"/>
        <v>0.31637695978186775</v>
      </c>
      <c r="DS9" s="79">
        <f t="shared" si="80"/>
        <v>0.55586830433299217</v>
      </c>
      <c r="DT9" s="79">
        <f t="shared" si="80"/>
        <v>0.59680996247014673</v>
      </c>
      <c r="DU9" s="79">
        <f t="shared" si="80"/>
        <v>4.0174002047082907E-2</v>
      </c>
      <c r="DV9" s="79">
        <f t="shared" si="80"/>
        <v>8.4385665529010237E-2</v>
      </c>
      <c r="DW9" s="79">
        <f t="shared" si="80"/>
        <v>0.54564846416382251</v>
      </c>
      <c r="DX9" s="79">
        <f t="shared" si="80"/>
        <v>0.42407660738714092</v>
      </c>
      <c r="DY9" s="79">
        <f t="shared" ref="DY9:EE9" si="81">(DY17+DY28+DY39*2+DY42*2)/DY3</f>
        <v>0.36015063334474495</v>
      </c>
      <c r="DZ9" s="79">
        <f t="shared" si="81"/>
        <v>0.56731757451181908</v>
      </c>
      <c r="EA9" s="79">
        <f t="shared" si="81"/>
        <v>0.32556545579163809</v>
      </c>
      <c r="EB9" s="79">
        <f t="shared" si="81"/>
        <v>4.2494859492803287E-2</v>
      </c>
      <c r="EC9" s="79">
        <f t="shared" si="81"/>
        <v>3.8553803975325568E-2</v>
      </c>
      <c r="ED9" s="79">
        <f t="shared" si="81"/>
        <v>0.39542651593011308</v>
      </c>
      <c r="EE9" s="79">
        <f t="shared" si="81"/>
        <v>0.33150497086047309</v>
      </c>
      <c r="EF9" s="79"/>
      <c r="EG9" s="79"/>
      <c r="EH9" s="79"/>
      <c r="EI9" s="79"/>
      <c r="EJ9" s="79"/>
      <c r="EK9" s="79"/>
      <c r="EL9" s="79"/>
      <c r="EM9" s="79"/>
      <c r="EN9" s="79"/>
      <c r="EO9" s="80">
        <f t="shared" ref="EO9:EP9" si="82">(EO17+EO28+EO39*2+EO42*2)/EO3</f>
        <v>1.5322502188928886</v>
      </c>
      <c r="EP9" s="79">
        <f t="shared" si="82"/>
        <v>2.435527469316189</v>
      </c>
      <c r="EQ9" s="79">
        <f t="shared" ref="EQ9" si="83">(EQ17+EQ28+EQ39*2+EQ42*2)/EQ3</f>
        <v>2.349755620723363</v>
      </c>
      <c r="ER9" s="79"/>
      <c r="ES9" s="109"/>
    </row>
    <row r="10" spans="1:149" ht="15.75" x14ac:dyDescent="0.25">
      <c r="A10" s="82" t="s">
        <v>6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80">
        <v>1.7343956985895734</v>
      </c>
      <c r="AH10" s="79">
        <f>AH11/AH3</f>
        <v>1.8127516076750141</v>
      </c>
      <c r="AI10" s="79">
        <f>AI11/AI3</f>
        <v>3.6597694787223651</v>
      </c>
      <c r="AJ10" s="109">
        <f>AJ11/AJ3</f>
        <v>4.7783304498269894</v>
      </c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80">
        <f>BS11/BS3</f>
        <v>3.552783664033905</v>
      </c>
      <c r="BT10" s="79">
        <f>BT11/BT3</f>
        <v>4.8718255296762161</v>
      </c>
      <c r="BU10" s="79">
        <f>BU11/BU3</f>
        <v>3.4842576199818174</v>
      </c>
      <c r="BV10" s="79">
        <f>BV11/BV3</f>
        <v>6.5036926913485518</v>
      </c>
      <c r="BW10" s="109">
        <f>BW11/BW3</f>
        <v>2.6117164250743974</v>
      </c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80">
        <f>DE11/DE3</f>
        <v>3.3372947277441654</v>
      </c>
      <c r="DF10" s="79">
        <f>DF11/DF3</f>
        <v>3.9736271676300574</v>
      </c>
      <c r="DG10" s="79">
        <f>DG11/DG3</f>
        <v>2.5848440899202321</v>
      </c>
      <c r="DH10" s="79">
        <f>DH11/DH3</f>
        <v>2.6802599039906898</v>
      </c>
      <c r="DI10" s="109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80">
        <f>EO11/EO3</f>
        <v>6.5667866523980942</v>
      </c>
      <c r="EP10" s="79">
        <f>EP11/EP3</f>
        <v>10.437974868497953</v>
      </c>
      <c r="EQ10" s="79">
        <f>EQ11/EQ3</f>
        <v>10.070381231671554</v>
      </c>
      <c r="ER10" s="79"/>
      <c r="ES10" s="109"/>
    </row>
    <row r="11" spans="1:149" ht="15.75" x14ac:dyDescent="0.25">
      <c r="A11" s="82" t="s">
        <v>7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2">
        <v>9538.9285714285706</v>
      </c>
      <c r="AH11" s="73">
        <f>(AH17+AH28+AH39*2+AH42*2)*30/7</f>
        <v>9906.4285714285706</v>
      </c>
      <c r="AI11" s="73">
        <f>(AI17+AI28+AI39*2+AI42*2)*30/7</f>
        <v>16057.5</v>
      </c>
      <c r="AJ11" s="107">
        <f>(AJ17+AJ28+AJ39*2+AJ42*2)*30/7</f>
        <v>14203.928571428571</v>
      </c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2">
        <f>(BS17+BS28+BS39*2+BS42*2)*30/7</f>
        <v>10538.571428571429</v>
      </c>
      <c r="BT11" s="73">
        <f>(BT17+BT28+BT39*2+BT42*2)*30/7</f>
        <v>14552.142857142857</v>
      </c>
      <c r="BU11" s="73">
        <f>(BU17+BU28+BU39*2+BU42*2)*30/7</f>
        <v>10402.5</v>
      </c>
      <c r="BV11" s="73">
        <f>(BV17+BV28+BV39*2+BV42*2)*30/7</f>
        <v>19373.571428571428</v>
      </c>
      <c r="BW11" s="107">
        <f>(BW17+BW28+BW39*2+BW42*2)*30/7</f>
        <v>7773.2142857142853</v>
      </c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2">
        <f>(DE17+DE28+DE39*2+DE42*2)*30/7</f>
        <v>9928.9285714285706</v>
      </c>
      <c r="DF11" s="73">
        <f>(DF17+DF28+DF39*2+DF42*2)*30/7</f>
        <v>11784.642857142857</v>
      </c>
      <c r="DG11" s="73">
        <f>(DG17+DG28+DG39*2+DG42*2)*30/7</f>
        <v>7638.2142857142853</v>
      </c>
      <c r="DH11" s="73">
        <f>(DH17+DH28+DH39*2+DH42*2)*30/7</f>
        <v>7896.4285714285716</v>
      </c>
      <c r="DI11" s="107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1"/>
      <c r="EN11" s="71"/>
      <c r="EO11" s="72">
        <f>(EO17+EO28+EO39*2+EO42*2)*30/7</f>
        <v>19285.714285714286</v>
      </c>
      <c r="EP11" s="73">
        <f>(EP17+EP28+EP39*2+EP42*2)*30/7</f>
        <v>30616.071428571428</v>
      </c>
      <c r="EQ11" s="73">
        <f>(EQ17+EQ28+EQ39*2+EQ42*2)*30/7</f>
        <v>29434.285714285714</v>
      </c>
      <c r="ER11" s="73"/>
      <c r="ES11" s="107"/>
    </row>
    <row r="12" spans="1:149" ht="15.75" x14ac:dyDescent="0.25">
      <c r="A12" s="81" t="s">
        <v>8</v>
      </c>
      <c r="B12" s="71">
        <v>31114</v>
      </c>
      <c r="C12" s="71">
        <v>30631</v>
      </c>
      <c r="D12" s="71">
        <v>30459</v>
      </c>
      <c r="E12" s="71">
        <v>17651</v>
      </c>
      <c r="F12" s="71">
        <v>15171</v>
      </c>
      <c r="G12" s="71">
        <v>31456</v>
      </c>
      <c r="H12" s="71">
        <v>32071</v>
      </c>
      <c r="I12" s="71">
        <v>31088</v>
      </c>
      <c r="J12" s="71">
        <v>30917</v>
      </c>
      <c r="K12" s="71">
        <v>30265</v>
      </c>
      <c r="L12" s="71">
        <v>16961</v>
      </c>
      <c r="M12" s="71">
        <v>14602</v>
      </c>
      <c r="N12" s="71">
        <v>31149</v>
      </c>
      <c r="O12" s="71">
        <v>31312</v>
      </c>
      <c r="P12" s="71">
        <v>30769</v>
      </c>
      <c r="Q12" s="71">
        <v>17766</v>
      </c>
      <c r="R12" s="71">
        <v>16913</v>
      </c>
      <c r="S12" s="71">
        <v>8656</v>
      </c>
      <c r="T12" s="71">
        <v>7129</v>
      </c>
      <c r="U12" s="71">
        <v>16993</v>
      </c>
      <c r="V12" s="71">
        <v>17427</v>
      </c>
      <c r="W12" s="71">
        <v>17194</v>
      </c>
      <c r="X12" s="71">
        <v>17853</v>
      </c>
      <c r="Y12" s="71">
        <v>17421</v>
      </c>
      <c r="Z12" s="71">
        <v>9119</v>
      </c>
      <c r="AA12" s="71">
        <v>7981</v>
      </c>
      <c r="AB12" s="71">
        <v>18127</v>
      </c>
      <c r="AC12" s="71">
        <v>18214</v>
      </c>
      <c r="AD12" s="71">
        <v>17708</v>
      </c>
      <c r="AE12" s="71">
        <v>17416</v>
      </c>
      <c r="AF12" s="71"/>
      <c r="AG12" s="83"/>
      <c r="AH12" s="71"/>
      <c r="AI12" s="71"/>
      <c r="AJ12" s="110"/>
      <c r="AN12" s="71">
        <v>16988</v>
      </c>
      <c r="AO12" s="71">
        <v>8754</v>
      </c>
      <c r="AP12" s="71">
        <v>7433</v>
      </c>
      <c r="AQ12" s="71">
        <v>17661</v>
      </c>
      <c r="AR12" s="71">
        <v>17953</v>
      </c>
      <c r="AS12" s="71">
        <v>17905</v>
      </c>
      <c r="AT12" s="71">
        <v>18045</v>
      </c>
      <c r="AU12" s="71">
        <v>17585</v>
      </c>
      <c r="AV12" s="71">
        <v>8698</v>
      </c>
      <c r="AW12" s="71">
        <v>7209</v>
      </c>
      <c r="AX12" s="71">
        <v>17258</v>
      </c>
      <c r="AY12" s="71">
        <v>17912</v>
      </c>
      <c r="AZ12" s="71">
        <v>17679</v>
      </c>
      <c r="BA12" s="71">
        <v>17864</v>
      </c>
      <c r="BB12" s="71">
        <v>17082</v>
      </c>
      <c r="BC12" s="71">
        <v>8645</v>
      </c>
      <c r="BD12" s="71">
        <v>7452</v>
      </c>
      <c r="BE12" s="71">
        <v>17703</v>
      </c>
      <c r="BF12" s="71">
        <v>18564</v>
      </c>
      <c r="BG12" s="71">
        <v>18304</v>
      </c>
      <c r="BH12" s="71">
        <v>18215</v>
      </c>
      <c r="BI12" s="71">
        <v>17697</v>
      </c>
      <c r="BJ12" s="71">
        <v>9405</v>
      </c>
      <c r="BK12" s="71">
        <v>7211</v>
      </c>
      <c r="BL12" s="71">
        <v>20919</v>
      </c>
      <c r="BM12" s="71">
        <v>21690</v>
      </c>
      <c r="BN12" s="71">
        <v>18480</v>
      </c>
      <c r="BO12" s="71">
        <v>18016</v>
      </c>
      <c r="BP12" s="71">
        <v>17491</v>
      </c>
      <c r="BQ12" s="71">
        <v>9082</v>
      </c>
      <c r="BR12" s="71">
        <v>7713</v>
      </c>
      <c r="BS12" s="83"/>
      <c r="BT12" s="71"/>
      <c r="BU12" s="71"/>
      <c r="BV12" s="71"/>
      <c r="BW12" s="110"/>
      <c r="BZ12" s="71">
        <v>20118</v>
      </c>
      <c r="CA12" s="71">
        <v>17634</v>
      </c>
      <c r="CB12" s="71">
        <v>17493</v>
      </c>
      <c r="CC12" s="71">
        <v>17465</v>
      </c>
      <c r="CD12" s="71">
        <v>16403</v>
      </c>
      <c r="CE12" s="71">
        <v>8852</v>
      </c>
      <c r="CF12" s="71">
        <v>7482</v>
      </c>
      <c r="CG12" s="71">
        <v>17204</v>
      </c>
      <c r="CH12" s="71">
        <v>17522</v>
      </c>
      <c r="CI12" s="71">
        <v>17279</v>
      </c>
      <c r="CJ12" s="71">
        <v>17462</v>
      </c>
      <c r="CK12" s="71">
        <v>16948</v>
      </c>
      <c r="CL12" s="71">
        <v>8834</v>
      </c>
      <c r="CM12" s="71">
        <v>7385</v>
      </c>
      <c r="CN12" s="71">
        <v>17138</v>
      </c>
      <c r="CO12" s="71">
        <v>17474</v>
      </c>
      <c r="CP12" s="71">
        <v>17290</v>
      </c>
      <c r="CQ12" s="71">
        <v>17276</v>
      </c>
      <c r="CR12" s="71">
        <v>16772</v>
      </c>
      <c r="CS12" s="71">
        <v>8445</v>
      </c>
      <c r="CT12" s="71">
        <v>7368</v>
      </c>
      <c r="CU12" s="71">
        <v>17484</v>
      </c>
      <c r="CV12" s="71">
        <v>17676</v>
      </c>
      <c r="CW12" s="71">
        <v>17517</v>
      </c>
      <c r="CX12" s="71">
        <v>17352</v>
      </c>
      <c r="CY12" s="71">
        <v>16791</v>
      </c>
      <c r="CZ12" s="71">
        <v>8576</v>
      </c>
      <c r="DA12" s="71">
        <v>6851</v>
      </c>
      <c r="DB12" s="71">
        <v>17047</v>
      </c>
      <c r="DC12" s="71">
        <v>17271</v>
      </c>
      <c r="DD12" s="71">
        <v>17164</v>
      </c>
      <c r="DE12" s="83"/>
      <c r="DF12" s="71"/>
      <c r="DG12" s="71"/>
      <c r="DH12" s="71"/>
      <c r="DI12" s="110"/>
      <c r="DL12" s="71">
        <v>16881</v>
      </c>
      <c r="DM12" s="71">
        <v>16267</v>
      </c>
      <c r="DN12" s="71">
        <v>8650</v>
      </c>
      <c r="DO12" s="71">
        <v>7119</v>
      </c>
      <c r="DP12" s="71">
        <v>16503</v>
      </c>
      <c r="DQ12" s="71">
        <v>16517</v>
      </c>
      <c r="DR12" s="71">
        <v>16004</v>
      </c>
      <c r="DS12" s="71">
        <v>15752</v>
      </c>
      <c r="DT12" s="71">
        <v>15474</v>
      </c>
      <c r="DU12" s="71">
        <v>8586</v>
      </c>
      <c r="DV12" s="71">
        <v>6705</v>
      </c>
      <c r="DW12" s="71">
        <v>15607</v>
      </c>
      <c r="DX12" s="71">
        <v>15837</v>
      </c>
      <c r="DY12" s="71">
        <v>15532</v>
      </c>
      <c r="DZ12" s="71">
        <v>15768</v>
      </c>
      <c r="EA12" s="71">
        <v>15310</v>
      </c>
      <c r="EB12" s="71">
        <v>8302</v>
      </c>
      <c r="EC12" s="71">
        <v>6709</v>
      </c>
      <c r="ED12" s="71">
        <v>15196</v>
      </c>
      <c r="EE12" s="71">
        <v>16340</v>
      </c>
      <c r="EF12" s="71"/>
      <c r="EG12" s="71"/>
      <c r="EH12" s="71"/>
      <c r="EI12" s="71"/>
      <c r="EJ12" s="71"/>
      <c r="EK12" s="71"/>
      <c r="EL12" s="71"/>
      <c r="EM12" s="71"/>
      <c r="EN12" s="71"/>
      <c r="EO12" s="83"/>
      <c r="EP12" s="71"/>
      <c r="EQ12" s="71"/>
      <c r="ER12" s="71"/>
      <c r="ES12" s="110"/>
    </row>
    <row r="13" spans="1:149" x14ac:dyDescent="0.25">
      <c r="A13" s="122" t="s">
        <v>9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5"/>
      <c r="AH13" s="84"/>
      <c r="AI13" s="84"/>
      <c r="AJ13" s="111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5"/>
      <c r="BT13" s="84"/>
      <c r="BU13" s="84"/>
      <c r="BV13" s="84"/>
      <c r="BW13" s="111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5"/>
      <c r="DF13" s="84"/>
      <c r="DG13" s="84"/>
      <c r="DH13" s="84"/>
      <c r="DI13" s="111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5"/>
      <c r="EP13" s="84"/>
      <c r="EQ13" s="84"/>
      <c r="ER13" s="84"/>
      <c r="ES13" s="111"/>
    </row>
    <row r="14" spans="1:149" x14ac:dyDescent="0.25">
      <c r="A14" s="123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5"/>
      <c r="AH14" s="84"/>
      <c r="AI14" s="84"/>
      <c r="AJ14" s="111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5"/>
      <c r="BT14" s="84"/>
      <c r="BU14" s="84"/>
      <c r="BV14" s="84"/>
      <c r="BW14" s="111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5"/>
      <c r="DF14" s="84"/>
      <c r="DG14" s="84"/>
      <c r="DH14" s="84"/>
      <c r="DI14" s="111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5"/>
      <c r="EP14" s="84"/>
      <c r="EQ14" s="84"/>
      <c r="ER14" s="84"/>
      <c r="ES14" s="111"/>
    </row>
    <row r="15" spans="1:149" ht="15.75" x14ac:dyDescent="0.25">
      <c r="A15" s="86" t="s">
        <v>10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8"/>
      <c r="AH15" s="87"/>
      <c r="AI15" s="87"/>
      <c r="AJ15" s="112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8"/>
      <c r="BT15" s="87"/>
      <c r="BU15" s="87"/>
      <c r="BV15" s="87"/>
      <c r="BW15" s="112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8"/>
      <c r="DF15" s="87"/>
      <c r="DG15" s="87"/>
      <c r="DH15" s="87"/>
      <c r="DI15" s="112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8"/>
      <c r="EP15" s="87"/>
      <c r="EQ15" s="87"/>
      <c r="ER15" s="87"/>
      <c r="ES15" s="112"/>
    </row>
    <row r="16" spans="1:149" ht="15.75" x14ac:dyDescent="0.25">
      <c r="A16" s="89" t="s">
        <v>11</v>
      </c>
      <c r="B16" s="71">
        <v>63</v>
      </c>
      <c r="C16" s="71">
        <v>138</v>
      </c>
      <c r="D16" s="71">
        <v>89</v>
      </c>
      <c r="E16" s="71">
        <v>38</v>
      </c>
      <c r="F16" s="71">
        <v>80</v>
      </c>
      <c r="G16" s="71">
        <v>60</v>
      </c>
      <c r="H16" s="71">
        <v>23</v>
      </c>
      <c r="I16" s="71">
        <v>97</v>
      </c>
      <c r="J16" s="71">
        <v>52</v>
      </c>
      <c r="K16" s="71">
        <v>190</v>
      </c>
      <c r="L16" s="71">
        <v>78</v>
      </c>
      <c r="M16" s="71">
        <v>92</v>
      </c>
      <c r="N16" s="71">
        <v>82</v>
      </c>
      <c r="O16" s="71">
        <v>176</v>
      </c>
      <c r="P16" s="71">
        <v>155</v>
      </c>
      <c r="Q16" s="71">
        <v>283</v>
      </c>
      <c r="R16" s="71">
        <v>419</v>
      </c>
      <c r="S16" s="71">
        <v>59</v>
      </c>
      <c r="T16" s="71">
        <v>52</v>
      </c>
      <c r="U16" s="71">
        <v>45</v>
      </c>
      <c r="V16" s="71">
        <v>72</v>
      </c>
      <c r="W16" s="71">
        <v>59</v>
      </c>
      <c r="X16" s="71">
        <v>369</v>
      </c>
      <c r="Y16" s="71">
        <v>264</v>
      </c>
      <c r="Z16" s="71">
        <v>154</v>
      </c>
      <c r="AA16" s="71">
        <v>201</v>
      </c>
      <c r="AB16" s="71">
        <v>104</v>
      </c>
      <c r="AC16" s="71">
        <v>66</v>
      </c>
      <c r="AD16" s="71">
        <v>91</v>
      </c>
      <c r="AE16" s="71">
        <v>27</v>
      </c>
      <c r="AF16" s="71"/>
      <c r="AG16" s="72">
        <v>508</v>
      </c>
      <c r="AH16" s="73">
        <f>SUM(F16:L16)</f>
        <v>580</v>
      </c>
      <c r="AI16" s="73">
        <f>SUM(M16:S16)</f>
        <v>1266</v>
      </c>
      <c r="AJ16" s="107">
        <f>SUM(T16:Z16)</f>
        <v>1015</v>
      </c>
      <c r="AN16" s="71">
        <v>15</v>
      </c>
      <c r="AO16" s="71">
        <v>18</v>
      </c>
      <c r="AP16" s="71">
        <v>66</v>
      </c>
      <c r="AQ16" s="71">
        <v>140</v>
      </c>
      <c r="AR16" s="71">
        <v>78</v>
      </c>
      <c r="AS16" s="71">
        <v>53</v>
      </c>
      <c r="AT16" s="71">
        <v>333</v>
      </c>
      <c r="AU16" s="71">
        <v>215</v>
      </c>
      <c r="AV16" s="71">
        <v>80</v>
      </c>
      <c r="AW16" s="71">
        <v>74</v>
      </c>
      <c r="AX16" s="71">
        <v>106</v>
      </c>
      <c r="AY16" s="71">
        <v>49</v>
      </c>
      <c r="AZ16" s="71">
        <v>74</v>
      </c>
      <c r="BA16" s="71">
        <v>40</v>
      </c>
      <c r="BB16" s="71">
        <v>155</v>
      </c>
      <c r="BC16" s="71">
        <v>226</v>
      </c>
      <c r="BD16" s="71">
        <v>223</v>
      </c>
      <c r="BE16" s="71">
        <v>588</v>
      </c>
      <c r="BF16" s="71">
        <v>178</v>
      </c>
      <c r="BG16" s="71">
        <v>116</v>
      </c>
      <c r="BH16" s="71">
        <v>152</v>
      </c>
      <c r="BI16" s="71">
        <v>49</v>
      </c>
      <c r="BJ16" s="71">
        <v>27</v>
      </c>
      <c r="BK16" s="71">
        <v>29</v>
      </c>
      <c r="BL16" s="71">
        <v>12</v>
      </c>
      <c r="BM16" s="71">
        <v>33</v>
      </c>
      <c r="BN16" s="71">
        <v>161</v>
      </c>
      <c r="BO16" s="71">
        <v>72</v>
      </c>
      <c r="BP16" s="71">
        <v>39</v>
      </c>
      <c r="BQ16" s="71">
        <v>17</v>
      </c>
      <c r="BR16" s="71">
        <v>49</v>
      </c>
      <c r="BS16" s="72">
        <f>SUM(AA16:AE16,AN16:AO16)</f>
        <v>522</v>
      </c>
      <c r="BT16" s="73">
        <f>SUM(AP16:AV16)</f>
        <v>965</v>
      </c>
      <c r="BU16" s="73">
        <f>SUM(AW16:BC16)</f>
        <v>724</v>
      </c>
      <c r="BV16" s="73">
        <f>SUM(BD16:BJ16)</f>
        <v>1333</v>
      </c>
      <c r="BW16" s="107">
        <f>SUM(BK16:BQ16)</f>
        <v>363</v>
      </c>
      <c r="BZ16" s="71">
        <v>84</v>
      </c>
      <c r="CA16" s="71">
        <v>128</v>
      </c>
      <c r="CB16" s="71">
        <v>33</v>
      </c>
      <c r="CC16" s="71">
        <v>13</v>
      </c>
      <c r="CD16" s="71">
        <v>36</v>
      </c>
      <c r="CE16" s="71">
        <v>10</v>
      </c>
      <c r="CF16" s="71">
        <v>160</v>
      </c>
      <c r="CG16" s="71">
        <v>52</v>
      </c>
      <c r="CH16" s="71">
        <v>26</v>
      </c>
      <c r="CI16" s="71">
        <v>22</v>
      </c>
      <c r="CJ16" s="71">
        <v>17</v>
      </c>
      <c r="CK16" s="71">
        <v>2</v>
      </c>
      <c r="CL16" s="71">
        <v>4</v>
      </c>
      <c r="CM16" s="71">
        <v>112</v>
      </c>
      <c r="CN16" s="71">
        <v>55</v>
      </c>
      <c r="CO16" s="71">
        <v>33</v>
      </c>
      <c r="CP16" s="71">
        <v>10</v>
      </c>
      <c r="CQ16" s="71">
        <v>6</v>
      </c>
      <c r="CR16" s="71">
        <v>14</v>
      </c>
      <c r="CS16" s="71">
        <v>2</v>
      </c>
      <c r="CT16" s="71">
        <v>22</v>
      </c>
      <c r="CU16" s="71">
        <v>7</v>
      </c>
      <c r="CV16" s="71">
        <v>3</v>
      </c>
      <c r="CW16" s="71">
        <v>24</v>
      </c>
      <c r="CX16" s="71">
        <v>0</v>
      </c>
      <c r="CY16" s="71">
        <v>12</v>
      </c>
      <c r="CZ16" s="71">
        <v>0</v>
      </c>
      <c r="DA16" s="71">
        <v>0</v>
      </c>
      <c r="DB16" s="71">
        <v>0</v>
      </c>
      <c r="DC16" s="71">
        <v>0</v>
      </c>
      <c r="DD16" s="71">
        <v>0</v>
      </c>
      <c r="DE16" s="72">
        <f>SUM(BR16,BZ16:CE16)</f>
        <v>353</v>
      </c>
      <c r="DF16" s="73">
        <f>SUM(CF16:CL16)</f>
        <v>283</v>
      </c>
      <c r="DG16" s="73">
        <f>SUM(CM16:CS16)</f>
        <v>232</v>
      </c>
      <c r="DH16" s="73">
        <f>SUM(CT16:CZ16)</f>
        <v>68</v>
      </c>
      <c r="DI16" s="107"/>
      <c r="DL16" s="71">
        <v>0</v>
      </c>
      <c r="DM16" s="71">
        <v>0</v>
      </c>
      <c r="DN16" s="71">
        <v>0</v>
      </c>
      <c r="DO16" s="71">
        <v>0</v>
      </c>
      <c r="DP16" s="71">
        <v>0</v>
      </c>
      <c r="DQ16" s="71">
        <v>0</v>
      </c>
      <c r="DR16" s="71">
        <v>0</v>
      </c>
      <c r="DS16" s="71">
        <v>0</v>
      </c>
      <c r="DT16" s="71">
        <v>0</v>
      </c>
      <c r="DU16" s="71">
        <v>0</v>
      </c>
      <c r="DV16" s="71">
        <v>0</v>
      </c>
      <c r="DW16" s="71">
        <v>0</v>
      </c>
      <c r="DX16" s="71">
        <v>0</v>
      </c>
      <c r="DY16" s="71">
        <v>0</v>
      </c>
      <c r="DZ16" s="71">
        <v>0</v>
      </c>
      <c r="EA16" s="71">
        <v>0</v>
      </c>
      <c r="EB16" s="71">
        <v>0</v>
      </c>
      <c r="EC16" s="71">
        <v>0</v>
      </c>
      <c r="ED16" s="71">
        <v>0</v>
      </c>
      <c r="EE16" s="71">
        <v>0</v>
      </c>
      <c r="EF16" s="71"/>
      <c r="EG16" s="71"/>
      <c r="EH16" s="71"/>
      <c r="EI16" s="71"/>
      <c r="EJ16" s="71"/>
      <c r="EK16" s="71"/>
      <c r="EL16" s="71"/>
      <c r="EM16" s="71"/>
      <c r="EN16" s="71"/>
      <c r="EO16" s="72">
        <f>SUM(DA16:DD16,DL16:DN16)</f>
        <v>0</v>
      </c>
      <c r="EP16" s="73">
        <f>SUM(DO16:DU16)</f>
        <v>0</v>
      </c>
      <c r="EQ16" s="73">
        <f>SUM(DV16:EB16)</f>
        <v>0</v>
      </c>
      <c r="ER16" s="73"/>
      <c r="ES16" s="107"/>
    </row>
    <row r="17" spans="1:149" ht="15.75" x14ac:dyDescent="0.25">
      <c r="A17" s="89" t="s">
        <v>12</v>
      </c>
      <c r="B17" s="71">
        <v>146.25</v>
      </c>
      <c r="C17" s="71">
        <v>293.25</v>
      </c>
      <c r="D17" s="71">
        <v>162.5</v>
      </c>
      <c r="E17" s="71">
        <v>62</v>
      </c>
      <c r="F17" s="71">
        <v>172</v>
      </c>
      <c r="G17" s="71">
        <v>143.5</v>
      </c>
      <c r="H17" s="71">
        <v>62.5</v>
      </c>
      <c r="I17" s="71">
        <v>236.5</v>
      </c>
      <c r="J17" s="71">
        <v>141.75</v>
      </c>
      <c r="K17" s="71">
        <v>331</v>
      </c>
      <c r="L17" s="71">
        <v>203.25</v>
      </c>
      <c r="M17" s="71">
        <v>258</v>
      </c>
      <c r="N17" s="71">
        <v>191.25</v>
      </c>
      <c r="O17" s="71">
        <v>480.25</v>
      </c>
      <c r="P17" s="71">
        <v>374</v>
      </c>
      <c r="Q17" s="71">
        <v>625.75</v>
      </c>
      <c r="R17" s="71">
        <v>1032.5</v>
      </c>
      <c r="S17" s="71">
        <v>132</v>
      </c>
      <c r="T17" s="71">
        <v>119.5</v>
      </c>
      <c r="U17" s="71">
        <v>105</v>
      </c>
      <c r="V17" s="71">
        <v>199.25</v>
      </c>
      <c r="W17" s="71">
        <v>124.5</v>
      </c>
      <c r="X17" s="71">
        <v>841.75</v>
      </c>
      <c r="Y17" s="71">
        <v>557.75</v>
      </c>
      <c r="Z17" s="71">
        <v>366</v>
      </c>
      <c r="AA17" s="71">
        <v>488</v>
      </c>
      <c r="AB17" s="71">
        <v>262.25</v>
      </c>
      <c r="AC17" s="71">
        <v>137</v>
      </c>
      <c r="AD17" s="71">
        <v>155</v>
      </c>
      <c r="AE17" s="71">
        <v>55.5</v>
      </c>
      <c r="AF17" s="71"/>
      <c r="AG17" s="72">
        <v>1151.25</v>
      </c>
      <c r="AH17" s="73">
        <f t="shared" ref="AH17:AH42" si="84">SUM(F17:L17)</f>
        <v>1290.5</v>
      </c>
      <c r="AI17" s="73">
        <f t="shared" ref="AI17:AI42" si="85">SUM(M17:S17)</f>
        <v>3093.75</v>
      </c>
      <c r="AJ17" s="107">
        <f t="shared" ref="AJ17:AJ42" si="86">SUM(T17:Z17)</f>
        <v>2313.75</v>
      </c>
      <c r="AN17" s="71">
        <v>26.5</v>
      </c>
      <c r="AO17" s="71">
        <v>45.75</v>
      </c>
      <c r="AP17" s="71">
        <v>160.25</v>
      </c>
      <c r="AQ17" s="71">
        <v>313</v>
      </c>
      <c r="AR17" s="71">
        <v>185.5</v>
      </c>
      <c r="AS17" s="71">
        <v>106.5</v>
      </c>
      <c r="AT17" s="71">
        <v>937.25</v>
      </c>
      <c r="AU17" s="71">
        <v>650</v>
      </c>
      <c r="AV17" s="71">
        <v>221</v>
      </c>
      <c r="AW17" s="71">
        <v>169.5</v>
      </c>
      <c r="AX17" s="71">
        <v>201.25</v>
      </c>
      <c r="AY17" s="71">
        <v>125</v>
      </c>
      <c r="AZ17" s="71">
        <v>173.25</v>
      </c>
      <c r="BA17" s="71">
        <v>86.5</v>
      </c>
      <c r="BB17" s="71">
        <v>376.25</v>
      </c>
      <c r="BC17" s="71">
        <v>546</v>
      </c>
      <c r="BD17" s="71">
        <v>688.75</v>
      </c>
      <c r="BE17" s="71">
        <v>1555.75</v>
      </c>
      <c r="BF17" s="71">
        <v>423</v>
      </c>
      <c r="BG17" s="71">
        <v>226</v>
      </c>
      <c r="BH17" s="71">
        <v>364.25</v>
      </c>
      <c r="BI17" s="71">
        <v>95.75</v>
      </c>
      <c r="BJ17" s="71">
        <v>58.5</v>
      </c>
      <c r="BK17" s="71">
        <v>35.5</v>
      </c>
      <c r="BL17" s="71">
        <v>29</v>
      </c>
      <c r="BM17" s="71">
        <v>56</v>
      </c>
      <c r="BN17" s="71">
        <v>429.5</v>
      </c>
      <c r="BO17" s="71">
        <v>149.5</v>
      </c>
      <c r="BP17" s="71">
        <v>97.75</v>
      </c>
      <c r="BQ17" s="71">
        <v>31</v>
      </c>
      <c r="BR17" s="71">
        <v>92.5</v>
      </c>
      <c r="BS17" s="72">
        <f t="shared" ref="BS17:BS42" si="87">SUM(AA17:AE17,AN17:AO17)</f>
        <v>1170</v>
      </c>
      <c r="BT17" s="73">
        <f t="shared" ref="BT17:BT42" si="88">SUM(AP17:AV17)</f>
        <v>2573.5</v>
      </c>
      <c r="BU17" s="73">
        <f t="shared" ref="BU17:BU42" si="89">SUM(AW17:BC17)</f>
        <v>1677.75</v>
      </c>
      <c r="BV17" s="73">
        <f t="shared" ref="BV17:BV42" si="90">SUM(BD17:BJ17)</f>
        <v>3412</v>
      </c>
      <c r="BW17" s="107">
        <f t="shared" ref="BW17:BW42" si="91">SUM(BK17:BQ17)</f>
        <v>828.25</v>
      </c>
      <c r="BZ17" s="71">
        <v>181.75</v>
      </c>
      <c r="CA17" s="71">
        <v>313.25</v>
      </c>
      <c r="CB17" s="71">
        <v>107.5</v>
      </c>
      <c r="CC17" s="71">
        <v>25.5</v>
      </c>
      <c r="CD17" s="71">
        <v>138.25</v>
      </c>
      <c r="CE17" s="71">
        <v>23</v>
      </c>
      <c r="CF17" s="71">
        <v>406</v>
      </c>
      <c r="CG17" s="71">
        <v>120.25</v>
      </c>
      <c r="CH17" s="71">
        <v>64.25</v>
      </c>
      <c r="CI17" s="71">
        <v>47.75</v>
      </c>
      <c r="CJ17" s="71">
        <v>74.75</v>
      </c>
      <c r="CK17" s="71">
        <v>4.75</v>
      </c>
      <c r="CL17" s="71">
        <v>4.5</v>
      </c>
      <c r="CM17" s="71">
        <v>299</v>
      </c>
      <c r="CN17" s="71">
        <v>129.25</v>
      </c>
      <c r="CO17" s="71">
        <v>64.5</v>
      </c>
      <c r="CP17" s="71">
        <v>37</v>
      </c>
      <c r="CQ17" s="71">
        <v>8.75</v>
      </c>
      <c r="CR17" s="71">
        <v>37</v>
      </c>
      <c r="CS17" s="71">
        <v>11.25</v>
      </c>
      <c r="CT17" s="71">
        <v>105.75</v>
      </c>
      <c r="CU17" s="71">
        <v>39</v>
      </c>
      <c r="CV17" s="71">
        <v>11</v>
      </c>
      <c r="CW17" s="71">
        <v>78</v>
      </c>
      <c r="CX17" s="71">
        <v>0</v>
      </c>
      <c r="CY17" s="71">
        <v>38.25</v>
      </c>
      <c r="CZ17" s="71">
        <v>0</v>
      </c>
      <c r="DA17" s="71">
        <v>0</v>
      </c>
      <c r="DB17" s="71">
        <v>0</v>
      </c>
      <c r="DC17" s="71">
        <v>0</v>
      </c>
      <c r="DD17" s="71">
        <v>0</v>
      </c>
      <c r="DE17" s="72">
        <f t="shared" ref="DE17:DE42" si="92">SUM(BR17,BZ17:CE17)</f>
        <v>881.75</v>
      </c>
      <c r="DF17" s="73">
        <f t="shared" ref="DF17:DF42" si="93">SUM(CF17:CL17)</f>
        <v>722.25</v>
      </c>
      <c r="DG17" s="73">
        <f t="shared" ref="DG17:DG42" si="94">SUM(CM17:CS17)</f>
        <v>586.75</v>
      </c>
      <c r="DH17" s="73">
        <f t="shared" ref="DH17:DH42" si="95">SUM(CT17:CZ17)</f>
        <v>272</v>
      </c>
      <c r="DI17" s="107"/>
      <c r="DL17" s="71">
        <v>0</v>
      </c>
      <c r="DM17" s="71">
        <v>0</v>
      </c>
      <c r="DN17" s="71">
        <v>0</v>
      </c>
      <c r="DO17" s="71">
        <v>0</v>
      </c>
      <c r="DP17" s="71">
        <v>0</v>
      </c>
      <c r="DQ17" s="71">
        <v>0</v>
      </c>
      <c r="DR17" s="71">
        <v>0</v>
      </c>
      <c r="DS17" s="71">
        <v>0</v>
      </c>
      <c r="DT17" s="71">
        <v>0</v>
      </c>
      <c r="DU17" s="71">
        <v>0</v>
      </c>
      <c r="DV17" s="71">
        <v>0</v>
      </c>
      <c r="DW17" s="71">
        <v>0</v>
      </c>
      <c r="DX17" s="71">
        <v>0</v>
      </c>
      <c r="DY17" s="71">
        <v>0</v>
      </c>
      <c r="DZ17" s="71">
        <v>0</v>
      </c>
      <c r="EA17" s="71">
        <v>0</v>
      </c>
      <c r="EB17" s="71">
        <v>0</v>
      </c>
      <c r="EC17" s="71">
        <v>0</v>
      </c>
      <c r="ED17" s="71">
        <v>0</v>
      </c>
      <c r="EE17" s="71">
        <v>0</v>
      </c>
      <c r="EF17" s="71"/>
      <c r="EG17" s="71"/>
      <c r="EH17" s="71"/>
      <c r="EI17" s="71"/>
      <c r="EJ17" s="71"/>
      <c r="EK17" s="71"/>
      <c r="EL17" s="71"/>
      <c r="EM17" s="71"/>
      <c r="EN17" s="71"/>
      <c r="EO17" s="72">
        <f t="shared" ref="EO17:EO42" si="96">SUM(DA17:DD17,DL17:DN17)</f>
        <v>0</v>
      </c>
      <c r="EP17" s="73">
        <f t="shared" ref="EP17:EP42" si="97">SUM(DO17:DU17)</f>
        <v>0</v>
      </c>
      <c r="EQ17" s="73">
        <f t="shared" ref="EQ17:EQ42" si="98">SUM(DV17:EB17)</f>
        <v>0</v>
      </c>
      <c r="ER17" s="73"/>
      <c r="ES17" s="107"/>
    </row>
    <row r="18" spans="1:149" ht="15.75" x14ac:dyDescent="0.25">
      <c r="A18" s="90" t="s">
        <v>13</v>
      </c>
      <c r="B18" s="91">
        <v>63</v>
      </c>
      <c r="C18" s="91">
        <v>138</v>
      </c>
      <c r="D18" s="91">
        <v>89</v>
      </c>
      <c r="E18" s="91">
        <v>38</v>
      </c>
      <c r="F18" s="91">
        <v>80</v>
      </c>
      <c r="G18" s="91">
        <v>60</v>
      </c>
      <c r="H18" s="91">
        <v>23</v>
      </c>
      <c r="I18" s="91">
        <v>97</v>
      </c>
      <c r="J18" s="91">
        <v>52</v>
      </c>
      <c r="K18" s="91">
        <v>190</v>
      </c>
      <c r="L18" s="91">
        <v>78</v>
      </c>
      <c r="M18" s="91">
        <v>92</v>
      </c>
      <c r="N18" s="91">
        <v>82</v>
      </c>
      <c r="O18" s="91">
        <v>176</v>
      </c>
      <c r="P18" s="91">
        <v>155</v>
      </c>
      <c r="Q18" s="91">
        <v>283</v>
      </c>
      <c r="R18" s="91">
        <v>419</v>
      </c>
      <c r="S18" s="91">
        <v>59</v>
      </c>
      <c r="T18" s="91">
        <v>52</v>
      </c>
      <c r="U18" s="91">
        <v>45</v>
      </c>
      <c r="V18" s="91">
        <v>72</v>
      </c>
      <c r="W18" s="91">
        <v>59</v>
      </c>
      <c r="X18" s="91">
        <v>369</v>
      </c>
      <c r="Y18" s="91">
        <v>264</v>
      </c>
      <c r="Z18" s="91">
        <v>154</v>
      </c>
      <c r="AA18" s="91">
        <v>201</v>
      </c>
      <c r="AB18" s="91">
        <v>104</v>
      </c>
      <c r="AC18" s="91">
        <v>66</v>
      </c>
      <c r="AD18" s="91">
        <v>91</v>
      </c>
      <c r="AE18" s="91">
        <v>27</v>
      </c>
      <c r="AF18" s="91"/>
      <c r="AG18" s="92">
        <v>508</v>
      </c>
      <c r="AH18" s="93">
        <f t="shared" si="84"/>
        <v>580</v>
      </c>
      <c r="AI18" s="93">
        <f t="shared" si="85"/>
        <v>1266</v>
      </c>
      <c r="AJ18" s="113">
        <f t="shared" si="86"/>
        <v>1015</v>
      </c>
      <c r="AN18" s="91">
        <v>15</v>
      </c>
      <c r="AO18" s="91">
        <v>18</v>
      </c>
      <c r="AP18" s="91">
        <v>66</v>
      </c>
      <c r="AQ18" s="91">
        <v>140</v>
      </c>
      <c r="AR18" s="91">
        <v>78</v>
      </c>
      <c r="AS18" s="91">
        <v>53</v>
      </c>
      <c r="AT18" s="91">
        <v>333</v>
      </c>
      <c r="AU18" s="91">
        <v>215</v>
      </c>
      <c r="AV18" s="91">
        <v>80</v>
      </c>
      <c r="AW18" s="91">
        <v>74</v>
      </c>
      <c r="AX18" s="91">
        <v>106</v>
      </c>
      <c r="AY18" s="91">
        <v>49</v>
      </c>
      <c r="AZ18" s="91">
        <v>74</v>
      </c>
      <c r="BA18" s="91">
        <v>40</v>
      </c>
      <c r="BB18" s="91">
        <v>155</v>
      </c>
      <c r="BC18" s="91">
        <v>226</v>
      </c>
      <c r="BD18" s="91">
        <v>223</v>
      </c>
      <c r="BE18" s="91">
        <v>588</v>
      </c>
      <c r="BF18" s="91">
        <v>178</v>
      </c>
      <c r="BG18" s="91">
        <v>116</v>
      </c>
      <c r="BH18" s="91">
        <v>152</v>
      </c>
      <c r="BI18" s="91">
        <v>49</v>
      </c>
      <c r="BJ18" s="91">
        <v>27</v>
      </c>
      <c r="BK18" s="91">
        <v>29</v>
      </c>
      <c r="BL18" s="91">
        <v>12</v>
      </c>
      <c r="BM18" s="91">
        <v>33</v>
      </c>
      <c r="BN18" s="91">
        <v>161</v>
      </c>
      <c r="BO18" s="91">
        <v>72</v>
      </c>
      <c r="BP18" s="91">
        <v>39</v>
      </c>
      <c r="BQ18" s="91">
        <v>17</v>
      </c>
      <c r="BR18" s="91">
        <v>49</v>
      </c>
      <c r="BS18" s="92">
        <f t="shared" si="87"/>
        <v>522</v>
      </c>
      <c r="BT18" s="93">
        <f t="shared" si="88"/>
        <v>965</v>
      </c>
      <c r="BU18" s="93">
        <f t="shared" si="89"/>
        <v>724</v>
      </c>
      <c r="BV18" s="93">
        <f t="shared" si="90"/>
        <v>1333</v>
      </c>
      <c r="BW18" s="113">
        <f t="shared" si="91"/>
        <v>363</v>
      </c>
      <c r="BZ18" s="91">
        <v>84</v>
      </c>
      <c r="CA18" s="91">
        <v>128</v>
      </c>
      <c r="CB18" s="91">
        <v>33</v>
      </c>
      <c r="CC18" s="91">
        <v>13</v>
      </c>
      <c r="CD18" s="91">
        <v>36</v>
      </c>
      <c r="CE18" s="91">
        <v>10</v>
      </c>
      <c r="CF18" s="91">
        <v>160</v>
      </c>
      <c r="CG18" s="91">
        <v>52</v>
      </c>
      <c r="CH18" s="91">
        <v>26</v>
      </c>
      <c r="CI18" s="91">
        <v>22</v>
      </c>
      <c r="CJ18" s="91">
        <v>17</v>
      </c>
      <c r="CK18" s="91">
        <v>2</v>
      </c>
      <c r="CL18" s="91">
        <v>4</v>
      </c>
      <c r="CM18" s="91">
        <v>112</v>
      </c>
      <c r="CN18" s="91">
        <v>55</v>
      </c>
      <c r="CO18" s="91">
        <v>33</v>
      </c>
      <c r="CP18" s="91">
        <v>10</v>
      </c>
      <c r="CQ18" s="91">
        <v>6</v>
      </c>
      <c r="CR18" s="91">
        <v>14</v>
      </c>
      <c r="CS18" s="91">
        <v>2</v>
      </c>
      <c r="CT18" s="91">
        <v>22</v>
      </c>
      <c r="CU18" s="91">
        <v>7</v>
      </c>
      <c r="CV18" s="91">
        <v>3</v>
      </c>
      <c r="CW18" s="91">
        <v>24</v>
      </c>
      <c r="CX18" s="91">
        <v>0</v>
      </c>
      <c r="CY18" s="91">
        <v>12</v>
      </c>
      <c r="CZ18" s="91">
        <v>0</v>
      </c>
      <c r="DA18" s="91">
        <v>0</v>
      </c>
      <c r="DB18" s="91">
        <v>0</v>
      </c>
      <c r="DC18" s="91">
        <v>0</v>
      </c>
      <c r="DD18" s="91">
        <v>0</v>
      </c>
      <c r="DE18" s="92">
        <f t="shared" si="92"/>
        <v>353</v>
      </c>
      <c r="DF18" s="93">
        <f t="shared" si="93"/>
        <v>283</v>
      </c>
      <c r="DG18" s="93">
        <f t="shared" si="94"/>
        <v>232</v>
      </c>
      <c r="DH18" s="93">
        <f t="shared" si="95"/>
        <v>68</v>
      </c>
      <c r="DI18" s="113"/>
      <c r="DL18" s="91">
        <v>0</v>
      </c>
      <c r="DM18" s="91">
        <v>0</v>
      </c>
      <c r="DN18" s="91">
        <v>0</v>
      </c>
      <c r="DO18" s="91">
        <v>0</v>
      </c>
      <c r="DP18" s="91">
        <v>0</v>
      </c>
      <c r="DQ18" s="91">
        <v>0</v>
      </c>
      <c r="DR18" s="91">
        <v>0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/>
      <c r="EG18" s="91"/>
      <c r="EH18" s="91"/>
      <c r="EI18" s="91"/>
      <c r="EJ18" s="91"/>
      <c r="EK18" s="91"/>
      <c r="EL18" s="91"/>
      <c r="EM18" s="91"/>
      <c r="EN18" s="91"/>
      <c r="EO18" s="92">
        <f t="shared" si="96"/>
        <v>0</v>
      </c>
      <c r="EP18" s="93">
        <f t="shared" si="97"/>
        <v>0</v>
      </c>
      <c r="EQ18" s="93">
        <f t="shared" si="98"/>
        <v>0</v>
      </c>
      <c r="ER18" s="93"/>
      <c r="ES18" s="113"/>
    </row>
    <row r="19" spans="1:149" ht="15.75" x14ac:dyDescent="0.25">
      <c r="A19" s="90" t="s">
        <v>14</v>
      </c>
      <c r="B19" s="91">
        <v>146.25</v>
      </c>
      <c r="C19" s="91">
        <v>293.25</v>
      </c>
      <c r="D19" s="91">
        <v>162.5</v>
      </c>
      <c r="E19" s="91">
        <v>62</v>
      </c>
      <c r="F19" s="91">
        <v>172</v>
      </c>
      <c r="G19" s="91">
        <v>143.5</v>
      </c>
      <c r="H19" s="91">
        <v>62.5</v>
      </c>
      <c r="I19" s="91">
        <v>236.5</v>
      </c>
      <c r="J19" s="91">
        <v>141.75</v>
      </c>
      <c r="K19" s="91">
        <v>331</v>
      </c>
      <c r="L19" s="91">
        <v>203.25</v>
      </c>
      <c r="M19" s="91">
        <v>258</v>
      </c>
      <c r="N19" s="91">
        <v>191.25</v>
      </c>
      <c r="O19" s="91">
        <v>480.25</v>
      </c>
      <c r="P19" s="91">
        <v>374</v>
      </c>
      <c r="Q19" s="91">
        <v>625.75</v>
      </c>
      <c r="R19" s="91">
        <v>1032.5</v>
      </c>
      <c r="S19" s="91">
        <v>132</v>
      </c>
      <c r="T19" s="91">
        <v>119.5</v>
      </c>
      <c r="U19" s="91">
        <v>105</v>
      </c>
      <c r="V19" s="91">
        <v>199.25</v>
      </c>
      <c r="W19" s="91">
        <v>124.5</v>
      </c>
      <c r="X19" s="91">
        <v>841.75</v>
      </c>
      <c r="Y19" s="91">
        <v>557.75</v>
      </c>
      <c r="Z19" s="91">
        <v>366</v>
      </c>
      <c r="AA19" s="91">
        <v>488</v>
      </c>
      <c r="AB19" s="91">
        <v>262.25</v>
      </c>
      <c r="AC19" s="91">
        <v>137</v>
      </c>
      <c r="AD19" s="91">
        <v>155</v>
      </c>
      <c r="AE19" s="91">
        <v>55.5</v>
      </c>
      <c r="AF19" s="91"/>
      <c r="AG19" s="92">
        <v>1151.25</v>
      </c>
      <c r="AH19" s="93">
        <f t="shared" si="84"/>
        <v>1290.5</v>
      </c>
      <c r="AI19" s="93">
        <f t="shared" si="85"/>
        <v>3093.75</v>
      </c>
      <c r="AJ19" s="113">
        <f t="shared" si="86"/>
        <v>2313.75</v>
      </c>
      <c r="AN19" s="91">
        <v>26.5</v>
      </c>
      <c r="AO19" s="91">
        <v>45.75</v>
      </c>
      <c r="AP19" s="91">
        <v>160.25</v>
      </c>
      <c r="AQ19" s="91">
        <v>313</v>
      </c>
      <c r="AR19" s="91">
        <v>185.5</v>
      </c>
      <c r="AS19" s="91">
        <v>106.5</v>
      </c>
      <c r="AT19" s="91">
        <v>937.25</v>
      </c>
      <c r="AU19" s="91">
        <v>650</v>
      </c>
      <c r="AV19" s="91">
        <v>221</v>
      </c>
      <c r="AW19" s="91">
        <v>169.5</v>
      </c>
      <c r="AX19" s="91">
        <v>201.25</v>
      </c>
      <c r="AY19" s="91">
        <v>125</v>
      </c>
      <c r="AZ19" s="91">
        <v>173.25</v>
      </c>
      <c r="BA19" s="91">
        <v>86.5</v>
      </c>
      <c r="BB19" s="91">
        <v>376.25</v>
      </c>
      <c r="BC19" s="91">
        <v>546</v>
      </c>
      <c r="BD19" s="91">
        <v>688.75</v>
      </c>
      <c r="BE19" s="91">
        <v>1555.75</v>
      </c>
      <c r="BF19" s="91">
        <v>423</v>
      </c>
      <c r="BG19" s="91">
        <v>226</v>
      </c>
      <c r="BH19" s="91">
        <v>364.25</v>
      </c>
      <c r="BI19" s="91">
        <v>95.75</v>
      </c>
      <c r="BJ19" s="91">
        <v>58.5</v>
      </c>
      <c r="BK19" s="91">
        <v>35.5</v>
      </c>
      <c r="BL19" s="91">
        <v>29</v>
      </c>
      <c r="BM19" s="91">
        <v>56</v>
      </c>
      <c r="BN19" s="91">
        <v>429.5</v>
      </c>
      <c r="BO19" s="91">
        <v>149.5</v>
      </c>
      <c r="BP19" s="91">
        <v>97.75</v>
      </c>
      <c r="BQ19" s="91">
        <v>31</v>
      </c>
      <c r="BR19" s="91">
        <v>92.5</v>
      </c>
      <c r="BS19" s="92">
        <f t="shared" si="87"/>
        <v>1170</v>
      </c>
      <c r="BT19" s="93">
        <f t="shared" si="88"/>
        <v>2573.5</v>
      </c>
      <c r="BU19" s="93">
        <f t="shared" si="89"/>
        <v>1677.75</v>
      </c>
      <c r="BV19" s="93">
        <f t="shared" si="90"/>
        <v>3412</v>
      </c>
      <c r="BW19" s="113">
        <f t="shared" si="91"/>
        <v>828.25</v>
      </c>
      <c r="BZ19" s="91">
        <v>181.75</v>
      </c>
      <c r="CA19" s="91">
        <v>313.25</v>
      </c>
      <c r="CB19" s="91">
        <v>107.5</v>
      </c>
      <c r="CC19" s="91">
        <v>25.5</v>
      </c>
      <c r="CD19" s="91">
        <v>138.25</v>
      </c>
      <c r="CE19" s="91">
        <v>23</v>
      </c>
      <c r="CF19" s="91">
        <v>406</v>
      </c>
      <c r="CG19" s="91">
        <v>120.25</v>
      </c>
      <c r="CH19" s="91">
        <v>64.25</v>
      </c>
      <c r="CI19" s="91">
        <v>47.75</v>
      </c>
      <c r="CJ19" s="91">
        <v>74.75</v>
      </c>
      <c r="CK19" s="91">
        <v>4.75</v>
      </c>
      <c r="CL19" s="91">
        <v>4.5</v>
      </c>
      <c r="CM19" s="91">
        <v>299</v>
      </c>
      <c r="CN19" s="91">
        <v>129.25</v>
      </c>
      <c r="CO19" s="91">
        <v>64.5</v>
      </c>
      <c r="CP19" s="91">
        <v>37</v>
      </c>
      <c r="CQ19" s="91">
        <v>8.75</v>
      </c>
      <c r="CR19" s="91">
        <v>37</v>
      </c>
      <c r="CS19" s="91">
        <v>11.25</v>
      </c>
      <c r="CT19" s="91">
        <v>105.75</v>
      </c>
      <c r="CU19" s="91">
        <v>39</v>
      </c>
      <c r="CV19" s="91">
        <v>11</v>
      </c>
      <c r="CW19" s="91">
        <v>78</v>
      </c>
      <c r="CX19" s="91">
        <v>0</v>
      </c>
      <c r="CY19" s="91">
        <v>38.25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2">
        <f t="shared" si="92"/>
        <v>881.75</v>
      </c>
      <c r="DF19" s="93">
        <f t="shared" si="93"/>
        <v>722.25</v>
      </c>
      <c r="DG19" s="93">
        <f t="shared" si="94"/>
        <v>586.75</v>
      </c>
      <c r="DH19" s="93">
        <f t="shared" si="95"/>
        <v>272</v>
      </c>
      <c r="DI19" s="113"/>
      <c r="DL19" s="91">
        <v>0</v>
      </c>
      <c r="DM19" s="91">
        <v>0</v>
      </c>
      <c r="DN19" s="91">
        <v>0</v>
      </c>
      <c r="DO19" s="91">
        <v>0</v>
      </c>
      <c r="DP19" s="91">
        <v>0</v>
      </c>
      <c r="DQ19" s="91">
        <v>0</v>
      </c>
      <c r="DR19" s="91">
        <v>0</v>
      </c>
      <c r="DS19" s="91">
        <v>0</v>
      </c>
      <c r="DT19" s="91">
        <v>0</v>
      </c>
      <c r="DU19" s="91">
        <v>0</v>
      </c>
      <c r="DV19" s="91">
        <v>0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/>
      <c r="EG19" s="91"/>
      <c r="EH19" s="91"/>
      <c r="EI19" s="91"/>
      <c r="EJ19" s="91"/>
      <c r="EK19" s="91"/>
      <c r="EL19" s="91"/>
      <c r="EM19" s="91"/>
      <c r="EN19" s="91"/>
      <c r="EO19" s="92">
        <f t="shared" si="96"/>
        <v>0</v>
      </c>
      <c r="EP19" s="93">
        <f t="shared" si="97"/>
        <v>0</v>
      </c>
      <c r="EQ19" s="93">
        <f t="shared" si="98"/>
        <v>0</v>
      </c>
      <c r="ER19" s="93"/>
      <c r="ES19" s="113"/>
    </row>
    <row r="20" spans="1:149" ht="15.75" x14ac:dyDescent="0.25">
      <c r="A20" s="89" t="s">
        <v>15</v>
      </c>
      <c r="B20" s="71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71">
        <v>0</v>
      </c>
      <c r="AD20" s="71">
        <v>0</v>
      </c>
      <c r="AE20" s="71">
        <v>0</v>
      </c>
      <c r="AF20" s="71"/>
      <c r="AG20" s="72">
        <v>0</v>
      </c>
      <c r="AH20" s="73">
        <f t="shared" si="84"/>
        <v>0</v>
      </c>
      <c r="AI20" s="73">
        <f t="shared" si="85"/>
        <v>0</v>
      </c>
      <c r="AJ20" s="107">
        <f t="shared" si="86"/>
        <v>0</v>
      </c>
      <c r="AN20" s="71">
        <v>0</v>
      </c>
      <c r="AO20" s="71">
        <v>0</v>
      </c>
      <c r="AP20" s="71">
        <v>0</v>
      </c>
      <c r="AQ20" s="71">
        <v>0</v>
      </c>
      <c r="AR20" s="71">
        <v>0</v>
      </c>
      <c r="AS20" s="71">
        <v>0</v>
      </c>
      <c r="AT20" s="71">
        <v>0</v>
      </c>
      <c r="AU20" s="71">
        <v>0</v>
      </c>
      <c r="AV20" s="71">
        <v>0</v>
      </c>
      <c r="AW20" s="71">
        <v>0</v>
      </c>
      <c r="AX20" s="71">
        <v>0</v>
      </c>
      <c r="AY20" s="71">
        <v>0</v>
      </c>
      <c r="AZ20" s="71">
        <v>0</v>
      </c>
      <c r="BA20" s="71">
        <v>0</v>
      </c>
      <c r="BB20" s="71">
        <v>0</v>
      </c>
      <c r="BC20" s="71">
        <v>0</v>
      </c>
      <c r="BD20" s="71">
        <v>0</v>
      </c>
      <c r="BE20" s="71">
        <v>0</v>
      </c>
      <c r="BF20" s="71">
        <v>0</v>
      </c>
      <c r="BG20" s="71">
        <v>0</v>
      </c>
      <c r="BH20" s="71">
        <v>0</v>
      </c>
      <c r="BI20" s="71">
        <v>0</v>
      </c>
      <c r="BJ20" s="71">
        <v>0</v>
      </c>
      <c r="BK20" s="71">
        <v>0</v>
      </c>
      <c r="BL20" s="71">
        <v>0</v>
      </c>
      <c r="BM20" s="71">
        <v>0</v>
      </c>
      <c r="BN20" s="71">
        <v>0</v>
      </c>
      <c r="BO20" s="71">
        <v>0</v>
      </c>
      <c r="BP20" s="71">
        <v>0</v>
      </c>
      <c r="BQ20" s="71">
        <v>0</v>
      </c>
      <c r="BR20" s="71">
        <v>0</v>
      </c>
      <c r="BS20" s="72">
        <f t="shared" si="87"/>
        <v>0</v>
      </c>
      <c r="BT20" s="73">
        <f t="shared" si="88"/>
        <v>0</v>
      </c>
      <c r="BU20" s="73">
        <f t="shared" si="89"/>
        <v>0</v>
      </c>
      <c r="BV20" s="73">
        <f t="shared" si="90"/>
        <v>0</v>
      </c>
      <c r="BW20" s="107">
        <f t="shared" si="91"/>
        <v>0</v>
      </c>
      <c r="BZ20" s="71">
        <v>0</v>
      </c>
      <c r="CA20" s="71">
        <v>0</v>
      </c>
      <c r="CB20" s="71">
        <v>0</v>
      </c>
      <c r="CC20" s="71">
        <v>0</v>
      </c>
      <c r="CD20" s="71">
        <v>0</v>
      </c>
      <c r="CE20" s="71">
        <v>0</v>
      </c>
      <c r="CF20" s="71">
        <v>0</v>
      </c>
      <c r="CG20" s="71">
        <v>0</v>
      </c>
      <c r="CH20" s="71">
        <v>0</v>
      </c>
      <c r="CI20" s="71">
        <v>0</v>
      </c>
      <c r="CJ20" s="71">
        <v>0</v>
      </c>
      <c r="CK20" s="71">
        <v>0</v>
      </c>
      <c r="CL20" s="71">
        <v>0</v>
      </c>
      <c r="CM20" s="71">
        <v>0</v>
      </c>
      <c r="CN20" s="71">
        <v>0</v>
      </c>
      <c r="CO20" s="71">
        <v>0</v>
      </c>
      <c r="CP20" s="71">
        <v>0</v>
      </c>
      <c r="CQ20" s="71">
        <v>0</v>
      </c>
      <c r="CR20" s="71">
        <v>0</v>
      </c>
      <c r="CS20" s="71">
        <v>0</v>
      </c>
      <c r="CT20" s="71">
        <v>0</v>
      </c>
      <c r="CU20" s="71">
        <v>0</v>
      </c>
      <c r="CV20" s="71">
        <v>0</v>
      </c>
      <c r="CW20" s="71">
        <v>0</v>
      </c>
      <c r="CX20" s="71">
        <v>0</v>
      </c>
      <c r="CY20" s="71">
        <v>0</v>
      </c>
      <c r="CZ20" s="71">
        <v>0</v>
      </c>
      <c r="DA20" s="71">
        <v>0</v>
      </c>
      <c r="DB20" s="71">
        <v>0</v>
      </c>
      <c r="DC20" s="71">
        <v>0</v>
      </c>
      <c r="DD20" s="71">
        <v>0</v>
      </c>
      <c r="DE20" s="72">
        <f t="shared" si="92"/>
        <v>0</v>
      </c>
      <c r="DF20" s="73">
        <f t="shared" si="93"/>
        <v>0</v>
      </c>
      <c r="DG20" s="73">
        <f t="shared" si="94"/>
        <v>0</v>
      </c>
      <c r="DH20" s="73">
        <f t="shared" si="95"/>
        <v>0</v>
      </c>
      <c r="DI20" s="107"/>
      <c r="DL20" s="71">
        <v>0</v>
      </c>
      <c r="DM20" s="71">
        <v>0</v>
      </c>
      <c r="DN20" s="71">
        <v>0</v>
      </c>
      <c r="DO20" s="71">
        <v>0</v>
      </c>
      <c r="DP20" s="71">
        <v>0</v>
      </c>
      <c r="DQ20" s="71">
        <v>0</v>
      </c>
      <c r="DR20" s="71">
        <v>0</v>
      </c>
      <c r="DS20" s="71">
        <v>0</v>
      </c>
      <c r="DT20" s="71">
        <v>0</v>
      </c>
      <c r="DU20" s="71">
        <v>0</v>
      </c>
      <c r="DV20" s="71">
        <v>0</v>
      </c>
      <c r="DW20" s="71">
        <v>0</v>
      </c>
      <c r="DX20" s="71">
        <v>0</v>
      </c>
      <c r="DY20" s="71">
        <v>0</v>
      </c>
      <c r="DZ20" s="71">
        <v>0</v>
      </c>
      <c r="EA20" s="71">
        <v>0</v>
      </c>
      <c r="EB20" s="71">
        <v>0</v>
      </c>
      <c r="EC20" s="71">
        <v>0</v>
      </c>
      <c r="ED20" s="71">
        <v>0</v>
      </c>
      <c r="EE20" s="71">
        <v>0</v>
      </c>
      <c r="EF20" s="71"/>
      <c r="EG20" s="71"/>
      <c r="EH20" s="71"/>
      <c r="EI20" s="71"/>
      <c r="EJ20" s="71"/>
      <c r="EK20" s="71"/>
      <c r="EL20" s="71"/>
      <c r="EM20" s="71"/>
      <c r="EN20" s="71"/>
      <c r="EO20" s="72">
        <f t="shared" si="96"/>
        <v>0</v>
      </c>
      <c r="EP20" s="73">
        <f t="shared" si="97"/>
        <v>0</v>
      </c>
      <c r="EQ20" s="73">
        <f t="shared" si="98"/>
        <v>0</v>
      </c>
      <c r="ER20" s="73"/>
      <c r="ES20" s="107"/>
    </row>
    <row r="21" spans="1:149" ht="15.75" x14ac:dyDescent="0.25">
      <c r="A21" s="89" t="s">
        <v>16</v>
      </c>
      <c r="B21" s="71">
        <v>0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1">
        <v>0</v>
      </c>
      <c r="AC21" s="71">
        <v>0</v>
      </c>
      <c r="AD21" s="71">
        <v>0</v>
      </c>
      <c r="AE21" s="71">
        <v>0</v>
      </c>
      <c r="AF21" s="71"/>
      <c r="AG21" s="72">
        <v>0</v>
      </c>
      <c r="AH21" s="73">
        <f t="shared" si="84"/>
        <v>0</v>
      </c>
      <c r="AI21" s="73">
        <f t="shared" si="85"/>
        <v>0</v>
      </c>
      <c r="AJ21" s="107">
        <f t="shared" si="86"/>
        <v>0</v>
      </c>
      <c r="AN21" s="71">
        <v>0</v>
      </c>
      <c r="AO21" s="71">
        <v>0</v>
      </c>
      <c r="AP21" s="71">
        <v>0</v>
      </c>
      <c r="AQ21" s="71">
        <v>0</v>
      </c>
      <c r="AR21" s="71">
        <v>0</v>
      </c>
      <c r="AS21" s="71">
        <v>0</v>
      </c>
      <c r="AT21" s="71">
        <v>0</v>
      </c>
      <c r="AU21" s="71">
        <v>0</v>
      </c>
      <c r="AV21" s="71">
        <v>0</v>
      </c>
      <c r="AW21" s="71">
        <v>0</v>
      </c>
      <c r="AX21" s="71">
        <v>0</v>
      </c>
      <c r="AY21" s="71">
        <v>0</v>
      </c>
      <c r="AZ21" s="71">
        <v>0</v>
      </c>
      <c r="BA21" s="71">
        <v>0</v>
      </c>
      <c r="BB21" s="71">
        <v>0</v>
      </c>
      <c r="BC21" s="71">
        <v>0</v>
      </c>
      <c r="BD21" s="71">
        <v>0</v>
      </c>
      <c r="BE21" s="71">
        <v>0</v>
      </c>
      <c r="BF21" s="71">
        <v>0</v>
      </c>
      <c r="BG21" s="71">
        <v>0</v>
      </c>
      <c r="BH21" s="71">
        <v>0</v>
      </c>
      <c r="BI21" s="71">
        <v>0</v>
      </c>
      <c r="BJ21" s="71">
        <v>0</v>
      </c>
      <c r="BK21" s="71">
        <v>0</v>
      </c>
      <c r="BL21" s="71">
        <v>0</v>
      </c>
      <c r="BM21" s="71">
        <v>0</v>
      </c>
      <c r="BN21" s="71">
        <v>0</v>
      </c>
      <c r="BO21" s="71">
        <v>0</v>
      </c>
      <c r="BP21" s="71">
        <v>0</v>
      </c>
      <c r="BQ21" s="71">
        <v>0</v>
      </c>
      <c r="BR21" s="71">
        <v>0</v>
      </c>
      <c r="BS21" s="72">
        <f t="shared" si="87"/>
        <v>0</v>
      </c>
      <c r="BT21" s="73">
        <f t="shared" si="88"/>
        <v>0</v>
      </c>
      <c r="BU21" s="73">
        <f t="shared" si="89"/>
        <v>0</v>
      </c>
      <c r="BV21" s="73">
        <f t="shared" si="90"/>
        <v>0</v>
      </c>
      <c r="BW21" s="107">
        <f t="shared" si="91"/>
        <v>0</v>
      </c>
      <c r="BZ21" s="71">
        <v>0</v>
      </c>
      <c r="CA21" s="71">
        <v>0</v>
      </c>
      <c r="CB21" s="71">
        <v>0</v>
      </c>
      <c r="CC21" s="71">
        <v>0</v>
      </c>
      <c r="CD21" s="71">
        <v>0</v>
      </c>
      <c r="CE21" s="71">
        <v>0</v>
      </c>
      <c r="CF21" s="71">
        <v>0</v>
      </c>
      <c r="CG21" s="71">
        <v>0</v>
      </c>
      <c r="CH21" s="71">
        <v>0</v>
      </c>
      <c r="CI21" s="71">
        <v>0</v>
      </c>
      <c r="CJ21" s="71">
        <v>0</v>
      </c>
      <c r="CK21" s="71">
        <v>0</v>
      </c>
      <c r="CL21" s="71">
        <v>0</v>
      </c>
      <c r="CM21" s="71">
        <v>0</v>
      </c>
      <c r="CN21" s="71">
        <v>0</v>
      </c>
      <c r="CO21" s="71">
        <v>0</v>
      </c>
      <c r="CP21" s="71">
        <v>0</v>
      </c>
      <c r="CQ21" s="71">
        <v>0</v>
      </c>
      <c r="CR21" s="71">
        <v>0</v>
      </c>
      <c r="CS21" s="71">
        <v>0</v>
      </c>
      <c r="CT21" s="71">
        <v>0</v>
      </c>
      <c r="CU21" s="71">
        <v>0</v>
      </c>
      <c r="CV21" s="71">
        <v>0</v>
      </c>
      <c r="CW21" s="71">
        <v>0</v>
      </c>
      <c r="CX21" s="71">
        <v>0</v>
      </c>
      <c r="CY21" s="71">
        <v>0</v>
      </c>
      <c r="CZ21" s="71">
        <v>0</v>
      </c>
      <c r="DA21" s="71">
        <v>0</v>
      </c>
      <c r="DB21" s="71">
        <v>0</v>
      </c>
      <c r="DC21" s="71">
        <v>0</v>
      </c>
      <c r="DD21" s="71">
        <v>0</v>
      </c>
      <c r="DE21" s="72">
        <f t="shared" si="92"/>
        <v>0</v>
      </c>
      <c r="DF21" s="73">
        <f t="shared" si="93"/>
        <v>0</v>
      </c>
      <c r="DG21" s="73">
        <f t="shared" si="94"/>
        <v>0</v>
      </c>
      <c r="DH21" s="73">
        <f t="shared" si="95"/>
        <v>0</v>
      </c>
      <c r="DI21" s="107"/>
      <c r="DL21" s="71">
        <v>0</v>
      </c>
      <c r="DM21" s="71">
        <v>0</v>
      </c>
      <c r="DN21" s="71">
        <v>0</v>
      </c>
      <c r="DO21" s="71">
        <v>0</v>
      </c>
      <c r="DP21" s="71">
        <v>0</v>
      </c>
      <c r="DQ21" s="71">
        <v>0</v>
      </c>
      <c r="DR21" s="71">
        <v>0</v>
      </c>
      <c r="DS21" s="71">
        <v>0</v>
      </c>
      <c r="DT21" s="71">
        <v>0</v>
      </c>
      <c r="DU21" s="71">
        <v>0</v>
      </c>
      <c r="DV21" s="71">
        <v>0</v>
      </c>
      <c r="DW21" s="71">
        <v>0</v>
      </c>
      <c r="DX21" s="71">
        <v>0</v>
      </c>
      <c r="DY21" s="71">
        <v>0</v>
      </c>
      <c r="DZ21" s="71">
        <v>0</v>
      </c>
      <c r="EA21" s="71">
        <v>0</v>
      </c>
      <c r="EB21" s="71">
        <v>0</v>
      </c>
      <c r="EC21" s="71">
        <v>0</v>
      </c>
      <c r="ED21" s="71">
        <v>0</v>
      </c>
      <c r="EE21" s="71">
        <v>0</v>
      </c>
      <c r="EF21" s="71"/>
      <c r="EG21" s="71"/>
      <c r="EH21" s="71"/>
      <c r="EI21" s="71"/>
      <c r="EJ21" s="71"/>
      <c r="EK21" s="71"/>
      <c r="EL21" s="71"/>
      <c r="EM21" s="71"/>
      <c r="EN21" s="71"/>
      <c r="EO21" s="72">
        <f t="shared" si="96"/>
        <v>0</v>
      </c>
      <c r="EP21" s="73">
        <f t="shared" si="97"/>
        <v>0</v>
      </c>
      <c r="EQ21" s="73">
        <f t="shared" si="98"/>
        <v>0</v>
      </c>
      <c r="ER21" s="73"/>
      <c r="ES21" s="107"/>
    </row>
    <row r="22" spans="1:149" ht="15.75" x14ac:dyDescent="0.25">
      <c r="A22" s="89" t="s">
        <v>17</v>
      </c>
      <c r="B22" s="71">
        <v>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1">
        <v>0</v>
      </c>
      <c r="AC22" s="71">
        <v>0</v>
      </c>
      <c r="AD22" s="71">
        <v>0</v>
      </c>
      <c r="AE22" s="71">
        <v>0</v>
      </c>
      <c r="AF22" s="71"/>
      <c r="AG22" s="72">
        <v>0</v>
      </c>
      <c r="AH22" s="73">
        <f t="shared" si="84"/>
        <v>0</v>
      </c>
      <c r="AI22" s="73">
        <f t="shared" si="85"/>
        <v>0</v>
      </c>
      <c r="AJ22" s="107">
        <f t="shared" si="86"/>
        <v>0</v>
      </c>
      <c r="AN22" s="71">
        <v>0</v>
      </c>
      <c r="AO22" s="71">
        <v>0</v>
      </c>
      <c r="AP22" s="71">
        <v>0</v>
      </c>
      <c r="AQ22" s="71">
        <v>0</v>
      </c>
      <c r="AR22" s="71">
        <v>0</v>
      </c>
      <c r="AS22" s="71">
        <v>0</v>
      </c>
      <c r="AT22" s="71">
        <v>0</v>
      </c>
      <c r="AU22" s="71">
        <v>0</v>
      </c>
      <c r="AV22" s="71">
        <v>0</v>
      </c>
      <c r="AW22" s="71">
        <v>0</v>
      </c>
      <c r="AX22" s="71">
        <v>0</v>
      </c>
      <c r="AY22" s="71">
        <v>0</v>
      </c>
      <c r="AZ22" s="71">
        <v>0</v>
      </c>
      <c r="BA22" s="71">
        <v>0</v>
      </c>
      <c r="BB22" s="71">
        <v>0</v>
      </c>
      <c r="BC22" s="71">
        <v>0</v>
      </c>
      <c r="BD22" s="71">
        <v>0</v>
      </c>
      <c r="BE22" s="71">
        <v>0</v>
      </c>
      <c r="BF22" s="71">
        <v>0</v>
      </c>
      <c r="BG22" s="71">
        <v>0</v>
      </c>
      <c r="BH22" s="71">
        <v>0</v>
      </c>
      <c r="BI22" s="71">
        <v>0</v>
      </c>
      <c r="BJ22" s="71">
        <v>0</v>
      </c>
      <c r="BK22" s="71">
        <v>0</v>
      </c>
      <c r="BL22" s="71">
        <v>0</v>
      </c>
      <c r="BM22" s="71">
        <v>0</v>
      </c>
      <c r="BN22" s="71">
        <v>0</v>
      </c>
      <c r="BO22" s="71">
        <v>0</v>
      </c>
      <c r="BP22" s="71">
        <v>0</v>
      </c>
      <c r="BQ22" s="71">
        <v>0</v>
      </c>
      <c r="BR22" s="71">
        <v>0</v>
      </c>
      <c r="BS22" s="72">
        <f t="shared" si="87"/>
        <v>0</v>
      </c>
      <c r="BT22" s="73">
        <f t="shared" si="88"/>
        <v>0</v>
      </c>
      <c r="BU22" s="73">
        <f t="shared" si="89"/>
        <v>0</v>
      </c>
      <c r="BV22" s="73">
        <f t="shared" si="90"/>
        <v>0</v>
      </c>
      <c r="BW22" s="107">
        <f t="shared" si="91"/>
        <v>0</v>
      </c>
      <c r="BZ22" s="71">
        <v>0</v>
      </c>
      <c r="CA22" s="71">
        <v>0</v>
      </c>
      <c r="CB22" s="71">
        <v>0</v>
      </c>
      <c r="CC22" s="71">
        <v>0</v>
      </c>
      <c r="CD22" s="71">
        <v>0</v>
      </c>
      <c r="CE22" s="71">
        <v>0</v>
      </c>
      <c r="CF22" s="71">
        <v>0</v>
      </c>
      <c r="CG22" s="71">
        <v>0</v>
      </c>
      <c r="CH22" s="71">
        <v>0</v>
      </c>
      <c r="CI22" s="71">
        <v>0</v>
      </c>
      <c r="CJ22" s="71">
        <v>0</v>
      </c>
      <c r="CK22" s="71">
        <v>0</v>
      </c>
      <c r="CL22" s="71">
        <v>0</v>
      </c>
      <c r="CM22" s="71">
        <v>0</v>
      </c>
      <c r="CN22" s="71">
        <v>0</v>
      </c>
      <c r="CO22" s="71">
        <v>0</v>
      </c>
      <c r="CP22" s="71">
        <v>0</v>
      </c>
      <c r="CQ22" s="71">
        <v>0</v>
      </c>
      <c r="CR22" s="71">
        <v>0</v>
      </c>
      <c r="CS22" s="71">
        <v>0</v>
      </c>
      <c r="CT22" s="71">
        <v>0</v>
      </c>
      <c r="CU22" s="71">
        <v>0</v>
      </c>
      <c r="CV22" s="71">
        <v>0</v>
      </c>
      <c r="CW22" s="71">
        <v>0</v>
      </c>
      <c r="CX22" s="71">
        <v>0</v>
      </c>
      <c r="CY22" s="71">
        <v>0</v>
      </c>
      <c r="CZ22" s="71">
        <v>0</v>
      </c>
      <c r="DA22" s="71">
        <v>0</v>
      </c>
      <c r="DB22" s="71">
        <v>0</v>
      </c>
      <c r="DC22" s="71">
        <v>0</v>
      </c>
      <c r="DD22" s="71">
        <v>0</v>
      </c>
      <c r="DE22" s="72">
        <f t="shared" si="92"/>
        <v>0</v>
      </c>
      <c r="DF22" s="73">
        <f t="shared" si="93"/>
        <v>0</v>
      </c>
      <c r="DG22" s="73">
        <f t="shared" si="94"/>
        <v>0</v>
      </c>
      <c r="DH22" s="73">
        <f t="shared" si="95"/>
        <v>0</v>
      </c>
      <c r="DI22" s="107"/>
      <c r="DL22" s="71">
        <v>0</v>
      </c>
      <c r="DM22" s="71">
        <v>0</v>
      </c>
      <c r="DN22" s="71">
        <v>0</v>
      </c>
      <c r="DO22" s="71">
        <v>0</v>
      </c>
      <c r="DP22" s="71">
        <v>0</v>
      </c>
      <c r="DQ22" s="71">
        <v>0</v>
      </c>
      <c r="DR22" s="71">
        <v>0</v>
      </c>
      <c r="DS22" s="71">
        <v>0</v>
      </c>
      <c r="DT22" s="71">
        <v>0</v>
      </c>
      <c r="DU22" s="71">
        <v>0</v>
      </c>
      <c r="DV22" s="71">
        <v>0</v>
      </c>
      <c r="DW22" s="71">
        <v>0</v>
      </c>
      <c r="DX22" s="71">
        <v>0</v>
      </c>
      <c r="DY22" s="71">
        <v>0</v>
      </c>
      <c r="DZ22" s="71">
        <v>0</v>
      </c>
      <c r="EA22" s="71">
        <v>0</v>
      </c>
      <c r="EB22" s="71">
        <v>0</v>
      </c>
      <c r="EC22" s="71">
        <v>0</v>
      </c>
      <c r="ED22" s="71">
        <v>0</v>
      </c>
      <c r="EE22" s="71">
        <v>0</v>
      </c>
      <c r="EF22" s="71"/>
      <c r="EG22" s="71"/>
      <c r="EH22" s="71"/>
      <c r="EI22" s="71"/>
      <c r="EJ22" s="71"/>
      <c r="EK22" s="71"/>
      <c r="EL22" s="71"/>
      <c r="EM22" s="71"/>
      <c r="EN22" s="71"/>
      <c r="EO22" s="72">
        <f t="shared" si="96"/>
        <v>0</v>
      </c>
      <c r="EP22" s="73">
        <f t="shared" si="97"/>
        <v>0</v>
      </c>
      <c r="EQ22" s="73">
        <f t="shared" si="98"/>
        <v>0</v>
      </c>
      <c r="ER22" s="73"/>
      <c r="ES22" s="107"/>
    </row>
    <row r="23" spans="1:149" ht="15.75" x14ac:dyDescent="0.25">
      <c r="A23" s="89" t="s">
        <v>18</v>
      </c>
      <c r="B23" s="71">
        <v>0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1">
        <v>0</v>
      </c>
      <c r="AC23" s="71">
        <v>0</v>
      </c>
      <c r="AD23" s="71">
        <v>0</v>
      </c>
      <c r="AE23" s="71">
        <v>0</v>
      </c>
      <c r="AF23" s="71"/>
      <c r="AG23" s="72">
        <v>0</v>
      </c>
      <c r="AH23" s="73">
        <f t="shared" si="84"/>
        <v>0</v>
      </c>
      <c r="AI23" s="73">
        <f t="shared" si="85"/>
        <v>0</v>
      </c>
      <c r="AJ23" s="107">
        <f t="shared" si="86"/>
        <v>0</v>
      </c>
      <c r="AN23" s="71">
        <v>0</v>
      </c>
      <c r="AO23" s="71">
        <v>0</v>
      </c>
      <c r="AP23" s="71">
        <v>0</v>
      </c>
      <c r="AQ23" s="71">
        <v>0</v>
      </c>
      <c r="AR23" s="71">
        <v>0</v>
      </c>
      <c r="AS23" s="71">
        <v>0</v>
      </c>
      <c r="AT23" s="71">
        <v>0</v>
      </c>
      <c r="AU23" s="71">
        <v>0</v>
      </c>
      <c r="AV23" s="71">
        <v>0</v>
      </c>
      <c r="AW23" s="71">
        <v>0</v>
      </c>
      <c r="AX23" s="71">
        <v>0</v>
      </c>
      <c r="AY23" s="71">
        <v>0</v>
      </c>
      <c r="AZ23" s="71">
        <v>0</v>
      </c>
      <c r="BA23" s="71">
        <v>0</v>
      </c>
      <c r="BB23" s="71">
        <v>0</v>
      </c>
      <c r="BC23" s="71">
        <v>0</v>
      </c>
      <c r="BD23" s="71">
        <v>0</v>
      </c>
      <c r="BE23" s="71">
        <v>0</v>
      </c>
      <c r="BF23" s="71">
        <v>0</v>
      </c>
      <c r="BG23" s="71">
        <v>0</v>
      </c>
      <c r="BH23" s="71">
        <v>0</v>
      </c>
      <c r="BI23" s="71">
        <v>0</v>
      </c>
      <c r="BJ23" s="71">
        <v>0</v>
      </c>
      <c r="BK23" s="71">
        <v>0</v>
      </c>
      <c r="BL23" s="71">
        <v>0</v>
      </c>
      <c r="BM23" s="71">
        <v>0</v>
      </c>
      <c r="BN23" s="71">
        <v>0</v>
      </c>
      <c r="BO23" s="71">
        <v>0</v>
      </c>
      <c r="BP23" s="71">
        <v>0</v>
      </c>
      <c r="BQ23" s="71">
        <v>0</v>
      </c>
      <c r="BR23" s="71">
        <v>0</v>
      </c>
      <c r="BS23" s="72">
        <f t="shared" si="87"/>
        <v>0</v>
      </c>
      <c r="BT23" s="73">
        <f t="shared" si="88"/>
        <v>0</v>
      </c>
      <c r="BU23" s="73">
        <f t="shared" si="89"/>
        <v>0</v>
      </c>
      <c r="BV23" s="73">
        <f t="shared" si="90"/>
        <v>0</v>
      </c>
      <c r="BW23" s="107">
        <f t="shared" si="91"/>
        <v>0</v>
      </c>
      <c r="BZ23" s="71">
        <v>0</v>
      </c>
      <c r="CA23" s="71">
        <v>0</v>
      </c>
      <c r="CB23" s="71">
        <v>0</v>
      </c>
      <c r="CC23" s="71">
        <v>0</v>
      </c>
      <c r="CD23" s="71">
        <v>0</v>
      </c>
      <c r="CE23" s="71">
        <v>0</v>
      </c>
      <c r="CF23" s="71">
        <v>0</v>
      </c>
      <c r="CG23" s="71">
        <v>0</v>
      </c>
      <c r="CH23" s="71">
        <v>0</v>
      </c>
      <c r="CI23" s="71">
        <v>0</v>
      </c>
      <c r="CJ23" s="71">
        <v>0</v>
      </c>
      <c r="CK23" s="71">
        <v>0</v>
      </c>
      <c r="CL23" s="71">
        <v>0</v>
      </c>
      <c r="CM23" s="71">
        <v>0</v>
      </c>
      <c r="CN23" s="71">
        <v>0</v>
      </c>
      <c r="CO23" s="71">
        <v>0</v>
      </c>
      <c r="CP23" s="71">
        <v>0</v>
      </c>
      <c r="CQ23" s="71">
        <v>0</v>
      </c>
      <c r="CR23" s="71">
        <v>0</v>
      </c>
      <c r="CS23" s="71">
        <v>0</v>
      </c>
      <c r="CT23" s="71">
        <v>0</v>
      </c>
      <c r="CU23" s="71">
        <v>0</v>
      </c>
      <c r="CV23" s="71">
        <v>0</v>
      </c>
      <c r="CW23" s="71">
        <v>0</v>
      </c>
      <c r="CX23" s="71">
        <v>0</v>
      </c>
      <c r="CY23" s="71">
        <v>0</v>
      </c>
      <c r="CZ23" s="71">
        <v>0</v>
      </c>
      <c r="DA23" s="71">
        <v>0</v>
      </c>
      <c r="DB23" s="71">
        <v>0</v>
      </c>
      <c r="DC23" s="71">
        <v>0</v>
      </c>
      <c r="DD23" s="71">
        <v>0</v>
      </c>
      <c r="DE23" s="72">
        <f t="shared" si="92"/>
        <v>0</v>
      </c>
      <c r="DF23" s="73">
        <f t="shared" si="93"/>
        <v>0</v>
      </c>
      <c r="DG23" s="73">
        <f t="shared" si="94"/>
        <v>0</v>
      </c>
      <c r="DH23" s="73">
        <f t="shared" si="95"/>
        <v>0</v>
      </c>
      <c r="DI23" s="107"/>
      <c r="DL23" s="71">
        <v>0</v>
      </c>
      <c r="DM23" s="71">
        <v>0</v>
      </c>
      <c r="DN23" s="71">
        <v>0</v>
      </c>
      <c r="DO23" s="71">
        <v>0</v>
      </c>
      <c r="DP23" s="71">
        <v>0</v>
      </c>
      <c r="DQ23" s="71">
        <v>0</v>
      </c>
      <c r="DR23" s="71">
        <v>0</v>
      </c>
      <c r="DS23" s="71">
        <v>0</v>
      </c>
      <c r="DT23" s="71">
        <v>0</v>
      </c>
      <c r="DU23" s="71">
        <v>0</v>
      </c>
      <c r="DV23" s="71">
        <v>0</v>
      </c>
      <c r="DW23" s="71">
        <v>0</v>
      </c>
      <c r="DX23" s="71">
        <v>0</v>
      </c>
      <c r="DY23" s="71">
        <v>0</v>
      </c>
      <c r="DZ23" s="71">
        <v>0</v>
      </c>
      <c r="EA23" s="71">
        <v>0</v>
      </c>
      <c r="EB23" s="71">
        <v>0</v>
      </c>
      <c r="EC23" s="71">
        <v>0</v>
      </c>
      <c r="ED23" s="71">
        <v>0</v>
      </c>
      <c r="EE23" s="71">
        <v>0</v>
      </c>
      <c r="EF23" s="71"/>
      <c r="EG23" s="71"/>
      <c r="EH23" s="71"/>
      <c r="EI23" s="71"/>
      <c r="EJ23" s="71"/>
      <c r="EK23" s="71"/>
      <c r="EL23" s="71"/>
      <c r="EM23" s="71"/>
      <c r="EN23" s="71"/>
      <c r="EO23" s="72">
        <f t="shared" si="96"/>
        <v>0</v>
      </c>
      <c r="EP23" s="73">
        <f t="shared" si="97"/>
        <v>0</v>
      </c>
      <c r="EQ23" s="73">
        <f t="shared" si="98"/>
        <v>0</v>
      </c>
      <c r="ER23" s="73"/>
      <c r="ES23" s="107"/>
    </row>
    <row r="24" spans="1:149" ht="15.75" x14ac:dyDescent="0.25">
      <c r="A24" s="94" t="s">
        <v>19</v>
      </c>
      <c r="B24" s="71">
        <v>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71">
        <v>0</v>
      </c>
      <c r="X24" s="71">
        <v>0</v>
      </c>
      <c r="Y24" s="71">
        <v>0</v>
      </c>
      <c r="Z24" s="71">
        <v>0</v>
      </c>
      <c r="AA24" s="71">
        <v>0</v>
      </c>
      <c r="AB24" s="71">
        <v>0</v>
      </c>
      <c r="AC24" s="71">
        <v>0</v>
      </c>
      <c r="AD24" s="71">
        <v>0</v>
      </c>
      <c r="AE24" s="71">
        <v>0</v>
      </c>
      <c r="AF24" s="71"/>
      <c r="AG24" s="72">
        <v>0</v>
      </c>
      <c r="AH24" s="73">
        <f t="shared" si="84"/>
        <v>0</v>
      </c>
      <c r="AI24" s="73">
        <f t="shared" si="85"/>
        <v>0</v>
      </c>
      <c r="AJ24" s="107">
        <f t="shared" si="86"/>
        <v>0</v>
      </c>
      <c r="AN24" s="71">
        <v>0</v>
      </c>
      <c r="AO24" s="71">
        <v>0</v>
      </c>
      <c r="AP24" s="71">
        <v>0</v>
      </c>
      <c r="AQ24" s="71">
        <v>0</v>
      </c>
      <c r="AR24" s="71">
        <v>0</v>
      </c>
      <c r="AS24" s="71">
        <v>0</v>
      </c>
      <c r="AT24" s="71">
        <v>0</v>
      </c>
      <c r="AU24" s="71">
        <v>0</v>
      </c>
      <c r="AV24" s="71">
        <v>0</v>
      </c>
      <c r="AW24" s="71">
        <v>0</v>
      </c>
      <c r="AX24" s="71">
        <v>0</v>
      </c>
      <c r="AY24" s="71">
        <v>0</v>
      </c>
      <c r="AZ24" s="71">
        <v>0</v>
      </c>
      <c r="BA24" s="71">
        <v>0</v>
      </c>
      <c r="BB24" s="71">
        <v>0</v>
      </c>
      <c r="BC24" s="71">
        <v>0</v>
      </c>
      <c r="BD24" s="71">
        <v>0</v>
      </c>
      <c r="BE24" s="71">
        <v>0</v>
      </c>
      <c r="BF24" s="71">
        <v>0</v>
      </c>
      <c r="BG24" s="71">
        <v>0</v>
      </c>
      <c r="BH24" s="71">
        <v>0</v>
      </c>
      <c r="BI24" s="71">
        <v>0</v>
      </c>
      <c r="BJ24" s="71">
        <v>0</v>
      </c>
      <c r="BK24" s="71">
        <v>0</v>
      </c>
      <c r="BL24" s="71">
        <v>0</v>
      </c>
      <c r="BM24" s="71">
        <v>0</v>
      </c>
      <c r="BN24" s="71">
        <v>0</v>
      </c>
      <c r="BO24" s="71">
        <v>0</v>
      </c>
      <c r="BP24" s="71">
        <v>0</v>
      </c>
      <c r="BQ24" s="71">
        <v>0</v>
      </c>
      <c r="BR24" s="71">
        <v>0</v>
      </c>
      <c r="BS24" s="72">
        <f t="shared" si="87"/>
        <v>0</v>
      </c>
      <c r="BT24" s="73">
        <f t="shared" si="88"/>
        <v>0</v>
      </c>
      <c r="BU24" s="73">
        <f t="shared" si="89"/>
        <v>0</v>
      </c>
      <c r="BV24" s="73">
        <f t="shared" si="90"/>
        <v>0</v>
      </c>
      <c r="BW24" s="107">
        <f t="shared" si="91"/>
        <v>0</v>
      </c>
      <c r="BZ24" s="71">
        <v>0</v>
      </c>
      <c r="CA24" s="71">
        <v>0</v>
      </c>
      <c r="CB24" s="71">
        <v>0</v>
      </c>
      <c r="CC24" s="71">
        <v>0</v>
      </c>
      <c r="CD24" s="71">
        <v>0</v>
      </c>
      <c r="CE24" s="71">
        <v>0</v>
      </c>
      <c r="CF24" s="71">
        <v>0</v>
      </c>
      <c r="CG24" s="71">
        <v>0</v>
      </c>
      <c r="CH24" s="71">
        <v>0</v>
      </c>
      <c r="CI24" s="71">
        <v>0</v>
      </c>
      <c r="CJ24" s="71">
        <v>0</v>
      </c>
      <c r="CK24" s="71">
        <v>0</v>
      </c>
      <c r="CL24" s="71">
        <v>0</v>
      </c>
      <c r="CM24" s="71">
        <v>0</v>
      </c>
      <c r="CN24" s="71">
        <v>0</v>
      </c>
      <c r="CO24" s="71">
        <v>0</v>
      </c>
      <c r="CP24" s="71">
        <v>0</v>
      </c>
      <c r="CQ24" s="71">
        <v>0</v>
      </c>
      <c r="CR24" s="71">
        <v>0</v>
      </c>
      <c r="CS24" s="71">
        <v>0</v>
      </c>
      <c r="CT24" s="71">
        <v>0</v>
      </c>
      <c r="CU24" s="71">
        <v>0</v>
      </c>
      <c r="CV24" s="71">
        <v>0</v>
      </c>
      <c r="CW24" s="71">
        <v>0</v>
      </c>
      <c r="CX24" s="71">
        <v>0</v>
      </c>
      <c r="CY24" s="71">
        <v>0</v>
      </c>
      <c r="CZ24" s="71">
        <v>0</v>
      </c>
      <c r="DA24" s="71">
        <v>0</v>
      </c>
      <c r="DB24" s="71">
        <v>0</v>
      </c>
      <c r="DC24" s="71">
        <v>0</v>
      </c>
      <c r="DD24" s="71">
        <v>0</v>
      </c>
      <c r="DE24" s="72">
        <f t="shared" si="92"/>
        <v>0</v>
      </c>
      <c r="DF24" s="73">
        <f t="shared" si="93"/>
        <v>0</v>
      </c>
      <c r="DG24" s="73">
        <f t="shared" si="94"/>
        <v>0</v>
      </c>
      <c r="DH24" s="73">
        <f t="shared" si="95"/>
        <v>0</v>
      </c>
      <c r="DI24" s="107"/>
      <c r="DL24" s="71">
        <v>0</v>
      </c>
      <c r="DM24" s="71">
        <v>0</v>
      </c>
      <c r="DN24" s="71">
        <v>0</v>
      </c>
      <c r="DO24" s="71">
        <v>0</v>
      </c>
      <c r="DP24" s="71">
        <v>0</v>
      </c>
      <c r="DQ24" s="71">
        <v>0</v>
      </c>
      <c r="DR24" s="71">
        <v>0</v>
      </c>
      <c r="DS24" s="71">
        <v>0</v>
      </c>
      <c r="DT24" s="71">
        <v>0</v>
      </c>
      <c r="DU24" s="71">
        <v>0</v>
      </c>
      <c r="DV24" s="71">
        <v>0</v>
      </c>
      <c r="DW24" s="71">
        <v>0</v>
      </c>
      <c r="DX24" s="71">
        <v>0</v>
      </c>
      <c r="DY24" s="71">
        <v>0</v>
      </c>
      <c r="DZ24" s="71">
        <v>0</v>
      </c>
      <c r="EA24" s="71">
        <v>0</v>
      </c>
      <c r="EB24" s="71">
        <v>0</v>
      </c>
      <c r="EC24" s="71">
        <v>0</v>
      </c>
      <c r="ED24" s="71">
        <v>0</v>
      </c>
      <c r="EE24" s="71">
        <v>0</v>
      </c>
      <c r="EF24" s="71"/>
      <c r="EG24" s="71"/>
      <c r="EH24" s="71"/>
      <c r="EI24" s="71"/>
      <c r="EJ24" s="71"/>
      <c r="EK24" s="71"/>
      <c r="EL24" s="71"/>
      <c r="EM24" s="71"/>
      <c r="EN24" s="71"/>
      <c r="EO24" s="72">
        <f t="shared" si="96"/>
        <v>0</v>
      </c>
      <c r="EP24" s="73">
        <f t="shared" si="97"/>
        <v>0</v>
      </c>
      <c r="EQ24" s="73">
        <f t="shared" si="98"/>
        <v>0</v>
      </c>
      <c r="ER24" s="73"/>
      <c r="ES24" s="107"/>
    </row>
    <row r="25" spans="1:149" ht="15.75" x14ac:dyDescent="0.25">
      <c r="A25" s="95" t="s">
        <v>20</v>
      </c>
      <c r="B25" s="71">
        <v>0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71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71">
        <v>0</v>
      </c>
      <c r="X25" s="71">
        <v>0</v>
      </c>
      <c r="Y25" s="71">
        <v>0</v>
      </c>
      <c r="Z25" s="71">
        <v>0</v>
      </c>
      <c r="AA25" s="71">
        <v>0</v>
      </c>
      <c r="AB25" s="71">
        <v>0</v>
      </c>
      <c r="AC25" s="71">
        <v>0</v>
      </c>
      <c r="AD25" s="71">
        <v>0</v>
      </c>
      <c r="AE25" s="71">
        <v>0</v>
      </c>
      <c r="AF25" s="71"/>
      <c r="AG25" s="72">
        <v>0</v>
      </c>
      <c r="AH25" s="73">
        <f t="shared" si="84"/>
        <v>0</v>
      </c>
      <c r="AI25" s="73">
        <f t="shared" si="85"/>
        <v>0</v>
      </c>
      <c r="AJ25" s="107">
        <f t="shared" si="86"/>
        <v>0</v>
      </c>
      <c r="AN25" s="71">
        <v>0</v>
      </c>
      <c r="AO25" s="71">
        <v>0</v>
      </c>
      <c r="AP25" s="71">
        <v>0</v>
      </c>
      <c r="AQ25" s="71">
        <v>0</v>
      </c>
      <c r="AR25" s="71">
        <v>0</v>
      </c>
      <c r="AS25" s="71">
        <v>0</v>
      </c>
      <c r="AT25" s="71">
        <v>0</v>
      </c>
      <c r="AU25" s="71">
        <v>0</v>
      </c>
      <c r="AV25" s="71">
        <v>0</v>
      </c>
      <c r="AW25" s="71">
        <v>0</v>
      </c>
      <c r="AX25" s="71">
        <v>0</v>
      </c>
      <c r="AY25" s="71">
        <v>0</v>
      </c>
      <c r="AZ25" s="71">
        <v>0</v>
      </c>
      <c r="BA25" s="71">
        <v>0</v>
      </c>
      <c r="BB25" s="71">
        <v>0</v>
      </c>
      <c r="BC25" s="71">
        <v>0</v>
      </c>
      <c r="BD25" s="71">
        <v>0</v>
      </c>
      <c r="BE25" s="71">
        <v>0</v>
      </c>
      <c r="BF25" s="71">
        <v>0</v>
      </c>
      <c r="BG25" s="71">
        <v>0</v>
      </c>
      <c r="BH25" s="71">
        <v>0</v>
      </c>
      <c r="BI25" s="71">
        <v>0</v>
      </c>
      <c r="BJ25" s="71">
        <v>0</v>
      </c>
      <c r="BK25" s="71">
        <v>0</v>
      </c>
      <c r="BL25" s="71">
        <v>0</v>
      </c>
      <c r="BM25" s="71">
        <v>0</v>
      </c>
      <c r="BN25" s="71">
        <v>0</v>
      </c>
      <c r="BO25" s="71">
        <v>0</v>
      </c>
      <c r="BP25" s="71">
        <v>0</v>
      </c>
      <c r="BQ25" s="71">
        <v>0</v>
      </c>
      <c r="BR25" s="71">
        <v>0</v>
      </c>
      <c r="BS25" s="72">
        <f t="shared" si="87"/>
        <v>0</v>
      </c>
      <c r="BT25" s="73">
        <f t="shared" si="88"/>
        <v>0</v>
      </c>
      <c r="BU25" s="73">
        <f t="shared" si="89"/>
        <v>0</v>
      </c>
      <c r="BV25" s="73">
        <f t="shared" si="90"/>
        <v>0</v>
      </c>
      <c r="BW25" s="107">
        <f t="shared" si="91"/>
        <v>0</v>
      </c>
      <c r="BZ25" s="71">
        <v>0</v>
      </c>
      <c r="CA25" s="71">
        <v>0</v>
      </c>
      <c r="CB25" s="71">
        <v>0</v>
      </c>
      <c r="CC25" s="71">
        <v>0</v>
      </c>
      <c r="CD25" s="71">
        <v>0</v>
      </c>
      <c r="CE25" s="71">
        <v>0</v>
      </c>
      <c r="CF25" s="71">
        <v>0</v>
      </c>
      <c r="CG25" s="71">
        <v>0</v>
      </c>
      <c r="CH25" s="71">
        <v>0</v>
      </c>
      <c r="CI25" s="71">
        <v>0</v>
      </c>
      <c r="CJ25" s="71">
        <v>0</v>
      </c>
      <c r="CK25" s="71">
        <v>0</v>
      </c>
      <c r="CL25" s="71">
        <v>0</v>
      </c>
      <c r="CM25" s="71">
        <v>0</v>
      </c>
      <c r="CN25" s="71">
        <v>0</v>
      </c>
      <c r="CO25" s="71">
        <v>0</v>
      </c>
      <c r="CP25" s="71">
        <v>0</v>
      </c>
      <c r="CQ25" s="71">
        <v>0</v>
      </c>
      <c r="CR25" s="71">
        <v>0</v>
      </c>
      <c r="CS25" s="71">
        <v>0</v>
      </c>
      <c r="CT25" s="71">
        <v>0</v>
      </c>
      <c r="CU25" s="71">
        <v>0</v>
      </c>
      <c r="CV25" s="71">
        <v>0</v>
      </c>
      <c r="CW25" s="71">
        <v>0</v>
      </c>
      <c r="CX25" s="71">
        <v>0</v>
      </c>
      <c r="CY25" s="71">
        <v>0</v>
      </c>
      <c r="CZ25" s="71">
        <v>0</v>
      </c>
      <c r="DA25" s="71">
        <v>0</v>
      </c>
      <c r="DB25" s="71">
        <v>0</v>
      </c>
      <c r="DC25" s="71">
        <v>0</v>
      </c>
      <c r="DD25" s="71">
        <v>0</v>
      </c>
      <c r="DE25" s="72">
        <f t="shared" si="92"/>
        <v>0</v>
      </c>
      <c r="DF25" s="73">
        <f t="shared" si="93"/>
        <v>0</v>
      </c>
      <c r="DG25" s="73">
        <f t="shared" si="94"/>
        <v>0</v>
      </c>
      <c r="DH25" s="73">
        <f t="shared" si="95"/>
        <v>0</v>
      </c>
      <c r="DI25" s="107"/>
      <c r="DL25" s="71">
        <v>0</v>
      </c>
      <c r="DM25" s="71">
        <v>0</v>
      </c>
      <c r="DN25" s="71">
        <v>0</v>
      </c>
      <c r="DO25" s="71">
        <v>0</v>
      </c>
      <c r="DP25" s="71">
        <v>0</v>
      </c>
      <c r="DQ25" s="71">
        <v>0</v>
      </c>
      <c r="DR25" s="71">
        <v>0</v>
      </c>
      <c r="DS25" s="71">
        <v>0</v>
      </c>
      <c r="DT25" s="71">
        <v>0</v>
      </c>
      <c r="DU25" s="71">
        <v>0</v>
      </c>
      <c r="DV25" s="71">
        <v>0</v>
      </c>
      <c r="DW25" s="71">
        <v>0</v>
      </c>
      <c r="DX25" s="71">
        <v>0</v>
      </c>
      <c r="DY25" s="71">
        <v>0</v>
      </c>
      <c r="DZ25" s="71">
        <v>0</v>
      </c>
      <c r="EA25" s="71">
        <v>0</v>
      </c>
      <c r="EB25" s="71">
        <v>0</v>
      </c>
      <c r="EC25" s="71">
        <v>0</v>
      </c>
      <c r="ED25" s="71">
        <v>0</v>
      </c>
      <c r="EE25" s="71">
        <v>0</v>
      </c>
      <c r="EF25" s="71"/>
      <c r="EG25" s="71"/>
      <c r="EH25" s="71"/>
      <c r="EI25" s="71"/>
      <c r="EJ25" s="71"/>
      <c r="EK25" s="71"/>
      <c r="EL25" s="71"/>
      <c r="EM25" s="71"/>
      <c r="EN25" s="71"/>
      <c r="EO25" s="72">
        <f t="shared" si="96"/>
        <v>0</v>
      </c>
      <c r="EP25" s="73">
        <f t="shared" si="97"/>
        <v>0</v>
      </c>
      <c r="EQ25" s="73">
        <f t="shared" si="98"/>
        <v>0</v>
      </c>
      <c r="ER25" s="73"/>
      <c r="ES25" s="107"/>
    </row>
    <row r="26" spans="1:149" ht="15.75" x14ac:dyDescent="0.25">
      <c r="A26" s="96" t="s">
        <v>21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8"/>
      <c r="AH26" s="87"/>
      <c r="AI26" s="87"/>
      <c r="AJ26" s="112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8"/>
      <c r="BT26" s="87"/>
      <c r="BU26" s="87"/>
      <c r="BV26" s="87"/>
      <c r="BW26" s="112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112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112"/>
    </row>
    <row r="27" spans="1:149" ht="15.75" x14ac:dyDescent="0.25">
      <c r="A27" s="97" t="s">
        <v>11</v>
      </c>
      <c r="B27" s="71">
        <v>0</v>
      </c>
      <c r="C27" s="71">
        <v>0</v>
      </c>
      <c r="D27" s="71">
        <v>0</v>
      </c>
      <c r="E27" s="71">
        <v>0</v>
      </c>
      <c r="F27" s="71">
        <v>0</v>
      </c>
      <c r="G27" s="71">
        <v>10</v>
      </c>
      <c r="H27" s="71">
        <v>4</v>
      </c>
      <c r="I27" s="71">
        <v>1</v>
      </c>
      <c r="J27" s="71">
        <v>1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  <c r="T27" s="71">
        <v>0</v>
      </c>
      <c r="U27" s="71">
        <v>0</v>
      </c>
      <c r="V27" s="71">
        <v>0</v>
      </c>
      <c r="W27" s="71">
        <v>0</v>
      </c>
      <c r="X27" s="71">
        <v>0</v>
      </c>
      <c r="Y27" s="71">
        <v>0</v>
      </c>
      <c r="Z27" s="71">
        <v>0</v>
      </c>
      <c r="AA27" s="71">
        <v>0</v>
      </c>
      <c r="AB27" s="71">
        <v>0</v>
      </c>
      <c r="AC27" s="71">
        <v>0</v>
      </c>
      <c r="AD27" s="71">
        <v>0</v>
      </c>
      <c r="AE27" s="71">
        <v>0</v>
      </c>
      <c r="AF27" s="71"/>
      <c r="AG27" s="72">
        <v>0</v>
      </c>
      <c r="AH27" s="73">
        <f t="shared" si="84"/>
        <v>16</v>
      </c>
      <c r="AI27" s="73">
        <f t="shared" si="85"/>
        <v>0</v>
      </c>
      <c r="AJ27" s="107">
        <f t="shared" si="86"/>
        <v>0</v>
      </c>
      <c r="AN27" s="71">
        <v>0</v>
      </c>
      <c r="AO27" s="71">
        <v>0</v>
      </c>
      <c r="AP27" s="71">
        <v>0</v>
      </c>
      <c r="AQ27" s="71">
        <v>0</v>
      </c>
      <c r="AR27" s="71">
        <v>0</v>
      </c>
      <c r="AS27" s="71">
        <v>0</v>
      </c>
      <c r="AT27" s="71">
        <v>0</v>
      </c>
      <c r="AU27" s="71">
        <v>0</v>
      </c>
      <c r="AV27" s="71">
        <v>0</v>
      </c>
      <c r="AW27" s="71">
        <v>0</v>
      </c>
      <c r="AX27" s="71">
        <v>0</v>
      </c>
      <c r="AY27" s="71">
        <v>0</v>
      </c>
      <c r="AZ27" s="71">
        <v>0</v>
      </c>
      <c r="BA27" s="71">
        <v>0</v>
      </c>
      <c r="BB27" s="71">
        <v>0</v>
      </c>
      <c r="BC27" s="71">
        <v>0</v>
      </c>
      <c r="BD27" s="71">
        <v>0</v>
      </c>
      <c r="BE27" s="71">
        <v>0</v>
      </c>
      <c r="BF27" s="71">
        <v>0</v>
      </c>
      <c r="BG27" s="71">
        <v>0</v>
      </c>
      <c r="BH27" s="71">
        <v>0</v>
      </c>
      <c r="BI27" s="71">
        <v>0</v>
      </c>
      <c r="BJ27" s="71">
        <v>0</v>
      </c>
      <c r="BK27" s="71">
        <v>0</v>
      </c>
      <c r="BL27" s="71">
        <v>0</v>
      </c>
      <c r="BM27" s="71">
        <v>0</v>
      </c>
      <c r="BN27" s="71">
        <v>0</v>
      </c>
      <c r="BO27" s="71">
        <v>0</v>
      </c>
      <c r="BP27" s="71">
        <v>0</v>
      </c>
      <c r="BQ27" s="71">
        <v>0</v>
      </c>
      <c r="BR27" s="71">
        <v>0</v>
      </c>
      <c r="BS27" s="72">
        <f t="shared" si="87"/>
        <v>0</v>
      </c>
      <c r="BT27" s="73">
        <f t="shared" si="88"/>
        <v>0</v>
      </c>
      <c r="BU27" s="73">
        <f t="shared" si="89"/>
        <v>0</v>
      </c>
      <c r="BV27" s="73">
        <f t="shared" si="90"/>
        <v>0</v>
      </c>
      <c r="BW27" s="107">
        <f t="shared" si="91"/>
        <v>0</v>
      </c>
      <c r="BZ27" s="71">
        <v>0</v>
      </c>
      <c r="CA27" s="71">
        <v>0</v>
      </c>
      <c r="CB27" s="71">
        <v>0</v>
      </c>
      <c r="CC27" s="71">
        <v>0</v>
      </c>
      <c r="CD27" s="71">
        <v>0</v>
      </c>
      <c r="CE27" s="71">
        <v>0</v>
      </c>
      <c r="CF27" s="71">
        <v>0</v>
      </c>
      <c r="CG27" s="71">
        <v>0</v>
      </c>
      <c r="CH27" s="71">
        <v>0</v>
      </c>
      <c r="CI27" s="71">
        <v>0</v>
      </c>
      <c r="CJ27" s="71">
        <v>0</v>
      </c>
      <c r="CK27" s="71">
        <v>0</v>
      </c>
      <c r="CL27" s="71">
        <v>0</v>
      </c>
      <c r="CM27" s="71">
        <v>0</v>
      </c>
      <c r="CN27" s="71">
        <v>0</v>
      </c>
      <c r="CO27" s="71">
        <v>0</v>
      </c>
      <c r="CP27" s="71">
        <v>0</v>
      </c>
      <c r="CQ27" s="71">
        <v>1</v>
      </c>
      <c r="CR27" s="71">
        <v>0</v>
      </c>
      <c r="CS27" s="71">
        <v>1</v>
      </c>
      <c r="CT27" s="71">
        <v>0</v>
      </c>
      <c r="CU27" s="71">
        <v>0</v>
      </c>
      <c r="CV27" s="71">
        <v>0</v>
      </c>
      <c r="CW27" s="71">
        <v>0</v>
      </c>
      <c r="CX27" s="71">
        <v>12</v>
      </c>
      <c r="CY27" s="71">
        <v>130</v>
      </c>
      <c r="CZ27" s="71">
        <v>0</v>
      </c>
      <c r="DA27" s="71">
        <v>117</v>
      </c>
      <c r="DB27" s="71">
        <v>279</v>
      </c>
      <c r="DC27" s="71">
        <v>408</v>
      </c>
      <c r="DD27" s="71">
        <v>196</v>
      </c>
      <c r="DE27" s="72">
        <f t="shared" si="92"/>
        <v>0</v>
      </c>
      <c r="DF27" s="73">
        <f t="shared" si="93"/>
        <v>0</v>
      </c>
      <c r="DG27" s="73">
        <f t="shared" si="94"/>
        <v>2</v>
      </c>
      <c r="DH27" s="73">
        <f t="shared" si="95"/>
        <v>142</v>
      </c>
      <c r="DI27" s="107"/>
      <c r="DL27" s="71">
        <v>510</v>
      </c>
      <c r="DM27" s="71">
        <v>441</v>
      </c>
      <c r="DN27" s="71">
        <v>0</v>
      </c>
      <c r="DO27" s="71">
        <v>58</v>
      </c>
      <c r="DP27" s="71">
        <v>320</v>
      </c>
      <c r="DQ27" s="71">
        <v>788</v>
      </c>
      <c r="DR27" s="71">
        <v>452</v>
      </c>
      <c r="DS27" s="71">
        <v>740</v>
      </c>
      <c r="DT27" s="71">
        <v>784</v>
      </c>
      <c r="DU27" s="71">
        <v>66</v>
      </c>
      <c r="DV27" s="71">
        <v>80</v>
      </c>
      <c r="DW27" s="71">
        <v>673</v>
      </c>
      <c r="DX27" s="71">
        <v>561</v>
      </c>
      <c r="DY27" s="71">
        <v>527</v>
      </c>
      <c r="DZ27" s="71">
        <v>682</v>
      </c>
      <c r="EA27" s="71">
        <v>387</v>
      </c>
      <c r="EB27" s="71">
        <v>25</v>
      </c>
      <c r="EC27" s="71">
        <v>42</v>
      </c>
      <c r="ED27" s="71">
        <v>488</v>
      </c>
      <c r="EE27" s="71">
        <v>345</v>
      </c>
      <c r="EF27" s="71"/>
      <c r="EG27" s="71"/>
      <c r="EH27" s="71"/>
      <c r="EI27" s="71"/>
      <c r="EJ27" s="71"/>
      <c r="EK27" s="71"/>
      <c r="EL27" s="71"/>
      <c r="EM27" s="71"/>
      <c r="EN27" s="71"/>
      <c r="EO27" s="72">
        <f t="shared" si="96"/>
        <v>1951</v>
      </c>
      <c r="EP27" s="73">
        <f t="shared" si="97"/>
        <v>3208</v>
      </c>
      <c r="EQ27" s="73">
        <f t="shared" si="98"/>
        <v>2935</v>
      </c>
      <c r="ER27" s="73"/>
      <c r="ES27" s="107"/>
    </row>
    <row r="28" spans="1:149" ht="15.75" x14ac:dyDescent="0.25">
      <c r="A28" s="98" t="s">
        <v>12</v>
      </c>
      <c r="B28" s="71">
        <v>0</v>
      </c>
      <c r="C28" s="71">
        <v>0</v>
      </c>
      <c r="D28" s="71">
        <v>0</v>
      </c>
      <c r="E28" s="71">
        <v>0</v>
      </c>
      <c r="F28" s="71">
        <v>0</v>
      </c>
      <c r="G28" s="71">
        <v>11</v>
      </c>
      <c r="H28" s="71">
        <v>5</v>
      </c>
      <c r="I28" s="71">
        <v>1</v>
      </c>
      <c r="J28" s="71">
        <v>0.5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71">
        <v>0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71">
        <v>0</v>
      </c>
      <c r="AA28" s="71">
        <v>0</v>
      </c>
      <c r="AB28" s="71">
        <v>0</v>
      </c>
      <c r="AC28" s="71">
        <v>0</v>
      </c>
      <c r="AD28" s="71">
        <v>0</v>
      </c>
      <c r="AE28" s="71">
        <v>0</v>
      </c>
      <c r="AF28" s="71"/>
      <c r="AG28" s="72">
        <v>0</v>
      </c>
      <c r="AH28" s="73">
        <f t="shared" si="84"/>
        <v>17.5</v>
      </c>
      <c r="AI28" s="73">
        <f t="shared" si="85"/>
        <v>0</v>
      </c>
      <c r="AJ28" s="107">
        <f t="shared" si="86"/>
        <v>0</v>
      </c>
      <c r="AN28" s="71">
        <v>0</v>
      </c>
      <c r="AO28" s="71">
        <v>0</v>
      </c>
      <c r="AP28" s="71">
        <v>0</v>
      </c>
      <c r="AQ28" s="71">
        <v>0</v>
      </c>
      <c r="AR28" s="71">
        <v>0</v>
      </c>
      <c r="AS28" s="71">
        <v>0</v>
      </c>
      <c r="AT28" s="71">
        <v>0</v>
      </c>
      <c r="AU28" s="71">
        <v>0</v>
      </c>
      <c r="AV28" s="71">
        <v>0</v>
      </c>
      <c r="AW28" s="71">
        <v>0</v>
      </c>
      <c r="AX28" s="71">
        <v>0</v>
      </c>
      <c r="AY28" s="71">
        <v>0</v>
      </c>
      <c r="AZ28" s="71">
        <v>0</v>
      </c>
      <c r="BA28" s="71">
        <v>0</v>
      </c>
      <c r="BB28" s="71">
        <v>0</v>
      </c>
      <c r="BC28" s="71">
        <v>0</v>
      </c>
      <c r="BD28" s="71">
        <v>0</v>
      </c>
      <c r="BE28" s="71">
        <v>0</v>
      </c>
      <c r="BF28" s="71">
        <v>0</v>
      </c>
      <c r="BG28" s="71">
        <v>0</v>
      </c>
      <c r="BH28" s="71">
        <v>0</v>
      </c>
      <c r="BI28" s="71">
        <v>0</v>
      </c>
      <c r="BJ28" s="71">
        <v>0</v>
      </c>
      <c r="BK28" s="71">
        <v>0</v>
      </c>
      <c r="BL28" s="71">
        <v>0</v>
      </c>
      <c r="BM28" s="71">
        <v>0</v>
      </c>
      <c r="BN28" s="71">
        <v>0</v>
      </c>
      <c r="BO28" s="71">
        <v>0</v>
      </c>
      <c r="BP28" s="71">
        <v>0</v>
      </c>
      <c r="BQ28" s="71">
        <v>0</v>
      </c>
      <c r="BR28" s="71">
        <v>0</v>
      </c>
      <c r="BS28" s="72">
        <f t="shared" si="87"/>
        <v>0</v>
      </c>
      <c r="BT28" s="73">
        <f t="shared" si="88"/>
        <v>0</v>
      </c>
      <c r="BU28" s="73">
        <f t="shared" si="89"/>
        <v>0</v>
      </c>
      <c r="BV28" s="73">
        <f t="shared" si="90"/>
        <v>0</v>
      </c>
      <c r="BW28" s="107">
        <f t="shared" si="91"/>
        <v>0</v>
      </c>
      <c r="BZ28" s="71">
        <v>0</v>
      </c>
      <c r="CA28" s="71">
        <v>0</v>
      </c>
      <c r="CB28" s="71">
        <v>0</v>
      </c>
      <c r="CC28" s="71">
        <v>0</v>
      </c>
      <c r="CD28" s="71">
        <v>0</v>
      </c>
      <c r="CE28" s="71">
        <v>0</v>
      </c>
      <c r="CF28" s="71">
        <v>0</v>
      </c>
      <c r="CG28" s="71">
        <v>0</v>
      </c>
      <c r="CH28" s="71">
        <v>0</v>
      </c>
      <c r="CI28" s="71">
        <v>0</v>
      </c>
      <c r="CJ28" s="71">
        <v>0</v>
      </c>
      <c r="CK28" s="71">
        <v>0</v>
      </c>
      <c r="CL28" s="71">
        <v>0</v>
      </c>
      <c r="CM28" s="71">
        <v>0</v>
      </c>
      <c r="CN28" s="71">
        <v>0</v>
      </c>
      <c r="CO28" s="71">
        <v>0</v>
      </c>
      <c r="CP28" s="71">
        <v>0</v>
      </c>
      <c r="CQ28" s="71">
        <v>1</v>
      </c>
      <c r="CR28" s="71">
        <v>0</v>
      </c>
      <c r="CS28" s="71">
        <v>1</v>
      </c>
      <c r="CT28" s="71">
        <v>0</v>
      </c>
      <c r="CU28" s="71">
        <v>0</v>
      </c>
      <c r="CV28" s="71">
        <v>0</v>
      </c>
      <c r="CW28" s="71">
        <v>0</v>
      </c>
      <c r="CX28" s="71">
        <v>32</v>
      </c>
      <c r="CY28" s="71">
        <v>147.5</v>
      </c>
      <c r="CZ28" s="71">
        <v>0</v>
      </c>
      <c r="DA28" s="71">
        <v>170</v>
      </c>
      <c r="DB28" s="71">
        <v>422.5</v>
      </c>
      <c r="DC28" s="71">
        <v>727.75</v>
      </c>
      <c r="DD28" s="71">
        <v>258</v>
      </c>
      <c r="DE28" s="72">
        <f t="shared" si="92"/>
        <v>0</v>
      </c>
      <c r="DF28" s="73">
        <f t="shared" si="93"/>
        <v>0</v>
      </c>
      <c r="DG28" s="73">
        <f t="shared" si="94"/>
        <v>2</v>
      </c>
      <c r="DH28" s="73">
        <f t="shared" si="95"/>
        <v>179.5</v>
      </c>
      <c r="DI28" s="107"/>
      <c r="DL28" s="71">
        <v>747.75</v>
      </c>
      <c r="DM28" s="71">
        <v>730</v>
      </c>
      <c r="DN28" s="71">
        <v>0</v>
      </c>
      <c r="DO28" s="71">
        <v>117.5</v>
      </c>
      <c r="DP28" s="71">
        <v>546.25</v>
      </c>
      <c r="DQ28" s="71">
        <v>1311</v>
      </c>
      <c r="DR28" s="71">
        <v>735.25</v>
      </c>
      <c r="DS28" s="71">
        <v>1317.25</v>
      </c>
      <c r="DT28" s="71">
        <v>1434.25</v>
      </c>
      <c r="DU28" s="71">
        <v>56.75</v>
      </c>
      <c r="DV28" s="71">
        <v>93.25</v>
      </c>
      <c r="DW28" s="71">
        <v>1246.75</v>
      </c>
      <c r="DX28" s="71">
        <v>997</v>
      </c>
      <c r="DY28" s="71">
        <v>988</v>
      </c>
      <c r="DZ28" s="71">
        <v>1394</v>
      </c>
      <c r="EA28" s="71">
        <v>687</v>
      </c>
      <c r="EB28" s="71">
        <v>36</v>
      </c>
      <c r="EC28" s="71">
        <v>64.5</v>
      </c>
      <c r="ED28" s="71">
        <v>927.75</v>
      </c>
      <c r="EE28" s="71">
        <v>659.5</v>
      </c>
      <c r="EF28" s="71"/>
      <c r="EG28" s="71"/>
      <c r="EH28" s="71"/>
      <c r="EI28" s="71"/>
      <c r="EJ28" s="71"/>
      <c r="EK28" s="71"/>
      <c r="EL28" s="71"/>
      <c r="EM28" s="71"/>
      <c r="EN28" s="71"/>
      <c r="EO28" s="72">
        <f t="shared" si="96"/>
        <v>3056</v>
      </c>
      <c r="EP28" s="73">
        <f t="shared" si="97"/>
        <v>5518.25</v>
      </c>
      <c r="EQ28" s="73">
        <f t="shared" si="98"/>
        <v>5442</v>
      </c>
      <c r="ER28" s="73"/>
      <c r="ES28" s="107"/>
    </row>
    <row r="29" spans="1:149" ht="15.75" x14ac:dyDescent="0.25">
      <c r="A29" s="99" t="s">
        <v>13</v>
      </c>
      <c r="B29" s="91">
        <v>0</v>
      </c>
      <c r="C29" s="91">
        <v>0</v>
      </c>
      <c r="D29" s="91">
        <v>0</v>
      </c>
      <c r="E29" s="91">
        <v>0</v>
      </c>
      <c r="F29" s="91">
        <v>0</v>
      </c>
      <c r="G29" s="91">
        <v>10</v>
      </c>
      <c r="H29" s="91">
        <v>4</v>
      </c>
      <c r="I29" s="91">
        <v>1</v>
      </c>
      <c r="J29" s="91">
        <v>1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  <c r="T29" s="91">
        <v>0</v>
      </c>
      <c r="U29" s="91">
        <v>0</v>
      </c>
      <c r="V29" s="91">
        <v>0</v>
      </c>
      <c r="W29" s="91">
        <v>0</v>
      </c>
      <c r="X29" s="91">
        <v>0</v>
      </c>
      <c r="Y29" s="91">
        <v>0</v>
      </c>
      <c r="Z29" s="91">
        <v>0</v>
      </c>
      <c r="AA29" s="91">
        <v>0</v>
      </c>
      <c r="AB29" s="91">
        <v>0</v>
      </c>
      <c r="AC29" s="91">
        <v>0</v>
      </c>
      <c r="AD29" s="91">
        <v>0</v>
      </c>
      <c r="AE29" s="91">
        <v>0</v>
      </c>
      <c r="AF29" s="91"/>
      <c r="AG29" s="92">
        <v>0</v>
      </c>
      <c r="AH29" s="93">
        <f t="shared" si="84"/>
        <v>16</v>
      </c>
      <c r="AI29" s="93">
        <f t="shared" si="85"/>
        <v>0</v>
      </c>
      <c r="AJ29" s="113">
        <f t="shared" si="86"/>
        <v>0</v>
      </c>
      <c r="AN29" s="91">
        <v>0</v>
      </c>
      <c r="AO29" s="91">
        <v>0</v>
      </c>
      <c r="AP29" s="91">
        <v>0</v>
      </c>
      <c r="AQ29" s="91">
        <v>0</v>
      </c>
      <c r="AR29" s="91">
        <v>0</v>
      </c>
      <c r="AS29" s="91">
        <v>0</v>
      </c>
      <c r="AT29" s="91">
        <v>0</v>
      </c>
      <c r="AU29" s="91">
        <v>0</v>
      </c>
      <c r="AV29" s="91">
        <v>0</v>
      </c>
      <c r="AW29" s="91">
        <v>0</v>
      </c>
      <c r="AX29" s="91">
        <v>0</v>
      </c>
      <c r="AY29" s="91">
        <v>0</v>
      </c>
      <c r="AZ29" s="91">
        <v>0</v>
      </c>
      <c r="BA29" s="91">
        <v>0</v>
      </c>
      <c r="BB29" s="91">
        <v>0</v>
      </c>
      <c r="BC29" s="91">
        <v>0</v>
      </c>
      <c r="BD29" s="91">
        <v>0</v>
      </c>
      <c r="BE29" s="91">
        <v>0</v>
      </c>
      <c r="BF29" s="91">
        <v>0</v>
      </c>
      <c r="BG29" s="91">
        <v>0</v>
      </c>
      <c r="BH29" s="91">
        <v>0</v>
      </c>
      <c r="BI29" s="91">
        <v>0</v>
      </c>
      <c r="BJ29" s="91">
        <v>0</v>
      </c>
      <c r="BK29" s="91">
        <v>0</v>
      </c>
      <c r="BL29" s="91">
        <v>0</v>
      </c>
      <c r="BM29" s="91">
        <v>0</v>
      </c>
      <c r="BN29" s="91">
        <v>0</v>
      </c>
      <c r="BO29" s="91">
        <v>0</v>
      </c>
      <c r="BP29" s="91">
        <v>0</v>
      </c>
      <c r="BQ29" s="91">
        <v>0</v>
      </c>
      <c r="BR29" s="91">
        <v>0</v>
      </c>
      <c r="BS29" s="92">
        <f t="shared" si="87"/>
        <v>0</v>
      </c>
      <c r="BT29" s="93">
        <f t="shared" si="88"/>
        <v>0</v>
      </c>
      <c r="BU29" s="93">
        <f t="shared" si="89"/>
        <v>0</v>
      </c>
      <c r="BV29" s="93">
        <f t="shared" si="90"/>
        <v>0</v>
      </c>
      <c r="BW29" s="113">
        <f t="shared" si="91"/>
        <v>0</v>
      </c>
      <c r="BZ29" s="91">
        <v>0</v>
      </c>
      <c r="CA29" s="91">
        <v>0</v>
      </c>
      <c r="CB29" s="91">
        <v>0</v>
      </c>
      <c r="CC29" s="91">
        <v>0</v>
      </c>
      <c r="CD29" s="91">
        <v>0</v>
      </c>
      <c r="CE29" s="91">
        <v>0</v>
      </c>
      <c r="CF29" s="91">
        <v>0</v>
      </c>
      <c r="CG29" s="91">
        <v>0</v>
      </c>
      <c r="CH29" s="91">
        <v>0</v>
      </c>
      <c r="CI29" s="91">
        <v>0</v>
      </c>
      <c r="CJ29" s="91">
        <v>0</v>
      </c>
      <c r="CK29" s="91">
        <v>0</v>
      </c>
      <c r="CL29" s="91">
        <v>0</v>
      </c>
      <c r="CM29" s="91">
        <v>0</v>
      </c>
      <c r="CN29" s="91">
        <v>0</v>
      </c>
      <c r="CO29" s="91">
        <v>0</v>
      </c>
      <c r="CP29" s="91">
        <v>0</v>
      </c>
      <c r="CQ29" s="91">
        <v>1</v>
      </c>
      <c r="CR29" s="91">
        <v>0</v>
      </c>
      <c r="CS29" s="91">
        <v>1</v>
      </c>
      <c r="CT29" s="91">
        <v>0</v>
      </c>
      <c r="CU29" s="91">
        <v>0</v>
      </c>
      <c r="CV29" s="91">
        <v>0</v>
      </c>
      <c r="CW29" s="91">
        <v>0</v>
      </c>
      <c r="CX29" s="91">
        <v>12</v>
      </c>
      <c r="CY29" s="91">
        <v>130</v>
      </c>
      <c r="CZ29" s="91">
        <v>0</v>
      </c>
      <c r="DA29" s="91">
        <v>117</v>
      </c>
      <c r="DB29" s="91">
        <v>279</v>
      </c>
      <c r="DC29" s="91">
        <v>408</v>
      </c>
      <c r="DD29" s="91">
        <v>196</v>
      </c>
      <c r="DE29" s="92">
        <f t="shared" si="92"/>
        <v>0</v>
      </c>
      <c r="DF29" s="93">
        <f t="shared" si="93"/>
        <v>0</v>
      </c>
      <c r="DG29" s="93">
        <f t="shared" si="94"/>
        <v>2</v>
      </c>
      <c r="DH29" s="93">
        <f t="shared" si="95"/>
        <v>142</v>
      </c>
      <c r="DI29" s="113"/>
      <c r="DL29" s="91">
        <v>510</v>
      </c>
      <c r="DM29" s="91">
        <v>441</v>
      </c>
      <c r="DN29" s="91">
        <v>0</v>
      </c>
      <c r="DO29" s="91">
        <v>58</v>
      </c>
      <c r="DP29" s="91">
        <v>320</v>
      </c>
      <c r="DQ29" s="91">
        <v>788</v>
      </c>
      <c r="DR29" s="91">
        <v>452</v>
      </c>
      <c r="DS29" s="91">
        <v>740</v>
      </c>
      <c r="DT29" s="91">
        <v>784</v>
      </c>
      <c r="DU29" s="91">
        <v>66</v>
      </c>
      <c r="DV29" s="91">
        <v>80</v>
      </c>
      <c r="DW29" s="91">
        <v>673</v>
      </c>
      <c r="DX29" s="91">
        <v>561</v>
      </c>
      <c r="DY29" s="91">
        <v>527</v>
      </c>
      <c r="DZ29" s="91">
        <v>682</v>
      </c>
      <c r="EA29" s="91">
        <v>387</v>
      </c>
      <c r="EB29" s="91">
        <v>25</v>
      </c>
      <c r="EC29" s="91">
        <v>42</v>
      </c>
      <c r="ED29" s="91">
        <v>488</v>
      </c>
      <c r="EE29" s="91">
        <v>345</v>
      </c>
      <c r="EF29" s="91"/>
      <c r="EG29" s="91"/>
      <c r="EH29" s="91"/>
      <c r="EI29" s="91"/>
      <c r="EJ29" s="91"/>
      <c r="EK29" s="91"/>
      <c r="EL29" s="91"/>
      <c r="EM29" s="91"/>
      <c r="EN29" s="91"/>
      <c r="EO29" s="92">
        <f t="shared" si="96"/>
        <v>1951</v>
      </c>
      <c r="EP29" s="93">
        <f t="shared" si="97"/>
        <v>3208</v>
      </c>
      <c r="EQ29" s="93">
        <f t="shared" si="98"/>
        <v>2935</v>
      </c>
      <c r="ER29" s="93"/>
      <c r="ES29" s="113"/>
    </row>
    <row r="30" spans="1:149" ht="15.75" x14ac:dyDescent="0.25">
      <c r="A30" s="99" t="s">
        <v>14</v>
      </c>
      <c r="B30" s="91">
        <v>0</v>
      </c>
      <c r="C30" s="91">
        <v>0</v>
      </c>
      <c r="D30" s="91">
        <v>0</v>
      </c>
      <c r="E30" s="91">
        <v>0</v>
      </c>
      <c r="F30" s="91">
        <v>0</v>
      </c>
      <c r="G30" s="91">
        <v>11</v>
      </c>
      <c r="H30" s="91">
        <v>5</v>
      </c>
      <c r="I30" s="91">
        <v>1</v>
      </c>
      <c r="J30" s="91">
        <v>0.5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1">
        <v>0</v>
      </c>
      <c r="U30" s="91">
        <v>0</v>
      </c>
      <c r="V30" s="91">
        <v>0</v>
      </c>
      <c r="W30" s="91">
        <v>0</v>
      </c>
      <c r="X30" s="91">
        <v>0</v>
      </c>
      <c r="Y30" s="91">
        <v>0</v>
      </c>
      <c r="Z30" s="91">
        <v>0</v>
      </c>
      <c r="AA30" s="91">
        <v>0</v>
      </c>
      <c r="AB30" s="91">
        <v>0</v>
      </c>
      <c r="AC30" s="91">
        <v>0</v>
      </c>
      <c r="AD30" s="91">
        <v>0</v>
      </c>
      <c r="AE30" s="91">
        <v>0</v>
      </c>
      <c r="AF30" s="91"/>
      <c r="AG30" s="92">
        <v>0</v>
      </c>
      <c r="AH30" s="93">
        <f t="shared" si="84"/>
        <v>17.5</v>
      </c>
      <c r="AI30" s="93">
        <f t="shared" si="85"/>
        <v>0</v>
      </c>
      <c r="AJ30" s="113">
        <f t="shared" si="86"/>
        <v>0</v>
      </c>
      <c r="AN30" s="91">
        <v>0</v>
      </c>
      <c r="AO30" s="91">
        <v>0</v>
      </c>
      <c r="AP30" s="91">
        <v>0</v>
      </c>
      <c r="AQ30" s="91">
        <v>0</v>
      </c>
      <c r="AR30" s="91">
        <v>0</v>
      </c>
      <c r="AS30" s="91">
        <v>0</v>
      </c>
      <c r="AT30" s="91">
        <v>0</v>
      </c>
      <c r="AU30" s="91">
        <v>0</v>
      </c>
      <c r="AV30" s="91">
        <v>0</v>
      </c>
      <c r="AW30" s="91">
        <v>0</v>
      </c>
      <c r="AX30" s="91">
        <v>0</v>
      </c>
      <c r="AY30" s="91">
        <v>0</v>
      </c>
      <c r="AZ30" s="91">
        <v>0</v>
      </c>
      <c r="BA30" s="91">
        <v>0</v>
      </c>
      <c r="BB30" s="91">
        <v>0</v>
      </c>
      <c r="BC30" s="91">
        <v>0</v>
      </c>
      <c r="BD30" s="91">
        <v>0</v>
      </c>
      <c r="BE30" s="91">
        <v>0</v>
      </c>
      <c r="BF30" s="91">
        <v>0</v>
      </c>
      <c r="BG30" s="91">
        <v>0</v>
      </c>
      <c r="BH30" s="91">
        <v>0</v>
      </c>
      <c r="BI30" s="91">
        <v>0</v>
      </c>
      <c r="BJ30" s="91">
        <v>0</v>
      </c>
      <c r="BK30" s="91">
        <v>0</v>
      </c>
      <c r="BL30" s="91">
        <v>0</v>
      </c>
      <c r="BM30" s="91">
        <v>0</v>
      </c>
      <c r="BN30" s="91">
        <v>0</v>
      </c>
      <c r="BO30" s="91">
        <v>0</v>
      </c>
      <c r="BP30" s="91">
        <v>0</v>
      </c>
      <c r="BQ30" s="91">
        <v>0</v>
      </c>
      <c r="BR30" s="91">
        <v>0</v>
      </c>
      <c r="BS30" s="92">
        <f t="shared" si="87"/>
        <v>0</v>
      </c>
      <c r="BT30" s="93">
        <f t="shared" si="88"/>
        <v>0</v>
      </c>
      <c r="BU30" s="93">
        <f t="shared" si="89"/>
        <v>0</v>
      </c>
      <c r="BV30" s="93">
        <f t="shared" si="90"/>
        <v>0</v>
      </c>
      <c r="BW30" s="113">
        <f t="shared" si="91"/>
        <v>0</v>
      </c>
      <c r="BZ30" s="91">
        <v>0</v>
      </c>
      <c r="CA30" s="91">
        <v>0</v>
      </c>
      <c r="CB30" s="91">
        <v>0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0</v>
      </c>
      <c r="CI30" s="91">
        <v>0</v>
      </c>
      <c r="CJ30" s="91">
        <v>0</v>
      </c>
      <c r="CK30" s="91">
        <v>0</v>
      </c>
      <c r="CL30" s="91">
        <v>0</v>
      </c>
      <c r="CM30" s="91">
        <v>0</v>
      </c>
      <c r="CN30" s="91">
        <v>0</v>
      </c>
      <c r="CO30" s="91">
        <v>0</v>
      </c>
      <c r="CP30" s="91">
        <v>0</v>
      </c>
      <c r="CQ30" s="91">
        <v>1</v>
      </c>
      <c r="CR30" s="91">
        <v>0</v>
      </c>
      <c r="CS30" s="91">
        <v>1</v>
      </c>
      <c r="CT30" s="91">
        <v>0</v>
      </c>
      <c r="CU30" s="91">
        <v>0</v>
      </c>
      <c r="CV30" s="91">
        <v>0</v>
      </c>
      <c r="CW30" s="91">
        <v>0</v>
      </c>
      <c r="CX30" s="91">
        <v>32</v>
      </c>
      <c r="CY30" s="91">
        <v>147.5</v>
      </c>
      <c r="CZ30" s="91">
        <v>0</v>
      </c>
      <c r="DA30" s="91">
        <v>170</v>
      </c>
      <c r="DB30" s="91">
        <v>422.5</v>
      </c>
      <c r="DC30" s="91">
        <v>727.75</v>
      </c>
      <c r="DD30" s="91">
        <v>258</v>
      </c>
      <c r="DE30" s="92">
        <f t="shared" si="92"/>
        <v>0</v>
      </c>
      <c r="DF30" s="93">
        <f t="shared" si="93"/>
        <v>0</v>
      </c>
      <c r="DG30" s="93">
        <f t="shared" si="94"/>
        <v>2</v>
      </c>
      <c r="DH30" s="93">
        <f t="shared" si="95"/>
        <v>179.5</v>
      </c>
      <c r="DI30" s="113"/>
      <c r="DL30" s="91">
        <v>747.75</v>
      </c>
      <c r="DM30" s="91">
        <v>730</v>
      </c>
      <c r="DN30" s="91">
        <v>0</v>
      </c>
      <c r="DO30" s="91">
        <v>117.5</v>
      </c>
      <c r="DP30" s="91">
        <v>546.25</v>
      </c>
      <c r="DQ30" s="91">
        <v>1311</v>
      </c>
      <c r="DR30" s="91">
        <v>735.25</v>
      </c>
      <c r="DS30" s="91">
        <v>1317.25</v>
      </c>
      <c r="DT30" s="91">
        <v>1434.25</v>
      </c>
      <c r="DU30" s="91">
        <v>56.75</v>
      </c>
      <c r="DV30" s="91">
        <v>93.25</v>
      </c>
      <c r="DW30" s="91">
        <v>1246.75</v>
      </c>
      <c r="DX30" s="91">
        <v>997</v>
      </c>
      <c r="DY30" s="91">
        <v>988</v>
      </c>
      <c r="DZ30" s="91">
        <v>1394</v>
      </c>
      <c r="EA30" s="91">
        <v>687</v>
      </c>
      <c r="EB30" s="91">
        <v>36</v>
      </c>
      <c r="EC30" s="91">
        <v>64.5</v>
      </c>
      <c r="ED30" s="91">
        <v>927.75</v>
      </c>
      <c r="EE30" s="91">
        <v>659.5</v>
      </c>
      <c r="EF30" s="91"/>
      <c r="EG30" s="91"/>
      <c r="EH30" s="91"/>
      <c r="EI30" s="91"/>
      <c r="EJ30" s="91"/>
      <c r="EK30" s="91"/>
      <c r="EL30" s="91"/>
      <c r="EM30" s="91"/>
      <c r="EN30" s="91"/>
      <c r="EO30" s="92">
        <f t="shared" si="96"/>
        <v>3056</v>
      </c>
      <c r="EP30" s="93">
        <f t="shared" si="97"/>
        <v>5518.25</v>
      </c>
      <c r="EQ30" s="93">
        <f t="shared" si="98"/>
        <v>5442</v>
      </c>
      <c r="ER30" s="93"/>
      <c r="ES30" s="113"/>
    </row>
    <row r="31" spans="1:149" ht="15.75" x14ac:dyDescent="0.25">
      <c r="A31" s="97" t="s">
        <v>15</v>
      </c>
      <c r="B31" s="71">
        <v>0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1">
        <v>0</v>
      </c>
      <c r="S31" s="71">
        <v>0</v>
      </c>
      <c r="T31" s="71">
        <v>0</v>
      </c>
      <c r="U31" s="71">
        <v>0</v>
      </c>
      <c r="V31" s="71">
        <v>0</v>
      </c>
      <c r="W31" s="71">
        <v>0</v>
      </c>
      <c r="X31" s="71">
        <v>0</v>
      </c>
      <c r="Y31" s="71">
        <v>0</v>
      </c>
      <c r="Z31" s="71">
        <v>0</v>
      </c>
      <c r="AA31" s="71">
        <v>0</v>
      </c>
      <c r="AB31" s="71">
        <v>0</v>
      </c>
      <c r="AC31" s="71">
        <v>0</v>
      </c>
      <c r="AD31" s="71">
        <v>0</v>
      </c>
      <c r="AE31" s="71">
        <v>0</v>
      </c>
      <c r="AF31" s="71"/>
      <c r="AG31" s="72">
        <v>0</v>
      </c>
      <c r="AH31" s="73">
        <f t="shared" si="84"/>
        <v>0</v>
      </c>
      <c r="AI31" s="73">
        <f t="shared" si="85"/>
        <v>0</v>
      </c>
      <c r="AJ31" s="107">
        <f t="shared" si="86"/>
        <v>0</v>
      </c>
      <c r="AN31" s="71">
        <v>0</v>
      </c>
      <c r="AO31" s="71">
        <v>0</v>
      </c>
      <c r="AP31" s="71">
        <v>0</v>
      </c>
      <c r="AQ31" s="71">
        <v>0</v>
      </c>
      <c r="AR31" s="71">
        <v>0</v>
      </c>
      <c r="AS31" s="71">
        <v>0</v>
      </c>
      <c r="AT31" s="71">
        <v>0</v>
      </c>
      <c r="AU31" s="71">
        <v>0</v>
      </c>
      <c r="AV31" s="71">
        <v>0</v>
      </c>
      <c r="AW31" s="71">
        <v>0</v>
      </c>
      <c r="AX31" s="71">
        <v>0</v>
      </c>
      <c r="AY31" s="71">
        <v>0</v>
      </c>
      <c r="AZ31" s="71">
        <v>0</v>
      </c>
      <c r="BA31" s="71">
        <v>0</v>
      </c>
      <c r="BB31" s="71">
        <v>0</v>
      </c>
      <c r="BC31" s="71">
        <v>0</v>
      </c>
      <c r="BD31" s="71">
        <v>0</v>
      </c>
      <c r="BE31" s="71">
        <v>0</v>
      </c>
      <c r="BF31" s="71">
        <v>0</v>
      </c>
      <c r="BG31" s="71">
        <v>0</v>
      </c>
      <c r="BH31" s="71">
        <v>0</v>
      </c>
      <c r="BI31" s="71">
        <v>0</v>
      </c>
      <c r="BJ31" s="71">
        <v>0</v>
      </c>
      <c r="BK31" s="71">
        <v>0</v>
      </c>
      <c r="BL31" s="71">
        <v>0</v>
      </c>
      <c r="BM31" s="71">
        <v>0</v>
      </c>
      <c r="BN31" s="71">
        <v>0</v>
      </c>
      <c r="BO31" s="71">
        <v>0</v>
      </c>
      <c r="BP31" s="71">
        <v>0</v>
      </c>
      <c r="BQ31" s="71">
        <v>0</v>
      </c>
      <c r="BR31" s="71">
        <v>0</v>
      </c>
      <c r="BS31" s="72">
        <f t="shared" si="87"/>
        <v>0</v>
      </c>
      <c r="BT31" s="73">
        <f t="shared" si="88"/>
        <v>0</v>
      </c>
      <c r="BU31" s="73">
        <f t="shared" si="89"/>
        <v>0</v>
      </c>
      <c r="BV31" s="73">
        <f t="shared" si="90"/>
        <v>0</v>
      </c>
      <c r="BW31" s="107">
        <f t="shared" si="91"/>
        <v>0</v>
      </c>
      <c r="BZ31" s="71">
        <v>0</v>
      </c>
      <c r="CA31" s="71">
        <v>0</v>
      </c>
      <c r="CB31" s="71">
        <v>0</v>
      </c>
      <c r="CC31" s="71">
        <v>0</v>
      </c>
      <c r="CD31" s="71">
        <v>0</v>
      </c>
      <c r="CE31" s="71">
        <v>0</v>
      </c>
      <c r="CF31" s="71">
        <v>0</v>
      </c>
      <c r="CG31" s="71">
        <v>0</v>
      </c>
      <c r="CH31" s="71">
        <v>0</v>
      </c>
      <c r="CI31" s="71">
        <v>0</v>
      </c>
      <c r="CJ31" s="71">
        <v>0</v>
      </c>
      <c r="CK31" s="71">
        <v>0</v>
      </c>
      <c r="CL31" s="71">
        <v>0</v>
      </c>
      <c r="CM31" s="71">
        <v>0</v>
      </c>
      <c r="CN31" s="71">
        <v>0</v>
      </c>
      <c r="CO31" s="71">
        <v>0</v>
      </c>
      <c r="CP31" s="71">
        <v>0</v>
      </c>
      <c r="CQ31" s="71">
        <v>0</v>
      </c>
      <c r="CR31" s="71">
        <v>0</v>
      </c>
      <c r="CS31" s="71">
        <v>0</v>
      </c>
      <c r="CT31" s="71">
        <v>0</v>
      </c>
      <c r="CU31" s="71">
        <v>0</v>
      </c>
      <c r="CV31" s="71">
        <v>0</v>
      </c>
      <c r="CW31" s="71">
        <v>0</v>
      </c>
      <c r="CX31" s="71">
        <v>0</v>
      </c>
      <c r="CY31" s="71">
        <v>0</v>
      </c>
      <c r="CZ31" s="71">
        <v>0</v>
      </c>
      <c r="DA31" s="71">
        <v>0</v>
      </c>
      <c r="DB31" s="71">
        <v>0</v>
      </c>
      <c r="DC31" s="71">
        <v>0</v>
      </c>
      <c r="DD31" s="71">
        <v>0</v>
      </c>
      <c r="DE31" s="72">
        <f t="shared" si="92"/>
        <v>0</v>
      </c>
      <c r="DF31" s="73">
        <f t="shared" si="93"/>
        <v>0</v>
      </c>
      <c r="DG31" s="73">
        <f t="shared" si="94"/>
        <v>0</v>
      </c>
      <c r="DH31" s="73">
        <f t="shared" si="95"/>
        <v>0</v>
      </c>
      <c r="DI31" s="107"/>
      <c r="DL31" s="71">
        <v>0</v>
      </c>
      <c r="DM31" s="71">
        <v>0</v>
      </c>
      <c r="DN31" s="71">
        <v>0</v>
      </c>
      <c r="DO31" s="71">
        <v>0</v>
      </c>
      <c r="DP31" s="71">
        <v>0</v>
      </c>
      <c r="DQ31" s="71">
        <v>0</v>
      </c>
      <c r="DR31" s="71">
        <v>0</v>
      </c>
      <c r="DS31" s="71">
        <v>0</v>
      </c>
      <c r="DT31" s="71">
        <v>0</v>
      </c>
      <c r="DU31" s="71">
        <v>0</v>
      </c>
      <c r="DV31" s="71">
        <v>0</v>
      </c>
      <c r="DW31" s="71">
        <v>0</v>
      </c>
      <c r="DX31" s="71">
        <v>0</v>
      </c>
      <c r="DY31" s="71">
        <v>0</v>
      </c>
      <c r="DZ31" s="71">
        <v>0</v>
      </c>
      <c r="EA31" s="71">
        <v>0</v>
      </c>
      <c r="EB31" s="71">
        <v>0</v>
      </c>
      <c r="EC31" s="71">
        <v>0</v>
      </c>
      <c r="ED31" s="71">
        <v>0</v>
      </c>
      <c r="EE31" s="71">
        <v>0</v>
      </c>
      <c r="EF31" s="71"/>
      <c r="EG31" s="71"/>
      <c r="EH31" s="71"/>
      <c r="EI31" s="71"/>
      <c r="EJ31" s="71"/>
      <c r="EK31" s="71"/>
      <c r="EL31" s="71"/>
      <c r="EM31" s="71"/>
      <c r="EN31" s="71"/>
      <c r="EO31" s="72">
        <f t="shared" si="96"/>
        <v>0</v>
      </c>
      <c r="EP31" s="73">
        <f t="shared" si="97"/>
        <v>0</v>
      </c>
      <c r="EQ31" s="73">
        <f t="shared" si="98"/>
        <v>0</v>
      </c>
      <c r="ER31" s="73"/>
      <c r="ES31" s="107"/>
    </row>
    <row r="32" spans="1:149" ht="15.75" x14ac:dyDescent="0.25">
      <c r="A32" s="89" t="s">
        <v>16</v>
      </c>
      <c r="B32" s="71">
        <v>0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71">
        <v>0</v>
      </c>
      <c r="X32" s="71">
        <v>0</v>
      </c>
      <c r="Y32" s="71">
        <v>0</v>
      </c>
      <c r="Z32" s="71">
        <v>0</v>
      </c>
      <c r="AA32" s="71">
        <v>0</v>
      </c>
      <c r="AB32" s="71">
        <v>0</v>
      </c>
      <c r="AC32" s="71">
        <v>0</v>
      </c>
      <c r="AD32" s="71">
        <v>0</v>
      </c>
      <c r="AE32" s="71">
        <v>0</v>
      </c>
      <c r="AF32" s="71"/>
      <c r="AG32" s="72">
        <v>0</v>
      </c>
      <c r="AH32" s="73">
        <f t="shared" si="84"/>
        <v>0</v>
      </c>
      <c r="AI32" s="73">
        <f t="shared" si="85"/>
        <v>0</v>
      </c>
      <c r="AJ32" s="107">
        <f t="shared" si="86"/>
        <v>0</v>
      </c>
      <c r="AN32" s="71">
        <v>0</v>
      </c>
      <c r="AO32" s="71">
        <v>0</v>
      </c>
      <c r="AP32" s="71">
        <v>0</v>
      </c>
      <c r="AQ32" s="71">
        <v>0</v>
      </c>
      <c r="AR32" s="71">
        <v>0</v>
      </c>
      <c r="AS32" s="71">
        <v>0</v>
      </c>
      <c r="AT32" s="71">
        <v>0</v>
      </c>
      <c r="AU32" s="71">
        <v>0</v>
      </c>
      <c r="AV32" s="71">
        <v>0</v>
      </c>
      <c r="AW32" s="71">
        <v>0</v>
      </c>
      <c r="AX32" s="71">
        <v>0</v>
      </c>
      <c r="AY32" s="71">
        <v>0</v>
      </c>
      <c r="AZ32" s="71">
        <v>0</v>
      </c>
      <c r="BA32" s="71">
        <v>0</v>
      </c>
      <c r="BB32" s="71">
        <v>0</v>
      </c>
      <c r="BC32" s="71">
        <v>0</v>
      </c>
      <c r="BD32" s="71">
        <v>0</v>
      </c>
      <c r="BE32" s="71">
        <v>0</v>
      </c>
      <c r="BF32" s="71">
        <v>0</v>
      </c>
      <c r="BG32" s="71">
        <v>0</v>
      </c>
      <c r="BH32" s="71">
        <v>0</v>
      </c>
      <c r="BI32" s="71">
        <v>0</v>
      </c>
      <c r="BJ32" s="71">
        <v>0</v>
      </c>
      <c r="BK32" s="71">
        <v>0</v>
      </c>
      <c r="BL32" s="71">
        <v>0</v>
      </c>
      <c r="BM32" s="71">
        <v>0</v>
      </c>
      <c r="BN32" s="71">
        <v>0</v>
      </c>
      <c r="BO32" s="71">
        <v>0</v>
      </c>
      <c r="BP32" s="71">
        <v>0</v>
      </c>
      <c r="BQ32" s="71">
        <v>0</v>
      </c>
      <c r="BR32" s="71">
        <v>0</v>
      </c>
      <c r="BS32" s="72">
        <f t="shared" si="87"/>
        <v>0</v>
      </c>
      <c r="BT32" s="73">
        <f t="shared" si="88"/>
        <v>0</v>
      </c>
      <c r="BU32" s="73">
        <f t="shared" si="89"/>
        <v>0</v>
      </c>
      <c r="BV32" s="73">
        <f t="shared" si="90"/>
        <v>0</v>
      </c>
      <c r="BW32" s="107">
        <f t="shared" si="91"/>
        <v>0</v>
      </c>
      <c r="BZ32" s="71">
        <v>0</v>
      </c>
      <c r="CA32" s="71">
        <v>0</v>
      </c>
      <c r="CB32" s="71">
        <v>0</v>
      </c>
      <c r="CC32" s="71">
        <v>0</v>
      </c>
      <c r="CD32" s="71">
        <v>0</v>
      </c>
      <c r="CE32" s="71">
        <v>0</v>
      </c>
      <c r="CF32" s="71">
        <v>0</v>
      </c>
      <c r="CG32" s="71">
        <v>0</v>
      </c>
      <c r="CH32" s="71">
        <v>0</v>
      </c>
      <c r="CI32" s="71">
        <v>0</v>
      </c>
      <c r="CJ32" s="71">
        <v>0</v>
      </c>
      <c r="CK32" s="71">
        <v>0</v>
      </c>
      <c r="CL32" s="71">
        <v>0</v>
      </c>
      <c r="CM32" s="71">
        <v>0</v>
      </c>
      <c r="CN32" s="71">
        <v>0</v>
      </c>
      <c r="CO32" s="71">
        <v>0</v>
      </c>
      <c r="CP32" s="71">
        <v>0</v>
      </c>
      <c r="CQ32" s="71">
        <v>0</v>
      </c>
      <c r="CR32" s="71">
        <v>0</v>
      </c>
      <c r="CS32" s="71">
        <v>0</v>
      </c>
      <c r="CT32" s="71">
        <v>0</v>
      </c>
      <c r="CU32" s="71">
        <v>0</v>
      </c>
      <c r="CV32" s="71">
        <v>0</v>
      </c>
      <c r="CW32" s="71">
        <v>0</v>
      </c>
      <c r="CX32" s="71">
        <v>0</v>
      </c>
      <c r="CY32" s="71">
        <v>0</v>
      </c>
      <c r="CZ32" s="71">
        <v>0</v>
      </c>
      <c r="DA32" s="71">
        <v>0</v>
      </c>
      <c r="DB32" s="71">
        <v>0</v>
      </c>
      <c r="DC32" s="71">
        <v>0</v>
      </c>
      <c r="DD32" s="71">
        <v>0</v>
      </c>
      <c r="DE32" s="72">
        <f t="shared" si="92"/>
        <v>0</v>
      </c>
      <c r="DF32" s="73">
        <f t="shared" si="93"/>
        <v>0</v>
      </c>
      <c r="DG32" s="73">
        <f t="shared" si="94"/>
        <v>0</v>
      </c>
      <c r="DH32" s="73">
        <f t="shared" si="95"/>
        <v>0</v>
      </c>
      <c r="DI32" s="107"/>
      <c r="DL32" s="71">
        <v>0</v>
      </c>
      <c r="DM32" s="71">
        <v>0</v>
      </c>
      <c r="DN32" s="71">
        <v>0</v>
      </c>
      <c r="DO32" s="71">
        <v>0</v>
      </c>
      <c r="DP32" s="71">
        <v>0</v>
      </c>
      <c r="DQ32" s="71">
        <v>0</v>
      </c>
      <c r="DR32" s="71">
        <v>0</v>
      </c>
      <c r="DS32" s="71">
        <v>0</v>
      </c>
      <c r="DT32" s="71">
        <v>0</v>
      </c>
      <c r="DU32" s="71">
        <v>0</v>
      </c>
      <c r="DV32" s="71">
        <v>0</v>
      </c>
      <c r="DW32" s="71">
        <v>0</v>
      </c>
      <c r="DX32" s="71">
        <v>0</v>
      </c>
      <c r="DY32" s="71">
        <v>0</v>
      </c>
      <c r="DZ32" s="71">
        <v>0</v>
      </c>
      <c r="EA32" s="71">
        <v>0</v>
      </c>
      <c r="EB32" s="71">
        <v>0</v>
      </c>
      <c r="EC32" s="71">
        <v>0</v>
      </c>
      <c r="ED32" s="71">
        <v>0</v>
      </c>
      <c r="EE32" s="71">
        <v>0</v>
      </c>
      <c r="EF32" s="71"/>
      <c r="EG32" s="71"/>
      <c r="EH32" s="71"/>
      <c r="EI32" s="71"/>
      <c r="EJ32" s="71"/>
      <c r="EK32" s="71"/>
      <c r="EL32" s="71"/>
      <c r="EM32" s="71"/>
      <c r="EN32" s="71"/>
      <c r="EO32" s="72">
        <f t="shared" si="96"/>
        <v>0</v>
      </c>
      <c r="EP32" s="73">
        <f t="shared" si="97"/>
        <v>0</v>
      </c>
      <c r="EQ32" s="73">
        <f t="shared" si="98"/>
        <v>0</v>
      </c>
      <c r="ER32" s="73"/>
      <c r="ES32" s="107"/>
    </row>
    <row r="33" spans="1:149" ht="15.75" x14ac:dyDescent="0.25">
      <c r="A33" s="89" t="s">
        <v>17</v>
      </c>
      <c r="B33" s="71">
        <v>0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  <c r="X33" s="71">
        <v>0</v>
      </c>
      <c r="Y33" s="71">
        <v>0</v>
      </c>
      <c r="Z33" s="71">
        <v>0</v>
      </c>
      <c r="AA33" s="71">
        <v>0</v>
      </c>
      <c r="AB33" s="71">
        <v>0</v>
      </c>
      <c r="AC33" s="71">
        <v>0</v>
      </c>
      <c r="AD33" s="71">
        <v>0</v>
      </c>
      <c r="AE33" s="71">
        <v>0</v>
      </c>
      <c r="AF33" s="71"/>
      <c r="AG33" s="72">
        <v>0</v>
      </c>
      <c r="AH33" s="73">
        <f t="shared" si="84"/>
        <v>0</v>
      </c>
      <c r="AI33" s="73">
        <f t="shared" si="85"/>
        <v>0</v>
      </c>
      <c r="AJ33" s="107">
        <f t="shared" si="86"/>
        <v>0</v>
      </c>
      <c r="AN33" s="71">
        <v>0</v>
      </c>
      <c r="AO33" s="71">
        <v>0</v>
      </c>
      <c r="AP33" s="71">
        <v>0</v>
      </c>
      <c r="AQ33" s="71">
        <v>0</v>
      </c>
      <c r="AR33" s="71">
        <v>0</v>
      </c>
      <c r="AS33" s="71">
        <v>0</v>
      </c>
      <c r="AT33" s="71">
        <v>0</v>
      </c>
      <c r="AU33" s="71">
        <v>0</v>
      </c>
      <c r="AV33" s="71">
        <v>0</v>
      </c>
      <c r="AW33" s="71">
        <v>0</v>
      </c>
      <c r="AX33" s="71">
        <v>0</v>
      </c>
      <c r="AY33" s="71">
        <v>0</v>
      </c>
      <c r="AZ33" s="71">
        <v>0</v>
      </c>
      <c r="BA33" s="71">
        <v>0</v>
      </c>
      <c r="BB33" s="71">
        <v>0</v>
      </c>
      <c r="BC33" s="71">
        <v>0</v>
      </c>
      <c r="BD33" s="71">
        <v>0</v>
      </c>
      <c r="BE33" s="71">
        <v>0</v>
      </c>
      <c r="BF33" s="71">
        <v>0</v>
      </c>
      <c r="BG33" s="71">
        <v>0</v>
      </c>
      <c r="BH33" s="71">
        <v>0</v>
      </c>
      <c r="BI33" s="71">
        <v>0</v>
      </c>
      <c r="BJ33" s="71">
        <v>0</v>
      </c>
      <c r="BK33" s="71">
        <v>0</v>
      </c>
      <c r="BL33" s="71">
        <v>0</v>
      </c>
      <c r="BM33" s="71">
        <v>0</v>
      </c>
      <c r="BN33" s="71">
        <v>0</v>
      </c>
      <c r="BO33" s="71">
        <v>0</v>
      </c>
      <c r="BP33" s="71">
        <v>0</v>
      </c>
      <c r="BQ33" s="71">
        <v>0</v>
      </c>
      <c r="BR33" s="71">
        <v>0</v>
      </c>
      <c r="BS33" s="72">
        <f t="shared" si="87"/>
        <v>0</v>
      </c>
      <c r="BT33" s="73">
        <f t="shared" si="88"/>
        <v>0</v>
      </c>
      <c r="BU33" s="73">
        <f t="shared" si="89"/>
        <v>0</v>
      </c>
      <c r="BV33" s="73">
        <f t="shared" si="90"/>
        <v>0</v>
      </c>
      <c r="BW33" s="107">
        <f t="shared" si="91"/>
        <v>0</v>
      </c>
      <c r="BZ33" s="71">
        <v>0</v>
      </c>
      <c r="CA33" s="71">
        <v>0</v>
      </c>
      <c r="CB33" s="71">
        <v>0</v>
      </c>
      <c r="CC33" s="71">
        <v>0</v>
      </c>
      <c r="CD33" s="71">
        <v>0</v>
      </c>
      <c r="CE33" s="71">
        <v>0</v>
      </c>
      <c r="CF33" s="71">
        <v>0</v>
      </c>
      <c r="CG33" s="71">
        <v>0</v>
      </c>
      <c r="CH33" s="71">
        <v>0</v>
      </c>
      <c r="CI33" s="71">
        <v>0</v>
      </c>
      <c r="CJ33" s="71">
        <v>0</v>
      </c>
      <c r="CK33" s="71">
        <v>0</v>
      </c>
      <c r="CL33" s="71">
        <v>0</v>
      </c>
      <c r="CM33" s="71">
        <v>0</v>
      </c>
      <c r="CN33" s="71">
        <v>0</v>
      </c>
      <c r="CO33" s="71">
        <v>0</v>
      </c>
      <c r="CP33" s="71">
        <v>0</v>
      </c>
      <c r="CQ33" s="71">
        <v>0</v>
      </c>
      <c r="CR33" s="71">
        <v>0</v>
      </c>
      <c r="CS33" s="71">
        <v>0</v>
      </c>
      <c r="CT33" s="71">
        <v>0</v>
      </c>
      <c r="CU33" s="71">
        <v>0</v>
      </c>
      <c r="CV33" s="71">
        <v>0</v>
      </c>
      <c r="CW33" s="71">
        <v>0</v>
      </c>
      <c r="CX33" s="71">
        <v>0</v>
      </c>
      <c r="CY33" s="71">
        <v>0</v>
      </c>
      <c r="CZ33" s="71">
        <v>0</v>
      </c>
      <c r="DA33" s="71">
        <v>0</v>
      </c>
      <c r="DB33" s="71">
        <v>0</v>
      </c>
      <c r="DC33" s="71">
        <v>0</v>
      </c>
      <c r="DD33" s="71">
        <v>0</v>
      </c>
      <c r="DE33" s="72">
        <f t="shared" si="92"/>
        <v>0</v>
      </c>
      <c r="DF33" s="73">
        <f t="shared" si="93"/>
        <v>0</v>
      </c>
      <c r="DG33" s="73">
        <f t="shared" si="94"/>
        <v>0</v>
      </c>
      <c r="DH33" s="73">
        <f t="shared" si="95"/>
        <v>0</v>
      </c>
      <c r="DI33" s="107"/>
      <c r="DL33" s="71">
        <v>0</v>
      </c>
      <c r="DM33" s="71">
        <v>0</v>
      </c>
      <c r="DN33" s="71">
        <v>0</v>
      </c>
      <c r="DO33" s="71">
        <v>0</v>
      </c>
      <c r="DP33" s="71">
        <v>0</v>
      </c>
      <c r="DQ33" s="71">
        <v>0</v>
      </c>
      <c r="DR33" s="71">
        <v>0</v>
      </c>
      <c r="DS33" s="71">
        <v>0</v>
      </c>
      <c r="DT33" s="71">
        <v>0</v>
      </c>
      <c r="DU33" s="71">
        <v>0</v>
      </c>
      <c r="DV33" s="71">
        <v>0</v>
      </c>
      <c r="DW33" s="71">
        <v>0</v>
      </c>
      <c r="DX33" s="71">
        <v>0</v>
      </c>
      <c r="DY33" s="71">
        <v>0</v>
      </c>
      <c r="DZ33" s="71">
        <v>0</v>
      </c>
      <c r="EA33" s="71">
        <v>0</v>
      </c>
      <c r="EB33" s="71">
        <v>0</v>
      </c>
      <c r="EC33" s="71">
        <v>0</v>
      </c>
      <c r="ED33" s="71">
        <v>0</v>
      </c>
      <c r="EE33" s="71">
        <v>0</v>
      </c>
      <c r="EF33" s="71"/>
      <c r="EG33" s="71"/>
      <c r="EH33" s="71"/>
      <c r="EI33" s="71"/>
      <c r="EJ33" s="71"/>
      <c r="EK33" s="71"/>
      <c r="EL33" s="71"/>
      <c r="EM33" s="71"/>
      <c r="EN33" s="71"/>
      <c r="EO33" s="72">
        <f t="shared" si="96"/>
        <v>0</v>
      </c>
      <c r="EP33" s="73">
        <f t="shared" si="97"/>
        <v>0</v>
      </c>
      <c r="EQ33" s="73">
        <f t="shared" si="98"/>
        <v>0</v>
      </c>
      <c r="ER33" s="73"/>
      <c r="ES33" s="107"/>
    </row>
    <row r="34" spans="1:149" ht="15.75" x14ac:dyDescent="0.25">
      <c r="A34" s="89" t="s">
        <v>18</v>
      </c>
      <c r="B34" s="71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71">
        <v>0</v>
      </c>
      <c r="U34" s="71">
        <v>0</v>
      </c>
      <c r="V34" s="71">
        <v>0</v>
      </c>
      <c r="W34" s="71">
        <v>0</v>
      </c>
      <c r="X34" s="71">
        <v>0</v>
      </c>
      <c r="Y34" s="71">
        <v>0</v>
      </c>
      <c r="Z34" s="71">
        <v>0</v>
      </c>
      <c r="AA34" s="71">
        <v>0</v>
      </c>
      <c r="AB34" s="71">
        <v>0</v>
      </c>
      <c r="AC34" s="71">
        <v>0</v>
      </c>
      <c r="AD34" s="71">
        <v>0</v>
      </c>
      <c r="AE34" s="71">
        <v>0</v>
      </c>
      <c r="AF34" s="71"/>
      <c r="AG34" s="72">
        <v>0</v>
      </c>
      <c r="AH34" s="73">
        <f t="shared" si="84"/>
        <v>0</v>
      </c>
      <c r="AI34" s="73">
        <f t="shared" si="85"/>
        <v>0</v>
      </c>
      <c r="AJ34" s="107">
        <f t="shared" si="86"/>
        <v>0</v>
      </c>
      <c r="AN34" s="71">
        <v>0</v>
      </c>
      <c r="AO34" s="71">
        <v>0</v>
      </c>
      <c r="AP34" s="71">
        <v>0</v>
      </c>
      <c r="AQ34" s="71">
        <v>0</v>
      </c>
      <c r="AR34" s="71">
        <v>0</v>
      </c>
      <c r="AS34" s="71">
        <v>0</v>
      </c>
      <c r="AT34" s="71">
        <v>0</v>
      </c>
      <c r="AU34" s="71">
        <v>0</v>
      </c>
      <c r="AV34" s="71">
        <v>0</v>
      </c>
      <c r="AW34" s="71">
        <v>0</v>
      </c>
      <c r="AX34" s="71">
        <v>0</v>
      </c>
      <c r="AY34" s="71">
        <v>0</v>
      </c>
      <c r="AZ34" s="71">
        <v>0</v>
      </c>
      <c r="BA34" s="71">
        <v>0</v>
      </c>
      <c r="BB34" s="71">
        <v>0</v>
      </c>
      <c r="BC34" s="71">
        <v>0</v>
      </c>
      <c r="BD34" s="71">
        <v>0</v>
      </c>
      <c r="BE34" s="71">
        <v>0</v>
      </c>
      <c r="BF34" s="71">
        <v>0</v>
      </c>
      <c r="BG34" s="71">
        <v>0</v>
      </c>
      <c r="BH34" s="71">
        <v>0</v>
      </c>
      <c r="BI34" s="71">
        <v>0</v>
      </c>
      <c r="BJ34" s="71">
        <v>0</v>
      </c>
      <c r="BK34" s="71">
        <v>0</v>
      </c>
      <c r="BL34" s="71">
        <v>0</v>
      </c>
      <c r="BM34" s="71">
        <v>0</v>
      </c>
      <c r="BN34" s="71">
        <v>0</v>
      </c>
      <c r="BO34" s="71">
        <v>0</v>
      </c>
      <c r="BP34" s="71">
        <v>0</v>
      </c>
      <c r="BQ34" s="71">
        <v>0</v>
      </c>
      <c r="BR34" s="71">
        <v>0</v>
      </c>
      <c r="BS34" s="72">
        <f t="shared" si="87"/>
        <v>0</v>
      </c>
      <c r="BT34" s="73">
        <f t="shared" si="88"/>
        <v>0</v>
      </c>
      <c r="BU34" s="73">
        <f t="shared" si="89"/>
        <v>0</v>
      </c>
      <c r="BV34" s="73">
        <f t="shared" si="90"/>
        <v>0</v>
      </c>
      <c r="BW34" s="107">
        <f t="shared" si="91"/>
        <v>0</v>
      </c>
      <c r="BZ34" s="71">
        <v>0</v>
      </c>
      <c r="CA34" s="71">
        <v>0</v>
      </c>
      <c r="CB34" s="71">
        <v>0</v>
      </c>
      <c r="CC34" s="71">
        <v>0</v>
      </c>
      <c r="CD34" s="71">
        <v>0</v>
      </c>
      <c r="CE34" s="71">
        <v>0</v>
      </c>
      <c r="CF34" s="71">
        <v>0</v>
      </c>
      <c r="CG34" s="71">
        <v>0</v>
      </c>
      <c r="CH34" s="71">
        <v>0</v>
      </c>
      <c r="CI34" s="71">
        <v>0</v>
      </c>
      <c r="CJ34" s="71">
        <v>0</v>
      </c>
      <c r="CK34" s="71">
        <v>0</v>
      </c>
      <c r="CL34" s="71">
        <v>0</v>
      </c>
      <c r="CM34" s="71">
        <v>0</v>
      </c>
      <c r="CN34" s="71">
        <v>0</v>
      </c>
      <c r="CO34" s="71">
        <v>0</v>
      </c>
      <c r="CP34" s="71">
        <v>0</v>
      </c>
      <c r="CQ34" s="71">
        <v>0</v>
      </c>
      <c r="CR34" s="71">
        <v>0</v>
      </c>
      <c r="CS34" s="71">
        <v>0</v>
      </c>
      <c r="CT34" s="71">
        <v>0</v>
      </c>
      <c r="CU34" s="71">
        <v>0</v>
      </c>
      <c r="CV34" s="71">
        <v>0</v>
      </c>
      <c r="CW34" s="71">
        <v>0</v>
      </c>
      <c r="CX34" s="71">
        <v>0</v>
      </c>
      <c r="CY34" s="71">
        <v>0</v>
      </c>
      <c r="CZ34" s="71">
        <v>0</v>
      </c>
      <c r="DA34" s="71">
        <v>0</v>
      </c>
      <c r="DB34" s="71">
        <v>0</v>
      </c>
      <c r="DC34" s="71">
        <v>0</v>
      </c>
      <c r="DD34" s="71">
        <v>0</v>
      </c>
      <c r="DE34" s="72">
        <f t="shared" si="92"/>
        <v>0</v>
      </c>
      <c r="DF34" s="73">
        <f t="shared" si="93"/>
        <v>0</v>
      </c>
      <c r="DG34" s="73">
        <f t="shared" si="94"/>
        <v>0</v>
      </c>
      <c r="DH34" s="73">
        <f t="shared" si="95"/>
        <v>0</v>
      </c>
      <c r="DI34" s="107"/>
      <c r="DL34" s="71">
        <v>0</v>
      </c>
      <c r="DM34" s="71">
        <v>0</v>
      </c>
      <c r="DN34" s="71">
        <v>0</v>
      </c>
      <c r="DO34" s="71">
        <v>0</v>
      </c>
      <c r="DP34" s="71">
        <v>0</v>
      </c>
      <c r="DQ34" s="71">
        <v>0</v>
      </c>
      <c r="DR34" s="71">
        <v>0</v>
      </c>
      <c r="DS34" s="71">
        <v>0</v>
      </c>
      <c r="DT34" s="71">
        <v>0</v>
      </c>
      <c r="DU34" s="71">
        <v>0</v>
      </c>
      <c r="DV34" s="71">
        <v>0</v>
      </c>
      <c r="DW34" s="71">
        <v>0</v>
      </c>
      <c r="DX34" s="71">
        <v>0</v>
      </c>
      <c r="DY34" s="71">
        <v>0</v>
      </c>
      <c r="DZ34" s="71">
        <v>0</v>
      </c>
      <c r="EA34" s="71">
        <v>0</v>
      </c>
      <c r="EB34" s="71">
        <v>0</v>
      </c>
      <c r="EC34" s="71">
        <v>0</v>
      </c>
      <c r="ED34" s="71">
        <v>0</v>
      </c>
      <c r="EE34" s="71">
        <v>0</v>
      </c>
      <c r="EF34" s="71"/>
      <c r="EG34" s="71"/>
      <c r="EH34" s="71"/>
      <c r="EI34" s="71"/>
      <c r="EJ34" s="71"/>
      <c r="EK34" s="71"/>
      <c r="EL34" s="71"/>
      <c r="EM34" s="71"/>
      <c r="EN34" s="71"/>
      <c r="EO34" s="72">
        <f t="shared" si="96"/>
        <v>0</v>
      </c>
      <c r="EP34" s="73">
        <f t="shared" si="97"/>
        <v>0</v>
      </c>
      <c r="EQ34" s="73">
        <f t="shared" si="98"/>
        <v>0</v>
      </c>
      <c r="ER34" s="73"/>
      <c r="ES34" s="107"/>
    </row>
    <row r="35" spans="1:149" ht="15.75" x14ac:dyDescent="0.25">
      <c r="A35" s="94" t="s">
        <v>19</v>
      </c>
      <c r="B35" s="71">
        <v>0</v>
      </c>
      <c r="C35" s="71">
        <v>0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0</v>
      </c>
      <c r="T35" s="71">
        <v>0</v>
      </c>
      <c r="U35" s="71">
        <v>0</v>
      </c>
      <c r="V35" s="71">
        <v>0</v>
      </c>
      <c r="W35" s="71">
        <v>0</v>
      </c>
      <c r="X35" s="71">
        <v>0</v>
      </c>
      <c r="Y35" s="71">
        <v>0</v>
      </c>
      <c r="Z35" s="71">
        <v>0</v>
      </c>
      <c r="AA35" s="71">
        <v>0</v>
      </c>
      <c r="AB35" s="71">
        <v>0</v>
      </c>
      <c r="AC35" s="71">
        <v>0</v>
      </c>
      <c r="AD35" s="71">
        <v>0</v>
      </c>
      <c r="AE35" s="71">
        <v>0</v>
      </c>
      <c r="AF35" s="71"/>
      <c r="AG35" s="72">
        <v>0</v>
      </c>
      <c r="AH35" s="73">
        <f t="shared" si="84"/>
        <v>0</v>
      </c>
      <c r="AI35" s="73">
        <f t="shared" si="85"/>
        <v>0</v>
      </c>
      <c r="AJ35" s="107">
        <f t="shared" si="86"/>
        <v>0</v>
      </c>
      <c r="AN35" s="71">
        <v>0</v>
      </c>
      <c r="AO35" s="71">
        <v>0</v>
      </c>
      <c r="AP35" s="71">
        <v>0</v>
      </c>
      <c r="AQ35" s="71">
        <v>0</v>
      </c>
      <c r="AR35" s="71">
        <v>0</v>
      </c>
      <c r="AS35" s="71">
        <v>0</v>
      </c>
      <c r="AT35" s="71">
        <v>0</v>
      </c>
      <c r="AU35" s="71">
        <v>0</v>
      </c>
      <c r="AV35" s="71">
        <v>0</v>
      </c>
      <c r="AW35" s="71">
        <v>0</v>
      </c>
      <c r="AX35" s="71">
        <v>0</v>
      </c>
      <c r="AY35" s="71">
        <v>0</v>
      </c>
      <c r="AZ35" s="71">
        <v>0</v>
      </c>
      <c r="BA35" s="71">
        <v>0</v>
      </c>
      <c r="BB35" s="71">
        <v>0</v>
      </c>
      <c r="BC35" s="71">
        <v>0</v>
      </c>
      <c r="BD35" s="71">
        <v>0</v>
      </c>
      <c r="BE35" s="71">
        <v>0</v>
      </c>
      <c r="BF35" s="71">
        <v>0</v>
      </c>
      <c r="BG35" s="71">
        <v>0</v>
      </c>
      <c r="BH35" s="71">
        <v>0</v>
      </c>
      <c r="BI35" s="71">
        <v>0</v>
      </c>
      <c r="BJ35" s="71">
        <v>0</v>
      </c>
      <c r="BK35" s="71">
        <v>0</v>
      </c>
      <c r="BL35" s="71">
        <v>0</v>
      </c>
      <c r="BM35" s="71">
        <v>0</v>
      </c>
      <c r="BN35" s="71">
        <v>0</v>
      </c>
      <c r="BO35" s="71">
        <v>0</v>
      </c>
      <c r="BP35" s="71">
        <v>0</v>
      </c>
      <c r="BQ35" s="71">
        <v>0</v>
      </c>
      <c r="BR35" s="71">
        <v>0</v>
      </c>
      <c r="BS35" s="72">
        <f t="shared" si="87"/>
        <v>0</v>
      </c>
      <c r="BT35" s="73">
        <f t="shared" si="88"/>
        <v>0</v>
      </c>
      <c r="BU35" s="73">
        <f t="shared" si="89"/>
        <v>0</v>
      </c>
      <c r="BV35" s="73">
        <f t="shared" si="90"/>
        <v>0</v>
      </c>
      <c r="BW35" s="107">
        <f t="shared" si="91"/>
        <v>0</v>
      </c>
      <c r="BZ35" s="71">
        <v>0</v>
      </c>
      <c r="CA35" s="71">
        <v>0</v>
      </c>
      <c r="CB35" s="71">
        <v>0</v>
      </c>
      <c r="CC35" s="71">
        <v>0</v>
      </c>
      <c r="CD35" s="71">
        <v>0</v>
      </c>
      <c r="CE35" s="71">
        <v>0</v>
      </c>
      <c r="CF35" s="71">
        <v>0</v>
      </c>
      <c r="CG35" s="71">
        <v>0</v>
      </c>
      <c r="CH35" s="71">
        <v>0</v>
      </c>
      <c r="CI35" s="71">
        <v>0</v>
      </c>
      <c r="CJ35" s="71">
        <v>0</v>
      </c>
      <c r="CK35" s="71">
        <v>0</v>
      </c>
      <c r="CL35" s="71">
        <v>0</v>
      </c>
      <c r="CM35" s="71">
        <v>0</v>
      </c>
      <c r="CN35" s="71">
        <v>0</v>
      </c>
      <c r="CO35" s="71">
        <v>0</v>
      </c>
      <c r="CP35" s="71">
        <v>0</v>
      </c>
      <c r="CQ35" s="71">
        <v>0</v>
      </c>
      <c r="CR35" s="71">
        <v>0</v>
      </c>
      <c r="CS35" s="71">
        <v>0</v>
      </c>
      <c r="CT35" s="71">
        <v>0</v>
      </c>
      <c r="CU35" s="71">
        <v>0</v>
      </c>
      <c r="CV35" s="71">
        <v>0</v>
      </c>
      <c r="CW35" s="71">
        <v>0</v>
      </c>
      <c r="CX35" s="71">
        <v>0</v>
      </c>
      <c r="CY35" s="71">
        <v>0</v>
      </c>
      <c r="CZ35" s="71">
        <v>0</v>
      </c>
      <c r="DA35" s="71">
        <v>0</v>
      </c>
      <c r="DB35" s="71">
        <v>0</v>
      </c>
      <c r="DC35" s="71">
        <v>0</v>
      </c>
      <c r="DD35" s="71">
        <v>0</v>
      </c>
      <c r="DE35" s="72">
        <f t="shared" si="92"/>
        <v>0</v>
      </c>
      <c r="DF35" s="73">
        <f t="shared" si="93"/>
        <v>0</v>
      </c>
      <c r="DG35" s="73">
        <f t="shared" si="94"/>
        <v>0</v>
      </c>
      <c r="DH35" s="73">
        <f t="shared" si="95"/>
        <v>0</v>
      </c>
      <c r="DI35" s="107"/>
      <c r="DL35" s="71">
        <v>0</v>
      </c>
      <c r="DM35" s="71">
        <v>0</v>
      </c>
      <c r="DN35" s="71">
        <v>0</v>
      </c>
      <c r="DO35" s="71">
        <v>0</v>
      </c>
      <c r="DP35" s="71">
        <v>0</v>
      </c>
      <c r="DQ35" s="71">
        <v>0</v>
      </c>
      <c r="DR35" s="71">
        <v>0</v>
      </c>
      <c r="DS35" s="71">
        <v>0</v>
      </c>
      <c r="DT35" s="71">
        <v>0</v>
      </c>
      <c r="DU35" s="71">
        <v>0</v>
      </c>
      <c r="DV35" s="71">
        <v>0</v>
      </c>
      <c r="DW35" s="71">
        <v>0</v>
      </c>
      <c r="DX35" s="71">
        <v>0</v>
      </c>
      <c r="DY35" s="71">
        <v>0</v>
      </c>
      <c r="DZ35" s="71">
        <v>0</v>
      </c>
      <c r="EA35" s="71">
        <v>0</v>
      </c>
      <c r="EB35" s="71">
        <v>0</v>
      </c>
      <c r="EC35" s="71">
        <v>0</v>
      </c>
      <c r="ED35" s="71">
        <v>0</v>
      </c>
      <c r="EE35" s="71">
        <v>0</v>
      </c>
      <c r="EF35" s="71"/>
      <c r="EG35" s="71"/>
      <c r="EH35" s="71"/>
      <c r="EI35" s="71"/>
      <c r="EJ35" s="71"/>
      <c r="EK35" s="71"/>
      <c r="EL35" s="71"/>
      <c r="EM35" s="71"/>
      <c r="EN35" s="71"/>
      <c r="EO35" s="72">
        <f t="shared" si="96"/>
        <v>0</v>
      </c>
      <c r="EP35" s="73">
        <f t="shared" si="97"/>
        <v>0</v>
      </c>
      <c r="EQ35" s="73">
        <f t="shared" si="98"/>
        <v>0</v>
      </c>
      <c r="ER35" s="73"/>
      <c r="ES35" s="107"/>
    </row>
    <row r="36" spans="1:149" ht="15.75" x14ac:dyDescent="0.25">
      <c r="A36" s="95" t="s">
        <v>20</v>
      </c>
      <c r="B36" s="71">
        <v>0</v>
      </c>
      <c r="C36" s="71">
        <v>0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  <c r="X36" s="71">
        <v>0</v>
      </c>
      <c r="Y36" s="71">
        <v>0</v>
      </c>
      <c r="Z36" s="71">
        <v>0</v>
      </c>
      <c r="AA36" s="71">
        <v>0</v>
      </c>
      <c r="AB36" s="71">
        <v>0</v>
      </c>
      <c r="AC36" s="71">
        <v>0</v>
      </c>
      <c r="AD36" s="71">
        <v>0</v>
      </c>
      <c r="AE36" s="71">
        <v>0</v>
      </c>
      <c r="AF36" s="71"/>
      <c r="AG36" s="72">
        <v>0</v>
      </c>
      <c r="AH36" s="73">
        <f t="shared" si="84"/>
        <v>0</v>
      </c>
      <c r="AI36" s="73">
        <f t="shared" si="85"/>
        <v>0</v>
      </c>
      <c r="AJ36" s="107">
        <f t="shared" si="86"/>
        <v>0</v>
      </c>
      <c r="AN36" s="71">
        <v>0</v>
      </c>
      <c r="AO36" s="71">
        <v>0</v>
      </c>
      <c r="AP36" s="71">
        <v>0</v>
      </c>
      <c r="AQ36" s="71">
        <v>0</v>
      </c>
      <c r="AR36" s="71">
        <v>0</v>
      </c>
      <c r="AS36" s="71">
        <v>0</v>
      </c>
      <c r="AT36" s="71">
        <v>0</v>
      </c>
      <c r="AU36" s="71">
        <v>0</v>
      </c>
      <c r="AV36" s="71">
        <v>0</v>
      </c>
      <c r="AW36" s="71">
        <v>0</v>
      </c>
      <c r="AX36" s="71">
        <v>0</v>
      </c>
      <c r="AY36" s="71">
        <v>0</v>
      </c>
      <c r="AZ36" s="71">
        <v>0</v>
      </c>
      <c r="BA36" s="71">
        <v>0</v>
      </c>
      <c r="BB36" s="71">
        <v>0</v>
      </c>
      <c r="BC36" s="71">
        <v>0</v>
      </c>
      <c r="BD36" s="71">
        <v>0</v>
      </c>
      <c r="BE36" s="71">
        <v>0</v>
      </c>
      <c r="BF36" s="71">
        <v>0</v>
      </c>
      <c r="BG36" s="71">
        <v>0</v>
      </c>
      <c r="BH36" s="71">
        <v>0</v>
      </c>
      <c r="BI36" s="71">
        <v>0</v>
      </c>
      <c r="BJ36" s="71">
        <v>0</v>
      </c>
      <c r="BK36" s="71">
        <v>0</v>
      </c>
      <c r="BL36" s="71">
        <v>0</v>
      </c>
      <c r="BM36" s="71">
        <v>0</v>
      </c>
      <c r="BN36" s="71">
        <v>0</v>
      </c>
      <c r="BO36" s="71">
        <v>0</v>
      </c>
      <c r="BP36" s="71">
        <v>0</v>
      </c>
      <c r="BQ36" s="71">
        <v>0</v>
      </c>
      <c r="BR36" s="71">
        <v>0</v>
      </c>
      <c r="BS36" s="72">
        <f t="shared" si="87"/>
        <v>0</v>
      </c>
      <c r="BT36" s="73">
        <f t="shared" si="88"/>
        <v>0</v>
      </c>
      <c r="BU36" s="73">
        <f t="shared" si="89"/>
        <v>0</v>
      </c>
      <c r="BV36" s="73">
        <f t="shared" si="90"/>
        <v>0</v>
      </c>
      <c r="BW36" s="107">
        <f t="shared" si="91"/>
        <v>0</v>
      </c>
      <c r="BZ36" s="71">
        <v>0</v>
      </c>
      <c r="CA36" s="71">
        <v>0</v>
      </c>
      <c r="CB36" s="71">
        <v>0</v>
      </c>
      <c r="CC36" s="71">
        <v>0</v>
      </c>
      <c r="CD36" s="71">
        <v>0</v>
      </c>
      <c r="CE36" s="71">
        <v>0</v>
      </c>
      <c r="CF36" s="71">
        <v>0</v>
      </c>
      <c r="CG36" s="71">
        <v>0</v>
      </c>
      <c r="CH36" s="71">
        <v>0</v>
      </c>
      <c r="CI36" s="71">
        <v>0</v>
      </c>
      <c r="CJ36" s="71">
        <v>0</v>
      </c>
      <c r="CK36" s="71">
        <v>0</v>
      </c>
      <c r="CL36" s="71">
        <v>0</v>
      </c>
      <c r="CM36" s="71">
        <v>0</v>
      </c>
      <c r="CN36" s="71">
        <v>0</v>
      </c>
      <c r="CO36" s="71">
        <v>0</v>
      </c>
      <c r="CP36" s="71">
        <v>0</v>
      </c>
      <c r="CQ36" s="71">
        <v>0</v>
      </c>
      <c r="CR36" s="71">
        <v>0</v>
      </c>
      <c r="CS36" s="71">
        <v>0</v>
      </c>
      <c r="CT36" s="71">
        <v>0</v>
      </c>
      <c r="CU36" s="71">
        <v>0</v>
      </c>
      <c r="CV36" s="71">
        <v>0</v>
      </c>
      <c r="CW36" s="71">
        <v>0</v>
      </c>
      <c r="CX36" s="71">
        <v>0</v>
      </c>
      <c r="CY36" s="71">
        <v>0</v>
      </c>
      <c r="CZ36" s="71">
        <v>0</v>
      </c>
      <c r="DA36" s="71">
        <v>0</v>
      </c>
      <c r="DB36" s="71">
        <v>0</v>
      </c>
      <c r="DC36" s="71">
        <v>0</v>
      </c>
      <c r="DD36" s="71">
        <v>0</v>
      </c>
      <c r="DE36" s="72">
        <f t="shared" si="92"/>
        <v>0</v>
      </c>
      <c r="DF36" s="73">
        <f t="shared" si="93"/>
        <v>0</v>
      </c>
      <c r="DG36" s="73">
        <f t="shared" si="94"/>
        <v>0</v>
      </c>
      <c r="DH36" s="73">
        <f t="shared" si="95"/>
        <v>0</v>
      </c>
      <c r="DI36" s="107"/>
      <c r="DL36" s="71">
        <v>0</v>
      </c>
      <c r="DM36" s="71">
        <v>0</v>
      </c>
      <c r="DN36" s="71">
        <v>0</v>
      </c>
      <c r="DO36" s="71">
        <v>0</v>
      </c>
      <c r="DP36" s="71">
        <v>0</v>
      </c>
      <c r="DQ36" s="71">
        <v>0</v>
      </c>
      <c r="DR36" s="71">
        <v>0</v>
      </c>
      <c r="DS36" s="71">
        <v>0</v>
      </c>
      <c r="DT36" s="71">
        <v>0</v>
      </c>
      <c r="DU36" s="71">
        <v>0</v>
      </c>
      <c r="DV36" s="71">
        <v>0</v>
      </c>
      <c r="DW36" s="71">
        <v>0</v>
      </c>
      <c r="DX36" s="71">
        <v>0</v>
      </c>
      <c r="DY36" s="71">
        <v>0</v>
      </c>
      <c r="DZ36" s="71">
        <v>0</v>
      </c>
      <c r="EA36" s="71">
        <v>0</v>
      </c>
      <c r="EB36" s="71">
        <v>0</v>
      </c>
      <c r="EC36" s="71">
        <v>0</v>
      </c>
      <c r="ED36" s="71">
        <v>0</v>
      </c>
      <c r="EE36" s="71">
        <v>0</v>
      </c>
      <c r="EF36" s="71"/>
      <c r="EG36" s="71"/>
      <c r="EH36" s="71"/>
      <c r="EI36" s="71"/>
      <c r="EJ36" s="71"/>
      <c r="EK36" s="71"/>
      <c r="EL36" s="71"/>
      <c r="EM36" s="71"/>
      <c r="EN36" s="71"/>
      <c r="EO36" s="72">
        <f t="shared" si="96"/>
        <v>0</v>
      </c>
      <c r="EP36" s="73">
        <f t="shared" si="97"/>
        <v>0</v>
      </c>
      <c r="EQ36" s="73">
        <f t="shared" si="98"/>
        <v>0</v>
      </c>
      <c r="ER36" s="73"/>
      <c r="ES36" s="107"/>
    </row>
    <row r="37" spans="1:149" ht="15.75" x14ac:dyDescent="0.25">
      <c r="A37" s="96" t="s">
        <v>22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8"/>
      <c r="AH37" s="87"/>
      <c r="AI37" s="87"/>
      <c r="AJ37" s="112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8"/>
      <c r="BT37" s="87"/>
      <c r="BU37" s="87"/>
      <c r="BV37" s="87"/>
      <c r="BW37" s="112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8"/>
      <c r="DF37" s="87"/>
      <c r="DG37" s="87"/>
      <c r="DH37" s="87"/>
      <c r="DI37" s="112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8"/>
      <c r="EP37" s="87"/>
      <c r="EQ37" s="87"/>
      <c r="ER37" s="87"/>
      <c r="ES37" s="112"/>
    </row>
    <row r="38" spans="1:149" ht="15.75" x14ac:dyDescent="0.25">
      <c r="A38" s="97" t="s">
        <v>80</v>
      </c>
      <c r="B38" s="71">
        <v>2</v>
      </c>
      <c r="C38" s="71">
        <v>2</v>
      </c>
      <c r="D38" s="71">
        <v>10</v>
      </c>
      <c r="E38" s="71">
        <v>7</v>
      </c>
      <c r="F38" s="71">
        <v>7</v>
      </c>
      <c r="G38" s="71">
        <v>12</v>
      </c>
      <c r="H38" s="71">
        <v>0</v>
      </c>
      <c r="I38" s="71">
        <v>2</v>
      </c>
      <c r="J38" s="71">
        <v>2</v>
      </c>
      <c r="K38" s="71">
        <v>12</v>
      </c>
      <c r="L38" s="71">
        <v>3</v>
      </c>
      <c r="M38" s="71">
        <v>6</v>
      </c>
      <c r="N38" s="71">
        <v>4</v>
      </c>
      <c r="O38" s="71">
        <v>2</v>
      </c>
      <c r="P38" s="71">
        <v>1</v>
      </c>
      <c r="Q38" s="71">
        <v>2</v>
      </c>
      <c r="R38" s="71">
        <v>3</v>
      </c>
      <c r="S38" s="71">
        <v>8</v>
      </c>
      <c r="T38" s="71">
        <v>4</v>
      </c>
      <c r="U38" s="71">
        <v>5</v>
      </c>
      <c r="V38" s="71">
        <v>4</v>
      </c>
      <c r="W38" s="71">
        <v>6</v>
      </c>
      <c r="X38" s="71">
        <v>12</v>
      </c>
      <c r="Y38" s="71">
        <v>8</v>
      </c>
      <c r="Z38" s="71">
        <v>4</v>
      </c>
      <c r="AA38" s="71">
        <v>10</v>
      </c>
      <c r="AB38" s="71">
        <v>9</v>
      </c>
      <c r="AC38" s="71">
        <v>13</v>
      </c>
      <c r="AD38" s="71">
        <v>3</v>
      </c>
      <c r="AE38" s="71">
        <v>2</v>
      </c>
      <c r="AF38" s="71"/>
      <c r="AG38" s="72">
        <v>37</v>
      </c>
      <c r="AH38" s="73">
        <f t="shared" si="84"/>
        <v>38</v>
      </c>
      <c r="AI38" s="73">
        <f t="shared" si="85"/>
        <v>26</v>
      </c>
      <c r="AJ38" s="107">
        <f t="shared" si="86"/>
        <v>43</v>
      </c>
      <c r="AN38" s="71">
        <v>4</v>
      </c>
      <c r="AO38" s="71">
        <v>11</v>
      </c>
      <c r="AP38" s="71">
        <v>9</v>
      </c>
      <c r="AQ38" s="71">
        <v>5</v>
      </c>
      <c r="AR38" s="71">
        <v>1</v>
      </c>
      <c r="AS38" s="71">
        <v>1</v>
      </c>
      <c r="AT38" s="71">
        <v>2</v>
      </c>
      <c r="AU38" s="71">
        <v>5</v>
      </c>
      <c r="AV38" s="71">
        <v>2</v>
      </c>
      <c r="AW38" s="71">
        <v>4</v>
      </c>
      <c r="AX38" s="71">
        <v>12</v>
      </c>
      <c r="AY38" s="71">
        <v>1</v>
      </c>
      <c r="AZ38" s="71">
        <v>2</v>
      </c>
      <c r="BA38" s="71">
        <v>3</v>
      </c>
      <c r="BB38" s="71">
        <v>2</v>
      </c>
      <c r="BC38" s="71">
        <v>5</v>
      </c>
      <c r="BD38" s="71">
        <v>11</v>
      </c>
      <c r="BE38" s="71">
        <v>3</v>
      </c>
      <c r="BF38" s="71">
        <v>2</v>
      </c>
      <c r="BG38" s="71">
        <v>7</v>
      </c>
      <c r="BH38" s="71">
        <v>3</v>
      </c>
      <c r="BI38" s="71">
        <v>3</v>
      </c>
      <c r="BJ38" s="71">
        <v>5</v>
      </c>
      <c r="BK38" s="71">
        <v>5</v>
      </c>
      <c r="BL38" s="71">
        <v>0</v>
      </c>
      <c r="BM38" s="71">
        <v>7</v>
      </c>
      <c r="BN38" s="71">
        <v>2</v>
      </c>
      <c r="BO38" s="71">
        <v>4</v>
      </c>
      <c r="BP38" s="71">
        <v>5</v>
      </c>
      <c r="BQ38" s="71">
        <v>10</v>
      </c>
      <c r="BR38" s="71">
        <v>5</v>
      </c>
      <c r="BS38" s="72">
        <f t="shared" si="87"/>
        <v>52</v>
      </c>
      <c r="BT38" s="73">
        <f t="shared" si="88"/>
        <v>25</v>
      </c>
      <c r="BU38" s="73">
        <f t="shared" si="89"/>
        <v>29</v>
      </c>
      <c r="BV38" s="73">
        <f t="shared" si="90"/>
        <v>34</v>
      </c>
      <c r="BW38" s="107">
        <f t="shared" si="91"/>
        <v>33</v>
      </c>
      <c r="BZ38" s="71">
        <v>3</v>
      </c>
      <c r="CA38" s="71">
        <v>4</v>
      </c>
      <c r="CB38" s="71">
        <v>0</v>
      </c>
      <c r="CC38" s="71">
        <v>3</v>
      </c>
      <c r="CD38" s="71">
        <v>4</v>
      </c>
      <c r="CE38" s="71">
        <v>14</v>
      </c>
      <c r="CF38" s="71">
        <v>12</v>
      </c>
      <c r="CG38" s="71">
        <v>1</v>
      </c>
      <c r="CH38" s="71">
        <v>3</v>
      </c>
      <c r="CI38" s="71">
        <v>6</v>
      </c>
      <c r="CJ38" s="71">
        <v>2</v>
      </c>
      <c r="CK38" s="71">
        <v>2</v>
      </c>
      <c r="CL38" s="71">
        <v>5</v>
      </c>
      <c r="CM38" s="71">
        <v>5</v>
      </c>
      <c r="CN38" s="71">
        <v>9</v>
      </c>
      <c r="CO38" s="71">
        <v>2</v>
      </c>
      <c r="CP38" s="71">
        <v>1</v>
      </c>
      <c r="CQ38" s="71">
        <v>4</v>
      </c>
      <c r="CR38" s="71">
        <v>8</v>
      </c>
      <c r="CS38" s="71">
        <v>9</v>
      </c>
      <c r="CT38" s="71">
        <v>15</v>
      </c>
      <c r="CU38" s="71">
        <v>6</v>
      </c>
      <c r="CV38" s="71">
        <v>4</v>
      </c>
      <c r="CW38" s="71">
        <v>10</v>
      </c>
      <c r="CX38" s="71">
        <v>7</v>
      </c>
      <c r="CY38" s="71">
        <v>1</v>
      </c>
      <c r="CZ38" s="71">
        <v>0</v>
      </c>
      <c r="DA38" s="71">
        <v>0</v>
      </c>
      <c r="DB38" s="71">
        <v>0</v>
      </c>
      <c r="DC38" s="71">
        <v>0</v>
      </c>
      <c r="DD38" s="71">
        <v>0</v>
      </c>
      <c r="DE38" s="72">
        <f t="shared" si="92"/>
        <v>33</v>
      </c>
      <c r="DF38" s="73">
        <f t="shared" si="93"/>
        <v>31</v>
      </c>
      <c r="DG38" s="73">
        <f t="shared" si="94"/>
        <v>38</v>
      </c>
      <c r="DH38" s="73">
        <f t="shared" si="95"/>
        <v>43</v>
      </c>
      <c r="DI38" s="107"/>
      <c r="DL38" s="71">
        <v>1</v>
      </c>
      <c r="DM38" s="71">
        <v>0</v>
      </c>
      <c r="DN38" s="71">
        <v>0</v>
      </c>
      <c r="DO38" s="71">
        <v>0</v>
      </c>
      <c r="DP38" s="71">
        <v>1</v>
      </c>
      <c r="DQ38" s="71">
        <v>0</v>
      </c>
      <c r="DR38" s="71">
        <v>0</v>
      </c>
      <c r="DS38" s="71">
        <v>0</v>
      </c>
      <c r="DT38" s="71">
        <v>0</v>
      </c>
      <c r="DU38" s="71">
        <v>0</v>
      </c>
      <c r="DV38" s="71">
        <v>2</v>
      </c>
      <c r="DW38" s="71">
        <v>0</v>
      </c>
      <c r="DX38" s="71">
        <v>0</v>
      </c>
      <c r="DY38" s="71">
        <v>0</v>
      </c>
      <c r="DZ38" s="71">
        <v>0</v>
      </c>
      <c r="EA38" s="71">
        <v>0</v>
      </c>
      <c r="EB38" s="71">
        <v>0</v>
      </c>
      <c r="EC38" s="71">
        <v>0</v>
      </c>
      <c r="ED38" s="71">
        <v>1</v>
      </c>
      <c r="EE38" s="71">
        <v>1</v>
      </c>
      <c r="EF38" s="71"/>
      <c r="EG38" s="71"/>
      <c r="EH38" s="71"/>
      <c r="EI38" s="71"/>
      <c r="EJ38" s="71"/>
      <c r="EK38" s="71"/>
      <c r="EL38" s="71"/>
      <c r="EM38" s="71"/>
      <c r="EN38" s="71"/>
      <c r="EO38" s="72">
        <f t="shared" si="96"/>
        <v>1</v>
      </c>
      <c r="EP38" s="73">
        <f t="shared" si="97"/>
        <v>1</v>
      </c>
      <c r="EQ38" s="73">
        <f t="shared" si="98"/>
        <v>2</v>
      </c>
      <c r="ER38" s="73"/>
      <c r="ES38" s="107"/>
    </row>
    <row r="39" spans="1:149" ht="15.75" x14ac:dyDescent="0.25">
      <c r="A39" s="89" t="s">
        <v>81</v>
      </c>
      <c r="B39" s="71">
        <v>2</v>
      </c>
      <c r="C39" s="71">
        <v>4.5</v>
      </c>
      <c r="D39" s="71">
        <v>21</v>
      </c>
      <c r="E39" s="71">
        <v>10</v>
      </c>
      <c r="F39" s="71">
        <v>14.75</v>
      </c>
      <c r="G39" s="71">
        <v>36</v>
      </c>
      <c r="H39" s="71">
        <v>0</v>
      </c>
      <c r="I39" s="71">
        <v>6</v>
      </c>
      <c r="J39" s="71">
        <v>1.5</v>
      </c>
      <c r="K39" s="71">
        <v>24.5</v>
      </c>
      <c r="L39" s="71">
        <v>6</v>
      </c>
      <c r="M39" s="71">
        <v>16.75</v>
      </c>
      <c r="N39" s="71">
        <v>3</v>
      </c>
      <c r="O39" s="71">
        <v>6</v>
      </c>
      <c r="P39" s="71">
        <v>0.5</v>
      </c>
      <c r="Q39" s="71">
        <v>6.5</v>
      </c>
      <c r="R39" s="71">
        <v>6.5</v>
      </c>
      <c r="S39" s="71">
        <v>27.25</v>
      </c>
      <c r="T39" s="71">
        <v>12</v>
      </c>
      <c r="U39" s="71">
        <v>16.5</v>
      </c>
      <c r="V39" s="71">
        <v>9</v>
      </c>
      <c r="W39" s="71">
        <v>12.25</v>
      </c>
      <c r="X39" s="71">
        <v>14.5</v>
      </c>
      <c r="Y39" s="71">
        <v>19.75</v>
      </c>
      <c r="Z39" s="71">
        <v>11.25</v>
      </c>
      <c r="AA39" s="71">
        <v>38</v>
      </c>
      <c r="AB39" s="71">
        <v>27</v>
      </c>
      <c r="AC39" s="71">
        <v>22.75</v>
      </c>
      <c r="AD39" s="71">
        <v>2</v>
      </c>
      <c r="AE39" s="71">
        <v>1</v>
      </c>
      <c r="AF39" s="71"/>
      <c r="AG39" s="72">
        <v>79.75</v>
      </c>
      <c r="AH39" s="73">
        <f t="shared" si="84"/>
        <v>88.75</v>
      </c>
      <c r="AI39" s="73">
        <f t="shared" si="85"/>
        <v>66.5</v>
      </c>
      <c r="AJ39" s="107">
        <f t="shared" si="86"/>
        <v>95.25</v>
      </c>
      <c r="AN39" s="71">
        <v>11.75</v>
      </c>
      <c r="AO39" s="71">
        <v>16</v>
      </c>
      <c r="AP39" s="71">
        <v>13</v>
      </c>
      <c r="AQ39" s="71">
        <v>19</v>
      </c>
      <c r="AR39" s="71">
        <v>4</v>
      </c>
      <c r="AS39" s="71">
        <v>1</v>
      </c>
      <c r="AT39" s="71">
        <v>2.5</v>
      </c>
      <c r="AU39" s="71">
        <v>7</v>
      </c>
      <c r="AV39" s="71">
        <v>5.5</v>
      </c>
      <c r="AW39" s="71">
        <v>16</v>
      </c>
      <c r="AX39" s="71">
        <v>30</v>
      </c>
      <c r="AY39" s="71">
        <v>3.75</v>
      </c>
      <c r="AZ39" s="71">
        <v>8.5</v>
      </c>
      <c r="BA39" s="71">
        <v>6</v>
      </c>
      <c r="BB39" s="71">
        <v>1.5</v>
      </c>
      <c r="BC39" s="71">
        <v>13</v>
      </c>
      <c r="BD39" s="71">
        <v>26.5</v>
      </c>
      <c r="BE39" s="71">
        <v>7</v>
      </c>
      <c r="BF39" s="71">
        <v>3</v>
      </c>
      <c r="BG39" s="71">
        <v>15</v>
      </c>
      <c r="BH39" s="71">
        <v>1.5</v>
      </c>
      <c r="BI39" s="71">
        <v>11</v>
      </c>
      <c r="BJ39" s="71">
        <v>10</v>
      </c>
      <c r="BK39" s="71">
        <v>18.25</v>
      </c>
      <c r="BL39" s="71">
        <v>0</v>
      </c>
      <c r="BM39" s="71">
        <v>18.25</v>
      </c>
      <c r="BN39" s="71">
        <v>4.5</v>
      </c>
      <c r="BO39" s="71">
        <v>6.5</v>
      </c>
      <c r="BP39" s="71">
        <v>10.5</v>
      </c>
      <c r="BQ39" s="71">
        <v>19.25</v>
      </c>
      <c r="BR39" s="71">
        <v>17.25</v>
      </c>
      <c r="BS39" s="72">
        <f t="shared" si="87"/>
        <v>118.5</v>
      </c>
      <c r="BT39" s="73">
        <f t="shared" si="88"/>
        <v>52</v>
      </c>
      <c r="BU39" s="73">
        <f t="shared" si="89"/>
        <v>78.75</v>
      </c>
      <c r="BV39" s="73">
        <f t="shared" si="90"/>
        <v>74</v>
      </c>
      <c r="BW39" s="107">
        <f t="shared" si="91"/>
        <v>77.25</v>
      </c>
      <c r="BZ39" s="71">
        <v>9.25</v>
      </c>
      <c r="CA39" s="71">
        <v>8.5</v>
      </c>
      <c r="CB39" s="71">
        <v>0</v>
      </c>
      <c r="CC39" s="71">
        <v>6.75</v>
      </c>
      <c r="CD39" s="71">
        <v>8.25</v>
      </c>
      <c r="CE39" s="71">
        <v>27.5</v>
      </c>
      <c r="CF39" s="71">
        <v>18.25</v>
      </c>
      <c r="CG39" s="71">
        <v>2.75</v>
      </c>
      <c r="CH39" s="71">
        <v>7.5</v>
      </c>
      <c r="CI39" s="71">
        <v>19.5</v>
      </c>
      <c r="CJ39" s="71">
        <v>4.75</v>
      </c>
      <c r="CK39" s="71">
        <v>8</v>
      </c>
      <c r="CL39" s="71">
        <v>12.5</v>
      </c>
      <c r="CM39" s="71">
        <v>9.5</v>
      </c>
      <c r="CN39" s="71">
        <v>24.5</v>
      </c>
      <c r="CO39" s="71">
        <v>6.75</v>
      </c>
      <c r="CP39" s="71">
        <v>2.25</v>
      </c>
      <c r="CQ39" s="71">
        <v>9.25</v>
      </c>
      <c r="CR39" s="71">
        <v>28.5</v>
      </c>
      <c r="CS39" s="71">
        <v>26</v>
      </c>
      <c r="CT39" s="71">
        <v>24.75</v>
      </c>
      <c r="CU39" s="71">
        <v>15.25</v>
      </c>
      <c r="CV39" s="71">
        <v>11.75</v>
      </c>
      <c r="CW39" s="71">
        <v>22.5</v>
      </c>
      <c r="CX39" s="71">
        <v>15.5</v>
      </c>
      <c r="CY39" s="71">
        <v>1.75</v>
      </c>
      <c r="CZ39" s="71">
        <v>0</v>
      </c>
      <c r="DA39" s="71">
        <v>0</v>
      </c>
      <c r="DB39" s="71">
        <v>0</v>
      </c>
      <c r="DC39" s="71">
        <v>0</v>
      </c>
      <c r="DD39" s="71">
        <v>0</v>
      </c>
      <c r="DE39" s="72">
        <f t="shared" si="92"/>
        <v>77.5</v>
      </c>
      <c r="DF39" s="73">
        <f t="shared" si="93"/>
        <v>73.25</v>
      </c>
      <c r="DG39" s="73">
        <f t="shared" si="94"/>
        <v>106.75</v>
      </c>
      <c r="DH39" s="73">
        <f t="shared" si="95"/>
        <v>91.5</v>
      </c>
      <c r="DI39" s="107"/>
      <c r="DL39" s="71">
        <v>3</v>
      </c>
      <c r="DM39" s="71">
        <v>0</v>
      </c>
      <c r="DN39" s="71">
        <v>0</v>
      </c>
      <c r="DO39" s="71">
        <v>0</v>
      </c>
      <c r="DP39" s="71">
        <v>1.25</v>
      </c>
      <c r="DQ39" s="71">
        <v>0</v>
      </c>
      <c r="DR39" s="71">
        <v>0</v>
      </c>
      <c r="DS39" s="71">
        <v>0</v>
      </c>
      <c r="DT39" s="71">
        <v>0</v>
      </c>
      <c r="DU39" s="71">
        <v>0</v>
      </c>
      <c r="DV39" s="71">
        <v>2.5</v>
      </c>
      <c r="DW39" s="71">
        <v>0</v>
      </c>
      <c r="DX39" s="71">
        <v>0</v>
      </c>
      <c r="DY39" s="71">
        <v>0</v>
      </c>
      <c r="DZ39" s="71">
        <v>0</v>
      </c>
      <c r="EA39" s="71">
        <v>0</v>
      </c>
      <c r="EB39" s="71">
        <v>0</v>
      </c>
      <c r="EC39" s="71">
        <v>0</v>
      </c>
      <c r="ED39" s="71">
        <v>1.25</v>
      </c>
      <c r="EE39" s="71">
        <v>1.25</v>
      </c>
      <c r="EF39" s="71"/>
      <c r="EG39" s="71"/>
      <c r="EH39" s="71"/>
      <c r="EI39" s="71"/>
      <c r="EJ39" s="71"/>
      <c r="EK39" s="71"/>
      <c r="EL39" s="71"/>
      <c r="EM39" s="71"/>
      <c r="EN39" s="71"/>
      <c r="EO39" s="72">
        <f t="shared" si="96"/>
        <v>3</v>
      </c>
      <c r="EP39" s="73">
        <f t="shared" si="97"/>
        <v>1.25</v>
      </c>
      <c r="EQ39" s="73">
        <f t="shared" si="98"/>
        <v>2.5</v>
      </c>
      <c r="ER39" s="73"/>
      <c r="ES39" s="107"/>
    </row>
    <row r="40" spans="1:149" ht="15.75" x14ac:dyDescent="0.25">
      <c r="A40" s="89" t="s">
        <v>25</v>
      </c>
      <c r="B40" s="71">
        <v>53</v>
      </c>
      <c r="C40" s="71">
        <v>44</v>
      </c>
      <c r="D40" s="71">
        <v>40</v>
      </c>
      <c r="E40" s="71">
        <v>14</v>
      </c>
      <c r="F40" s="71">
        <v>20</v>
      </c>
      <c r="G40" s="71">
        <v>65</v>
      </c>
      <c r="H40" s="71">
        <v>68</v>
      </c>
      <c r="I40" s="71">
        <v>29</v>
      </c>
      <c r="J40" s="71">
        <v>32</v>
      </c>
      <c r="K40" s="71">
        <v>24</v>
      </c>
      <c r="L40" s="71">
        <v>12</v>
      </c>
      <c r="M40" s="71">
        <v>14</v>
      </c>
      <c r="N40" s="71">
        <v>55</v>
      </c>
      <c r="O40" s="71">
        <v>36</v>
      </c>
      <c r="P40" s="71">
        <v>48</v>
      </c>
      <c r="Q40" s="71">
        <v>36</v>
      </c>
      <c r="R40" s="71">
        <v>40</v>
      </c>
      <c r="S40" s="71">
        <v>17</v>
      </c>
      <c r="T40" s="71">
        <v>3</v>
      </c>
      <c r="U40" s="71">
        <v>47</v>
      </c>
      <c r="V40" s="71">
        <v>50</v>
      </c>
      <c r="W40" s="71">
        <v>58</v>
      </c>
      <c r="X40" s="71">
        <v>35</v>
      </c>
      <c r="Y40" s="71">
        <v>42</v>
      </c>
      <c r="Z40" s="71">
        <v>5</v>
      </c>
      <c r="AA40" s="71">
        <v>18</v>
      </c>
      <c r="AB40" s="71">
        <v>66</v>
      </c>
      <c r="AC40" s="71">
        <v>22</v>
      </c>
      <c r="AD40" s="71">
        <v>78</v>
      </c>
      <c r="AE40" s="71">
        <v>36</v>
      </c>
      <c r="AF40" s="71"/>
      <c r="AG40" s="72">
        <v>279</v>
      </c>
      <c r="AH40" s="73">
        <f t="shared" si="84"/>
        <v>250</v>
      </c>
      <c r="AI40" s="73">
        <f t="shared" si="85"/>
        <v>246</v>
      </c>
      <c r="AJ40" s="107">
        <f t="shared" si="86"/>
        <v>240</v>
      </c>
      <c r="AN40" s="71">
        <v>39</v>
      </c>
      <c r="AO40" s="71">
        <v>14</v>
      </c>
      <c r="AP40" s="71">
        <v>17</v>
      </c>
      <c r="AQ40" s="71">
        <v>61</v>
      </c>
      <c r="AR40" s="71">
        <v>39</v>
      </c>
      <c r="AS40" s="71">
        <v>53</v>
      </c>
      <c r="AT40" s="71">
        <v>48</v>
      </c>
      <c r="AU40" s="71">
        <v>36</v>
      </c>
      <c r="AV40" s="71">
        <v>14</v>
      </c>
      <c r="AW40" s="71">
        <v>17</v>
      </c>
      <c r="AX40" s="71">
        <v>40</v>
      </c>
      <c r="AY40" s="71">
        <v>54</v>
      </c>
      <c r="AZ40" s="71">
        <v>41</v>
      </c>
      <c r="BA40" s="71">
        <v>25</v>
      </c>
      <c r="BB40" s="71">
        <v>15</v>
      </c>
      <c r="BC40" s="71">
        <v>7</v>
      </c>
      <c r="BD40" s="71">
        <v>27</v>
      </c>
      <c r="BE40" s="71">
        <v>49</v>
      </c>
      <c r="BF40" s="71">
        <v>51</v>
      </c>
      <c r="BG40" s="71">
        <v>36</v>
      </c>
      <c r="BH40" s="71">
        <v>47</v>
      </c>
      <c r="BI40" s="71">
        <v>43</v>
      </c>
      <c r="BJ40" s="71">
        <v>7</v>
      </c>
      <c r="BK40" s="71">
        <v>5</v>
      </c>
      <c r="BL40" s="71">
        <v>5</v>
      </c>
      <c r="BM40" s="71">
        <v>43</v>
      </c>
      <c r="BN40" s="71">
        <v>78</v>
      </c>
      <c r="BO40" s="71">
        <v>57</v>
      </c>
      <c r="BP40" s="71">
        <v>41</v>
      </c>
      <c r="BQ40" s="71">
        <v>9</v>
      </c>
      <c r="BR40" s="71">
        <v>21</v>
      </c>
      <c r="BS40" s="72">
        <f t="shared" si="87"/>
        <v>273</v>
      </c>
      <c r="BT40" s="73">
        <f t="shared" si="88"/>
        <v>268</v>
      </c>
      <c r="BU40" s="73">
        <f t="shared" si="89"/>
        <v>199</v>
      </c>
      <c r="BV40" s="73">
        <f t="shared" si="90"/>
        <v>260</v>
      </c>
      <c r="BW40" s="107">
        <f t="shared" si="91"/>
        <v>238</v>
      </c>
      <c r="BZ40" s="71">
        <v>12</v>
      </c>
      <c r="CA40" s="71">
        <v>93</v>
      </c>
      <c r="CB40" s="71">
        <v>82</v>
      </c>
      <c r="CC40" s="71">
        <v>46</v>
      </c>
      <c r="CD40" s="71">
        <v>40</v>
      </c>
      <c r="CE40" s="71">
        <v>13</v>
      </c>
      <c r="CF40" s="71">
        <v>28</v>
      </c>
      <c r="CG40" s="71">
        <v>82</v>
      </c>
      <c r="CH40" s="71">
        <v>129</v>
      </c>
      <c r="CI40" s="71">
        <v>85</v>
      </c>
      <c r="CJ40" s="71">
        <v>52</v>
      </c>
      <c r="CK40" s="71">
        <v>68</v>
      </c>
      <c r="CL40" s="71">
        <v>14</v>
      </c>
      <c r="CM40" s="71">
        <v>36</v>
      </c>
      <c r="CN40" s="71">
        <v>56</v>
      </c>
      <c r="CO40" s="71">
        <v>63</v>
      </c>
      <c r="CP40" s="71">
        <v>57</v>
      </c>
      <c r="CQ40" s="71">
        <v>51</v>
      </c>
      <c r="CR40" s="71">
        <v>44</v>
      </c>
      <c r="CS40" s="71">
        <v>36</v>
      </c>
      <c r="CT40" s="71">
        <v>23</v>
      </c>
      <c r="CU40" s="71">
        <v>75</v>
      </c>
      <c r="CV40" s="71">
        <v>132</v>
      </c>
      <c r="CW40" s="71">
        <v>105</v>
      </c>
      <c r="CX40" s="71">
        <v>56</v>
      </c>
      <c r="CY40" s="71">
        <v>57</v>
      </c>
      <c r="CZ40" s="71">
        <v>15</v>
      </c>
      <c r="DA40" s="71">
        <v>29</v>
      </c>
      <c r="DB40" s="71">
        <v>67</v>
      </c>
      <c r="DC40" s="71">
        <v>96</v>
      </c>
      <c r="DD40" s="71">
        <v>77</v>
      </c>
      <c r="DE40" s="72">
        <f t="shared" si="92"/>
        <v>307</v>
      </c>
      <c r="DF40" s="73">
        <f t="shared" si="93"/>
        <v>458</v>
      </c>
      <c r="DG40" s="73">
        <f t="shared" si="94"/>
        <v>343</v>
      </c>
      <c r="DH40" s="73">
        <f t="shared" si="95"/>
        <v>463</v>
      </c>
      <c r="DI40" s="107"/>
      <c r="DL40" s="71">
        <v>65</v>
      </c>
      <c r="DM40" s="71">
        <v>54</v>
      </c>
      <c r="DN40" s="71">
        <v>30</v>
      </c>
      <c r="DO40" s="71">
        <v>51</v>
      </c>
      <c r="DP40" s="71">
        <v>80</v>
      </c>
      <c r="DQ40" s="71">
        <v>72</v>
      </c>
      <c r="DR40" s="71">
        <v>76</v>
      </c>
      <c r="DS40" s="71">
        <v>96</v>
      </c>
      <c r="DT40" s="71">
        <v>88</v>
      </c>
      <c r="DU40" s="71">
        <v>33</v>
      </c>
      <c r="DV40" s="71">
        <v>26</v>
      </c>
      <c r="DW40" s="71">
        <v>96</v>
      </c>
      <c r="DX40" s="71">
        <v>60</v>
      </c>
      <c r="DY40" s="71">
        <v>47</v>
      </c>
      <c r="DZ40" s="71">
        <v>89</v>
      </c>
      <c r="EA40" s="71">
        <v>71</v>
      </c>
      <c r="EB40" s="71">
        <v>35</v>
      </c>
      <c r="EC40" s="71">
        <v>21</v>
      </c>
      <c r="ED40" s="71">
        <v>114</v>
      </c>
      <c r="EE40" s="71">
        <v>127</v>
      </c>
      <c r="EF40" s="71"/>
      <c r="EG40" s="71"/>
      <c r="EH40" s="71"/>
      <c r="EI40" s="71"/>
      <c r="EJ40" s="71"/>
      <c r="EK40" s="71"/>
      <c r="EL40" s="71"/>
      <c r="EM40" s="71"/>
      <c r="EN40" s="71"/>
      <c r="EO40" s="72">
        <f t="shared" si="96"/>
        <v>418</v>
      </c>
      <c r="EP40" s="73">
        <f t="shared" si="97"/>
        <v>496</v>
      </c>
      <c r="EQ40" s="73">
        <f t="shared" si="98"/>
        <v>424</v>
      </c>
      <c r="ER40" s="73"/>
      <c r="ES40" s="107"/>
    </row>
    <row r="41" spans="1:149" ht="15.75" x14ac:dyDescent="0.25">
      <c r="A41" s="89" t="s">
        <v>26</v>
      </c>
      <c r="B41" s="71">
        <v>14</v>
      </c>
      <c r="C41" s="71">
        <v>9</v>
      </c>
      <c r="D41" s="71">
        <v>8</v>
      </c>
      <c r="E41" s="71">
        <v>2</v>
      </c>
      <c r="F41" s="71">
        <v>2</v>
      </c>
      <c r="G41" s="71">
        <v>15</v>
      </c>
      <c r="H41" s="71">
        <v>17</v>
      </c>
      <c r="I41" s="71">
        <v>8</v>
      </c>
      <c r="J41" s="71">
        <v>5</v>
      </c>
      <c r="K41" s="71">
        <v>4</v>
      </c>
      <c r="L41" s="71">
        <v>3</v>
      </c>
      <c r="M41" s="71">
        <v>1</v>
      </c>
      <c r="N41" s="71">
        <v>5</v>
      </c>
      <c r="O41" s="71">
        <v>2</v>
      </c>
      <c r="P41" s="71">
        <v>8</v>
      </c>
      <c r="Q41" s="71">
        <v>5</v>
      </c>
      <c r="R41" s="71">
        <v>12</v>
      </c>
      <c r="S41" s="71">
        <v>1</v>
      </c>
      <c r="T41" s="71">
        <v>1</v>
      </c>
      <c r="U41" s="71">
        <v>13</v>
      </c>
      <c r="V41" s="71">
        <v>7</v>
      </c>
      <c r="W41" s="71">
        <v>17</v>
      </c>
      <c r="X41" s="71">
        <v>5</v>
      </c>
      <c r="Y41" s="71">
        <v>11</v>
      </c>
      <c r="Z41" s="71">
        <v>1</v>
      </c>
      <c r="AA41" s="71">
        <v>4</v>
      </c>
      <c r="AB41" s="71">
        <v>14</v>
      </c>
      <c r="AC41" s="71">
        <v>2</v>
      </c>
      <c r="AD41" s="71">
        <v>29</v>
      </c>
      <c r="AE41" s="71">
        <v>10</v>
      </c>
      <c r="AF41" s="71"/>
      <c r="AG41" s="72">
        <v>59</v>
      </c>
      <c r="AH41" s="73">
        <f t="shared" si="84"/>
        <v>54</v>
      </c>
      <c r="AI41" s="73">
        <f t="shared" si="85"/>
        <v>34</v>
      </c>
      <c r="AJ41" s="107">
        <f t="shared" si="86"/>
        <v>55</v>
      </c>
      <c r="AN41" s="71">
        <v>5</v>
      </c>
      <c r="AO41" s="71">
        <v>4</v>
      </c>
      <c r="AP41" s="71">
        <v>3</v>
      </c>
      <c r="AQ41" s="71">
        <v>10</v>
      </c>
      <c r="AR41" s="71">
        <v>4</v>
      </c>
      <c r="AS41" s="71">
        <v>13</v>
      </c>
      <c r="AT41" s="71">
        <v>9</v>
      </c>
      <c r="AU41" s="71">
        <v>4</v>
      </c>
      <c r="AV41" s="71">
        <v>3</v>
      </c>
      <c r="AW41" s="71">
        <v>3</v>
      </c>
      <c r="AX41" s="71">
        <v>4</v>
      </c>
      <c r="AY41" s="71">
        <v>12</v>
      </c>
      <c r="AZ41" s="71">
        <v>8</v>
      </c>
      <c r="BA41" s="71">
        <v>6</v>
      </c>
      <c r="BB41" s="71">
        <v>3</v>
      </c>
      <c r="BC41" s="71">
        <v>3</v>
      </c>
      <c r="BD41" s="71">
        <v>9</v>
      </c>
      <c r="BE41" s="71">
        <v>10</v>
      </c>
      <c r="BF41" s="71">
        <v>15</v>
      </c>
      <c r="BG41" s="71">
        <v>10</v>
      </c>
      <c r="BH41" s="71">
        <v>10</v>
      </c>
      <c r="BI41" s="71">
        <v>5</v>
      </c>
      <c r="BJ41" s="71">
        <v>2</v>
      </c>
      <c r="BK41" s="71">
        <v>1</v>
      </c>
      <c r="BL41" s="71">
        <v>2</v>
      </c>
      <c r="BM41" s="71">
        <v>9</v>
      </c>
      <c r="BN41" s="71">
        <v>17</v>
      </c>
      <c r="BO41" s="71">
        <v>11</v>
      </c>
      <c r="BP41" s="71">
        <v>10</v>
      </c>
      <c r="BQ41" s="71">
        <v>4</v>
      </c>
      <c r="BR41" s="71">
        <v>4</v>
      </c>
      <c r="BS41" s="72">
        <f t="shared" si="87"/>
        <v>68</v>
      </c>
      <c r="BT41" s="73">
        <f t="shared" si="88"/>
        <v>46</v>
      </c>
      <c r="BU41" s="73">
        <f t="shared" si="89"/>
        <v>39</v>
      </c>
      <c r="BV41" s="73">
        <f t="shared" si="90"/>
        <v>61</v>
      </c>
      <c r="BW41" s="107">
        <f t="shared" si="91"/>
        <v>54</v>
      </c>
      <c r="BZ41" s="71">
        <v>5</v>
      </c>
      <c r="CA41" s="71">
        <v>22</v>
      </c>
      <c r="CB41" s="71">
        <v>20</v>
      </c>
      <c r="CC41" s="71">
        <v>11</v>
      </c>
      <c r="CD41" s="71">
        <v>16</v>
      </c>
      <c r="CE41" s="71">
        <v>3</v>
      </c>
      <c r="CF41" s="71">
        <v>6</v>
      </c>
      <c r="CG41" s="71">
        <v>28</v>
      </c>
      <c r="CH41" s="71">
        <v>37</v>
      </c>
      <c r="CI41" s="71">
        <v>16</v>
      </c>
      <c r="CJ41" s="71">
        <v>15</v>
      </c>
      <c r="CK41" s="71">
        <v>17</v>
      </c>
      <c r="CL41" s="71">
        <v>2</v>
      </c>
      <c r="CM41" s="71">
        <v>6</v>
      </c>
      <c r="CN41" s="71">
        <v>8</v>
      </c>
      <c r="CO41" s="71">
        <v>20</v>
      </c>
      <c r="CP41" s="71">
        <v>9</v>
      </c>
      <c r="CQ41" s="71">
        <v>9</v>
      </c>
      <c r="CR41" s="71">
        <v>7</v>
      </c>
      <c r="CS41" s="71">
        <v>6</v>
      </c>
      <c r="CT41" s="71">
        <v>10</v>
      </c>
      <c r="CU41" s="71">
        <v>13</v>
      </c>
      <c r="CV41" s="71">
        <v>14</v>
      </c>
      <c r="CW41" s="71">
        <v>16</v>
      </c>
      <c r="CX41" s="71">
        <v>9</v>
      </c>
      <c r="CY41" s="71">
        <v>13</v>
      </c>
      <c r="CZ41" s="71">
        <v>3</v>
      </c>
      <c r="DA41" s="71">
        <v>6</v>
      </c>
      <c r="DB41" s="71">
        <v>10</v>
      </c>
      <c r="DC41" s="71">
        <v>14</v>
      </c>
      <c r="DD41" s="71">
        <v>13</v>
      </c>
      <c r="DE41" s="72">
        <f t="shared" si="92"/>
        <v>81</v>
      </c>
      <c r="DF41" s="73">
        <f t="shared" si="93"/>
        <v>121</v>
      </c>
      <c r="DG41" s="73">
        <f t="shared" si="94"/>
        <v>65</v>
      </c>
      <c r="DH41" s="73">
        <f t="shared" si="95"/>
        <v>78</v>
      </c>
      <c r="DI41" s="107"/>
      <c r="DL41" s="71">
        <v>22</v>
      </c>
      <c r="DM41" s="71">
        <v>22</v>
      </c>
      <c r="DN41" s="71">
        <v>6</v>
      </c>
      <c r="DO41" s="71">
        <v>12</v>
      </c>
      <c r="DP41" s="71">
        <v>15</v>
      </c>
      <c r="DQ41" s="71">
        <v>21</v>
      </c>
      <c r="DR41" s="71">
        <v>12</v>
      </c>
      <c r="DS41" s="71">
        <v>20</v>
      </c>
      <c r="DT41" s="71">
        <v>22</v>
      </c>
      <c r="DU41" s="71">
        <v>4</v>
      </c>
      <c r="DV41" s="71">
        <v>10</v>
      </c>
      <c r="DW41" s="71">
        <v>22</v>
      </c>
      <c r="DX41" s="71">
        <v>16</v>
      </c>
      <c r="DY41" s="71">
        <v>5</v>
      </c>
      <c r="DZ41" s="71">
        <v>18</v>
      </c>
      <c r="EA41" s="71">
        <v>17</v>
      </c>
      <c r="EB41" s="71">
        <v>6</v>
      </c>
      <c r="EC41" s="71">
        <v>4</v>
      </c>
      <c r="ED41" s="71">
        <v>14</v>
      </c>
      <c r="EE41" s="71">
        <v>20</v>
      </c>
      <c r="EF41" s="71"/>
      <c r="EG41" s="71"/>
      <c r="EH41" s="71"/>
      <c r="EI41" s="71"/>
      <c r="EJ41" s="71"/>
      <c r="EK41" s="71"/>
      <c r="EL41" s="71"/>
      <c r="EM41" s="71"/>
      <c r="EN41" s="71"/>
      <c r="EO41" s="72">
        <f t="shared" si="96"/>
        <v>93</v>
      </c>
      <c r="EP41" s="73">
        <f t="shared" si="97"/>
        <v>106</v>
      </c>
      <c r="EQ41" s="73">
        <f t="shared" si="98"/>
        <v>94</v>
      </c>
      <c r="ER41" s="73"/>
      <c r="ES41" s="107"/>
    </row>
    <row r="42" spans="1:149" ht="15.75" x14ac:dyDescent="0.25">
      <c r="A42" s="98" t="s">
        <v>82</v>
      </c>
      <c r="B42" s="71">
        <v>106.5</v>
      </c>
      <c r="C42" s="71">
        <v>71</v>
      </c>
      <c r="D42" s="71">
        <v>60</v>
      </c>
      <c r="E42" s="71">
        <v>12</v>
      </c>
      <c r="F42" s="71">
        <v>16</v>
      </c>
      <c r="G42" s="71">
        <v>120</v>
      </c>
      <c r="H42" s="71">
        <v>132</v>
      </c>
      <c r="I42" s="71">
        <v>60</v>
      </c>
      <c r="J42" s="71">
        <v>36</v>
      </c>
      <c r="K42" s="71">
        <v>29</v>
      </c>
      <c r="L42" s="71">
        <v>20</v>
      </c>
      <c r="M42" s="71">
        <v>8</v>
      </c>
      <c r="N42" s="71">
        <v>40</v>
      </c>
      <c r="O42" s="71">
        <v>12</v>
      </c>
      <c r="P42" s="71">
        <v>64</v>
      </c>
      <c r="Q42" s="71">
        <v>32</v>
      </c>
      <c r="R42" s="71">
        <v>96</v>
      </c>
      <c r="S42" s="71">
        <v>8</v>
      </c>
      <c r="T42" s="71">
        <v>8</v>
      </c>
      <c r="U42" s="71">
        <v>88</v>
      </c>
      <c r="V42" s="71">
        <v>53</v>
      </c>
      <c r="W42" s="71">
        <v>132</v>
      </c>
      <c r="X42" s="71">
        <v>40</v>
      </c>
      <c r="Y42" s="71">
        <v>76</v>
      </c>
      <c r="Z42" s="71">
        <v>8</v>
      </c>
      <c r="AA42" s="71">
        <v>26</v>
      </c>
      <c r="AB42" s="71">
        <v>112</v>
      </c>
      <c r="AC42" s="71">
        <v>12</v>
      </c>
      <c r="AD42" s="71">
        <v>228</v>
      </c>
      <c r="AE42" s="71">
        <v>80</v>
      </c>
      <c r="AF42" s="71"/>
      <c r="AG42" s="72">
        <v>457.5</v>
      </c>
      <c r="AH42" s="73">
        <f t="shared" si="84"/>
        <v>413</v>
      </c>
      <c r="AI42" s="73">
        <f t="shared" si="85"/>
        <v>260</v>
      </c>
      <c r="AJ42" s="107">
        <f t="shared" si="86"/>
        <v>405</v>
      </c>
      <c r="AN42" s="71">
        <v>36</v>
      </c>
      <c r="AO42" s="71">
        <v>32</v>
      </c>
      <c r="AP42" s="71">
        <v>24</v>
      </c>
      <c r="AQ42" s="71">
        <v>80</v>
      </c>
      <c r="AR42" s="71">
        <v>32</v>
      </c>
      <c r="AS42" s="71">
        <v>104</v>
      </c>
      <c r="AT42" s="71">
        <v>71.5</v>
      </c>
      <c r="AU42" s="71">
        <v>31.5</v>
      </c>
      <c r="AV42" s="71">
        <v>16</v>
      </c>
      <c r="AW42" s="71">
        <v>21</v>
      </c>
      <c r="AX42" s="71">
        <v>28</v>
      </c>
      <c r="AY42" s="71">
        <v>87</v>
      </c>
      <c r="AZ42" s="71">
        <v>64</v>
      </c>
      <c r="BA42" s="71">
        <v>48</v>
      </c>
      <c r="BB42" s="71">
        <v>24</v>
      </c>
      <c r="BC42" s="71">
        <v>24</v>
      </c>
      <c r="BD42" s="71">
        <v>64</v>
      </c>
      <c r="BE42" s="71">
        <v>80</v>
      </c>
      <c r="BF42" s="71">
        <v>120</v>
      </c>
      <c r="BG42" s="71">
        <v>80</v>
      </c>
      <c r="BH42" s="71">
        <v>80.25</v>
      </c>
      <c r="BI42" s="71">
        <v>40</v>
      </c>
      <c r="BJ42" s="71">
        <v>16</v>
      </c>
      <c r="BK42" s="71">
        <v>7.5</v>
      </c>
      <c r="BL42" s="71">
        <v>16</v>
      </c>
      <c r="BM42" s="71">
        <v>68</v>
      </c>
      <c r="BN42" s="71">
        <v>136</v>
      </c>
      <c r="BO42" s="71">
        <v>84</v>
      </c>
      <c r="BP42" s="71">
        <v>74</v>
      </c>
      <c r="BQ42" s="71">
        <v>30</v>
      </c>
      <c r="BR42" s="71">
        <v>28</v>
      </c>
      <c r="BS42" s="72">
        <f t="shared" si="87"/>
        <v>526</v>
      </c>
      <c r="BT42" s="73">
        <f t="shared" si="88"/>
        <v>359</v>
      </c>
      <c r="BU42" s="73">
        <f t="shared" si="89"/>
        <v>296</v>
      </c>
      <c r="BV42" s="73">
        <f t="shared" si="90"/>
        <v>480.25</v>
      </c>
      <c r="BW42" s="107">
        <f t="shared" si="91"/>
        <v>415.5</v>
      </c>
      <c r="BZ42" s="71">
        <v>40</v>
      </c>
      <c r="CA42" s="71">
        <v>172</v>
      </c>
      <c r="CB42" s="71">
        <v>160</v>
      </c>
      <c r="CC42" s="71">
        <v>88</v>
      </c>
      <c r="CD42" s="71">
        <v>128</v>
      </c>
      <c r="CE42" s="71">
        <v>24</v>
      </c>
      <c r="CF42" s="71">
        <v>44</v>
      </c>
      <c r="CG42" s="71">
        <v>220</v>
      </c>
      <c r="CH42" s="71">
        <v>292</v>
      </c>
      <c r="CI42" s="71">
        <v>128</v>
      </c>
      <c r="CJ42" s="71">
        <v>105</v>
      </c>
      <c r="CK42" s="71">
        <v>135.5</v>
      </c>
      <c r="CL42" s="71">
        <v>16</v>
      </c>
      <c r="CM42" s="71">
        <v>46.5</v>
      </c>
      <c r="CN42" s="71">
        <v>53.5</v>
      </c>
      <c r="CO42" s="71">
        <v>158</v>
      </c>
      <c r="CP42" s="71">
        <v>72</v>
      </c>
      <c r="CQ42" s="71">
        <v>68</v>
      </c>
      <c r="CR42" s="71">
        <v>48</v>
      </c>
      <c r="CS42" s="71">
        <v>44</v>
      </c>
      <c r="CT42" s="71">
        <v>72</v>
      </c>
      <c r="CU42" s="71">
        <v>100</v>
      </c>
      <c r="CV42" s="71">
        <v>112</v>
      </c>
      <c r="CW42" s="71">
        <v>119.5</v>
      </c>
      <c r="CX42" s="71">
        <v>72</v>
      </c>
      <c r="CY42" s="71">
        <v>104.5</v>
      </c>
      <c r="CZ42" s="71">
        <v>24</v>
      </c>
      <c r="DA42" s="71">
        <v>48</v>
      </c>
      <c r="DB42" s="71">
        <v>76</v>
      </c>
      <c r="DC42" s="71">
        <v>109.5</v>
      </c>
      <c r="DD42" s="71">
        <v>96</v>
      </c>
      <c r="DE42" s="72">
        <f t="shared" si="92"/>
        <v>640</v>
      </c>
      <c r="DF42" s="73">
        <f t="shared" si="93"/>
        <v>940.5</v>
      </c>
      <c r="DG42" s="73">
        <f t="shared" si="94"/>
        <v>490</v>
      </c>
      <c r="DH42" s="73">
        <f t="shared" si="95"/>
        <v>604</v>
      </c>
      <c r="DI42" s="107"/>
      <c r="DL42" s="71">
        <v>169.5</v>
      </c>
      <c r="DM42" s="71">
        <v>172</v>
      </c>
      <c r="DN42" s="71">
        <v>48</v>
      </c>
      <c r="DO42" s="71">
        <v>93.5</v>
      </c>
      <c r="DP42" s="71">
        <v>117.5</v>
      </c>
      <c r="DQ42" s="71">
        <v>160</v>
      </c>
      <c r="DR42" s="71">
        <v>96.5</v>
      </c>
      <c r="DS42" s="71">
        <v>156</v>
      </c>
      <c r="DT42" s="71">
        <v>157.5</v>
      </c>
      <c r="DU42" s="71">
        <v>30.5</v>
      </c>
      <c r="DV42" s="71">
        <v>74.5</v>
      </c>
      <c r="DW42" s="71">
        <v>176</v>
      </c>
      <c r="DX42" s="71">
        <v>121.5</v>
      </c>
      <c r="DY42" s="71">
        <v>32</v>
      </c>
      <c r="DZ42" s="71">
        <v>131</v>
      </c>
      <c r="EA42" s="71">
        <v>131.5</v>
      </c>
      <c r="EB42" s="71">
        <v>44</v>
      </c>
      <c r="EC42" s="71">
        <v>24</v>
      </c>
      <c r="ED42" s="71">
        <v>112</v>
      </c>
      <c r="EE42" s="71">
        <v>152.5</v>
      </c>
      <c r="EF42" s="71"/>
      <c r="EG42" s="71"/>
      <c r="EH42" s="71"/>
      <c r="EI42" s="71"/>
      <c r="EJ42" s="71"/>
      <c r="EK42" s="71"/>
      <c r="EL42" s="71"/>
      <c r="EM42" s="71"/>
      <c r="EN42" s="71"/>
      <c r="EO42" s="72">
        <f t="shared" si="96"/>
        <v>719</v>
      </c>
      <c r="EP42" s="73">
        <f t="shared" si="97"/>
        <v>811.5</v>
      </c>
      <c r="EQ42" s="73">
        <f t="shared" si="98"/>
        <v>710.5</v>
      </c>
      <c r="ER42" s="73"/>
      <c r="ES42" s="107"/>
    </row>
    <row r="43" spans="1:149" hidden="1" x14ac:dyDescent="0.25">
      <c r="A43" s="120" t="s">
        <v>28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71"/>
      <c r="Q43" s="71"/>
      <c r="R43" s="71"/>
      <c r="S43" s="71"/>
      <c r="T43" s="71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5"/>
      <c r="AH43" s="73"/>
      <c r="AI43" s="73"/>
      <c r="AJ43" s="107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71"/>
      <c r="BC43" s="71"/>
      <c r="BD43" s="71"/>
      <c r="BE43" s="71"/>
      <c r="BF43" s="71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5"/>
      <c r="BT43" s="73"/>
      <c r="BU43" s="73"/>
      <c r="BV43" s="107"/>
      <c r="BW43" s="107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71"/>
      <c r="CO43" s="71"/>
      <c r="CP43" s="71"/>
      <c r="CQ43" s="71"/>
      <c r="CR43" s="71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5"/>
      <c r="DF43" s="73"/>
      <c r="DG43" s="73"/>
      <c r="DH43" s="107"/>
      <c r="DI43" s="107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71"/>
      <c r="EA43" s="71"/>
      <c r="EB43" s="71"/>
      <c r="EC43" s="71"/>
      <c r="ED43" s="71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5"/>
      <c r="EP43" s="73"/>
      <c r="EQ43" s="73"/>
      <c r="ER43" s="107"/>
      <c r="ES43" s="107"/>
    </row>
    <row r="44" spans="1:149" hidden="1" x14ac:dyDescent="0.25">
      <c r="A44" s="121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71"/>
      <c r="Q44" s="71"/>
      <c r="R44" s="71"/>
      <c r="S44" s="71"/>
      <c r="T44" s="71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5"/>
      <c r="AH44" s="73"/>
      <c r="AI44" s="73"/>
      <c r="AJ44" s="107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71"/>
      <c r="BC44" s="71"/>
      <c r="BD44" s="71"/>
      <c r="BE44" s="71"/>
      <c r="BF44" s="71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5"/>
      <c r="BT44" s="73"/>
      <c r="BU44" s="73"/>
      <c r="BV44" s="107"/>
      <c r="BW44" s="107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71"/>
      <c r="CO44" s="71"/>
      <c r="CP44" s="71"/>
      <c r="CQ44" s="71"/>
      <c r="CR44" s="71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5"/>
      <c r="DF44" s="73"/>
      <c r="DG44" s="73"/>
      <c r="DH44" s="107"/>
      <c r="DI44" s="107"/>
      <c r="DL44" s="84"/>
      <c r="DM44" s="84"/>
      <c r="DN44" s="84"/>
      <c r="DO44" s="84"/>
      <c r="DP44" s="84"/>
      <c r="DQ44" s="84"/>
      <c r="DR44" s="84"/>
      <c r="DS44" s="84"/>
      <c r="DT44" s="84"/>
      <c r="DU44" s="84"/>
      <c r="DV44" s="84"/>
      <c r="DW44" s="84"/>
      <c r="DX44" s="84"/>
      <c r="DY44" s="84"/>
      <c r="DZ44" s="71"/>
      <c r="EA44" s="71"/>
      <c r="EB44" s="71"/>
      <c r="EC44" s="71"/>
      <c r="ED44" s="71"/>
      <c r="EE44" s="84"/>
      <c r="EF44" s="84"/>
      <c r="EG44" s="84"/>
      <c r="EH44" s="84"/>
      <c r="EI44" s="84"/>
      <c r="EJ44" s="84"/>
      <c r="EK44" s="84"/>
      <c r="EL44" s="84"/>
      <c r="EM44" s="84"/>
      <c r="EN44" s="84"/>
      <c r="EO44" s="85"/>
      <c r="EP44" s="73"/>
      <c r="EQ44" s="73"/>
      <c r="ER44" s="107"/>
      <c r="ES44" s="107"/>
    </row>
    <row r="45" spans="1:149" ht="15.75" hidden="1" x14ac:dyDescent="0.25">
      <c r="A45" s="96" t="s">
        <v>10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71"/>
      <c r="Q45" s="71"/>
      <c r="R45" s="71"/>
      <c r="S45" s="71"/>
      <c r="T45" s="71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8"/>
      <c r="AH45" s="73"/>
      <c r="AI45" s="73"/>
      <c r="AJ45" s="10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71"/>
      <c r="BC45" s="71"/>
      <c r="BD45" s="71"/>
      <c r="BE45" s="71"/>
      <c r="BF45" s="71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8"/>
      <c r="BT45" s="73"/>
      <c r="BU45" s="73"/>
      <c r="BV45" s="107"/>
      <c r="BW45" s="10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71"/>
      <c r="CO45" s="71"/>
      <c r="CP45" s="71"/>
      <c r="CQ45" s="71"/>
      <c r="CR45" s="71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8"/>
      <c r="DF45" s="73"/>
      <c r="DG45" s="73"/>
      <c r="DH45" s="107"/>
      <c r="DI45" s="10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71"/>
      <c r="EA45" s="71"/>
      <c r="EB45" s="71"/>
      <c r="EC45" s="71"/>
      <c r="ED45" s="71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8"/>
      <c r="EP45" s="73"/>
      <c r="EQ45" s="73"/>
      <c r="ER45" s="107"/>
      <c r="ES45" s="107"/>
    </row>
    <row r="46" spans="1:149" ht="15.75" hidden="1" x14ac:dyDescent="0.25">
      <c r="A46" s="100" t="s">
        <v>29</v>
      </c>
      <c r="B46" s="71">
        <v>0</v>
      </c>
      <c r="C46" s="71">
        <v>0</v>
      </c>
      <c r="D46" s="71">
        <v>0</v>
      </c>
      <c r="E46" s="71">
        <v>0</v>
      </c>
      <c r="F46" s="71">
        <v>0</v>
      </c>
      <c r="G46" s="71">
        <v>0</v>
      </c>
      <c r="H46" s="71">
        <v>0</v>
      </c>
      <c r="I46" s="71"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v>0</v>
      </c>
      <c r="Q46" s="71">
        <v>0</v>
      </c>
      <c r="R46" s="71">
        <v>0</v>
      </c>
      <c r="S46" s="71">
        <v>0</v>
      </c>
      <c r="T46" s="71">
        <v>0</v>
      </c>
      <c r="U46" s="71">
        <v>0</v>
      </c>
      <c r="V46" s="71">
        <v>0</v>
      </c>
      <c r="W46" s="71">
        <v>0</v>
      </c>
      <c r="X46" s="71">
        <v>0</v>
      </c>
      <c r="Y46" s="71">
        <v>0</v>
      </c>
      <c r="Z46" s="71">
        <v>0</v>
      </c>
      <c r="AA46" s="71">
        <v>0</v>
      </c>
      <c r="AB46" s="71">
        <v>0</v>
      </c>
      <c r="AC46" s="71">
        <v>0</v>
      </c>
      <c r="AD46" s="71">
        <v>0</v>
      </c>
      <c r="AE46" s="71">
        <v>0</v>
      </c>
      <c r="AF46" s="73"/>
      <c r="AG46" s="72"/>
      <c r="AH46" s="73"/>
      <c r="AI46" s="73"/>
      <c r="AJ46" s="107"/>
      <c r="AN46" s="71">
        <v>0</v>
      </c>
      <c r="AO46" s="71">
        <v>0</v>
      </c>
      <c r="AP46" s="71">
        <v>0</v>
      </c>
      <c r="AQ46" s="71">
        <v>0</v>
      </c>
      <c r="AR46" s="71">
        <v>0</v>
      </c>
      <c r="AS46" s="71">
        <v>0</v>
      </c>
      <c r="AT46" s="71">
        <v>0</v>
      </c>
      <c r="AU46" s="71">
        <v>0</v>
      </c>
      <c r="AV46" s="71">
        <v>0</v>
      </c>
      <c r="AW46" s="71">
        <v>0</v>
      </c>
      <c r="AX46" s="71">
        <v>0</v>
      </c>
      <c r="AY46" s="71">
        <v>0</v>
      </c>
      <c r="AZ46" s="71">
        <v>0</v>
      </c>
      <c r="BA46" s="71">
        <v>0</v>
      </c>
      <c r="BB46" s="71">
        <v>0</v>
      </c>
      <c r="BC46" s="71">
        <v>0</v>
      </c>
      <c r="BD46" s="71">
        <v>0</v>
      </c>
      <c r="BE46" s="71">
        <v>0</v>
      </c>
      <c r="BF46" s="71">
        <v>0</v>
      </c>
      <c r="BG46" s="71">
        <v>0</v>
      </c>
      <c r="BH46" s="71">
        <v>0</v>
      </c>
      <c r="BI46" s="71">
        <v>0</v>
      </c>
      <c r="BJ46" s="71">
        <v>0</v>
      </c>
      <c r="BK46" s="71">
        <v>0</v>
      </c>
      <c r="BL46" s="71">
        <v>0</v>
      </c>
      <c r="BM46" s="71">
        <v>0</v>
      </c>
      <c r="BN46" s="71">
        <v>0</v>
      </c>
      <c r="BO46" s="71">
        <v>0</v>
      </c>
      <c r="BP46" s="71">
        <v>0</v>
      </c>
      <c r="BQ46" s="71">
        <v>0</v>
      </c>
      <c r="BR46" s="73">
        <v>0</v>
      </c>
      <c r="BS46" s="72"/>
      <c r="BT46" s="73"/>
      <c r="BU46" s="73"/>
      <c r="BV46" s="107"/>
      <c r="BW46" s="107"/>
      <c r="BZ46" s="71">
        <v>0</v>
      </c>
      <c r="CA46" s="71">
        <v>0</v>
      </c>
      <c r="CB46" s="71">
        <v>0</v>
      </c>
      <c r="CC46" s="71">
        <v>0</v>
      </c>
      <c r="CD46" s="71">
        <v>0</v>
      </c>
      <c r="CE46" s="71">
        <v>0</v>
      </c>
      <c r="CF46" s="71">
        <v>0</v>
      </c>
      <c r="CG46" s="71">
        <v>0</v>
      </c>
      <c r="CH46" s="71">
        <v>0</v>
      </c>
      <c r="CI46" s="71">
        <v>0</v>
      </c>
      <c r="CJ46" s="71">
        <v>0</v>
      </c>
      <c r="CK46" s="71">
        <v>0</v>
      </c>
      <c r="CL46" s="71">
        <v>0</v>
      </c>
      <c r="CM46" s="71">
        <v>0</v>
      </c>
      <c r="CN46" s="71">
        <v>0</v>
      </c>
      <c r="CO46" s="71">
        <v>0</v>
      </c>
      <c r="CP46" s="71">
        <v>0</v>
      </c>
      <c r="CQ46" s="71">
        <v>0</v>
      </c>
      <c r="CR46" s="71">
        <v>0</v>
      </c>
      <c r="CS46" s="71">
        <v>0</v>
      </c>
      <c r="CT46" s="71">
        <v>0</v>
      </c>
      <c r="CU46" s="71">
        <v>0</v>
      </c>
      <c r="CV46" s="71">
        <v>0</v>
      </c>
      <c r="CW46" s="71">
        <v>0</v>
      </c>
      <c r="CX46" s="71">
        <v>0</v>
      </c>
      <c r="CY46" s="71">
        <v>0</v>
      </c>
      <c r="CZ46" s="71">
        <v>0</v>
      </c>
      <c r="DA46" s="71">
        <v>0</v>
      </c>
      <c r="DB46" s="71">
        <v>0</v>
      </c>
      <c r="DC46" s="71">
        <v>0</v>
      </c>
      <c r="DD46" s="73">
        <v>0</v>
      </c>
      <c r="DE46" s="72"/>
      <c r="DF46" s="73"/>
      <c r="DG46" s="73"/>
      <c r="DH46" s="107"/>
      <c r="DI46" s="107"/>
      <c r="DL46" s="71">
        <v>0</v>
      </c>
      <c r="DM46" s="71">
        <v>0</v>
      </c>
      <c r="DN46" s="71">
        <v>0</v>
      </c>
      <c r="DO46" s="71">
        <v>0</v>
      </c>
      <c r="DP46" s="71">
        <v>0</v>
      </c>
      <c r="DQ46" s="71">
        <v>0</v>
      </c>
      <c r="DR46" s="71">
        <v>0</v>
      </c>
      <c r="DS46" s="71">
        <v>0</v>
      </c>
      <c r="DT46" s="71">
        <v>0</v>
      </c>
      <c r="DU46" s="71">
        <v>0</v>
      </c>
      <c r="DV46" s="71">
        <v>0</v>
      </c>
      <c r="DW46" s="71">
        <v>0</v>
      </c>
      <c r="DX46" s="71">
        <v>0</v>
      </c>
      <c r="DY46" s="71">
        <v>0</v>
      </c>
      <c r="DZ46" s="71">
        <v>0</v>
      </c>
      <c r="EA46" s="71">
        <v>0</v>
      </c>
      <c r="EB46" s="71">
        <v>0</v>
      </c>
      <c r="EC46" s="71">
        <v>0</v>
      </c>
      <c r="ED46" s="71">
        <v>0</v>
      </c>
      <c r="EE46" s="71">
        <v>0</v>
      </c>
      <c r="EF46" s="71"/>
      <c r="EG46" s="71"/>
      <c r="EH46" s="71"/>
      <c r="EI46" s="71"/>
      <c r="EJ46" s="71"/>
      <c r="EK46" s="71"/>
      <c r="EL46" s="71"/>
      <c r="EM46" s="71"/>
      <c r="EN46" s="73"/>
      <c r="EO46" s="72"/>
      <c r="EP46" s="73"/>
      <c r="EQ46" s="73"/>
      <c r="ER46" s="107"/>
      <c r="ES46" s="107"/>
    </row>
    <row r="47" spans="1:149" ht="15.75" hidden="1" x14ac:dyDescent="0.25">
      <c r="A47" s="94" t="s">
        <v>30</v>
      </c>
      <c r="B47" s="71">
        <v>0</v>
      </c>
      <c r="C47" s="71">
        <v>0</v>
      </c>
      <c r="D47" s="71">
        <v>0</v>
      </c>
      <c r="E47" s="71">
        <v>0</v>
      </c>
      <c r="F47" s="71">
        <v>0</v>
      </c>
      <c r="G47" s="71">
        <v>0</v>
      </c>
      <c r="H47" s="71">
        <v>0</v>
      </c>
      <c r="I47" s="71">
        <v>0</v>
      </c>
      <c r="J47" s="71">
        <v>0</v>
      </c>
      <c r="K47" s="71">
        <v>0</v>
      </c>
      <c r="L47" s="71">
        <v>0</v>
      </c>
      <c r="M47" s="71">
        <v>0</v>
      </c>
      <c r="N47" s="71">
        <v>0</v>
      </c>
      <c r="O47" s="71">
        <v>0</v>
      </c>
      <c r="P47" s="76">
        <v>0</v>
      </c>
      <c r="Q47" s="76">
        <v>0</v>
      </c>
      <c r="R47" s="76">
        <v>0</v>
      </c>
      <c r="S47" s="76">
        <v>0</v>
      </c>
      <c r="T47" s="76">
        <v>0</v>
      </c>
      <c r="U47" s="71">
        <v>0</v>
      </c>
      <c r="V47" s="71">
        <v>0</v>
      </c>
      <c r="W47" s="71">
        <v>0</v>
      </c>
      <c r="X47" s="71">
        <v>0</v>
      </c>
      <c r="Y47" s="71">
        <v>0</v>
      </c>
      <c r="Z47" s="71">
        <v>0</v>
      </c>
      <c r="AA47" s="71">
        <v>0</v>
      </c>
      <c r="AB47" s="71">
        <v>0</v>
      </c>
      <c r="AC47" s="71">
        <v>0</v>
      </c>
      <c r="AD47" s="71">
        <v>0</v>
      </c>
      <c r="AE47" s="71">
        <v>0</v>
      </c>
      <c r="AF47" s="73"/>
      <c r="AG47" s="72"/>
      <c r="AH47" s="73"/>
      <c r="AI47" s="73"/>
      <c r="AJ47" s="107"/>
      <c r="AN47" s="71">
        <v>0</v>
      </c>
      <c r="AO47" s="71">
        <v>0</v>
      </c>
      <c r="AP47" s="71">
        <v>0</v>
      </c>
      <c r="AQ47" s="71">
        <v>0</v>
      </c>
      <c r="AR47" s="71">
        <v>0</v>
      </c>
      <c r="AS47" s="71">
        <v>0</v>
      </c>
      <c r="AT47" s="71">
        <v>0</v>
      </c>
      <c r="AU47" s="71">
        <v>0</v>
      </c>
      <c r="AV47" s="71">
        <v>0</v>
      </c>
      <c r="AW47" s="71">
        <v>0</v>
      </c>
      <c r="AX47" s="71">
        <v>0</v>
      </c>
      <c r="AY47" s="71">
        <v>0</v>
      </c>
      <c r="AZ47" s="71">
        <v>0</v>
      </c>
      <c r="BA47" s="71">
        <v>0</v>
      </c>
      <c r="BB47" s="76">
        <v>0</v>
      </c>
      <c r="BC47" s="76">
        <v>0</v>
      </c>
      <c r="BD47" s="76">
        <v>0</v>
      </c>
      <c r="BE47" s="76">
        <v>0</v>
      </c>
      <c r="BF47" s="76">
        <v>0</v>
      </c>
      <c r="BG47" s="71">
        <v>0</v>
      </c>
      <c r="BH47" s="71">
        <v>0</v>
      </c>
      <c r="BI47" s="71">
        <v>0</v>
      </c>
      <c r="BJ47" s="71">
        <v>0</v>
      </c>
      <c r="BK47" s="71">
        <v>0</v>
      </c>
      <c r="BL47" s="71">
        <v>0</v>
      </c>
      <c r="BM47" s="71">
        <v>0</v>
      </c>
      <c r="BN47" s="71">
        <v>0</v>
      </c>
      <c r="BO47" s="71">
        <v>0</v>
      </c>
      <c r="BP47" s="71">
        <v>0</v>
      </c>
      <c r="BQ47" s="71">
        <v>0</v>
      </c>
      <c r="BR47" s="73">
        <v>0</v>
      </c>
      <c r="BS47" s="72"/>
      <c r="BT47" s="73"/>
      <c r="BU47" s="73"/>
      <c r="BV47" s="107"/>
      <c r="BW47" s="107"/>
      <c r="BZ47" s="71">
        <v>0</v>
      </c>
      <c r="CA47" s="71">
        <v>0</v>
      </c>
      <c r="CB47" s="71">
        <v>0</v>
      </c>
      <c r="CC47" s="71">
        <v>0</v>
      </c>
      <c r="CD47" s="71">
        <v>0</v>
      </c>
      <c r="CE47" s="71">
        <v>0</v>
      </c>
      <c r="CF47" s="71">
        <v>0</v>
      </c>
      <c r="CG47" s="71">
        <v>0</v>
      </c>
      <c r="CH47" s="71">
        <v>0</v>
      </c>
      <c r="CI47" s="71">
        <v>0</v>
      </c>
      <c r="CJ47" s="71">
        <v>0</v>
      </c>
      <c r="CK47" s="71">
        <v>0</v>
      </c>
      <c r="CL47" s="71">
        <v>0</v>
      </c>
      <c r="CM47" s="71">
        <v>0</v>
      </c>
      <c r="CN47" s="76">
        <v>0</v>
      </c>
      <c r="CO47" s="76">
        <v>0</v>
      </c>
      <c r="CP47" s="76">
        <v>0</v>
      </c>
      <c r="CQ47" s="76">
        <v>0</v>
      </c>
      <c r="CR47" s="76">
        <v>0</v>
      </c>
      <c r="CS47" s="71">
        <v>0</v>
      </c>
      <c r="CT47" s="71">
        <v>0</v>
      </c>
      <c r="CU47" s="71">
        <v>0</v>
      </c>
      <c r="CV47" s="71">
        <v>0</v>
      </c>
      <c r="CW47" s="71">
        <v>0</v>
      </c>
      <c r="CX47" s="71">
        <v>0</v>
      </c>
      <c r="CY47" s="71">
        <v>0</v>
      </c>
      <c r="CZ47" s="71">
        <v>0</v>
      </c>
      <c r="DA47" s="71">
        <v>0</v>
      </c>
      <c r="DB47" s="71">
        <v>0</v>
      </c>
      <c r="DC47" s="71">
        <v>0</v>
      </c>
      <c r="DD47" s="73">
        <v>0</v>
      </c>
      <c r="DE47" s="72"/>
      <c r="DF47" s="73"/>
      <c r="DG47" s="73"/>
      <c r="DH47" s="107"/>
      <c r="DI47" s="107"/>
      <c r="DL47" s="71">
        <v>0</v>
      </c>
      <c r="DM47" s="71">
        <v>0</v>
      </c>
      <c r="DN47" s="71">
        <v>0</v>
      </c>
      <c r="DO47" s="71">
        <v>0</v>
      </c>
      <c r="DP47" s="71">
        <v>0</v>
      </c>
      <c r="DQ47" s="71">
        <v>0</v>
      </c>
      <c r="DR47" s="71">
        <v>0</v>
      </c>
      <c r="DS47" s="71">
        <v>0</v>
      </c>
      <c r="DT47" s="71">
        <v>0</v>
      </c>
      <c r="DU47" s="71">
        <v>0</v>
      </c>
      <c r="DV47" s="71">
        <v>0</v>
      </c>
      <c r="DW47" s="71">
        <v>0</v>
      </c>
      <c r="DX47" s="71">
        <v>0</v>
      </c>
      <c r="DY47" s="71">
        <v>0</v>
      </c>
      <c r="DZ47" s="76">
        <v>0</v>
      </c>
      <c r="EA47" s="76">
        <v>0</v>
      </c>
      <c r="EB47" s="76">
        <v>0</v>
      </c>
      <c r="EC47" s="76">
        <v>0</v>
      </c>
      <c r="ED47" s="76">
        <v>0</v>
      </c>
      <c r="EE47" s="71">
        <v>0</v>
      </c>
      <c r="EF47" s="71"/>
      <c r="EG47" s="71"/>
      <c r="EH47" s="71"/>
      <c r="EI47" s="71"/>
      <c r="EJ47" s="71"/>
      <c r="EK47" s="71"/>
      <c r="EL47" s="71"/>
      <c r="EM47" s="71"/>
      <c r="EN47" s="73"/>
      <c r="EO47" s="72"/>
      <c r="EP47" s="73"/>
      <c r="EQ47" s="73"/>
      <c r="ER47" s="107"/>
      <c r="ES47" s="107"/>
    </row>
    <row r="48" spans="1:149" ht="15.75" hidden="1" x14ac:dyDescent="0.25">
      <c r="A48" s="94" t="s">
        <v>31</v>
      </c>
      <c r="B48" s="71">
        <v>0</v>
      </c>
      <c r="C48" s="71">
        <v>0</v>
      </c>
      <c r="D48" s="71">
        <v>0</v>
      </c>
      <c r="E48" s="71">
        <v>0</v>
      </c>
      <c r="F48" s="71">
        <v>0</v>
      </c>
      <c r="G48" s="71">
        <v>0</v>
      </c>
      <c r="H48" s="71">
        <v>0</v>
      </c>
      <c r="I48" s="71">
        <v>0</v>
      </c>
      <c r="J48" s="71">
        <v>0</v>
      </c>
      <c r="K48" s="71">
        <v>0</v>
      </c>
      <c r="L48" s="71">
        <v>0</v>
      </c>
      <c r="M48" s="71">
        <v>0</v>
      </c>
      <c r="N48" s="71">
        <v>0</v>
      </c>
      <c r="O48" s="71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1">
        <v>0</v>
      </c>
      <c r="V48" s="71">
        <v>0</v>
      </c>
      <c r="W48" s="71">
        <v>0</v>
      </c>
      <c r="X48" s="71">
        <v>0</v>
      </c>
      <c r="Y48" s="71">
        <v>0</v>
      </c>
      <c r="Z48" s="71">
        <v>0</v>
      </c>
      <c r="AA48" s="71">
        <v>0</v>
      </c>
      <c r="AB48" s="71">
        <v>0</v>
      </c>
      <c r="AC48" s="71">
        <v>0</v>
      </c>
      <c r="AD48" s="71">
        <v>0</v>
      </c>
      <c r="AE48" s="71">
        <v>0</v>
      </c>
      <c r="AF48" s="73"/>
      <c r="AG48" s="72"/>
      <c r="AH48" s="73"/>
      <c r="AI48" s="73"/>
      <c r="AJ48" s="107"/>
      <c r="AN48" s="71">
        <v>0</v>
      </c>
      <c r="AO48" s="71">
        <v>0</v>
      </c>
      <c r="AP48" s="71">
        <v>0</v>
      </c>
      <c r="AQ48" s="71">
        <v>0</v>
      </c>
      <c r="AR48" s="71">
        <v>0</v>
      </c>
      <c r="AS48" s="71">
        <v>0</v>
      </c>
      <c r="AT48" s="71">
        <v>0</v>
      </c>
      <c r="AU48" s="71">
        <v>0</v>
      </c>
      <c r="AV48" s="71">
        <v>0</v>
      </c>
      <c r="AW48" s="71">
        <v>0</v>
      </c>
      <c r="AX48" s="71">
        <v>0</v>
      </c>
      <c r="AY48" s="71">
        <v>0</v>
      </c>
      <c r="AZ48" s="71">
        <v>0</v>
      </c>
      <c r="BA48" s="71">
        <v>0</v>
      </c>
      <c r="BB48" s="79">
        <v>0</v>
      </c>
      <c r="BC48" s="79">
        <v>0</v>
      </c>
      <c r="BD48" s="79">
        <v>0</v>
      </c>
      <c r="BE48" s="79">
        <v>0</v>
      </c>
      <c r="BF48" s="79">
        <v>0</v>
      </c>
      <c r="BG48" s="71">
        <v>0</v>
      </c>
      <c r="BH48" s="71">
        <v>0</v>
      </c>
      <c r="BI48" s="71">
        <v>0</v>
      </c>
      <c r="BJ48" s="71">
        <v>0</v>
      </c>
      <c r="BK48" s="71">
        <v>0</v>
      </c>
      <c r="BL48" s="71">
        <v>0</v>
      </c>
      <c r="BM48" s="71">
        <v>0</v>
      </c>
      <c r="BN48" s="71">
        <v>0</v>
      </c>
      <c r="BO48" s="71">
        <v>0</v>
      </c>
      <c r="BP48" s="71">
        <v>0</v>
      </c>
      <c r="BQ48" s="71">
        <v>0</v>
      </c>
      <c r="BR48" s="73">
        <v>0</v>
      </c>
      <c r="BS48" s="72"/>
      <c r="BT48" s="73"/>
      <c r="BU48" s="73"/>
      <c r="BV48" s="107"/>
      <c r="BW48" s="107"/>
      <c r="BZ48" s="71">
        <v>0</v>
      </c>
      <c r="CA48" s="71">
        <v>0</v>
      </c>
      <c r="CB48" s="71">
        <v>0</v>
      </c>
      <c r="CC48" s="71">
        <v>0</v>
      </c>
      <c r="CD48" s="71">
        <v>0</v>
      </c>
      <c r="CE48" s="71">
        <v>0</v>
      </c>
      <c r="CF48" s="71">
        <v>0</v>
      </c>
      <c r="CG48" s="71">
        <v>0</v>
      </c>
      <c r="CH48" s="71">
        <v>0</v>
      </c>
      <c r="CI48" s="71">
        <v>0</v>
      </c>
      <c r="CJ48" s="71">
        <v>0</v>
      </c>
      <c r="CK48" s="71">
        <v>0</v>
      </c>
      <c r="CL48" s="71">
        <v>0</v>
      </c>
      <c r="CM48" s="71">
        <v>0</v>
      </c>
      <c r="CN48" s="79">
        <v>0</v>
      </c>
      <c r="CO48" s="79">
        <v>0</v>
      </c>
      <c r="CP48" s="79">
        <v>0</v>
      </c>
      <c r="CQ48" s="79">
        <v>0</v>
      </c>
      <c r="CR48" s="79">
        <v>0</v>
      </c>
      <c r="CS48" s="71">
        <v>0</v>
      </c>
      <c r="CT48" s="71">
        <v>0</v>
      </c>
      <c r="CU48" s="71">
        <v>0</v>
      </c>
      <c r="CV48" s="71">
        <v>0</v>
      </c>
      <c r="CW48" s="71">
        <v>0</v>
      </c>
      <c r="CX48" s="71">
        <v>0</v>
      </c>
      <c r="CY48" s="71">
        <v>0</v>
      </c>
      <c r="CZ48" s="71">
        <v>0</v>
      </c>
      <c r="DA48" s="71">
        <v>0</v>
      </c>
      <c r="DB48" s="71">
        <v>0</v>
      </c>
      <c r="DC48" s="71">
        <v>0</v>
      </c>
      <c r="DD48" s="73">
        <v>0</v>
      </c>
      <c r="DE48" s="72"/>
      <c r="DF48" s="73"/>
      <c r="DG48" s="73"/>
      <c r="DH48" s="107"/>
      <c r="DI48" s="107"/>
      <c r="DL48" s="71">
        <v>0</v>
      </c>
      <c r="DM48" s="71">
        <v>0</v>
      </c>
      <c r="DN48" s="71">
        <v>0</v>
      </c>
      <c r="DO48" s="71">
        <v>0</v>
      </c>
      <c r="DP48" s="71">
        <v>0</v>
      </c>
      <c r="DQ48" s="71">
        <v>0</v>
      </c>
      <c r="DR48" s="71">
        <v>0</v>
      </c>
      <c r="DS48" s="71">
        <v>0</v>
      </c>
      <c r="DT48" s="71">
        <v>0</v>
      </c>
      <c r="DU48" s="71">
        <v>0</v>
      </c>
      <c r="DV48" s="71">
        <v>0</v>
      </c>
      <c r="DW48" s="71">
        <v>0</v>
      </c>
      <c r="DX48" s="71">
        <v>0</v>
      </c>
      <c r="DY48" s="71">
        <v>0</v>
      </c>
      <c r="DZ48" s="79">
        <v>0</v>
      </c>
      <c r="EA48" s="79">
        <v>0</v>
      </c>
      <c r="EB48" s="79">
        <v>0</v>
      </c>
      <c r="EC48" s="79">
        <v>0</v>
      </c>
      <c r="ED48" s="79">
        <v>0</v>
      </c>
      <c r="EE48" s="71">
        <v>0</v>
      </c>
      <c r="EF48" s="71"/>
      <c r="EG48" s="71"/>
      <c r="EH48" s="71"/>
      <c r="EI48" s="71"/>
      <c r="EJ48" s="71"/>
      <c r="EK48" s="71"/>
      <c r="EL48" s="71"/>
      <c r="EM48" s="71"/>
      <c r="EN48" s="73"/>
      <c r="EO48" s="72"/>
      <c r="EP48" s="73"/>
      <c r="EQ48" s="73"/>
      <c r="ER48" s="107"/>
      <c r="ES48" s="107"/>
    </row>
    <row r="49" spans="1:149" ht="15.75" hidden="1" x14ac:dyDescent="0.25">
      <c r="A49" s="94" t="s">
        <v>32</v>
      </c>
      <c r="B49" s="71">
        <v>0</v>
      </c>
      <c r="C49" s="71">
        <v>0</v>
      </c>
      <c r="D49" s="71">
        <v>0</v>
      </c>
      <c r="E49" s="71">
        <v>0</v>
      </c>
      <c r="F49" s="71">
        <v>0</v>
      </c>
      <c r="G49" s="71">
        <v>0</v>
      </c>
      <c r="H49" s="71">
        <v>0</v>
      </c>
      <c r="I49" s="71">
        <v>0</v>
      </c>
      <c r="J49" s="71">
        <v>0</v>
      </c>
      <c r="K49" s="71">
        <v>0</v>
      </c>
      <c r="L49" s="71">
        <v>0</v>
      </c>
      <c r="M49" s="71">
        <v>0</v>
      </c>
      <c r="N49" s="71">
        <v>0</v>
      </c>
      <c r="O49" s="71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1">
        <v>0</v>
      </c>
      <c r="V49" s="71">
        <v>0</v>
      </c>
      <c r="W49" s="71">
        <v>0</v>
      </c>
      <c r="X49" s="71">
        <v>0</v>
      </c>
      <c r="Y49" s="71">
        <v>0</v>
      </c>
      <c r="Z49" s="71">
        <v>0</v>
      </c>
      <c r="AA49" s="71">
        <v>0</v>
      </c>
      <c r="AB49" s="71">
        <v>0</v>
      </c>
      <c r="AC49" s="71">
        <v>0</v>
      </c>
      <c r="AD49" s="71">
        <v>0</v>
      </c>
      <c r="AE49" s="71">
        <v>0</v>
      </c>
      <c r="AF49" s="73"/>
      <c r="AG49" s="72"/>
      <c r="AH49" s="73"/>
      <c r="AI49" s="73"/>
      <c r="AJ49" s="107"/>
      <c r="AN49" s="71">
        <v>0</v>
      </c>
      <c r="AO49" s="71">
        <v>0</v>
      </c>
      <c r="AP49" s="71">
        <v>0</v>
      </c>
      <c r="AQ49" s="71">
        <v>0</v>
      </c>
      <c r="AR49" s="71">
        <v>0</v>
      </c>
      <c r="AS49" s="71">
        <v>0</v>
      </c>
      <c r="AT49" s="71">
        <v>0</v>
      </c>
      <c r="AU49" s="71">
        <v>0</v>
      </c>
      <c r="AV49" s="71">
        <v>0</v>
      </c>
      <c r="AW49" s="71">
        <v>0</v>
      </c>
      <c r="AX49" s="71">
        <v>0</v>
      </c>
      <c r="AY49" s="71">
        <v>0</v>
      </c>
      <c r="AZ49" s="71">
        <v>0</v>
      </c>
      <c r="BA49" s="71">
        <v>0</v>
      </c>
      <c r="BB49" s="79">
        <v>0</v>
      </c>
      <c r="BC49" s="79">
        <v>0</v>
      </c>
      <c r="BD49" s="79">
        <v>0</v>
      </c>
      <c r="BE49" s="79">
        <v>0</v>
      </c>
      <c r="BF49" s="79">
        <v>0</v>
      </c>
      <c r="BG49" s="71">
        <v>0</v>
      </c>
      <c r="BH49" s="71">
        <v>0</v>
      </c>
      <c r="BI49" s="71">
        <v>0</v>
      </c>
      <c r="BJ49" s="71">
        <v>0</v>
      </c>
      <c r="BK49" s="71">
        <v>0</v>
      </c>
      <c r="BL49" s="71">
        <v>0</v>
      </c>
      <c r="BM49" s="71">
        <v>0</v>
      </c>
      <c r="BN49" s="71">
        <v>0</v>
      </c>
      <c r="BO49" s="71">
        <v>0</v>
      </c>
      <c r="BP49" s="71">
        <v>0</v>
      </c>
      <c r="BQ49" s="71">
        <v>0</v>
      </c>
      <c r="BR49" s="73">
        <v>0</v>
      </c>
      <c r="BS49" s="72"/>
      <c r="BT49" s="73"/>
      <c r="BU49" s="73"/>
      <c r="BV49" s="107"/>
      <c r="BW49" s="107"/>
      <c r="BZ49" s="71">
        <v>0</v>
      </c>
      <c r="CA49" s="71">
        <v>0</v>
      </c>
      <c r="CB49" s="71">
        <v>0</v>
      </c>
      <c r="CC49" s="71">
        <v>0</v>
      </c>
      <c r="CD49" s="71">
        <v>0</v>
      </c>
      <c r="CE49" s="71">
        <v>0</v>
      </c>
      <c r="CF49" s="71">
        <v>0</v>
      </c>
      <c r="CG49" s="71">
        <v>0</v>
      </c>
      <c r="CH49" s="71">
        <v>0</v>
      </c>
      <c r="CI49" s="71">
        <v>0</v>
      </c>
      <c r="CJ49" s="71">
        <v>0</v>
      </c>
      <c r="CK49" s="71">
        <v>0</v>
      </c>
      <c r="CL49" s="71">
        <v>0</v>
      </c>
      <c r="CM49" s="71">
        <v>0</v>
      </c>
      <c r="CN49" s="79">
        <v>0</v>
      </c>
      <c r="CO49" s="79">
        <v>0</v>
      </c>
      <c r="CP49" s="79">
        <v>0</v>
      </c>
      <c r="CQ49" s="79">
        <v>0</v>
      </c>
      <c r="CR49" s="79">
        <v>0</v>
      </c>
      <c r="CS49" s="71">
        <v>0</v>
      </c>
      <c r="CT49" s="71">
        <v>0</v>
      </c>
      <c r="CU49" s="71">
        <v>0</v>
      </c>
      <c r="CV49" s="71">
        <v>0</v>
      </c>
      <c r="CW49" s="71">
        <v>0</v>
      </c>
      <c r="CX49" s="71">
        <v>0</v>
      </c>
      <c r="CY49" s="71">
        <v>0</v>
      </c>
      <c r="CZ49" s="71">
        <v>0</v>
      </c>
      <c r="DA49" s="71">
        <v>0</v>
      </c>
      <c r="DB49" s="71">
        <v>0</v>
      </c>
      <c r="DC49" s="71">
        <v>0</v>
      </c>
      <c r="DD49" s="73">
        <v>0</v>
      </c>
      <c r="DE49" s="72"/>
      <c r="DF49" s="73"/>
      <c r="DG49" s="73"/>
      <c r="DH49" s="107"/>
      <c r="DI49" s="107"/>
      <c r="DL49" s="71">
        <v>0</v>
      </c>
      <c r="DM49" s="71">
        <v>0</v>
      </c>
      <c r="DN49" s="71">
        <v>0</v>
      </c>
      <c r="DO49" s="71">
        <v>0</v>
      </c>
      <c r="DP49" s="71">
        <v>0</v>
      </c>
      <c r="DQ49" s="71">
        <v>0</v>
      </c>
      <c r="DR49" s="71">
        <v>0</v>
      </c>
      <c r="DS49" s="71">
        <v>0</v>
      </c>
      <c r="DT49" s="71">
        <v>0</v>
      </c>
      <c r="DU49" s="71">
        <v>0</v>
      </c>
      <c r="DV49" s="71">
        <v>0</v>
      </c>
      <c r="DW49" s="71">
        <v>0</v>
      </c>
      <c r="DX49" s="71">
        <v>0</v>
      </c>
      <c r="DY49" s="71">
        <v>0</v>
      </c>
      <c r="DZ49" s="79">
        <v>0</v>
      </c>
      <c r="EA49" s="79">
        <v>0</v>
      </c>
      <c r="EB49" s="79">
        <v>0</v>
      </c>
      <c r="EC49" s="79">
        <v>0</v>
      </c>
      <c r="ED49" s="79">
        <v>0</v>
      </c>
      <c r="EE49" s="71">
        <v>0</v>
      </c>
      <c r="EF49" s="71"/>
      <c r="EG49" s="71"/>
      <c r="EH49" s="71"/>
      <c r="EI49" s="71"/>
      <c r="EJ49" s="71"/>
      <c r="EK49" s="71"/>
      <c r="EL49" s="71"/>
      <c r="EM49" s="71"/>
      <c r="EN49" s="73"/>
      <c r="EO49" s="72"/>
      <c r="EP49" s="73"/>
      <c r="EQ49" s="73"/>
      <c r="ER49" s="107"/>
      <c r="ES49" s="107"/>
    </row>
    <row r="50" spans="1:149" ht="16.5" hidden="1" customHeight="1" x14ac:dyDescent="0.25">
      <c r="A50" s="95" t="s">
        <v>33</v>
      </c>
      <c r="B50" s="71">
        <v>0</v>
      </c>
      <c r="C50" s="71">
        <v>0</v>
      </c>
      <c r="D50" s="71">
        <v>0</v>
      </c>
      <c r="E50" s="71">
        <v>0</v>
      </c>
      <c r="F50" s="71">
        <v>0</v>
      </c>
      <c r="G50" s="71">
        <v>0</v>
      </c>
      <c r="H50" s="71">
        <v>0</v>
      </c>
      <c r="I50" s="71">
        <v>0</v>
      </c>
      <c r="J50" s="71">
        <v>0</v>
      </c>
      <c r="K50" s="71">
        <v>0</v>
      </c>
      <c r="L50" s="71">
        <v>0</v>
      </c>
      <c r="M50" s="71">
        <v>0</v>
      </c>
      <c r="N50" s="71">
        <v>0</v>
      </c>
      <c r="O50" s="71">
        <v>0</v>
      </c>
      <c r="P50" s="71">
        <v>0</v>
      </c>
      <c r="Q50" s="71">
        <v>0</v>
      </c>
      <c r="R50" s="71">
        <v>0</v>
      </c>
      <c r="S50" s="71">
        <v>0</v>
      </c>
      <c r="T50" s="71">
        <v>0</v>
      </c>
      <c r="U50" s="71">
        <v>0</v>
      </c>
      <c r="V50" s="71">
        <v>0</v>
      </c>
      <c r="W50" s="71">
        <v>0</v>
      </c>
      <c r="X50" s="71">
        <v>0</v>
      </c>
      <c r="Y50" s="71">
        <v>0</v>
      </c>
      <c r="Z50" s="71">
        <v>0</v>
      </c>
      <c r="AA50" s="71">
        <v>0</v>
      </c>
      <c r="AB50" s="71">
        <v>0</v>
      </c>
      <c r="AC50" s="71">
        <v>0</v>
      </c>
      <c r="AD50" s="71">
        <v>0</v>
      </c>
      <c r="AE50" s="71">
        <v>0</v>
      </c>
      <c r="AF50" s="73"/>
      <c r="AG50" s="72"/>
      <c r="AH50" s="73"/>
      <c r="AI50" s="73"/>
      <c r="AJ50" s="107"/>
      <c r="AN50" s="71">
        <v>0</v>
      </c>
      <c r="AO50" s="71">
        <v>0</v>
      </c>
      <c r="AP50" s="71">
        <v>0</v>
      </c>
      <c r="AQ50" s="71">
        <v>0</v>
      </c>
      <c r="AR50" s="71">
        <v>0</v>
      </c>
      <c r="AS50" s="71">
        <v>0</v>
      </c>
      <c r="AT50" s="71">
        <v>0</v>
      </c>
      <c r="AU50" s="71">
        <v>0</v>
      </c>
      <c r="AV50" s="71">
        <v>0</v>
      </c>
      <c r="AW50" s="71">
        <v>0</v>
      </c>
      <c r="AX50" s="71">
        <v>0</v>
      </c>
      <c r="AY50" s="71">
        <v>0</v>
      </c>
      <c r="AZ50" s="71">
        <v>0</v>
      </c>
      <c r="BA50" s="71">
        <v>0</v>
      </c>
      <c r="BB50" s="71">
        <v>0</v>
      </c>
      <c r="BC50" s="71">
        <v>0</v>
      </c>
      <c r="BD50" s="71">
        <v>0</v>
      </c>
      <c r="BE50" s="71">
        <v>0</v>
      </c>
      <c r="BF50" s="71">
        <v>0</v>
      </c>
      <c r="BG50" s="71">
        <v>0</v>
      </c>
      <c r="BH50" s="71">
        <v>0</v>
      </c>
      <c r="BI50" s="71">
        <v>0</v>
      </c>
      <c r="BJ50" s="71">
        <v>0</v>
      </c>
      <c r="BK50" s="71">
        <v>0</v>
      </c>
      <c r="BL50" s="71">
        <v>0</v>
      </c>
      <c r="BM50" s="71">
        <v>0</v>
      </c>
      <c r="BN50" s="71">
        <v>0</v>
      </c>
      <c r="BO50" s="71">
        <v>0</v>
      </c>
      <c r="BP50" s="71">
        <v>0</v>
      </c>
      <c r="BQ50" s="71">
        <v>0</v>
      </c>
      <c r="BR50" s="73">
        <v>0</v>
      </c>
      <c r="BS50" s="72"/>
      <c r="BT50" s="73"/>
      <c r="BU50" s="73"/>
      <c r="BV50" s="107"/>
      <c r="BW50" s="107"/>
      <c r="BZ50" s="71">
        <v>0</v>
      </c>
      <c r="CA50" s="71">
        <v>0</v>
      </c>
      <c r="CB50" s="71">
        <v>0</v>
      </c>
      <c r="CC50" s="71">
        <v>0</v>
      </c>
      <c r="CD50" s="71">
        <v>0</v>
      </c>
      <c r="CE50" s="71">
        <v>0</v>
      </c>
      <c r="CF50" s="71">
        <v>0</v>
      </c>
      <c r="CG50" s="71">
        <v>0</v>
      </c>
      <c r="CH50" s="71">
        <v>0</v>
      </c>
      <c r="CI50" s="71">
        <v>0</v>
      </c>
      <c r="CJ50" s="71">
        <v>0</v>
      </c>
      <c r="CK50" s="71">
        <v>0</v>
      </c>
      <c r="CL50" s="71">
        <v>0</v>
      </c>
      <c r="CM50" s="71">
        <v>0</v>
      </c>
      <c r="CN50" s="71">
        <v>0</v>
      </c>
      <c r="CO50" s="71">
        <v>0</v>
      </c>
      <c r="CP50" s="71">
        <v>0</v>
      </c>
      <c r="CQ50" s="71">
        <v>0</v>
      </c>
      <c r="CR50" s="71">
        <v>0</v>
      </c>
      <c r="CS50" s="71">
        <v>0</v>
      </c>
      <c r="CT50" s="71">
        <v>0</v>
      </c>
      <c r="CU50" s="71">
        <v>0</v>
      </c>
      <c r="CV50" s="71">
        <v>0</v>
      </c>
      <c r="CW50" s="71">
        <v>0</v>
      </c>
      <c r="CX50" s="71">
        <v>0</v>
      </c>
      <c r="CY50" s="71">
        <v>0</v>
      </c>
      <c r="CZ50" s="71">
        <v>0</v>
      </c>
      <c r="DA50" s="71">
        <v>0</v>
      </c>
      <c r="DB50" s="71">
        <v>0</v>
      </c>
      <c r="DC50" s="71">
        <v>0</v>
      </c>
      <c r="DD50" s="73">
        <v>0</v>
      </c>
      <c r="DE50" s="72"/>
      <c r="DF50" s="73"/>
      <c r="DG50" s="73"/>
      <c r="DH50" s="107"/>
      <c r="DI50" s="107"/>
      <c r="DL50" s="71">
        <v>0</v>
      </c>
      <c r="DM50" s="71">
        <v>0</v>
      </c>
      <c r="DN50" s="71">
        <v>0</v>
      </c>
      <c r="DO50" s="71">
        <v>0</v>
      </c>
      <c r="DP50" s="71">
        <v>0</v>
      </c>
      <c r="DQ50" s="71">
        <v>0</v>
      </c>
      <c r="DR50" s="71">
        <v>0</v>
      </c>
      <c r="DS50" s="71">
        <v>0</v>
      </c>
      <c r="DT50" s="71">
        <v>0</v>
      </c>
      <c r="DU50" s="71">
        <v>0</v>
      </c>
      <c r="DV50" s="71">
        <v>0</v>
      </c>
      <c r="DW50" s="71">
        <v>0</v>
      </c>
      <c r="DX50" s="71">
        <v>0</v>
      </c>
      <c r="DY50" s="71">
        <v>0</v>
      </c>
      <c r="DZ50" s="71">
        <v>0</v>
      </c>
      <c r="EA50" s="71">
        <v>0</v>
      </c>
      <c r="EB50" s="71">
        <v>0</v>
      </c>
      <c r="EC50" s="71">
        <v>0</v>
      </c>
      <c r="ED50" s="71">
        <v>0</v>
      </c>
      <c r="EE50" s="71">
        <v>0</v>
      </c>
      <c r="EF50" s="71"/>
      <c r="EG50" s="71"/>
      <c r="EH50" s="71"/>
      <c r="EI50" s="71"/>
      <c r="EJ50" s="71"/>
      <c r="EK50" s="71"/>
      <c r="EL50" s="71"/>
      <c r="EM50" s="71"/>
      <c r="EN50" s="73"/>
      <c r="EO50" s="72"/>
      <c r="EP50" s="73"/>
      <c r="EQ50" s="73"/>
      <c r="ER50" s="107"/>
      <c r="ES50" s="107"/>
    </row>
    <row r="51" spans="1:149" ht="15.75" hidden="1" x14ac:dyDescent="0.25">
      <c r="A51" s="96" t="s">
        <v>21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71"/>
      <c r="Q51" s="71"/>
      <c r="R51" s="71"/>
      <c r="S51" s="71"/>
      <c r="T51" s="71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8"/>
      <c r="AH51" s="73"/>
      <c r="AI51" s="73"/>
      <c r="AJ51" s="10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71"/>
      <c r="BC51" s="71"/>
      <c r="BD51" s="71"/>
      <c r="BE51" s="71"/>
      <c r="BF51" s="71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8"/>
      <c r="BT51" s="73"/>
      <c r="BU51" s="73"/>
      <c r="BV51" s="107"/>
      <c r="BW51" s="10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71"/>
      <c r="CO51" s="71"/>
      <c r="CP51" s="71"/>
      <c r="CQ51" s="71"/>
      <c r="CR51" s="71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8"/>
      <c r="DF51" s="73"/>
      <c r="DG51" s="73"/>
      <c r="DH51" s="107"/>
      <c r="DI51" s="10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71"/>
      <c r="EA51" s="71"/>
      <c r="EB51" s="71"/>
      <c r="EC51" s="71"/>
      <c r="ED51" s="71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8"/>
      <c r="EP51" s="73"/>
      <c r="EQ51" s="73"/>
      <c r="ER51" s="107"/>
      <c r="ES51" s="107"/>
    </row>
    <row r="52" spans="1:149" ht="15.75" hidden="1" x14ac:dyDescent="0.25">
      <c r="A52" s="100" t="s">
        <v>29</v>
      </c>
      <c r="B52" s="71">
        <v>0</v>
      </c>
      <c r="C52" s="71">
        <v>0</v>
      </c>
      <c r="D52" s="71">
        <v>0</v>
      </c>
      <c r="E52" s="71">
        <v>0</v>
      </c>
      <c r="F52" s="71">
        <v>0</v>
      </c>
      <c r="G52" s="71">
        <v>0</v>
      </c>
      <c r="H52" s="71">
        <v>0</v>
      </c>
      <c r="I52" s="71">
        <v>0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  <c r="O52" s="71">
        <v>0</v>
      </c>
      <c r="P52" s="71">
        <v>0</v>
      </c>
      <c r="Q52" s="71">
        <v>0</v>
      </c>
      <c r="R52" s="71">
        <v>0</v>
      </c>
      <c r="S52" s="71">
        <v>0</v>
      </c>
      <c r="T52" s="71">
        <v>0</v>
      </c>
      <c r="U52" s="71">
        <v>0</v>
      </c>
      <c r="V52" s="71">
        <v>0</v>
      </c>
      <c r="W52" s="71">
        <v>0</v>
      </c>
      <c r="X52" s="71">
        <v>0</v>
      </c>
      <c r="Y52" s="71">
        <v>0</v>
      </c>
      <c r="Z52" s="71">
        <v>0</v>
      </c>
      <c r="AA52" s="71">
        <v>0</v>
      </c>
      <c r="AB52" s="71">
        <v>0</v>
      </c>
      <c r="AC52" s="71">
        <v>0</v>
      </c>
      <c r="AD52" s="71">
        <v>0</v>
      </c>
      <c r="AE52" s="71">
        <v>0</v>
      </c>
      <c r="AF52" s="73"/>
      <c r="AG52" s="72"/>
      <c r="AH52" s="73"/>
      <c r="AI52" s="73"/>
      <c r="AJ52" s="107"/>
      <c r="AN52" s="71">
        <v>0</v>
      </c>
      <c r="AO52" s="71">
        <v>0</v>
      </c>
      <c r="AP52" s="71">
        <v>0</v>
      </c>
      <c r="AQ52" s="71">
        <v>0</v>
      </c>
      <c r="AR52" s="71">
        <v>0</v>
      </c>
      <c r="AS52" s="71">
        <v>0</v>
      </c>
      <c r="AT52" s="71">
        <v>0</v>
      </c>
      <c r="AU52" s="71">
        <v>0</v>
      </c>
      <c r="AV52" s="71">
        <v>0</v>
      </c>
      <c r="AW52" s="71">
        <v>0</v>
      </c>
      <c r="AX52" s="71">
        <v>0</v>
      </c>
      <c r="AY52" s="71">
        <v>0</v>
      </c>
      <c r="AZ52" s="71">
        <v>0</v>
      </c>
      <c r="BA52" s="71">
        <v>0</v>
      </c>
      <c r="BB52" s="71">
        <v>0</v>
      </c>
      <c r="BC52" s="71">
        <v>0</v>
      </c>
      <c r="BD52" s="71">
        <v>0</v>
      </c>
      <c r="BE52" s="71">
        <v>0</v>
      </c>
      <c r="BF52" s="71">
        <v>0</v>
      </c>
      <c r="BG52" s="71">
        <v>0</v>
      </c>
      <c r="BH52" s="71">
        <v>0</v>
      </c>
      <c r="BI52" s="71">
        <v>0</v>
      </c>
      <c r="BJ52" s="71">
        <v>0</v>
      </c>
      <c r="BK52" s="71">
        <v>0</v>
      </c>
      <c r="BL52" s="71">
        <v>0</v>
      </c>
      <c r="BM52" s="71">
        <v>0</v>
      </c>
      <c r="BN52" s="71">
        <v>0</v>
      </c>
      <c r="BO52" s="71">
        <v>0</v>
      </c>
      <c r="BP52" s="71">
        <v>0</v>
      </c>
      <c r="BQ52" s="71">
        <v>0</v>
      </c>
      <c r="BR52" s="73">
        <v>0</v>
      </c>
      <c r="BS52" s="72"/>
      <c r="BT52" s="73"/>
      <c r="BU52" s="73"/>
      <c r="BV52" s="107"/>
      <c r="BW52" s="107"/>
      <c r="BZ52" s="71">
        <v>0</v>
      </c>
      <c r="CA52" s="71">
        <v>0</v>
      </c>
      <c r="CB52" s="71">
        <v>0</v>
      </c>
      <c r="CC52" s="71">
        <v>0</v>
      </c>
      <c r="CD52" s="71">
        <v>0</v>
      </c>
      <c r="CE52" s="71">
        <v>0</v>
      </c>
      <c r="CF52" s="71">
        <v>0</v>
      </c>
      <c r="CG52" s="71">
        <v>0</v>
      </c>
      <c r="CH52" s="71">
        <v>0</v>
      </c>
      <c r="CI52" s="71">
        <v>0</v>
      </c>
      <c r="CJ52" s="71">
        <v>0</v>
      </c>
      <c r="CK52" s="71">
        <v>0</v>
      </c>
      <c r="CL52" s="71">
        <v>0</v>
      </c>
      <c r="CM52" s="71">
        <v>0</v>
      </c>
      <c r="CN52" s="71">
        <v>0</v>
      </c>
      <c r="CO52" s="71">
        <v>0</v>
      </c>
      <c r="CP52" s="71">
        <v>0</v>
      </c>
      <c r="CQ52" s="71">
        <v>0</v>
      </c>
      <c r="CR52" s="71">
        <v>0</v>
      </c>
      <c r="CS52" s="71">
        <v>0</v>
      </c>
      <c r="CT52" s="71">
        <v>0</v>
      </c>
      <c r="CU52" s="71">
        <v>0</v>
      </c>
      <c r="CV52" s="71">
        <v>0</v>
      </c>
      <c r="CW52" s="71">
        <v>0</v>
      </c>
      <c r="CX52" s="71">
        <v>0</v>
      </c>
      <c r="CY52" s="71">
        <v>0</v>
      </c>
      <c r="CZ52" s="71">
        <v>0</v>
      </c>
      <c r="DA52" s="71">
        <v>0</v>
      </c>
      <c r="DB52" s="71">
        <v>0</v>
      </c>
      <c r="DC52" s="71">
        <v>0</v>
      </c>
      <c r="DD52" s="73">
        <v>0</v>
      </c>
      <c r="DE52" s="72"/>
      <c r="DF52" s="73"/>
      <c r="DG52" s="73"/>
      <c r="DH52" s="107"/>
      <c r="DI52" s="107"/>
      <c r="DL52" s="71">
        <v>0</v>
      </c>
      <c r="DM52" s="71">
        <v>0</v>
      </c>
      <c r="DN52" s="71">
        <v>0</v>
      </c>
      <c r="DO52" s="71">
        <v>0</v>
      </c>
      <c r="DP52" s="71">
        <v>0</v>
      </c>
      <c r="DQ52" s="71">
        <v>0</v>
      </c>
      <c r="DR52" s="71">
        <v>0</v>
      </c>
      <c r="DS52" s="71">
        <v>0</v>
      </c>
      <c r="DT52" s="71">
        <v>0</v>
      </c>
      <c r="DU52" s="71">
        <v>0</v>
      </c>
      <c r="DV52" s="71">
        <v>0</v>
      </c>
      <c r="DW52" s="71">
        <v>0</v>
      </c>
      <c r="DX52" s="71">
        <v>0</v>
      </c>
      <c r="DY52" s="71">
        <v>0</v>
      </c>
      <c r="DZ52" s="71">
        <v>0</v>
      </c>
      <c r="EA52" s="71">
        <v>0</v>
      </c>
      <c r="EB52" s="71">
        <v>0</v>
      </c>
      <c r="EC52" s="71">
        <v>0</v>
      </c>
      <c r="ED52" s="71">
        <v>0</v>
      </c>
      <c r="EE52" s="71">
        <v>0</v>
      </c>
      <c r="EF52" s="71"/>
      <c r="EG52" s="71"/>
      <c r="EH52" s="71"/>
      <c r="EI52" s="71"/>
      <c r="EJ52" s="71"/>
      <c r="EK52" s="71"/>
      <c r="EL52" s="71"/>
      <c r="EM52" s="71"/>
      <c r="EN52" s="73"/>
      <c r="EO52" s="72"/>
      <c r="EP52" s="73"/>
      <c r="EQ52" s="73"/>
      <c r="ER52" s="107"/>
      <c r="ES52" s="107"/>
    </row>
    <row r="53" spans="1:149" ht="15.75" hidden="1" x14ac:dyDescent="0.25">
      <c r="A53" s="94" t="s">
        <v>30</v>
      </c>
      <c r="B53" s="71">
        <v>0</v>
      </c>
      <c r="C53" s="71">
        <v>0</v>
      </c>
      <c r="D53" s="71">
        <v>0</v>
      </c>
      <c r="E53" s="71">
        <v>0</v>
      </c>
      <c r="F53" s="71">
        <v>0</v>
      </c>
      <c r="G53" s="71">
        <v>0</v>
      </c>
      <c r="H53" s="71">
        <v>0</v>
      </c>
      <c r="I53" s="71">
        <v>0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71">
        <v>0</v>
      </c>
      <c r="P53" s="84">
        <v>0</v>
      </c>
      <c r="Q53" s="84">
        <v>0</v>
      </c>
      <c r="R53" s="84">
        <v>0</v>
      </c>
      <c r="S53" s="84">
        <v>0</v>
      </c>
      <c r="T53" s="84">
        <v>0</v>
      </c>
      <c r="U53" s="71">
        <v>0</v>
      </c>
      <c r="V53" s="71">
        <v>0</v>
      </c>
      <c r="W53" s="71">
        <v>0</v>
      </c>
      <c r="X53" s="71">
        <v>0</v>
      </c>
      <c r="Y53" s="71">
        <v>0</v>
      </c>
      <c r="Z53" s="71">
        <v>0</v>
      </c>
      <c r="AA53" s="71">
        <v>0</v>
      </c>
      <c r="AB53" s="71">
        <v>0</v>
      </c>
      <c r="AC53" s="71">
        <v>0</v>
      </c>
      <c r="AD53" s="71">
        <v>0</v>
      </c>
      <c r="AE53" s="71">
        <v>0</v>
      </c>
      <c r="AF53" s="73"/>
      <c r="AG53" s="72"/>
      <c r="AH53" s="73"/>
      <c r="AI53" s="73"/>
      <c r="AJ53" s="107"/>
      <c r="AN53" s="71">
        <v>0</v>
      </c>
      <c r="AO53" s="71">
        <v>0</v>
      </c>
      <c r="AP53" s="71">
        <v>0</v>
      </c>
      <c r="AQ53" s="71">
        <v>0</v>
      </c>
      <c r="AR53" s="71">
        <v>0</v>
      </c>
      <c r="AS53" s="71">
        <v>0</v>
      </c>
      <c r="AT53" s="71">
        <v>0</v>
      </c>
      <c r="AU53" s="71">
        <v>0</v>
      </c>
      <c r="AV53" s="71">
        <v>0</v>
      </c>
      <c r="AW53" s="71">
        <v>0</v>
      </c>
      <c r="AX53" s="71">
        <v>0</v>
      </c>
      <c r="AY53" s="71">
        <v>0</v>
      </c>
      <c r="AZ53" s="71">
        <v>0</v>
      </c>
      <c r="BA53" s="71">
        <v>0</v>
      </c>
      <c r="BB53" s="84">
        <v>0</v>
      </c>
      <c r="BC53" s="84">
        <v>0</v>
      </c>
      <c r="BD53" s="84">
        <v>0</v>
      </c>
      <c r="BE53" s="84">
        <v>0</v>
      </c>
      <c r="BF53" s="84">
        <v>0</v>
      </c>
      <c r="BG53" s="71">
        <v>0</v>
      </c>
      <c r="BH53" s="71">
        <v>0</v>
      </c>
      <c r="BI53" s="71">
        <v>0</v>
      </c>
      <c r="BJ53" s="71">
        <v>0</v>
      </c>
      <c r="BK53" s="71">
        <v>0</v>
      </c>
      <c r="BL53" s="71">
        <v>0</v>
      </c>
      <c r="BM53" s="71">
        <v>0</v>
      </c>
      <c r="BN53" s="71">
        <v>0</v>
      </c>
      <c r="BO53" s="71">
        <v>0</v>
      </c>
      <c r="BP53" s="71">
        <v>0</v>
      </c>
      <c r="BQ53" s="71">
        <v>0</v>
      </c>
      <c r="BR53" s="73">
        <v>0</v>
      </c>
      <c r="BS53" s="72"/>
      <c r="BT53" s="73"/>
      <c r="BU53" s="73"/>
      <c r="BV53" s="107"/>
      <c r="BW53" s="107"/>
      <c r="BZ53" s="71">
        <v>0</v>
      </c>
      <c r="CA53" s="71">
        <v>0</v>
      </c>
      <c r="CB53" s="71">
        <v>0</v>
      </c>
      <c r="CC53" s="71">
        <v>0</v>
      </c>
      <c r="CD53" s="71">
        <v>0</v>
      </c>
      <c r="CE53" s="71">
        <v>0</v>
      </c>
      <c r="CF53" s="71">
        <v>0</v>
      </c>
      <c r="CG53" s="71">
        <v>0</v>
      </c>
      <c r="CH53" s="71">
        <v>0</v>
      </c>
      <c r="CI53" s="71">
        <v>0</v>
      </c>
      <c r="CJ53" s="71">
        <v>0</v>
      </c>
      <c r="CK53" s="71">
        <v>0</v>
      </c>
      <c r="CL53" s="71">
        <v>0</v>
      </c>
      <c r="CM53" s="71">
        <v>0</v>
      </c>
      <c r="CN53" s="84">
        <v>0</v>
      </c>
      <c r="CO53" s="84">
        <v>0</v>
      </c>
      <c r="CP53" s="84">
        <v>0</v>
      </c>
      <c r="CQ53" s="84">
        <v>0</v>
      </c>
      <c r="CR53" s="84">
        <v>0</v>
      </c>
      <c r="CS53" s="71">
        <v>21</v>
      </c>
      <c r="CT53" s="71">
        <v>0</v>
      </c>
      <c r="CU53" s="71">
        <v>0</v>
      </c>
      <c r="CV53" s="71">
        <v>0</v>
      </c>
      <c r="CW53" s="71">
        <v>0</v>
      </c>
      <c r="CX53" s="71">
        <v>0</v>
      </c>
      <c r="CY53" s="71">
        <v>0</v>
      </c>
      <c r="CZ53" s="71">
        <v>0</v>
      </c>
      <c r="DA53" s="71">
        <v>0</v>
      </c>
      <c r="DB53" s="71">
        <v>0</v>
      </c>
      <c r="DC53" s="71">
        <v>0</v>
      </c>
      <c r="DD53" s="73">
        <v>0</v>
      </c>
      <c r="DE53" s="72"/>
      <c r="DF53" s="73"/>
      <c r="DG53" s="73"/>
      <c r="DH53" s="107"/>
      <c r="DI53" s="107"/>
      <c r="DL53" s="71">
        <v>0</v>
      </c>
      <c r="DM53" s="71">
        <v>0</v>
      </c>
      <c r="DN53" s="71">
        <v>0</v>
      </c>
      <c r="DO53" s="71">
        <v>0</v>
      </c>
      <c r="DP53" s="71">
        <v>0</v>
      </c>
      <c r="DQ53" s="71">
        <v>0</v>
      </c>
      <c r="DR53" s="71">
        <v>0</v>
      </c>
      <c r="DS53" s="71">
        <v>0</v>
      </c>
      <c r="DT53" s="71">
        <v>0</v>
      </c>
      <c r="DU53" s="71">
        <v>0</v>
      </c>
      <c r="DV53" s="71">
        <v>0</v>
      </c>
      <c r="DW53" s="71">
        <v>0</v>
      </c>
      <c r="DX53" s="71">
        <v>0</v>
      </c>
      <c r="DY53" s="71">
        <v>0</v>
      </c>
      <c r="DZ53" s="84">
        <v>0</v>
      </c>
      <c r="EA53" s="84">
        <v>0</v>
      </c>
      <c r="EB53" s="84">
        <v>0</v>
      </c>
      <c r="EC53" s="84">
        <v>0</v>
      </c>
      <c r="ED53" s="84">
        <v>0</v>
      </c>
      <c r="EE53" s="71">
        <v>0</v>
      </c>
      <c r="EF53" s="71"/>
      <c r="EG53" s="71"/>
      <c r="EH53" s="71"/>
      <c r="EI53" s="71"/>
      <c r="EJ53" s="71"/>
      <c r="EK53" s="71"/>
      <c r="EL53" s="71"/>
      <c r="EM53" s="71"/>
      <c r="EN53" s="73"/>
      <c r="EO53" s="72"/>
      <c r="EP53" s="73"/>
      <c r="EQ53" s="73"/>
      <c r="ER53" s="107"/>
      <c r="ES53" s="107"/>
    </row>
    <row r="54" spans="1:149" ht="15.75" hidden="1" x14ac:dyDescent="0.25">
      <c r="A54" s="94" t="s">
        <v>31</v>
      </c>
      <c r="B54" s="71">
        <v>0</v>
      </c>
      <c r="C54" s="71">
        <v>0</v>
      </c>
      <c r="D54" s="71">
        <v>0</v>
      </c>
      <c r="E54" s="71">
        <v>0</v>
      </c>
      <c r="F54" s="71">
        <v>0</v>
      </c>
      <c r="G54" s="71">
        <v>0</v>
      </c>
      <c r="H54" s="71">
        <v>0</v>
      </c>
      <c r="I54" s="71">
        <v>0</v>
      </c>
      <c r="J54" s="71">
        <v>0</v>
      </c>
      <c r="K54" s="71">
        <v>0</v>
      </c>
      <c r="L54" s="71">
        <v>0</v>
      </c>
      <c r="M54" s="71">
        <v>0</v>
      </c>
      <c r="N54" s="71">
        <v>0</v>
      </c>
      <c r="O54" s="71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71">
        <v>0</v>
      </c>
      <c r="V54" s="71">
        <v>0</v>
      </c>
      <c r="W54" s="71">
        <v>0</v>
      </c>
      <c r="X54" s="71">
        <v>0</v>
      </c>
      <c r="Y54" s="71">
        <v>0</v>
      </c>
      <c r="Z54" s="71">
        <v>0</v>
      </c>
      <c r="AA54" s="71">
        <v>0</v>
      </c>
      <c r="AB54" s="71">
        <v>0</v>
      </c>
      <c r="AC54" s="71">
        <v>0</v>
      </c>
      <c r="AD54" s="71">
        <v>0</v>
      </c>
      <c r="AE54" s="71">
        <v>0</v>
      </c>
      <c r="AF54" s="73"/>
      <c r="AG54" s="72"/>
      <c r="AH54" s="73"/>
      <c r="AI54" s="73"/>
      <c r="AJ54" s="107"/>
      <c r="AN54" s="71">
        <v>0</v>
      </c>
      <c r="AO54" s="71">
        <v>0</v>
      </c>
      <c r="AP54" s="71">
        <v>0</v>
      </c>
      <c r="AQ54" s="71">
        <v>0</v>
      </c>
      <c r="AR54" s="71">
        <v>0</v>
      </c>
      <c r="AS54" s="71">
        <v>0</v>
      </c>
      <c r="AT54" s="71">
        <v>0</v>
      </c>
      <c r="AU54" s="71">
        <v>0</v>
      </c>
      <c r="AV54" s="71">
        <v>0</v>
      </c>
      <c r="AW54" s="71">
        <v>0</v>
      </c>
      <c r="AX54" s="71">
        <v>0</v>
      </c>
      <c r="AY54" s="71">
        <v>0</v>
      </c>
      <c r="AZ54" s="71">
        <v>0</v>
      </c>
      <c r="BA54" s="71">
        <v>0</v>
      </c>
      <c r="BB54" s="84">
        <v>0</v>
      </c>
      <c r="BC54" s="84">
        <v>0</v>
      </c>
      <c r="BD54" s="84">
        <v>0</v>
      </c>
      <c r="BE54" s="84">
        <v>0</v>
      </c>
      <c r="BF54" s="84">
        <v>0</v>
      </c>
      <c r="BG54" s="71">
        <v>0</v>
      </c>
      <c r="BH54" s="71">
        <v>0</v>
      </c>
      <c r="BI54" s="71">
        <v>0</v>
      </c>
      <c r="BJ54" s="71">
        <v>0</v>
      </c>
      <c r="BK54" s="71">
        <v>0</v>
      </c>
      <c r="BL54" s="71">
        <v>0</v>
      </c>
      <c r="BM54" s="71">
        <v>0</v>
      </c>
      <c r="BN54" s="71">
        <v>0</v>
      </c>
      <c r="BO54" s="71">
        <v>0</v>
      </c>
      <c r="BP54" s="71">
        <v>0</v>
      </c>
      <c r="BQ54" s="71">
        <v>0</v>
      </c>
      <c r="BR54" s="73">
        <v>0</v>
      </c>
      <c r="BS54" s="72"/>
      <c r="BT54" s="73"/>
      <c r="BU54" s="73"/>
      <c r="BV54" s="107"/>
      <c r="BW54" s="107"/>
      <c r="BZ54" s="71">
        <v>0</v>
      </c>
      <c r="CA54" s="71">
        <v>0</v>
      </c>
      <c r="CB54" s="71">
        <v>0</v>
      </c>
      <c r="CC54" s="71">
        <v>0</v>
      </c>
      <c r="CD54" s="71">
        <v>0</v>
      </c>
      <c r="CE54" s="71">
        <v>0</v>
      </c>
      <c r="CF54" s="71">
        <v>0</v>
      </c>
      <c r="CG54" s="71">
        <v>0</v>
      </c>
      <c r="CH54" s="71">
        <v>0</v>
      </c>
      <c r="CI54" s="71">
        <v>0</v>
      </c>
      <c r="CJ54" s="71">
        <v>0</v>
      </c>
      <c r="CK54" s="71">
        <v>0</v>
      </c>
      <c r="CL54" s="71">
        <v>0</v>
      </c>
      <c r="CM54" s="71">
        <v>0</v>
      </c>
      <c r="CN54" s="84">
        <v>0</v>
      </c>
      <c r="CO54" s="84">
        <v>0</v>
      </c>
      <c r="CP54" s="84">
        <v>0</v>
      </c>
      <c r="CQ54" s="84">
        <v>0</v>
      </c>
      <c r="CR54" s="84">
        <v>0</v>
      </c>
      <c r="CS54" s="71">
        <v>1</v>
      </c>
      <c r="CT54" s="71">
        <v>0</v>
      </c>
      <c r="CU54" s="71">
        <v>0</v>
      </c>
      <c r="CV54" s="71">
        <v>0</v>
      </c>
      <c r="CW54" s="71">
        <v>0</v>
      </c>
      <c r="CX54" s="71">
        <v>0</v>
      </c>
      <c r="CY54" s="71">
        <v>0</v>
      </c>
      <c r="CZ54" s="71">
        <v>0</v>
      </c>
      <c r="DA54" s="71">
        <v>0</v>
      </c>
      <c r="DB54" s="71">
        <v>0</v>
      </c>
      <c r="DC54" s="71">
        <v>0</v>
      </c>
      <c r="DD54" s="73">
        <v>0</v>
      </c>
      <c r="DE54" s="72"/>
      <c r="DF54" s="73"/>
      <c r="DG54" s="73"/>
      <c r="DH54" s="107"/>
      <c r="DI54" s="107"/>
      <c r="DL54" s="71">
        <v>0</v>
      </c>
      <c r="DM54" s="71">
        <v>0</v>
      </c>
      <c r="DN54" s="71">
        <v>0</v>
      </c>
      <c r="DO54" s="71">
        <v>0</v>
      </c>
      <c r="DP54" s="71">
        <v>0</v>
      </c>
      <c r="DQ54" s="71">
        <v>0</v>
      </c>
      <c r="DR54" s="71">
        <v>0</v>
      </c>
      <c r="DS54" s="71">
        <v>0</v>
      </c>
      <c r="DT54" s="71">
        <v>0</v>
      </c>
      <c r="DU54" s="71">
        <v>0</v>
      </c>
      <c r="DV54" s="71">
        <v>0</v>
      </c>
      <c r="DW54" s="71">
        <v>0</v>
      </c>
      <c r="DX54" s="71">
        <v>0</v>
      </c>
      <c r="DY54" s="71">
        <v>0</v>
      </c>
      <c r="DZ54" s="84">
        <v>0</v>
      </c>
      <c r="EA54" s="84">
        <v>0</v>
      </c>
      <c r="EB54" s="84">
        <v>0</v>
      </c>
      <c r="EC54" s="84">
        <v>0</v>
      </c>
      <c r="ED54" s="84">
        <v>0</v>
      </c>
      <c r="EE54" s="71">
        <v>0</v>
      </c>
      <c r="EF54" s="71"/>
      <c r="EG54" s="71"/>
      <c r="EH54" s="71"/>
      <c r="EI54" s="71"/>
      <c r="EJ54" s="71"/>
      <c r="EK54" s="71"/>
      <c r="EL54" s="71"/>
      <c r="EM54" s="71"/>
      <c r="EN54" s="73"/>
      <c r="EO54" s="72"/>
      <c r="EP54" s="73"/>
      <c r="EQ54" s="73"/>
      <c r="ER54" s="107"/>
      <c r="ES54" s="107"/>
    </row>
    <row r="55" spans="1:149" ht="15.75" hidden="1" x14ac:dyDescent="0.25">
      <c r="A55" s="94" t="s">
        <v>32</v>
      </c>
      <c r="B55" s="71">
        <v>0</v>
      </c>
      <c r="C55" s="71">
        <v>0</v>
      </c>
      <c r="D55" s="71">
        <v>0</v>
      </c>
      <c r="E55" s="71">
        <v>0</v>
      </c>
      <c r="F55" s="71">
        <v>0</v>
      </c>
      <c r="G55" s="71">
        <v>0</v>
      </c>
      <c r="H55" s="71">
        <v>0</v>
      </c>
      <c r="I55" s="71"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  <c r="O55" s="71">
        <v>0</v>
      </c>
      <c r="P55" s="87">
        <v>0</v>
      </c>
      <c r="Q55" s="87">
        <v>0</v>
      </c>
      <c r="R55" s="87">
        <v>0</v>
      </c>
      <c r="S55" s="87">
        <v>0</v>
      </c>
      <c r="T55" s="87">
        <v>0</v>
      </c>
      <c r="U55" s="71">
        <v>0</v>
      </c>
      <c r="V55" s="71">
        <v>0</v>
      </c>
      <c r="W55" s="71">
        <v>0</v>
      </c>
      <c r="X55" s="71">
        <v>0</v>
      </c>
      <c r="Y55" s="71">
        <v>0</v>
      </c>
      <c r="Z55" s="71">
        <v>0</v>
      </c>
      <c r="AA55" s="71">
        <v>0</v>
      </c>
      <c r="AB55" s="71">
        <v>0</v>
      </c>
      <c r="AC55" s="71">
        <v>0</v>
      </c>
      <c r="AD55" s="71">
        <v>0</v>
      </c>
      <c r="AE55" s="71">
        <v>0</v>
      </c>
      <c r="AF55" s="73"/>
      <c r="AG55" s="72"/>
      <c r="AH55" s="73"/>
      <c r="AI55" s="73"/>
      <c r="AJ55" s="107"/>
      <c r="AN55" s="71">
        <v>0</v>
      </c>
      <c r="AO55" s="71">
        <v>0</v>
      </c>
      <c r="AP55" s="71">
        <v>0</v>
      </c>
      <c r="AQ55" s="71">
        <v>0</v>
      </c>
      <c r="AR55" s="71">
        <v>0</v>
      </c>
      <c r="AS55" s="71">
        <v>0</v>
      </c>
      <c r="AT55" s="71">
        <v>0</v>
      </c>
      <c r="AU55" s="71">
        <v>0</v>
      </c>
      <c r="AV55" s="71">
        <v>0</v>
      </c>
      <c r="AW55" s="71">
        <v>0</v>
      </c>
      <c r="AX55" s="71">
        <v>0</v>
      </c>
      <c r="AY55" s="71">
        <v>0</v>
      </c>
      <c r="AZ55" s="71">
        <v>0</v>
      </c>
      <c r="BA55" s="71">
        <v>0</v>
      </c>
      <c r="BB55" s="87">
        <v>0</v>
      </c>
      <c r="BC55" s="87">
        <v>0</v>
      </c>
      <c r="BD55" s="87">
        <v>0</v>
      </c>
      <c r="BE55" s="87">
        <v>0</v>
      </c>
      <c r="BF55" s="87">
        <v>0</v>
      </c>
      <c r="BG55" s="71">
        <v>0</v>
      </c>
      <c r="BH55" s="71">
        <v>0</v>
      </c>
      <c r="BI55" s="71">
        <v>0</v>
      </c>
      <c r="BJ55" s="71">
        <v>0</v>
      </c>
      <c r="BK55" s="71">
        <v>0</v>
      </c>
      <c r="BL55" s="71">
        <v>0</v>
      </c>
      <c r="BM55" s="71">
        <v>0</v>
      </c>
      <c r="BN55" s="71">
        <v>0</v>
      </c>
      <c r="BO55" s="71">
        <v>0</v>
      </c>
      <c r="BP55" s="71">
        <v>0</v>
      </c>
      <c r="BQ55" s="71">
        <v>0</v>
      </c>
      <c r="BR55" s="73">
        <v>0</v>
      </c>
      <c r="BS55" s="72"/>
      <c r="BT55" s="73"/>
      <c r="BU55" s="73"/>
      <c r="BV55" s="107"/>
      <c r="BW55" s="107"/>
      <c r="BZ55" s="71">
        <v>0</v>
      </c>
      <c r="CA55" s="71">
        <v>0</v>
      </c>
      <c r="CB55" s="71">
        <v>0</v>
      </c>
      <c r="CC55" s="71">
        <v>0</v>
      </c>
      <c r="CD55" s="71">
        <v>0</v>
      </c>
      <c r="CE55" s="71">
        <v>0</v>
      </c>
      <c r="CF55" s="71">
        <v>0</v>
      </c>
      <c r="CG55" s="71">
        <v>0</v>
      </c>
      <c r="CH55" s="71">
        <v>0</v>
      </c>
      <c r="CI55" s="71">
        <v>0</v>
      </c>
      <c r="CJ55" s="71">
        <v>0</v>
      </c>
      <c r="CK55" s="71">
        <v>0</v>
      </c>
      <c r="CL55" s="71">
        <v>0</v>
      </c>
      <c r="CM55" s="71">
        <v>0</v>
      </c>
      <c r="CN55" s="87">
        <v>0</v>
      </c>
      <c r="CO55" s="87">
        <v>0</v>
      </c>
      <c r="CP55" s="87">
        <v>0</v>
      </c>
      <c r="CQ55" s="87">
        <v>0</v>
      </c>
      <c r="CR55" s="87">
        <v>0</v>
      </c>
      <c r="CS55" s="71">
        <v>0</v>
      </c>
      <c r="CT55" s="71">
        <v>0</v>
      </c>
      <c r="CU55" s="71">
        <v>0</v>
      </c>
      <c r="CV55" s="71">
        <v>0</v>
      </c>
      <c r="CW55" s="71">
        <v>0</v>
      </c>
      <c r="CX55" s="71">
        <v>0</v>
      </c>
      <c r="CY55" s="71">
        <v>0</v>
      </c>
      <c r="CZ55" s="71">
        <v>0</v>
      </c>
      <c r="DA55" s="71">
        <v>0</v>
      </c>
      <c r="DB55" s="71">
        <v>0</v>
      </c>
      <c r="DC55" s="71">
        <v>0</v>
      </c>
      <c r="DD55" s="73">
        <v>0</v>
      </c>
      <c r="DE55" s="72"/>
      <c r="DF55" s="73"/>
      <c r="DG55" s="73"/>
      <c r="DH55" s="107"/>
      <c r="DI55" s="107"/>
      <c r="DL55" s="71">
        <v>0</v>
      </c>
      <c r="DM55" s="71">
        <v>0</v>
      </c>
      <c r="DN55" s="71">
        <v>0</v>
      </c>
      <c r="DO55" s="71">
        <v>0</v>
      </c>
      <c r="DP55" s="71">
        <v>0</v>
      </c>
      <c r="DQ55" s="71">
        <v>0</v>
      </c>
      <c r="DR55" s="71">
        <v>0</v>
      </c>
      <c r="DS55" s="71">
        <v>0</v>
      </c>
      <c r="DT55" s="71">
        <v>0</v>
      </c>
      <c r="DU55" s="71">
        <v>0</v>
      </c>
      <c r="DV55" s="71">
        <v>0</v>
      </c>
      <c r="DW55" s="71">
        <v>0</v>
      </c>
      <c r="DX55" s="71">
        <v>0</v>
      </c>
      <c r="DY55" s="71">
        <v>0</v>
      </c>
      <c r="DZ55" s="87">
        <v>0</v>
      </c>
      <c r="EA55" s="87">
        <v>0</v>
      </c>
      <c r="EB55" s="87">
        <v>0</v>
      </c>
      <c r="EC55" s="87">
        <v>0</v>
      </c>
      <c r="ED55" s="87">
        <v>0</v>
      </c>
      <c r="EE55" s="71">
        <v>0</v>
      </c>
      <c r="EF55" s="71"/>
      <c r="EG55" s="71"/>
      <c r="EH55" s="71"/>
      <c r="EI55" s="71"/>
      <c r="EJ55" s="71"/>
      <c r="EK55" s="71"/>
      <c r="EL55" s="71"/>
      <c r="EM55" s="71"/>
      <c r="EN55" s="73"/>
      <c r="EO55" s="72"/>
      <c r="EP55" s="73"/>
      <c r="EQ55" s="73"/>
      <c r="ER55" s="107"/>
      <c r="ES55" s="107"/>
    </row>
    <row r="56" spans="1:149" ht="15.75" hidden="1" x14ac:dyDescent="0.25">
      <c r="A56" s="101" t="s">
        <v>33</v>
      </c>
      <c r="B56" s="71">
        <v>0</v>
      </c>
      <c r="C56" s="71">
        <v>0</v>
      </c>
      <c r="D56" s="71">
        <v>0</v>
      </c>
      <c r="E56" s="71">
        <v>0</v>
      </c>
      <c r="F56" s="71">
        <v>0</v>
      </c>
      <c r="G56" s="71">
        <v>0</v>
      </c>
      <c r="H56" s="71">
        <v>0</v>
      </c>
      <c r="I56" s="71">
        <v>0</v>
      </c>
      <c r="J56" s="71">
        <v>0</v>
      </c>
      <c r="K56" s="71">
        <v>0</v>
      </c>
      <c r="L56" s="71">
        <v>0</v>
      </c>
      <c r="M56" s="71">
        <v>0</v>
      </c>
      <c r="N56" s="71">
        <v>0</v>
      </c>
      <c r="O56" s="71">
        <v>0</v>
      </c>
      <c r="P56" s="71">
        <v>0</v>
      </c>
      <c r="Q56" s="71">
        <v>0</v>
      </c>
      <c r="R56" s="71">
        <v>0</v>
      </c>
      <c r="S56" s="71">
        <v>0</v>
      </c>
      <c r="T56" s="71">
        <v>0</v>
      </c>
      <c r="U56" s="71">
        <v>0</v>
      </c>
      <c r="V56" s="71">
        <v>0</v>
      </c>
      <c r="W56" s="71">
        <v>0</v>
      </c>
      <c r="X56" s="71">
        <v>0</v>
      </c>
      <c r="Y56" s="71">
        <v>0</v>
      </c>
      <c r="Z56" s="71">
        <v>0</v>
      </c>
      <c r="AA56" s="71">
        <v>0</v>
      </c>
      <c r="AB56" s="71">
        <v>0</v>
      </c>
      <c r="AC56" s="71">
        <v>0</v>
      </c>
      <c r="AD56" s="71">
        <v>0</v>
      </c>
      <c r="AE56" s="71">
        <v>0</v>
      </c>
      <c r="AF56" s="73"/>
      <c r="AG56" s="72"/>
      <c r="AH56" s="73"/>
      <c r="AI56" s="73"/>
      <c r="AJ56" s="107"/>
      <c r="AN56" s="71">
        <v>0</v>
      </c>
      <c r="AO56" s="71">
        <v>0</v>
      </c>
      <c r="AP56" s="71">
        <v>0</v>
      </c>
      <c r="AQ56" s="71">
        <v>0</v>
      </c>
      <c r="AR56" s="71">
        <v>0</v>
      </c>
      <c r="AS56" s="71">
        <v>0</v>
      </c>
      <c r="AT56" s="71">
        <v>0</v>
      </c>
      <c r="AU56" s="71">
        <v>0</v>
      </c>
      <c r="AV56" s="71">
        <v>0</v>
      </c>
      <c r="AW56" s="71">
        <v>0</v>
      </c>
      <c r="AX56" s="71">
        <v>0</v>
      </c>
      <c r="AY56" s="71">
        <v>0</v>
      </c>
      <c r="AZ56" s="71">
        <v>0</v>
      </c>
      <c r="BA56" s="71">
        <v>0</v>
      </c>
      <c r="BB56" s="71">
        <v>0</v>
      </c>
      <c r="BC56" s="71">
        <v>0</v>
      </c>
      <c r="BD56" s="71">
        <v>0</v>
      </c>
      <c r="BE56" s="71">
        <v>0</v>
      </c>
      <c r="BF56" s="71">
        <v>0</v>
      </c>
      <c r="BG56" s="71">
        <v>0</v>
      </c>
      <c r="BH56" s="71">
        <v>0</v>
      </c>
      <c r="BI56" s="71">
        <v>0</v>
      </c>
      <c r="BJ56" s="71">
        <v>0</v>
      </c>
      <c r="BK56" s="71">
        <v>0</v>
      </c>
      <c r="BL56" s="71">
        <v>0</v>
      </c>
      <c r="BM56" s="71">
        <v>0</v>
      </c>
      <c r="BN56" s="71">
        <v>0</v>
      </c>
      <c r="BO56" s="71">
        <v>0</v>
      </c>
      <c r="BP56" s="71">
        <v>0</v>
      </c>
      <c r="BQ56" s="71">
        <v>0</v>
      </c>
      <c r="BR56" s="73">
        <v>0</v>
      </c>
      <c r="BS56" s="72"/>
      <c r="BT56" s="73"/>
      <c r="BU56" s="73"/>
      <c r="BV56" s="107"/>
      <c r="BW56" s="107"/>
      <c r="BZ56" s="71">
        <v>0</v>
      </c>
      <c r="CA56" s="71">
        <v>0</v>
      </c>
      <c r="CB56" s="71">
        <v>0</v>
      </c>
      <c r="CC56" s="71">
        <v>0</v>
      </c>
      <c r="CD56" s="71">
        <v>0</v>
      </c>
      <c r="CE56" s="71">
        <v>0</v>
      </c>
      <c r="CF56" s="71">
        <v>0</v>
      </c>
      <c r="CG56" s="71">
        <v>0</v>
      </c>
      <c r="CH56" s="71">
        <v>0</v>
      </c>
      <c r="CI56" s="71">
        <v>0</v>
      </c>
      <c r="CJ56" s="71">
        <v>0</v>
      </c>
      <c r="CK56" s="71">
        <v>0</v>
      </c>
      <c r="CL56" s="71">
        <v>0</v>
      </c>
      <c r="CM56" s="71">
        <v>0</v>
      </c>
      <c r="CN56" s="71">
        <v>0</v>
      </c>
      <c r="CO56" s="71">
        <v>0</v>
      </c>
      <c r="CP56" s="71">
        <v>0</v>
      </c>
      <c r="CQ56" s="71">
        <v>0</v>
      </c>
      <c r="CR56" s="71">
        <v>0</v>
      </c>
      <c r="CS56" s="71">
        <v>28</v>
      </c>
      <c r="CT56" s="71">
        <v>0</v>
      </c>
      <c r="CU56" s="71">
        <v>0</v>
      </c>
      <c r="CV56" s="71">
        <v>0</v>
      </c>
      <c r="CW56" s="71">
        <v>0</v>
      </c>
      <c r="CX56" s="71">
        <v>0</v>
      </c>
      <c r="CY56" s="71">
        <v>0</v>
      </c>
      <c r="CZ56" s="71">
        <v>0</v>
      </c>
      <c r="DA56" s="71">
        <v>0</v>
      </c>
      <c r="DB56" s="71">
        <v>0</v>
      </c>
      <c r="DC56" s="71">
        <v>0</v>
      </c>
      <c r="DD56" s="73">
        <v>0</v>
      </c>
      <c r="DE56" s="72"/>
      <c r="DF56" s="73"/>
      <c r="DG56" s="73"/>
      <c r="DH56" s="107"/>
      <c r="DI56" s="107"/>
      <c r="DL56" s="71">
        <v>0</v>
      </c>
      <c r="DM56" s="71">
        <v>0</v>
      </c>
      <c r="DN56" s="71">
        <v>0</v>
      </c>
      <c r="DO56" s="71">
        <v>0</v>
      </c>
      <c r="DP56" s="71">
        <v>0</v>
      </c>
      <c r="DQ56" s="71">
        <v>0</v>
      </c>
      <c r="DR56" s="71">
        <v>0</v>
      </c>
      <c r="DS56" s="71">
        <v>0</v>
      </c>
      <c r="DT56" s="71">
        <v>0</v>
      </c>
      <c r="DU56" s="71">
        <v>0</v>
      </c>
      <c r="DV56" s="71">
        <v>0</v>
      </c>
      <c r="DW56" s="71">
        <v>0</v>
      </c>
      <c r="DX56" s="71">
        <v>0</v>
      </c>
      <c r="DY56" s="71">
        <v>0</v>
      </c>
      <c r="DZ56" s="71">
        <v>0</v>
      </c>
      <c r="EA56" s="71">
        <v>0</v>
      </c>
      <c r="EB56" s="71">
        <v>0</v>
      </c>
      <c r="EC56" s="71">
        <v>0</v>
      </c>
      <c r="ED56" s="71">
        <v>0</v>
      </c>
      <c r="EE56" s="71">
        <v>0</v>
      </c>
      <c r="EF56" s="71"/>
      <c r="EG56" s="71"/>
      <c r="EH56" s="71"/>
      <c r="EI56" s="71"/>
      <c r="EJ56" s="71"/>
      <c r="EK56" s="71"/>
      <c r="EL56" s="71"/>
      <c r="EM56" s="71"/>
      <c r="EN56" s="73"/>
      <c r="EO56" s="72"/>
      <c r="EP56" s="73"/>
      <c r="EQ56" s="73"/>
      <c r="ER56" s="107"/>
      <c r="ES56" s="107"/>
    </row>
    <row r="57" spans="1:149" ht="15.75" x14ac:dyDescent="0.25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5"/>
      <c r="AG57" s="104"/>
      <c r="AH57" s="103"/>
      <c r="AI57" s="103"/>
      <c r="AJ57" s="114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5"/>
      <c r="BS57" s="104"/>
      <c r="BT57" s="103"/>
      <c r="BU57" s="103"/>
      <c r="BV57" s="114"/>
      <c r="BW57" s="114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5"/>
      <c r="DE57" s="104"/>
      <c r="DF57" s="103"/>
      <c r="DG57" s="103"/>
      <c r="DH57" s="114"/>
      <c r="DI57" s="114"/>
      <c r="DL57" s="103"/>
      <c r="DM57" s="103"/>
      <c r="DN57" s="103"/>
      <c r="DO57" s="103"/>
      <c r="DP57" s="103"/>
      <c r="DQ57" s="103"/>
      <c r="DR57" s="103"/>
      <c r="DS57" s="103"/>
      <c r="DT57" s="103"/>
      <c r="DU57" s="103"/>
      <c r="DV57" s="103"/>
      <c r="DW57" s="103"/>
      <c r="DX57" s="103"/>
      <c r="DY57" s="103"/>
      <c r="DZ57" s="103"/>
      <c r="EA57" s="103"/>
      <c r="EB57" s="103"/>
      <c r="EC57" s="103"/>
      <c r="ED57" s="103"/>
      <c r="EE57" s="103"/>
      <c r="EF57" s="103"/>
      <c r="EG57" s="103"/>
      <c r="EH57" s="103"/>
      <c r="EI57" s="103"/>
      <c r="EJ57" s="103"/>
      <c r="EK57" s="103"/>
      <c r="EL57" s="103"/>
      <c r="EM57" s="103"/>
      <c r="EN57" s="105"/>
      <c r="EO57" s="104"/>
      <c r="EP57" s="103"/>
      <c r="EQ57" s="103"/>
      <c r="ER57" s="114"/>
      <c r="ES57" s="114"/>
    </row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</sheetData>
  <mergeCells count="22">
    <mergeCell ref="BW1:BW2"/>
    <mergeCell ref="A43:A44"/>
    <mergeCell ref="A1:A2"/>
    <mergeCell ref="A13:A14"/>
    <mergeCell ref="AG1:AG2"/>
    <mergeCell ref="AH1:AH2"/>
    <mergeCell ref="BS1:BS2"/>
    <mergeCell ref="BT1:BT2"/>
    <mergeCell ref="BU1:BU2"/>
    <mergeCell ref="BV1:BV2"/>
    <mergeCell ref="AI1:AI2"/>
    <mergeCell ref="AJ1:AJ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pane xSplit="1" topLeftCell="Z1" activePane="topRight" state="frozen"/>
      <selection pane="topRight" activeCell="AO27" sqref="AO27"/>
    </sheetView>
  </sheetViews>
  <sheetFormatPr defaultRowHeight="15" x14ac:dyDescent="0.25"/>
  <cols>
    <col min="1" max="1" width="42.28515625" customWidth="1"/>
    <col min="2" max="2" width="12.85546875" customWidth="1"/>
    <col min="3" max="3" width="11.28515625" customWidth="1"/>
    <col min="4" max="4" width="11.85546875" customWidth="1"/>
    <col min="5" max="5" width="12" customWidth="1"/>
    <col min="6" max="6" width="12.42578125" customWidth="1"/>
    <col min="7" max="7" width="12.140625" customWidth="1"/>
    <col min="8" max="8" width="11.42578125" customWidth="1"/>
    <col min="9" max="9" width="11" customWidth="1"/>
    <col min="10" max="10" width="11.140625" customWidth="1"/>
    <col min="11" max="12" width="11.42578125" customWidth="1"/>
    <col min="13" max="13" width="10.85546875" customWidth="1"/>
    <col min="14" max="14" width="11.28515625" customWidth="1"/>
    <col min="15" max="15" width="11.140625" customWidth="1"/>
    <col min="16" max="16" width="10.5703125" customWidth="1"/>
    <col min="17" max="17" width="11.140625" customWidth="1"/>
    <col min="18" max="18" width="11.7109375" customWidth="1"/>
    <col min="19" max="19" width="11.28515625" customWidth="1"/>
    <col min="20" max="20" width="10.5703125" customWidth="1"/>
    <col min="21" max="21" width="11.28515625" customWidth="1"/>
    <col min="22" max="22" width="10.85546875" customWidth="1"/>
    <col min="23" max="23" width="10.42578125" customWidth="1"/>
    <col min="24" max="24" width="11.42578125" customWidth="1"/>
    <col min="25" max="25" width="10.85546875" customWidth="1"/>
    <col min="26" max="26" width="11.28515625" customWidth="1"/>
    <col min="27" max="27" width="11.7109375" customWidth="1"/>
    <col min="28" max="28" width="12.140625" customWidth="1"/>
    <col min="29" max="29" width="11.5703125" customWidth="1"/>
    <col min="30" max="31" width="11.28515625" customWidth="1"/>
    <col min="32" max="32" width="10.42578125" customWidth="1"/>
    <col min="33" max="33" width="11.28515625" customWidth="1"/>
    <col min="34" max="34" width="11.140625" customWidth="1"/>
    <col min="35" max="35" width="11.28515625" customWidth="1"/>
    <col min="36" max="36" width="11.5703125" customWidth="1"/>
    <col min="37" max="37" width="11.28515625" customWidth="1"/>
    <col min="38" max="38" width="12" customWidth="1"/>
  </cols>
  <sheetData>
    <row r="1" spans="1:38" x14ac:dyDescent="0.25">
      <c r="A1" s="134"/>
      <c r="B1" s="129" t="s">
        <v>43</v>
      </c>
      <c r="C1" s="135" t="s">
        <v>44</v>
      </c>
      <c r="D1" s="129" t="s">
        <v>45</v>
      </c>
      <c r="E1" s="128" t="s">
        <v>46</v>
      </c>
      <c r="F1" s="128" t="s">
        <v>47</v>
      </c>
      <c r="G1" s="128" t="s">
        <v>48</v>
      </c>
      <c r="H1" s="128" t="s">
        <v>49</v>
      </c>
      <c r="I1" s="128" t="s">
        <v>50</v>
      </c>
      <c r="J1" s="128" t="s">
        <v>51</v>
      </c>
      <c r="K1" s="128" t="s">
        <v>52</v>
      </c>
      <c r="L1" s="128" t="s">
        <v>53</v>
      </c>
      <c r="M1" s="128" t="s">
        <v>55</v>
      </c>
      <c r="N1" s="128" t="s">
        <v>56</v>
      </c>
      <c r="O1" s="128" t="s">
        <v>57</v>
      </c>
      <c r="P1" s="128" t="s">
        <v>58</v>
      </c>
      <c r="Q1" s="128" t="s">
        <v>59</v>
      </c>
      <c r="R1" s="128" t="s">
        <v>60</v>
      </c>
      <c r="S1" s="128" t="s">
        <v>61</v>
      </c>
      <c r="T1" s="128" t="s">
        <v>62</v>
      </c>
      <c r="U1" s="128" t="s">
        <v>67</v>
      </c>
      <c r="V1" s="128" t="s">
        <v>68</v>
      </c>
      <c r="W1" s="128" t="s">
        <v>69</v>
      </c>
      <c r="X1" s="128" t="s">
        <v>66</v>
      </c>
      <c r="Y1" s="128" t="s">
        <v>70</v>
      </c>
      <c r="Z1" s="128" t="s">
        <v>72</v>
      </c>
      <c r="AA1" s="128" t="s">
        <v>73</v>
      </c>
      <c r="AB1" s="128" t="s">
        <v>74</v>
      </c>
      <c r="AC1" s="128" t="s">
        <v>75</v>
      </c>
      <c r="AD1" s="128" t="s">
        <v>76</v>
      </c>
      <c r="AE1" s="128" t="s">
        <v>77</v>
      </c>
      <c r="AF1" s="128" t="s">
        <v>78</v>
      </c>
      <c r="AG1" s="128" t="s">
        <v>79</v>
      </c>
      <c r="AH1" s="124" t="s">
        <v>83</v>
      </c>
      <c r="AI1" s="124" t="s">
        <v>84</v>
      </c>
      <c r="AJ1" s="124" t="s">
        <v>85</v>
      </c>
      <c r="AK1" s="124" t="s">
        <v>86</v>
      </c>
      <c r="AL1" s="124" t="s">
        <v>87</v>
      </c>
    </row>
    <row r="2" spans="1:38" x14ac:dyDescent="0.25">
      <c r="A2" s="134"/>
      <c r="B2" s="129"/>
      <c r="C2" s="135"/>
      <c r="D2" s="129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5"/>
      <c r="AI2" s="125"/>
      <c r="AJ2" s="125"/>
      <c r="AK2" s="125"/>
      <c r="AL2" s="125"/>
    </row>
    <row r="3" spans="1:38" ht="15.75" x14ac:dyDescent="0.25">
      <c r="A3" s="5" t="s">
        <v>1</v>
      </c>
      <c r="B3" s="29">
        <v>1203.7142857142858</v>
      </c>
      <c r="C3" s="29">
        <v>1264</v>
      </c>
      <c r="D3" s="29">
        <v>1313.1428571428571</v>
      </c>
      <c r="E3" s="29">
        <v>1362.7142857142858</v>
      </c>
      <c r="F3" s="29">
        <v>1370.5714285714287</v>
      </c>
      <c r="G3" s="29">
        <v>1415.5714285714287</v>
      </c>
      <c r="H3" s="29">
        <v>1426.5714285714284</v>
      </c>
      <c r="I3" s="29">
        <v>1442.4285714285716</v>
      </c>
      <c r="J3" s="29">
        <v>1460.4285714285713</v>
      </c>
      <c r="K3" s="29">
        <v>1477.1428571428573</v>
      </c>
      <c r="L3" s="29">
        <v>1484</v>
      </c>
      <c r="M3" s="29">
        <v>1525.2857142857142</v>
      </c>
      <c r="N3" s="29">
        <v>1548.7142857142858</v>
      </c>
      <c r="O3" s="29">
        <v>1545.4285714285713</v>
      </c>
      <c r="P3" s="29">
        <v>1551.2857142857142</v>
      </c>
      <c r="Q3" s="29">
        <v>1589.4285714285716</v>
      </c>
      <c r="R3" s="29">
        <v>1591.1428571428571</v>
      </c>
      <c r="S3" s="29">
        <v>1590.5714285714284</v>
      </c>
      <c r="T3" s="29">
        <v>1554.2857142857142</v>
      </c>
      <c r="U3" s="29">
        <v>3176.7142857142853</v>
      </c>
      <c r="V3" s="29">
        <v>3431.8571428571427</v>
      </c>
      <c r="W3" s="29">
        <v>3396.7142857142858</v>
      </c>
      <c r="X3" s="29">
        <v>3381.8571428571431</v>
      </c>
      <c r="Y3" s="29">
        <v>3345.2857142857142</v>
      </c>
      <c r="Z3" s="29">
        <v>3495.5714285714289</v>
      </c>
      <c r="AA3" s="29">
        <v>3326.2857142857142</v>
      </c>
      <c r="AB3" s="29">
        <v>3329.2857142857138</v>
      </c>
      <c r="AC3" s="29">
        <v>3345.4285714285711</v>
      </c>
      <c r="AD3" s="29">
        <v>4848.8571428571431</v>
      </c>
      <c r="AE3" s="29">
        <v>4812.2857142857147</v>
      </c>
      <c r="AF3" s="29">
        <v>4839.1428571428569</v>
      </c>
      <c r="AG3" s="73">
        <v>4826</v>
      </c>
      <c r="AH3" s="29">
        <v>4820</v>
      </c>
      <c r="AI3" s="29">
        <v>4811.7142857142853</v>
      </c>
      <c r="AJ3" s="29">
        <v>4809.8571428571431</v>
      </c>
      <c r="AK3" s="29">
        <v>5207.2857142857147</v>
      </c>
      <c r="AL3" s="29">
        <v>5525</v>
      </c>
    </row>
    <row r="4" spans="1:38" ht="15.75" x14ac:dyDescent="0.25">
      <c r="A4" s="8" t="s">
        <v>2</v>
      </c>
      <c r="B4" s="29">
        <v>136.57142857142858</v>
      </c>
      <c r="C4" s="29">
        <v>184.28571428571431</v>
      </c>
      <c r="D4" s="29">
        <v>273</v>
      </c>
      <c r="E4" s="29">
        <v>381.28571428571428</v>
      </c>
      <c r="F4" s="29">
        <v>454.28571428571428</v>
      </c>
      <c r="G4" s="29">
        <v>503.14285714285717</v>
      </c>
      <c r="H4" s="29">
        <v>514.85714285714289</v>
      </c>
      <c r="I4" s="29">
        <v>531</v>
      </c>
      <c r="J4" s="29">
        <v>563.14285714285711</v>
      </c>
      <c r="K4" s="29">
        <v>589.28571428571433</v>
      </c>
      <c r="L4" s="29">
        <v>608.14285714285711</v>
      </c>
      <c r="M4" s="29">
        <v>621.42857142857144</v>
      </c>
      <c r="N4" s="29">
        <v>640.57142857142856</v>
      </c>
      <c r="O4" s="29">
        <v>657.71428571428567</v>
      </c>
      <c r="P4" s="29">
        <v>672</v>
      </c>
      <c r="Q4" s="29">
        <v>673.42857142857144</v>
      </c>
      <c r="R4" s="29">
        <v>676.85714285714289</v>
      </c>
      <c r="S4" s="29">
        <v>689.71428571428567</v>
      </c>
      <c r="T4" s="29">
        <v>689.85714285714289</v>
      </c>
      <c r="U4" s="29">
        <v>720.85714285714289</v>
      </c>
      <c r="V4" s="29">
        <v>740.71428571428578</v>
      </c>
      <c r="W4" s="29">
        <v>824</v>
      </c>
      <c r="X4" s="29">
        <v>953.28571428571422</v>
      </c>
      <c r="Y4" s="29">
        <v>1082.1428571428571</v>
      </c>
      <c r="Z4" s="29">
        <v>1229.4285714285716</v>
      </c>
      <c r="AA4" s="29">
        <v>1301.4285714285713</v>
      </c>
      <c r="AB4" s="29">
        <v>1343.5714285714287</v>
      </c>
      <c r="AC4" s="29">
        <v>1367.5714285714287</v>
      </c>
      <c r="AD4" s="29">
        <v>1406.5714285714287</v>
      </c>
      <c r="AE4" s="29">
        <v>1466.1428571428571</v>
      </c>
      <c r="AF4" s="29">
        <v>1627.4285714285713</v>
      </c>
      <c r="AG4" s="73">
        <v>1728.4285714285713</v>
      </c>
      <c r="AH4" s="29">
        <v>1742</v>
      </c>
      <c r="AI4" s="29">
        <v>1767.7142857142858</v>
      </c>
      <c r="AJ4" s="29">
        <v>1792.2857142857142</v>
      </c>
      <c r="AK4" s="29">
        <v>1835.8571428571429</v>
      </c>
      <c r="AL4" s="29">
        <v>1852.1428571428571</v>
      </c>
    </row>
    <row r="5" spans="1:38" x14ac:dyDescent="0.25">
      <c r="A5" s="9" t="s">
        <v>3</v>
      </c>
      <c r="B5" s="29">
        <v>51.285714285714292</v>
      </c>
      <c r="C5" s="29">
        <v>57.857142857142861</v>
      </c>
      <c r="D5" s="29">
        <v>98.714285714285722</v>
      </c>
      <c r="E5" s="29">
        <v>119.85714285714286</v>
      </c>
      <c r="F5" s="29">
        <v>147</v>
      </c>
      <c r="G5" s="29">
        <v>145.85714285714286</v>
      </c>
      <c r="H5" s="29">
        <v>148</v>
      </c>
      <c r="I5" s="29">
        <v>163</v>
      </c>
      <c r="J5" s="29">
        <v>171.85714285714286</v>
      </c>
      <c r="K5" s="29">
        <v>191.71428571428572</v>
      </c>
      <c r="L5" s="29">
        <v>190.85714285714286</v>
      </c>
      <c r="M5" s="29">
        <v>202.57142857142856</v>
      </c>
      <c r="N5" s="29">
        <v>211.71428571428572</v>
      </c>
      <c r="O5" s="29">
        <v>224.28571428571428</v>
      </c>
      <c r="P5" s="29">
        <v>202.42857142857144</v>
      </c>
      <c r="Q5" s="29">
        <v>208.42857142857144</v>
      </c>
      <c r="R5" s="29">
        <v>228.57142857142856</v>
      </c>
      <c r="S5" s="29">
        <v>221.85714285714286</v>
      </c>
      <c r="T5" s="29">
        <v>214.71428571428572</v>
      </c>
      <c r="U5" s="29">
        <v>206.57142857142856</v>
      </c>
      <c r="V5" s="29">
        <v>199.28571428571428</v>
      </c>
      <c r="W5" s="29">
        <v>277.71428571428567</v>
      </c>
      <c r="X5" s="29">
        <v>256.85714285714283</v>
      </c>
      <c r="Y5" s="29">
        <v>288.14285714285717</v>
      </c>
      <c r="Z5" s="29">
        <v>290.28571428571428</v>
      </c>
      <c r="AA5" s="29">
        <v>298.14285714285717</v>
      </c>
      <c r="AB5" s="29">
        <v>283.42857142857144</v>
      </c>
      <c r="AC5" s="29">
        <v>287.85714285714283</v>
      </c>
      <c r="AD5" s="29">
        <v>336.85714285714283</v>
      </c>
      <c r="AE5" s="29">
        <v>361.28571428571428</v>
      </c>
      <c r="AF5" s="29">
        <v>386.85714285714283</v>
      </c>
      <c r="AG5" s="73">
        <v>347.14285714285717</v>
      </c>
      <c r="AH5" s="29">
        <v>341.57142857142856</v>
      </c>
      <c r="AI5" s="29">
        <v>353.57142857142856</v>
      </c>
      <c r="AJ5" s="29">
        <v>335.42857142857144</v>
      </c>
      <c r="AK5" s="29">
        <v>322.85714285714283</v>
      </c>
      <c r="AL5" s="29">
        <v>356.28571428571428</v>
      </c>
    </row>
    <row r="6" spans="1:38" x14ac:dyDescent="0.25">
      <c r="A6" s="9" t="s">
        <v>4</v>
      </c>
      <c r="B6" s="29">
        <v>1.4285714285714286</v>
      </c>
      <c r="C6" s="29">
        <v>2.7142857142857144</v>
      </c>
      <c r="D6" s="29">
        <v>3</v>
      </c>
      <c r="E6" s="29">
        <v>13</v>
      </c>
      <c r="F6" s="29">
        <v>20</v>
      </c>
      <c r="G6" s="29">
        <v>29.571428571428573</v>
      </c>
      <c r="H6" s="29">
        <v>29.428571428571427</v>
      </c>
      <c r="I6" s="29">
        <v>38.428571428571431</v>
      </c>
      <c r="J6" s="29">
        <v>41.142857142857139</v>
      </c>
      <c r="K6" s="29">
        <v>47.571428571428569</v>
      </c>
      <c r="L6" s="29">
        <v>52.142857142857139</v>
      </c>
      <c r="M6" s="29">
        <v>46.428571428571431</v>
      </c>
      <c r="N6" s="29">
        <v>52</v>
      </c>
      <c r="O6" s="29">
        <v>46.285714285714285</v>
      </c>
      <c r="P6" s="29">
        <v>42.571428571428569</v>
      </c>
      <c r="Q6" s="29">
        <v>41.714285714285715</v>
      </c>
      <c r="R6" s="29">
        <v>44.428571428571431</v>
      </c>
      <c r="S6" s="29">
        <v>46.714285714285708</v>
      </c>
      <c r="T6" s="29">
        <v>50.714285714285715</v>
      </c>
      <c r="U6" s="29">
        <v>32.857142857142861</v>
      </c>
      <c r="V6" s="29">
        <v>27.142857142857142</v>
      </c>
      <c r="W6" s="29">
        <v>36.857142857142854</v>
      </c>
      <c r="X6" s="29">
        <v>31.428571428571427</v>
      </c>
      <c r="Y6" s="29">
        <v>30</v>
      </c>
      <c r="Z6" s="29">
        <v>26.142857142857142</v>
      </c>
      <c r="AA6" s="29">
        <v>35.571428571428569</v>
      </c>
      <c r="AB6" s="29">
        <v>26.285714285714285</v>
      </c>
      <c r="AC6" s="29">
        <v>38.142857142857139</v>
      </c>
      <c r="AD6" s="29">
        <v>45</v>
      </c>
      <c r="AE6" s="29">
        <v>47.714285714285715</v>
      </c>
      <c r="AF6" s="29">
        <v>45.428571428571431</v>
      </c>
      <c r="AG6" s="73">
        <v>35.142857142857146</v>
      </c>
      <c r="AH6" s="29">
        <v>33.857142857142854</v>
      </c>
      <c r="AI6" s="29">
        <v>29.714285714285715</v>
      </c>
      <c r="AJ6" s="29">
        <v>12.571428571428571</v>
      </c>
      <c r="AK6" s="29">
        <v>13.142857142857142</v>
      </c>
      <c r="AL6" s="29">
        <v>31.714285714285715</v>
      </c>
    </row>
    <row r="7" spans="1:38" x14ac:dyDescent="0.25">
      <c r="A7" s="9" t="s">
        <v>5</v>
      </c>
      <c r="B7" s="45">
        <v>2.7855153203342614E-2</v>
      </c>
      <c r="C7" s="45">
        <v>4.6913580246913576E-2</v>
      </c>
      <c r="D7" s="45">
        <v>3.0390738060781474E-2</v>
      </c>
      <c r="E7" s="45">
        <v>0.10846245530393325</v>
      </c>
      <c r="F7" s="45">
        <v>0.1360544217687075</v>
      </c>
      <c r="G7" s="45">
        <v>0.20274240940254654</v>
      </c>
      <c r="H7" s="45">
        <v>0.19884169884169883</v>
      </c>
      <c r="I7" s="45">
        <v>0.2357581069237511</v>
      </c>
      <c r="J7" s="45">
        <v>0.23940149625935159</v>
      </c>
      <c r="K7" s="45">
        <v>0.24813710879284648</v>
      </c>
      <c r="L7" s="45">
        <v>0.27320359281437123</v>
      </c>
      <c r="M7" s="45">
        <v>0.22919605077574051</v>
      </c>
      <c r="N7" s="45">
        <v>0.24561403508771928</v>
      </c>
      <c r="O7" s="45">
        <v>0.20636942675159237</v>
      </c>
      <c r="P7" s="45">
        <v>0.21030345800988001</v>
      </c>
      <c r="Q7" s="45">
        <v>0.20013708019191226</v>
      </c>
      <c r="R7" s="45">
        <v>0.19437500000000002</v>
      </c>
      <c r="S7" s="45">
        <v>0.21056020605280099</v>
      </c>
      <c r="T7" s="45">
        <v>0.23619427811044577</v>
      </c>
      <c r="U7" s="45">
        <v>0.15905947441217155</v>
      </c>
      <c r="V7" s="45">
        <v>0.13620071684587814</v>
      </c>
      <c r="W7" s="45">
        <v>0.13271604938271606</v>
      </c>
      <c r="X7" s="45">
        <v>0.12235817575083427</v>
      </c>
      <c r="Y7" s="45">
        <v>0.10411502231036192</v>
      </c>
      <c r="Z7" s="45">
        <v>9.0059055118110243E-2</v>
      </c>
      <c r="AA7" s="45">
        <v>0.11931001437470051</v>
      </c>
      <c r="AB7" s="45">
        <v>9.2741935483870955E-2</v>
      </c>
      <c r="AC7" s="45">
        <v>0.1325062034739454</v>
      </c>
      <c r="AD7" s="45">
        <v>0.13358778625954199</v>
      </c>
      <c r="AE7" s="45">
        <v>0.13206801107156979</v>
      </c>
      <c r="AF7" s="45">
        <v>0.11742983751846382</v>
      </c>
      <c r="AG7" s="76">
        <v>0.10123456790123457</v>
      </c>
      <c r="AH7" s="45">
        <v>9.9121706398996229E-2</v>
      </c>
      <c r="AI7" s="45">
        <v>8.404040404040404E-2</v>
      </c>
      <c r="AJ7" s="45">
        <v>3.7478705281090284E-2</v>
      </c>
      <c r="AK7" s="45">
        <v>4.0707964601769911E-2</v>
      </c>
      <c r="AL7" s="45">
        <v>8.9013632718524457E-2</v>
      </c>
    </row>
    <row r="8" spans="1:38" ht="15.75" x14ac:dyDescent="0.25">
      <c r="A8" s="12" t="s">
        <v>34</v>
      </c>
      <c r="B8" s="46">
        <v>1.2461428910515071E-2</v>
      </c>
      <c r="C8" s="46">
        <v>4.2721518987341771E-2</v>
      </c>
      <c r="D8" s="46">
        <v>3.1984334203655353E-2</v>
      </c>
      <c r="E8" s="46">
        <v>0.18565887409581716</v>
      </c>
      <c r="F8" s="46">
        <v>0.24442359808213465</v>
      </c>
      <c r="G8" s="46">
        <v>0.32213139570087795</v>
      </c>
      <c r="H8" s="46">
        <v>0.49068696174644505</v>
      </c>
      <c r="I8" s="46">
        <v>0.49915816579181932</v>
      </c>
      <c r="J8" s="46">
        <v>0.44712902279174416</v>
      </c>
      <c r="K8" s="46">
        <v>0.58355899419729196</v>
      </c>
      <c r="L8" s="46">
        <v>0.59838274932614555</v>
      </c>
      <c r="M8" s="46">
        <v>0.55202772314320503</v>
      </c>
      <c r="N8" s="46">
        <v>0.67475325154506038</v>
      </c>
      <c r="O8" s="46">
        <v>0.47106674061748938</v>
      </c>
      <c r="P8" s="46">
        <v>0.43318905976609268</v>
      </c>
      <c r="Q8" s="46">
        <v>0.52220025166277184</v>
      </c>
      <c r="R8" s="46">
        <v>0.62785060154426287</v>
      </c>
      <c r="S8" s="46">
        <v>0.6035566732530987</v>
      </c>
      <c r="T8" s="46">
        <v>0.8267463235294118</v>
      </c>
      <c r="U8" s="46">
        <v>0.3987918215613383</v>
      </c>
      <c r="V8" s="46">
        <v>0.53801006148686426</v>
      </c>
      <c r="W8" s="46">
        <v>0.34562812802287923</v>
      </c>
      <c r="X8" s="46">
        <v>0.28534617496726228</v>
      </c>
      <c r="Y8" s="46">
        <v>0.30729811675278645</v>
      </c>
      <c r="Z8" s="46">
        <v>0.23801544811802686</v>
      </c>
      <c r="AA8" s="46">
        <v>0.40886445627898987</v>
      </c>
      <c r="AB8" s="46">
        <v>0.27543445612529505</v>
      </c>
      <c r="AC8" s="46">
        <v>0.38530190451789226</v>
      </c>
      <c r="AD8" s="46">
        <v>0.29140887396146364</v>
      </c>
      <c r="AE8" s="46">
        <v>0.35804191652318468</v>
      </c>
      <c r="AF8" s="46">
        <v>0.29261380409753796</v>
      </c>
      <c r="AG8" s="79">
        <v>0.20576046415250726</v>
      </c>
      <c r="AH8" s="46">
        <v>0.2371369294605809</v>
      </c>
      <c r="AI8" s="46">
        <v>0.17041743364408291</v>
      </c>
      <c r="AJ8" s="46">
        <v>0.11518013603017611</v>
      </c>
      <c r="AK8" s="46">
        <v>0.10293270417821183</v>
      </c>
      <c r="AL8" s="46">
        <v>0.18841628959276019</v>
      </c>
    </row>
    <row r="9" spans="1:38" ht="15.75" x14ac:dyDescent="0.25">
      <c r="A9" s="15" t="s">
        <v>35</v>
      </c>
      <c r="B9" s="46">
        <v>1.827676240208877E-2</v>
      </c>
      <c r="C9" s="46">
        <v>0.109375</v>
      </c>
      <c r="D9" s="46">
        <v>8.0151218450826803E-2</v>
      </c>
      <c r="E9" s="46">
        <v>0.41589789286088685</v>
      </c>
      <c r="F9" s="46">
        <v>0.59737856993954552</v>
      </c>
      <c r="G9" s="46">
        <v>0.71349278433747099</v>
      </c>
      <c r="H9" s="46">
        <v>1.1094782695774086</v>
      </c>
      <c r="I9" s="46">
        <v>1.0492720610082202</v>
      </c>
      <c r="J9" s="46">
        <v>1.0835860314976036</v>
      </c>
      <c r="K9" s="46">
        <v>1.3416102514506769</v>
      </c>
      <c r="L9" s="46">
        <v>1.3910040431266846</v>
      </c>
      <c r="M9" s="46">
        <v>1.326144984546221</v>
      </c>
      <c r="N9" s="46">
        <v>1.5958398671709251</v>
      </c>
      <c r="O9" s="46">
        <v>1.0181641708264004</v>
      </c>
      <c r="P9" s="46">
        <v>0.88410535040058946</v>
      </c>
      <c r="Q9" s="46">
        <v>1.1082599316915334</v>
      </c>
      <c r="R9" s="46">
        <v>1.3220057460944514</v>
      </c>
      <c r="S9" s="46">
        <v>1.2553664451230466</v>
      </c>
      <c r="T9" s="46">
        <v>1.7837775735294119</v>
      </c>
      <c r="U9" s="46">
        <v>0.81335966542750926</v>
      </c>
      <c r="V9" s="46">
        <v>1.1712316005217067</v>
      </c>
      <c r="W9" s="46">
        <v>0.8149051604491736</v>
      </c>
      <c r="X9" s="46">
        <v>0.64483800109829759</v>
      </c>
      <c r="Y9" s="46">
        <v>0.8098710338642866</v>
      </c>
      <c r="Z9" s="46">
        <v>0.60862724263353629</v>
      </c>
      <c r="AA9" s="46">
        <v>1.0360655385672566</v>
      </c>
      <c r="AB9" s="46">
        <v>0.60283201029821931</v>
      </c>
      <c r="AC9" s="46">
        <v>1.0466521479204032</v>
      </c>
      <c r="AD9" s="46">
        <v>0.80580843792351653</v>
      </c>
      <c r="AE9" s="46">
        <v>0.98794009380751635</v>
      </c>
      <c r="AF9" s="46">
        <v>0.8295890653598631</v>
      </c>
      <c r="AG9" s="79">
        <v>0.5655822627434729</v>
      </c>
      <c r="AH9" s="46">
        <v>0.65420124481327802</v>
      </c>
      <c r="AI9" s="46">
        <v>0.49332729647883145</v>
      </c>
      <c r="AJ9" s="46">
        <v>0.30910481451780569</v>
      </c>
      <c r="AK9" s="46">
        <v>0.29636361142355488</v>
      </c>
      <c r="AL9" s="46">
        <v>0.50882352941176467</v>
      </c>
    </row>
    <row r="10" spans="1:38" ht="15.75" x14ac:dyDescent="0.25">
      <c r="A10" s="1" t="s">
        <v>6</v>
      </c>
      <c r="E10" s="46">
        <v>0.61072963623021281</v>
      </c>
      <c r="F10" s="46">
        <v>0.58132687096101721</v>
      </c>
      <c r="G10" s="46">
        <v>1.1786759511555152</v>
      </c>
      <c r="H10" s="46">
        <v>2.2052874023633087</v>
      </c>
      <c r="I10" s="46">
        <v>2.8374021986728728</v>
      </c>
      <c r="J10" s="46">
        <v>4.6439401349897294</v>
      </c>
      <c r="K10" s="46">
        <v>5.7497582205029012</v>
      </c>
      <c r="L10" s="46">
        <v>5.961445899114362</v>
      </c>
      <c r="M10" s="46">
        <v>5.6834785051980905</v>
      </c>
      <c r="N10" s="46">
        <v>6.8393137164468234</v>
      </c>
      <c r="O10" s="46">
        <v>4.363560732113144</v>
      </c>
      <c r="P10" s="46">
        <v>3.7890229302882403</v>
      </c>
      <c r="Q10" s="46">
        <v>4.7496854215351423</v>
      </c>
      <c r="R10" s="46">
        <v>5.6657389118333636</v>
      </c>
      <c r="S10" s="46">
        <v>5.3801419076701995</v>
      </c>
      <c r="T10" s="46">
        <f>T11/T3</f>
        <v>7.6447610294117645</v>
      </c>
      <c r="U10" s="46">
        <f t="shared" ref="U10:X10" si="0">U11/U3</f>
        <v>1.6867158339704098</v>
      </c>
      <c r="V10" s="46">
        <f t="shared" si="0"/>
        <v>2.2428506015068894</v>
      </c>
      <c r="W10" s="46">
        <f t="shared" si="0"/>
        <v>3.4924506876393151</v>
      </c>
      <c r="X10" s="46">
        <f t="shared" si="0"/>
        <v>2.7635914332784184</v>
      </c>
      <c r="Y10" s="46">
        <v>3.4708758594183711</v>
      </c>
      <c r="Z10" s="46">
        <v>2.6084024684294413</v>
      </c>
      <c r="AA10" s="46">
        <v>4.4402808795739563</v>
      </c>
      <c r="AB10" s="46">
        <v>2.5835657584209404</v>
      </c>
      <c r="AC10" s="46">
        <v>4.4856520625160137</v>
      </c>
      <c r="AD10" s="46">
        <v>3.4534647339579276</v>
      </c>
      <c r="AE10" s="46">
        <v>4.2340289734607843</v>
      </c>
      <c r="AF10" s="46">
        <v>3.5553817086851276</v>
      </c>
      <c r="AG10" s="79">
        <v>2.4239239831863122</v>
      </c>
      <c r="AH10" s="46">
        <v>2.8037196206283341</v>
      </c>
      <c r="AI10" s="46">
        <v>2.1142598420521348</v>
      </c>
      <c r="AJ10" s="46">
        <v>1.3247349193620244</v>
      </c>
      <c r="AK10" s="46">
        <v>1.2701297632438067</v>
      </c>
      <c r="AL10" s="46">
        <v>2.1806722689075633</v>
      </c>
    </row>
    <row r="11" spans="1:38" ht="15.75" x14ac:dyDescent="0.25">
      <c r="A11" s="1" t="s">
        <v>7</v>
      </c>
      <c r="E11">
        <v>832.25</v>
      </c>
      <c r="F11">
        <v>796.75</v>
      </c>
      <c r="G11">
        <v>1668.5</v>
      </c>
      <c r="H11">
        <v>3146</v>
      </c>
      <c r="I11">
        <v>4092.75</v>
      </c>
      <c r="J11" s="46">
        <v>6782.1428571428569</v>
      </c>
      <c r="K11" s="46">
        <v>8493.2142857142862</v>
      </c>
      <c r="L11" s="46">
        <v>8846.7857142857138</v>
      </c>
      <c r="M11" s="29">
        <v>8668.9285714285725</v>
      </c>
      <c r="N11" s="46">
        <v>10592.142857142859</v>
      </c>
      <c r="O11" s="46">
        <v>6743.5714285714275</v>
      </c>
      <c r="P11" s="29">
        <v>5877.8571428571431</v>
      </c>
      <c r="Q11" s="29">
        <v>7549.2857142857138</v>
      </c>
      <c r="R11">
        <v>9015</v>
      </c>
      <c r="S11" s="29">
        <v>8557.5</v>
      </c>
      <c r="T11" s="29">
        <f>SUM(T14+T17+T20*2+T23*2)*30/7</f>
        <v>11882.142857142857</v>
      </c>
      <c r="U11" s="29">
        <f t="shared" ref="U11:X11" si="1">SUM(U14+U17+U20*2+U23*2)*30/7</f>
        <v>5358.2142857142853</v>
      </c>
      <c r="V11" s="29">
        <f t="shared" si="1"/>
        <v>7697.1428571428569</v>
      </c>
      <c r="W11" s="29">
        <f t="shared" si="1"/>
        <v>11862.857142857143</v>
      </c>
      <c r="X11" s="29">
        <f t="shared" si="1"/>
        <v>9346.0714285714294</v>
      </c>
      <c r="Y11" s="29">
        <v>11611.071428571428</v>
      </c>
      <c r="Z11" s="29">
        <v>9117.8571428571431</v>
      </c>
      <c r="AA11" s="29">
        <v>14769.642857142857</v>
      </c>
      <c r="AB11" s="29">
        <v>8601.4285714285725</v>
      </c>
      <c r="AC11" s="29">
        <v>15006.428571428571</v>
      </c>
      <c r="AD11" s="29">
        <v>16745.357142857141</v>
      </c>
      <c r="AE11" s="29">
        <v>20375.357142857141</v>
      </c>
      <c r="AF11">
        <v>17205</v>
      </c>
      <c r="AG11" s="73">
        <v>11697.857142857143</v>
      </c>
      <c r="AH11" s="29">
        <v>13513.928571428571</v>
      </c>
      <c r="AI11" s="29">
        <v>10173.214285714286</v>
      </c>
      <c r="AJ11" s="29">
        <v>6371.7857142857147</v>
      </c>
      <c r="AK11" s="29">
        <v>6613.9285714285716</v>
      </c>
      <c r="AL11" s="29">
        <v>12048.214285714286</v>
      </c>
    </row>
    <row r="12" spans="1:38" ht="15.75" x14ac:dyDescent="0.25">
      <c r="A12" s="16" t="s">
        <v>10</v>
      </c>
    </row>
    <row r="13" spans="1:38" ht="15.75" x14ac:dyDescent="0.25">
      <c r="A13" s="17" t="s">
        <v>11</v>
      </c>
      <c r="B13">
        <v>15</v>
      </c>
      <c r="C13">
        <v>27</v>
      </c>
      <c r="D13">
        <v>29</v>
      </c>
      <c r="E13">
        <v>41</v>
      </c>
      <c r="F13">
        <v>48</v>
      </c>
      <c r="G13">
        <v>70</v>
      </c>
      <c r="H13">
        <v>147</v>
      </c>
      <c r="I13">
        <v>273</v>
      </c>
      <c r="J13">
        <v>267</v>
      </c>
      <c r="K13">
        <v>328</v>
      </c>
      <c r="L13">
        <v>400</v>
      </c>
      <c r="M13">
        <v>359</v>
      </c>
      <c r="N13">
        <v>615</v>
      </c>
      <c r="O13">
        <v>348</v>
      </c>
      <c r="P13">
        <v>342</v>
      </c>
      <c r="Q13">
        <v>441</v>
      </c>
      <c r="R13">
        <v>577</v>
      </c>
      <c r="S13">
        <v>521</v>
      </c>
      <c r="T13">
        <v>806</v>
      </c>
      <c r="U13">
        <v>294</v>
      </c>
      <c r="V13">
        <v>731</v>
      </c>
      <c r="W13">
        <v>997</v>
      </c>
      <c r="X13">
        <v>774</v>
      </c>
      <c r="Y13">
        <v>841</v>
      </c>
      <c r="Z13">
        <v>566</v>
      </c>
      <c r="AA13">
        <v>1129</v>
      </c>
      <c r="AB13">
        <v>607</v>
      </c>
      <c r="AC13">
        <v>1017</v>
      </c>
      <c r="AD13">
        <v>1074</v>
      </c>
      <c r="AE13">
        <v>1429</v>
      </c>
      <c r="AF13">
        <v>1126</v>
      </c>
      <c r="AG13">
        <v>635</v>
      </c>
      <c r="AH13">
        <v>805</v>
      </c>
      <c r="AI13">
        <v>437</v>
      </c>
      <c r="AJ13">
        <v>140</v>
      </c>
      <c r="AK13">
        <v>155</v>
      </c>
      <c r="AL13">
        <v>714</v>
      </c>
    </row>
    <row r="14" spans="1:38" ht="15.75" x14ac:dyDescent="0.25">
      <c r="A14" s="17" t="s">
        <v>12</v>
      </c>
      <c r="B14">
        <v>22</v>
      </c>
      <c r="C14">
        <v>48.25</v>
      </c>
      <c r="D14">
        <v>53.75</v>
      </c>
      <c r="E14">
        <v>98.25</v>
      </c>
      <c r="F14">
        <v>116.25</v>
      </c>
      <c r="G14">
        <v>194</v>
      </c>
      <c r="H14">
        <v>338.25</v>
      </c>
      <c r="I14">
        <v>608.5</v>
      </c>
      <c r="J14">
        <v>774</v>
      </c>
      <c r="K14">
        <v>874</v>
      </c>
      <c r="L14">
        <v>785</v>
      </c>
      <c r="M14">
        <v>845.5</v>
      </c>
      <c r="N14">
        <v>1491.75</v>
      </c>
      <c r="O14">
        <v>680</v>
      </c>
      <c r="P14">
        <v>604.25</v>
      </c>
      <c r="Q14">
        <v>804.5</v>
      </c>
      <c r="R14">
        <v>994.75</v>
      </c>
      <c r="S14">
        <v>894.75</v>
      </c>
      <c r="T14">
        <v>1493</v>
      </c>
      <c r="U14">
        <v>468.75</v>
      </c>
      <c r="V14">
        <v>1513</v>
      </c>
      <c r="W14">
        <v>2059.5</v>
      </c>
      <c r="X14">
        <v>1641.75</v>
      </c>
      <c r="Y14">
        <v>2113.25</v>
      </c>
      <c r="Z14">
        <v>1218.5</v>
      </c>
      <c r="AA14">
        <v>2813.25</v>
      </c>
      <c r="AB14">
        <v>1219</v>
      </c>
      <c r="AC14">
        <v>2452.5</v>
      </c>
      <c r="AD14">
        <v>2769.25</v>
      </c>
      <c r="AE14">
        <v>3563.25</v>
      </c>
      <c r="AF14">
        <v>3005.5</v>
      </c>
      <c r="AG14">
        <v>1515.5</v>
      </c>
      <c r="AH14">
        <v>1910.75</v>
      </c>
      <c r="AI14">
        <v>1021.25</v>
      </c>
      <c r="AJ14">
        <v>384.25</v>
      </c>
      <c r="AK14">
        <v>484.25</v>
      </c>
      <c r="AL14">
        <v>1641.25</v>
      </c>
    </row>
    <row r="15" spans="1:38" ht="15.75" x14ac:dyDescent="0.25">
      <c r="A15" s="2" t="s">
        <v>21</v>
      </c>
    </row>
    <row r="16" spans="1:38" ht="15.75" x14ac:dyDescent="0.25">
      <c r="A16" s="21" t="s">
        <v>11</v>
      </c>
      <c r="B16">
        <v>0</v>
      </c>
      <c r="C16">
        <v>21</v>
      </c>
      <c r="D16">
        <v>7</v>
      </c>
      <c r="E16">
        <v>183</v>
      </c>
      <c r="F16">
        <v>244</v>
      </c>
      <c r="G16">
        <v>364</v>
      </c>
      <c r="H16">
        <v>527</v>
      </c>
      <c r="I16">
        <v>414</v>
      </c>
      <c r="J16">
        <v>334</v>
      </c>
      <c r="K16">
        <v>468</v>
      </c>
      <c r="L16">
        <v>389</v>
      </c>
      <c r="M16">
        <v>349</v>
      </c>
      <c r="N16">
        <v>327</v>
      </c>
      <c r="O16">
        <v>292</v>
      </c>
      <c r="P16">
        <v>250</v>
      </c>
      <c r="Q16">
        <v>280</v>
      </c>
      <c r="R16">
        <v>286</v>
      </c>
      <c r="S16">
        <v>313</v>
      </c>
      <c r="T16">
        <v>323</v>
      </c>
      <c r="U16">
        <v>204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x14ac:dyDescent="0.25">
      <c r="A17" s="22" t="s">
        <v>12</v>
      </c>
      <c r="B17">
        <v>0</v>
      </c>
      <c r="C17">
        <v>38</v>
      </c>
      <c r="D17">
        <v>11.5</v>
      </c>
      <c r="E17">
        <v>416.5</v>
      </c>
      <c r="F17">
        <v>574.5</v>
      </c>
      <c r="G17">
        <v>736</v>
      </c>
      <c r="H17">
        <v>1140.5</v>
      </c>
      <c r="I17">
        <v>726</v>
      </c>
      <c r="J17">
        <v>552</v>
      </c>
      <c r="K17">
        <v>789.25</v>
      </c>
      <c r="L17">
        <v>802.75</v>
      </c>
      <c r="M17">
        <v>550.25</v>
      </c>
      <c r="N17">
        <v>452.25</v>
      </c>
      <c r="O17">
        <v>528.5</v>
      </c>
      <c r="P17">
        <v>414.75</v>
      </c>
      <c r="Q17">
        <v>528</v>
      </c>
      <c r="R17">
        <v>597.75</v>
      </c>
      <c r="S17">
        <v>624.5</v>
      </c>
      <c r="T17">
        <v>709.5</v>
      </c>
      <c r="U17">
        <v>474.5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x14ac:dyDescent="0.25">
      <c r="A18" s="2" t="s">
        <v>22</v>
      </c>
    </row>
    <row r="19" spans="1:38" ht="15.75" x14ac:dyDescent="0.25">
      <c r="A19" s="21" t="s">
        <v>23</v>
      </c>
      <c r="B19">
        <v>0</v>
      </c>
      <c r="C19">
        <v>2</v>
      </c>
      <c r="D19">
        <v>0</v>
      </c>
      <c r="E19">
        <v>1</v>
      </c>
      <c r="F19">
        <v>0</v>
      </c>
      <c r="G19">
        <v>0</v>
      </c>
      <c r="H19">
        <v>5</v>
      </c>
      <c r="I19">
        <v>8</v>
      </c>
      <c r="J19">
        <v>29</v>
      </c>
      <c r="K19">
        <v>38</v>
      </c>
      <c r="L19">
        <v>60</v>
      </c>
      <c r="M19">
        <v>79</v>
      </c>
      <c r="N19">
        <v>78</v>
      </c>
      <c r="O19">
        <v>67</v>
      </c>
      <c r="P19">
        <v>56</v>
      </c>
      <c r="Q19">
        <v>51</v>
      </c>
      <c r="R19">
        <v>35</v>
      </c>
      <c r="S19">
        <v>41</v>
      </c>
      <c r="T19">
        <v>47</v>
      </c>
      <c r="U19">
        <v>28</v>
      </c>
      <c r="V19">
        <v>28</v>
      </c>
      <c r="W19">
        <v>40</v>
      </c>
      <c r="X19">
        <v>53</v>
      </c>
      <c r="Y19">
        <v>38</v>
      </c>
      <c r="Z19">
        <v>15</v>
      </c>
      <c r="AA19">
        <v>10</v>
      </c>
      <c r="AB19">
        <v>38</v>
      </c>
      <c r="AC19">
        <v>46</v>
      </c>
      <c r="AD19">
        <v>61</v>
      </c>
      <c r="AE19">
        <v>65</v>
      </c>
      <c r="AF19">
        <v>56</v>
      </c>
      <c r="AG19">
        <v>65</v>
      </c>
      <c r="AH19">
        <v>51</v>
      </c>
      <c r="AI19">
        <v>65</v>
      </c>
      <c r="AJ19">
        <v>31</v>
      </c>
      <c r="AK19">
        <v>39</v>
      </c>
      <c r="AL19">
        <v>29</v>
      </c>
    </row>
    <row r="20" spans="1:38" ht="15.75" x14ac:dyDescent="0.25">
      <c r="A20" s="17" t="s">
        <v>24</v>
      </c>
      <c r="B20">
        <v>0</v>
      </c>
      <c r="C20">
        <v>2</v>
      </c>
      <c r="D20">
        <v>0</v>
      </c>
      <c r="E20">
        <v>2</v>
      </c>
      <c r="F20">
        <v>0</v>
      </c>
      <c r="G20">
        <v>0</v>
      </c>
      <c r="H20">
        <v>4</v>
      </c>
      <c r="I20">
        <v>9.5</v>
      </c>
      <c r="J20">
        <v>64.25</v>
      </c>
      <c r="K20">
        <v>87.25</v>
      </c>
      <c r="L20">
        <v>150.25</v>
      </c>
      <c r="M20">
        <v>149.5</v>
      </c>
      <c r="N20">
        <v>187.75</v>
      </c>
      <c r="O20">
        <v>150.5</v>
      </c>
      <c r="P20">
        <v>122.75</v>
      </c>
      <c r="Q20">
        <v>125</v>
      </c>
      <c r="R20">
        <v>79.5</v>
      </c>
      <c r="S20">
        <v>110.75</v>
      </c>
      <c r="T20">
        <v>93</v>
      </c>
      <c r="U20">
        <v>41.5</v>
      </c>
      <c r="V20">
        <v>29.5</v>
      </c>
      <c r="W20">
        <v>49.75</v>
      </c>
      <c r="X20">
        <v>61.5</v>
      </c>
      <c r="Y20">
        <v>67.5</v>
      </c>
      <c r="Z20">
        <v>25</v>
      </c>
      <c r="AA20">
        <v>20.5</v>
      </c>
      <c r="AB20">
        <v>82.5</v>
      </c>
      <c r="AC20">
        <v>133.5</v>
      </c>
      <c r="AD20">
        <v>176</v>
      </c>
      <c r="AE20">
        <v>140</v>
      </c>
      <c r="AF20">
        <v>113.5</v>
      </c>
      <c r="AG20">
        <v>151</v>
      </c>
      <c r="AH20">
        <v>126.25</v>
      </c>
      <c r="AI20">
        <v>122.5</v>
      </c>
      <c r="AJ20">
        <v>69.25</v>
      </c>
      <c r="AK20">
        <v>87</v>
      </c>
      <c r="AL20">
        <v>99</v>
      </c>
    </row>
    <row r="21" spans="1:38" ht="15.75" x14ac:dyDescent="0.25">
      <c r="A21" s="17" t="s">
        <v>25</v>
      </c>
      <c r="B21">
        <v>0</v>
      </c>
      <c r="C21">
        <v>4</v>
      </c>
      <c r="D21">
        <v>6</v>
      </c>
      <c r="E21">
        <v>28</v>
      </c>
      <c r="F21">
        <v>43</v>
      </c>
      <c r="G21">
        <v>22</v>
      </c>
      <c r="H21">
        <v>21</v>
      </c>
      <c r="I21">
        <v>25</v>
      </c>
      <c r="J21">
        <v>23</v>
      </c>
      <c r="K21">
        <v>28</v>
      </c>
      <c r="L21">
        <v>39</v>
      </c>
      <c r="M21">
        <v>55</v>
      </c>
      <c r="N21">
        <v>25</v>
      </c>
      <c r="O21">
        <v>21</v>
      </c>
      <c r="P21">
        <v>24</v>
      </c>
      <c r="Q21">
        <v>58</v>
      </c>
      <c r="R21">
        <v>101</v>
      </c>
      <c r="S21">
        <v>85</v>
      </c>
      <c r="T21">
        <v>109</v>
      </c>
      <c r="U21">
        <v>87</v>
      </c>
      <c r="V21">
        <v>66</v>
      </c>
      <c r="W21">
        <v>135</v>
      </c>
      <c r="X21">
        <v>138</v>
      </c>
      <c r="Y21">
        <v>149</v>
      </c>
      <c r="Z21">
        <v>251</v>
      </c>
      <c r="AA21">
        <v>221</v>
      </c>
      <c r="AB21">
        <v>272</v>
      </c>
      <c r="AC21">
        <v>226</v>
      </c>
      <c r="AD21">
        <v>278</v>
      </c>
      <c r="AE21">
        <v>229</v>
      </c>
      <c r="AF21">
        <v>234</v>
      </c>
      <c r="AG21">
        <v>293</v>
      </c>
      <c r="AH21">
        <v>287</v>
      </c>
      <c r="AI21">
        <v>318</v>
      </c>
      <c r="AJ21">
        <v>383</v>
      </c>
      <c r="AK21">
        <v>342</v>
      </c>
      <c r="AL21">
        <v>298</v>
      </c>
    </row>
    <row r="22" spans="1:38" ht="15.75" x14ac:dyDescent="0.25">
      <c r="A22" s="17" t="s">
        <v>26</v>
      </c>
      <c r="B22">
        <v>0</v>
      </c>
      <c r="C22">
        <v>3</v>
      </c>
      <c r="D22">
        <v>3</v>
      </c>
      <c r="E22">
        <v>3</v>
      </c>
      <c r="F22">
        <v>8</v>
      </c>
      <c r="G22">
        <v>5</v>
      </c>
      <c r="H22">
        <v>6</v>
      </c>
      <c r="I22">
        <v>10</v>
      </c>
      <c r="J22">
        <v>8</v>
      </c>
      <c r="K22">
        <v>9</v>
      </c>
      <c r="L22">
        <v>11</v>
      </c>
      <c r="M22">
        <v>21</v>
      </c>
      <c r="N22">
        <v>10</v>
      </c>
      <c r="O22">
        <v>4</v>
      </c>
      <c r="P22">
        <v>7</v>
      </c>
      <c r="Q22">
        <v>12</v>
      </c>
      <c r="R22">
        <v>22</v>
      </c>
      <c r="S22">
        <v>16</v>
      </c>
      <c r="T22">
        <v>24</v>
      </c>
      <c r="U22">
        <v>14</v>
      </c>
      <c r="V22">
        <v>14</v>
      </c>
      <c r="W22">
        <v>38</v>
      </c>
      <c r="X22">
        <v>26</v>
      </c>
      <c r="Y22">
        <v>29</v>
      </c>
      <c r="Z22">
        <v>54</v>
      </c>
      <c r="AA22">
        <v>38</v>
      </c>
      <c r="AB22">
        <v>39</v>
      </c>
      <c r="AC22">
        <v>49</v>
      </c>
      <c r="AD22">
        <v>50</v>
      </c>
      <c r="AE22">
        <v>57</v>
      </c>
      <c r="AF22">
        <v>50</v>
      </c>
      <c r="AG22">
        <v>59</v>
      </c>
      <c r="AH22">
        <v>64</v>
      </c>
      <c r="AI22">
        <v>74</v>
      </c>
      <c r="AJ22">
        <v>62</v>
      </c>
      <c r="AK22">
        <v>57</v>
      </c>
      <c r="AL22">
        <v>62</v>
      </c>
    </row>
    <row r="23" spans="1:38" ht="15.75" x14ac:dyDescent="0.25">
      <c r="A23" s="22" t="s">
        <v>27</v>
      </c>
      <c r="B23">
        <v>0</v>
      </c>
      <c r="C23">
        <v>24</v>
      </c>
      <c r="D23">
        <v>20</v>
      </c>
      <c r="E23">
        <v>24</v>
      </c>
      <c r="F23">
        <v>64</v>
      </c>
      <c r="G23">
        <v>40</v>
      </c>
      <c r="H23">
        <v>48</v>
      </c>
      <c r="I23">
        <v>80</v>
      </c>
      <c r="J23">
        <v>64</v>
      </c>
      <c r="K23">
        <v>72</v>
      </c>
      <c r="L23">
        <v>88</v>
      </c>
      <c r="M23">
        <v>164</v>
      </c>
      <c r="N23">
        <v>76</v>
      </c>
      <c r="O23">
        <v>32</v>
      </c>
      <c r="P23">
        <v>53.5</v>
      </c>
      <c r="Q23">
        <v>89.5</v>
      </c>
      <c r="R23">
        <v>176</v>
      </c>
      <c r="S23">
        <v>128</v>
      </c>
      <c r="T23">
        <v>192</v>
      </c>
      <c r="U23">
        <v>112</v>
      </c>
      <c r="V23">
        <v>112</v>
      </c>
      <c r="W23">
        <v>304</v>
      </c>
      <c r="X23">
        <v>208</v>
      </c>
      <c r="Y23">
        <v>230.5</v>
      </c>
      <c r="Z23">
        <v>429.5</v>
      </c>
      <c r="AA23">
        <v>296</v>
      </c>
      <c r="AB23">
        <v>311.5</v>
      </c>
      <c r="AC23">
        <v>391</v>
      </c>
      <c r="AD23">
        <v>393</v>
      </c>
      <c r="AE23">
        <v>455.5</v>
      </c>
      <c r="AF23">
        <v>391</v>
      </c>
      <c r="AG23">
        <v>456</v>
      </c>
      <c r="AH23">
        <v>495</v>
      </c>
      <c r="AI23">
        <v>553.75</v>
      </c>
      <c r="AJ23">
        <v>482</v>
      </c>
      <c r="AK23">
        <v>442.5</v>
      </c>
      <c r="AL23">
        <v>486</v>
      </c>
    </row>
  </sheetData>
  <mergeCells count="38">
    <mergeCell ref="AL1:AL2"/>
    <mergeCell ref="AK1:AK2"/>
    <mergeCell ref="G1:G2"/>
    <mergeCell ref="W1:W2"/>
    <mergeCell ref="L1:L2"/>
    <mergeCell ref="K1:K2"/>
    <mergeCell ref="Q1:Q2"/>
    <mergeCell ref="P1:P2"/>
    <mergeCell ref="N1:N2"/>
    <mergeCell ref="I1:I2"/>
    <mergeCell ref="J1:J2"/>
    <mergeCell ref="Y1:Y2"/>
    <mergeCell ref="X1:X2"/>
    <mergeCell ref="V1:V2"/>
    <mergeCell ref="U1:U2"/>
    <mergeCell ref="T1:T2"/>
    <mergeCell ref="S1:S2"/>
    <mergeCell ref="A1:A2"/>
    <mergeCell ref="B1:B2"/>
    <mergeCell ref="C1:C2"/>
    <mergeCell ref="D1:D2"/>
    <mergeCell ref="E1:E2"/>
    <mergeCell ref="M1:M2"/>
    <mergeCell ref="R1:R2"/>
    <mergeCell ref="O1:O2"/>
    <mergeCell ref="H1:H2"/>
    <mergeCell ref="F1:F2"/>
    <mergeCell ref="Z1:Z2"/>
    <mergeCell ref="AG1:AG2"/>
    <mergeCell ref="AF1:AF2"/>
    <mergeCell ref="AE1:AE2"/>
    <mergeCell ref="AB1:AB2"/>
    <mergeCell ref="AA1:AA2"/>
    <mergeCell ref="AJ1:AJ2"/>
    <mergeCell ref="AH1:AH2"/>
    <mergeCell ref="AI1:AI2"/>
    <mergeCell ref="AD1:AD2"/>
    <mergeCell ref="AC1:A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1"/>
  <sheetViews>
    <sheetView workbookViewId="0">
      <pane ySplit="1" topLeftCell="A265" activePane="bottomLeft" state="frozen"/>
      <selection pane="bottomLeft" activeCell="A268" sqref="A268:A281"/>
    </sheetView>
  </sheetViews>
  <sheetFormatPr defaultRowHeight="15" x14ac:dyDescent="0.25"/>
  <cols>
    <col min="1" max="1" width="21.28515625" customWidth="1"/>
    <col min="2" max="2" width="13.7109375" customWidth="1"/>
    <col min="3" max="3" width="16.28515625" customWidth="1"/>
    <col min="4" max="4" width="12.28515625" customWidth="1"/>
    <col min="5" max="5" width="24.5703125" customWidth="1"/>
    <col min="6" max="6" width="37.7109375" customWidth="1"/>
    <col min="7" max="7" width="36.85546875" customWidth="1"/>
    <col min="8" max="8" width="38.140625" customWidth="1"/>
    <col min="9" max="9" width="39.42578125" customWidth="1"/>
    <col min="10" max="10" width="38.5703125" customWidth="1"/>
    <col min="11" max="11" width="39.85546875" customWidth="1"/>
    <col min="12" max="12" width="39.140625" customWidth="1"/>
    <col min="13" max="13" width="35.28515625" customWidth="1"/>
    <col min="14" max="14" width="33.140625" customWidth="1"/>
    <col min="15" max="15" width="32.7109375" customWidth="1"/>
    <col min="16" max="16" width="36.42578125" customWidth="1"/>
    <col min="17" max="17" width="35.42578125" customWidth="1"/>
    <col min="18" max="18" width="34.5703125" customWidth="1"/>
    <col min="19" max="19" width="35.85546875" customWidth="1"/>
    <col min="20" max="20" width="37.140625" customWidth="1"/>
    <col min="21" max="21" width="36.28515625" customWidth="1"/>
    <col min="22" max="22" width="37.5703125" customWidth="1"/>
    <col min="23" max="23" width="36.85546875" customWidth="1"/>
    <col min="24" max="24" width="33" customWidth="1"/>
    <col min="25" max="25" width="30.85546875" customWidth="1"/>
    <col min="26" max="26" width="30.42578125" customWidth="1"/>
    <col min="27" max="27" width="34.140625" customWidth="1"/>
    <col min="28" max="28" width="13.5703125" customWidth="1"/>
    <col min="29" max="29" width="18.28515625" customWidth="1"/>
    <col min="30" max="30" width="13.85546875" customWidth="1"/>
    <col min="31" max="31" width="18.140625" customWidth="1"/>
    <col min="32" max="32" width="18.5703125" customWidth="1"/>
    <col min="33" max="33" width="18" customWidth="1"/>
    <col min="34" max="34" width="21.28515625" customWidth="1"/>
    <col min="35" max="35" width="36" customWidth="1"/>
    <col min="36" max="36" width="40.7109375" customWidth="1"/>
    <col min="37" max="37" width="33.7109375" customWidth="1"/>
    <col min="38" max="38" width="35.42578125" customWidth="1"/>
  </cols>
  <sheetData>
    <row r="1" spans="1:38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</row>
    <row r="2" spans="1:38" x14ac:dyDescent="0.25">
      <c r="A2" t="s">
        <v>141</v>
      </c>
      <c r="B2" s="115">
        <v>43132</v>
      </c>
      <c r="C2">
        <v>1</v>
      </c>
      <c r="D2">
        <v>228</v>
      </c>
      <c r="E2">
        <v>211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3</v>
      </c>
      <c r="AD2">
        <v>0</v>
      </c>
      <c r="AE2">
        <v>0</v>
      </c>
      <c r="AF2">
        <v>0</v>
      </c>
      <c r="AG2">
        <v>1237</v>
      </c>
      <c r="AH2">
        <v>96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142</v>
      </c>
      <c r="B3" s="115">
        <v>43132</v>
      </c>
      <c r="C3">
        <v>210</v>
      </c>
      <c r="D3">
        <v>681</v>
      </c>
      <c r="E3">
        <v>632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386</v>
      </c>
      <c r="T3">
        <v>0</v>
      </c>
      <c r="U3">
        <v>0</v>
      </c>
      <c r="V3">
        <v>590.5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60</v>
      </c>
      <c r="AE3">
        <v>20</v>
      </c>
      <c r="AF3">
        <v>160</v>
      </c>
      <c r="AG3">
        <v>3516</v>
      </c>
      <c r="AH3">
        <v>453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143</v>
      </c>
      <c r="B4" s="115">
        <v>43132</v>
      </c>
      <c r="C4">
        <v>73</v>
      </c>
      <c r="D4">
        <v>244</v>
      </c>
      <c r="E4">
        <v>225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117</v>
      </c>
      <c r="T4">
        <v>0</v>
      </c>
      <c r="U4">
        <v>0</v>
      </c>
      <c r="V4">
        <v>143.75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1378</v>
      </c>
      <c r="AH4">
        <v>134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144</v>
      </c>
      <c r="B5" s="115">
        <v>43132</v>
      </c>
      <c r="C5">
        <v>0</v>
      </c>
      <c r="D5">
        <v>653</v>
      </c>
      <c r="E5">
        <v>592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</v>
      </c>
      <c r="AE5">
        <v>2</v>
      </c>
      <c r="AF5">
        <v>9.5</v>
      </c>
      <c r="AG5">
        <v>3816</v>
      </c>
      <c r="AH5">
        <v>78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145</v>
      </c>
      <c r="B6" s="115">
        <v>43132</v>
      </c>
      <c r="C6">
        <v>0</v>
      </c>
      <c r="D6">
        <v>239</v>
      </c>
      <c r="E6">
        <v>197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1278</v>
      </c>
      <c r="AH6">
        <v>36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146</v>
      </c>
      <c r="B7" s="115">
        <v>43132</v>
      </c>
      <c r="C7">
        <v>7</v>
      </c>
      <c r="D7">
        <v>324</v>
      </c>
      <c r="E7">
        <v>272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</v>
      </c>
      <c r="T7">
        <v>0</v>
      </c>
      <c r="U7">
        <v>0</v>
      </c>
      <c r="V7">
        <v>13.5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1936</v>
      </c>
      <c r="AH7">
        <v>108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147</v>
      </c>
      <c r="B8" s="115">
        <v>43132</v>
      </c>
      <c r="C8">
        <v>0</v>
      </c>
      <c r="D8">
        <v>21</v>
      </c>
      <c r="E8">
        <v>18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158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148</v>
      </c>
      <c r="B9" s="115">
        <v>43132</v>
      </c>
      <c r="C9">
        <v>0</v>
      </c>
      <c r="D9">
        <v>73</v>
      </c>
      <c r="E9">
        <v>38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444</v>
      </c>
      <c r="AH9">
        <v>3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149</v>
      </c>
      <c r="B10" s="115">
        <v>43132</v>
      </c>
      <c r="C10">
        <v>0</v>
      </c>
      <c r="D10">
        <v>144</v>
      </c>
      <c r="E10">
        <v>112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997</v>
      </c>
      <c r="AH10">
        <v>5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150</v>
      </c>
      <c r="B11" s="115">
        <v>43132</v>
      </c>
      <c r="C11">
        <v>0</v>
      </c>
      <c r="D11">
        <v>103</v>
      </c>
      <c r="E11">
        <v>64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715</v>
      </c>
      <c r="AH11">
        <v>5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t="s">
        <v>151</v>
      </c>
      <c r="B12" s="115">
        <v>43132</v>
      </c>
      <c r="C12">
        <v>0</v>
      </c>
      <c r="D12">
        <v>58</v>
      </c>
      <c r="E12">
        <v>42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333</v>
      </c>
      <c r="AH12">
        <v>7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152</v>
      </c>
      <c r="B13" s="115">
        <v>43132</v>
      </c>
      <c r="C13">
        <v>0</v>
      </c>
      <c r="D13">
        <v>26</v>
      </c>
      <c r="E13">
        <v>22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166</v>
      </c>
      <c r="AH13">
        <v>3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t="s">
        <v>153</v>
      </c>
      <c r="B14" s="115">
        <v>43132</v>
      </c>
      <c r="C14">
        <v>0</v>
      </c>
      <c r="D14">
        <v>58</v>
      </c>
      <c r="E14">
        <v>42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383</v>
      </c>
      <c r="AH14">
        <v>3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t="s">
        <v>154</v>
      </c>
      <c r="B15" s="115">
        <v>43132</v>
      </c>
      <c r="C15">
        <v>0</v>
      </c>
      <c r="D15">
        <v>83</v>
      </c>
      <c r="E15">
        <v>59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524</v>
      </c>
      <c r="AH15">
        <v>13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t="s">
        <v>141</v>
      </c>
      <c r="B16" s="115">
        <v>43133</v>
      </c>
      <c r="C16">
        <v>0</v>
      </c>
      <c r="D16">
        <v>228</v>
      </c>
      <c r="E16">
        <v>211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1208</v>
      </c>
      <c r="AH16">
        <v>43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t="s">
        <v>142</v>
      </c>
      <c r="B17" s="115">
        <v>43133</v>
      </c>
      <c r="C17">
        <v>170</v>
      </c>
      <c r="D17">
        <v>681</v>
      </c>
      <c r="E17">
        <v>636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283</v>
      </c>
      <c r="T17">
        <v>0</v>
      </c>
      <c r="U17">
        <v>0</v>
      </c>
      <c r="V17">
        <v>503.5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45</v>
      </c>
      <c r="AE17">
        <v>18</v>
      </c>
      <c r="AF17">
        <v>144</v>
      </c>
      <c r="AG17">
        <v>3565</v>
      </c>
      <c r="AH17">
        <v>442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t="s">
        <v>143</v>
      </c>
      <c r="B18" s="115">
        <v>43133</v>
      </c>
      <c r="C18">
        <v>84</v>
      </c>
      <c r="D18">
        <v>244</v>
      </c>
      <c r="E18">
        <v>225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153</v>
      </c>
      <c r="T18">
        <v>0</v>
      </c>
      <c r="U18">
        <v>0</v>
      </c>
      <c r="V18">
        <v>221.5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1</v>
      </c>
      <c r="AF18">
        <v>8</v>
      </c>
      <c r="AG18">
        <v>1224</v>
      </c>
      <c r="AH18">
        <v>140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t="s">
        <v>144</v>
      </c>
      <c r="B19" s="115">
        <v>43133</v>
      </c>
      <c r="C19">
        <v>0</v>
      </c>
      <c r="D19">
        <v>652</v>
      </c>
      <c r="E19">
        <v>592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2</v>
      </c>
      <c r="AF19">
        <v>12</v>
      </c>
      <c r="AG19">
        <v>3828</v>
      </c>
      <c r="AH19">
        <v>77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t="s">
        <v>145</v>
      </c>
      <c r="B20" s="115">
        <v>43133</v>
      </c>
      <c r="C20">
        <v>5</v>
      </c>
      <c r="D20">
        <v>238</v>
      </c>
      <c r="E20">
        <v>199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>
        <v>0</v>
      </c>
      <c r="U20">
        <v>0</v>
      </c>
      <c r="V20">
        <v>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1271</v>
      </c>
      <c r="AH20">
        <v>101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t="s">
        <v>146</v>
      </c>
      <c r="B21" s="115">
        <v>43133</v>
      </c>
      <c r="C21">
        <v>0</v>
      </c>
      <c r="D21">
        <v>322</v>
      </c>
      <c r="E21">
        <v>270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8</v>
      </c>
      <c r="AG21">
        <v>1788</v>
      </c>
      <c r="AH21">
        <v>47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t="s">
        <v>147</v>
      </c>
      <c r="B22" s="115">
        <v>43133</v>
      </c>
      <c r="C22">
        <v>0</v>
      </c>
      <c r="D22">
        <v>22</v>
      </c>
      <c r="E22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158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t="s">
        <v>148</v>
      </c>
      <c r="B23" s="115">
        <v>43133</v>
      </c>
      <c r="C23">
        <v>0</v>
      </c>
      <c r="D23">
        <v>73</v>
      </c>
      <c r="E23">
        <v>38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421</v>
      </c>
      <c r="AH23">
        <v>3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t="s">
        <v>149</v>
      </c>
      <c r="B24" s="115">
        <v>43133</v>
      </c>
      <c r="C24">
        <v>0</v>
      </c>
      <c r="D24">
        <v>144</v>
      </c>
      <c r="E24">
        <v>115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856</v>
      </c>
      <c r="AH24">
        <v>10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t="s">
        <v>150</v>
      </c>
      <c r="B25" s="115">
        <v>43133</v>
      </c>
      <c r="C25">
        <v>0</v>
      </c>
      <c r="D25">
        <v>103</v>
      </c>
      <c r="E25">
        <v>64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651</v>
      </c>
      <c r="AH25">
        <v>3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t="s">
        <v>151</v>
      </c>
      <c r="B26" s="115">
        <v>43133</v>
      </c>
      <c r="C26">
        <v>0</v>
      </c>
      <c r="D26">
        <v>58</v>
      </c>
      <c r="E26">
        <v>43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301</v>
      </c>
      <c r="AH26">
        <v>6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t="s">
        <v>152</v>
      </c>
      <c r="B27" s="115">
        <v>43133</v>
      </c>
      <c r="C27">
        <v>0</v>
      </c>
      <c r="D27">
        <v>26</v>
      </c>
      <c r="E27">
        <v>22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172</v>
      </c>
      <c r="AH27">
        <v>2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t="s">
        <v>153</v>
      </c>
      <c r="B28" s="115">
        <v>43133</v>
      </c>
      <c r="C28">
        <v>0</v>
      </c>
      <c r="D28">
        <v>58</v>
      </c>
      <c r="E28">
        <v>42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338</v>
      </c>
      <c r="AH28">
        <v>4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t="s">
        <v>154</v>
      </c>
      <c r="B29" s="115">
        <v>43133</v>
      </c>
      <c r="C29">
        <v>0</v>
      </c>
      <c r="D29">
        <v>83</v>
      </c>
      <c r="E29">
        <v>61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486</v>
      </c>
      <c r="AH29">
        <v>7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t="s">
        <v>141</v>
      </c>
      <c r="B30" s="115">
        <v>43134</v>
      </c>
      <c r="C30">
        <v>0</v>
      </c>
      <c r="D30">
        <v>228</v>
      </c>
      <c r="E30">
        <v>211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8</v>
      </c>
      <c r="AG30">
        <v>843</v>
      </c>
      <c r="AH30">
        <v>39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142</v>
      </c>
      <c r="B31" s="115">
        <v>43134</v>
      </c>
      <c r="C31">
        <v>0</v>
      </c>
      <c r="D31">
        <v>681</v>
      </c>
      <c r="E31">
        <v>638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24</v>
      </c>
      <c r="AE31">
        <v>5</v>
      </c>
      <c r="AF31">
        <v>40</v>
      </c>
      <c r="AG31">
        <v>2155</v>
      </c>
      <c r="AH31">
        <v>273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t="s">
        <v>143</v>
      </c>
      <c r="B32" s="115">
        <v>43134</v>
      </c>
      <c r="C32">
        <v>0</v>
      </c>
      <c r="D32">
        <v>244</v>
      </c>
      <c r="E32">
        <v>225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588</v>
      </c>
      <c r="AH32">
        <v>57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t="s">
        <v>144</v>
      </c>
      <c r="B33" s="115">
        <v>43134</v>
      </c>
      <c r="C33">
        <v>0</v>
      </c>
      <c r="D33">
        <v>652</v>
      </c>
      <c r="E33">
        <v>592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0</v>
      </c>
      <c r="AF33">
        <v>0</v>
      </c>
      <c r="AG33">
        <v>1713</v>
      </c>
      <c r="AH33">
        <v>63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t="s">
        <v>145</v>
      </c>
      <c r="B34" s="115">
        <v>43134</v>
      </c>
      <c r="C34">
        <v>0</v>
      </c>
      <c r="D34">
        <v>238</v>
      </c>
      <c r="E34">
        <v>198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847</v>
      </c>
      <c r="AH34">
        <v>36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t="s">
        <v>146</v>
      </c>
      <c r="B35" s="115">
        <v>43134</v>
      </c>
      <c r="C35">
        <v>0</v>
      </c>
      <c r="D35">
        <v>322</v>
      </c>
      <c r="E35">
        <v>270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1010</v>
      </c>
      <c r="AH35">
        <v>14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t="s">
        <v>147</v>
      </c>
      <c r="B36" s="115">
        <v>43134</v>
      </c>
      <c r="C36">
        <v>0</v>
      </c>
      <c r="D36">
        <v>22</v>
      </c>
      <c r="E36">
        <v>18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t="s">
        <v>148</v>
      </c>
      <c r="B37" s="115">
        <v>43134</v>
      </c>
      <c r="C37">
        <v>0</v>
      </c>
      <c r="D37">
        <v>74</v>
      </c>
      <c r="E37">
        <v>38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259</v>
      </c>
      <c r="AH37">
        <v>2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t="s">
        <v>149</v>
      </c>
      <c r="B38" s="115">
        <v>43134</v>
      </c>
      <c r="C38">
        <v>0</v>
      </c>
      <c r="D38">
        <v>144</v>
      </c>
      <c r="E38">
        <v>116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308</v>
      </c>
      <c r="AH38">
        <v>6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t="s">
        <v>150</v>
      </c>
      <c r="B39" s="115">
        <v>43134</v>
      </c>
      <c r="C39">
        <v>0</v>
      </c>
      <c r="D39">
        <v>103</v>
      </c>
      <c r="E39">
        <v>64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292</v>
      </c>
      <c r="AH39">
        <v>3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t="s">
        <v>151</v>
      </c>
      <c r="B40" s="115">
        <v>43134</v>
      </c>
      <c r="C40">
        <v>0</v>
      </c>
      <c r="D40">
        <v>58</v>
      </c>
      <c r="E40">
        <v>43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218</v>
      </c>
      <c r="AH40">
        <v>3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t="s">
        <v>152</v>
      </c>
      <c r="B41" s="115">
        <v>43134</v>
      </c>
      <c r="C41">
        <v>0</v>
      </c>
      <c r="D41">
        <v>26</v>
      </c>
      <c r="E41">
        <v>22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89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t="s">
        <v>153</v>
      </c>
      <c r="B42" s="115">
        <v>43134</v>
      </c>
      <c r="C42">
        <v>0</v>
      </c>
      <c r="D42">
        <v>58</v>
      </c>
      <c r="E42">
        <v>42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128</v>
      </c>
      <c r="AH42">
        <v>6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t="s">
        <v>154</v>
      </c>
      <c r="B43" s="115">
        <v>43134</v>
      </c>
      <c r="C43">
        <v>0</v>
      </c>
      <c r="D43">
        <v>83</v>
      </c>
      <c r="E43">
        <v>61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200</v>
      </c>
      <c r="AH43">
        <v>3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t="s">
        <v>141</v>
      </c>
      <c r="B44" s="115">
        <v>43135</v>
      </c>
      <c r="C44">
        <v>0</v>
      </c>
      <c r="D44">
        <v>228</v>
      </c>
      <c r="E44">
        <v>211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8</v>
      </c>
      <c r="AG44">
        <v>800</v>
      </c>
      <c r="AH44">
        <v>34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142</v>
      </c>
      <c r="B45" s="115">
        <v>43135</v>
      </c>
      <c r="C45">
        <v>51</v>
      </c>
      <c r="D45">
        <v>682</v>
      </c>
      <c r="E45">
        <v>638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58</v>
      </c>
      <c r="T45">
        <v>0</v>
      </c>
      <c r="U45">
        <v>0</v>
      </c>
      <c r="V45">
        <v>117.5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49</v>
      </c>
      <c r="AE45">
        <v>11</v>
      </c>
      <c r="AF45">
        <v>85.5</v>
      </c>
      <c r="AG45">
        <v>1680</v>
      </c>
      <c r="AH45">
        <v>316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t="s">
        <v>143</v>
      </c>
      <c r="B46" s="115">
        <v>43135</v>
      </c>
      <c r="C46">
        <v>0</v>
      </c>
      <c r="D46">
        <v>244</v>
      </c>
      <c r="E46">
        <v>225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563</v>
      </c>
      <c r="AH46">
        <v>54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t="s">
        <v>144</v>
      </c>
      <c r="B47" s="115">
        <v>43135</v>
      </c>
      <c r="C47">
        <v>0</v>
      </c>
      <c r="D47">
        <v>653</v>
      </c>
      <c r="E47">
        <v>593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1557</v>
      </c>
      <c r="AH47">
        <v>91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t="s">
        <v>145</v>
      </c>
      <c r="B48" s="115">
        <v>43135</v>
      </c>
      <c r="C48">
        <v>0</v>
      </c>
      <c r="D48">
        <v>238</v>
      </c>
      <c r="E48">
        <v>198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629</v>
      </c>
      <c r="AH48">
        <v>41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t="s">
        <v>146</v>
      </c>
      <c r="B49" s="115">
        <v>43135</v>
      </c>
      <c r="C49">
        <v>0</v>
      </c>
      <c r="D49">
        <v>322</v>
      </c>
      <c r="E49">
        <v>270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861</v>
      </c>
      <c r="AH49">
        <v>31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t="s">
        <v>147</v>
      </c>
      <c r="B50" s="115">
        <v>43135</v>
      </c>
      <c r="C50">
        <v>0</v>
      </c>
      <c r="D50">
        <v>22</v>
      </c>
      <c r="E50">
        <v>18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t="s">
        <v>148</v>
      </c>
      <c r="B51" s="115">
        <v>43135</v>
      </c>
      <c r="C51">
        <v>0</v>
      </c>
      <c r="D51">
        <v>74</v>
      </c>
      <c r="E51">
        <v>38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232</v>
      </c>
      <c r="AH51">
        <v>1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t="s">
        <v>149</v>
      </c>
      <c r="B52" s="115">
        <v>43135</v>
      </c>
      <c r="C52">
        <v>0</v>
      </c>
      <c r="D52">
        <v>144</v>
      </c>
      <c r="E52">
        <v>116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335</v>
      </c>
      <c r="AH52">
        <v>6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t="s">
        <v>150</v>
      </c>
      <c r="B53" s="115">
        <v>43135</v>
      </c>
      <c r="C53">
        <v>0</v>
      </c>
      <c r="D53">
        <v>103</v>
      </c>
      <c r="E53">
        <v>64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255</v>
      </c>
      <c r="AH53">
        <v>4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t="s">
        <v>151</v>
      </c>
      <c r="B54" s="115">
        <v>43135</v>
      </c>
      <c r="C54">
        <v>0</v>
      </c>
      <c r="D54">
        <v>58</v>
      </c>
      <c r="E54">
        <v>43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152</v>
      </c>
      <c r="B55" s="115">
        <v>43135</v>
      </c>
      <c r="C55">
        <v>0</v>
      </c>
      <c r="D55">
        <v>26</v>
      </c>
      <c r="E55">
        <v>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3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t="s">
        <v>153</v>
      </c>
      <c r="B56" s="115">
        <v>43135</v>
      </c>
      <c r="C56">
        <v>0</v>
      </c>
      <c r="D56">
        <v>58</v>
      </c>
      <c r="E56">
        <v>42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98</v>
      </c>
      <c r="AH56">
        <v>3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t="s">
        <v>154</v>
      </c>
      <c r="B57" s="115">
        <v>43135</v>
      </c>
      <c r="C57">
        <v>0</v>
      </c>
      <c r="D57">
        <v>83</v>
      </c>
      <c r="E57">
        <v>61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109</v>
      </c>
      <c r="AH57">
        <v>2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t="s">
        <v>141</v>
      </c>
      <c r="B58" s="115">
        <v>43136</v>
      </c>
      <c r="C58">
        <v>1</v>
      </c>
      <c r="D58">
        <v>228</v>
      </c>
      <c r="E58">
        <v>211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1.25</v>
      </c>
      <c r="AD58">
        <v>0</v>
      </c>
      <c r="AE58">
        <v>0</v>
      </c>
      <c r="AF58">
        <v>0</v>
      </c>
      <c r="AG58">
        <v>1245</v>
      </c>
      <c r="AH58">
        <v>48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t="s">
        <v>142</v>
      </c>
      <c r="B59" s="115">
        <v>43136</v>
      </c>
      <c r="C59">
        <v>183</v>
      </c>
      <c r="D59">
        <v>682</v>
      </c>
      <c r="E59">
        <v>640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278</v>
      </c>
      <c r="T59">
        <v>0</v>
      </c>
      <c r="U59">
        <v>0</v>
      </c>
      <c r="V59">
        <v>487.5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78</v>
      </c>
      <c r="AE59">
        <v>14</v>
      </c>
      <c r="AF59">
        <v>112</v>
      </c>
      <c r="AG59">
        <v>3507</v>
      </c>
      <c r="AH59">
        <v>452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143</v>
      </c>
      <c r="B60" s="115">
        <v>43136</v>
      </c>
      <c r="C60">
        <v>24</v>
      </c>
      <c r="D60">
        <v>244</v>
      </c>
      <c r="E60">
        <v>225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28</v>
      </c>
      <c r="T60">
        <v>0</v>
      </c>
      <c r="U60">
        <v>0</v>
      </c>
      <c r="V60">
        <v>49.75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1460</v>
      </c>
      <c r="AH60">
        <v>131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t="s">
        <v>144</v>
      </c>
      <c r="B61" s="115">
        <v>43136</v>
      </c>
      <c r="C61">
        <v>0</v>
      </c>
      <c r="D61">
        <v>653</v>
      </c>
      <c r="E61">
        <v>593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1</v>
      </c>
      <c r="AF61">
        <v>5.5</v>
      </c>
      <c r="AG61">
        <v>3831</v>
      </c>
      <c r="AH61">
        <v>93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t="s">
        <v>145</v>
      </c>
      <c r="B62" s="115">
        <v>43136</v>
      </c>
      <c r="C62">
        <v>0</v>
      </c>
      <c r="D62">
        <v>238</v>
      </c>
      <c r="E62">
        <v>198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1288</v>
      </c>
      <c r="AH62">
        <v>50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t="s">
        <v>146</v>
      </c>
      <c r="B63" s="115">
        <v>43136</v>
      </c>
      <c r="C63">
        <v>14</v>
      </c>
      <c r="D63">
        <v>322</v>
      </c>
      <c r="E63">
        <v>273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14</v>
      </c>
      <c r="T63">
        <v>0</v>
      </c>
      <c r="U63">
        <v>0</v>
      </c>
      <c r="V63">
        <v>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1795</v>
      </c>
      <c r="AH63">
        <v>120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t="s">
        <v>147</v>
      </c>
      <c r="B64" s="115">
        <v>43136</v>
      </c>
      <c r="C64">
        <v>0</v>
      </c>
      <c r="D64">
        <v>22</v>
      </c>
      <c r="E64">
        <v>19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165</v>
      </c>
      <c r="AH64">
        <v>1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148</v>
      </c>
      <c r="B65" s="115">
        <v>43136</v>
      </c>
      <c r="C65">
        <v>0</v>
      </c>
      <c r="D65">
        <v>74</v>
      </c>
      <c r="E65">
        <v>38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381</v>
      </c>
      <c r="AH65">
        <v>1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t="s">
        <v>149</v>
      </c>
      <c r="B66" s="115">
        <v>43136</v>
      </c>
      <c r="C66">
        <v>0</v>
      </c>
      <c r="D66">
        <v>144</v>
      </c>
      <c r="E66">
        <v>117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900</v>
      </c>
      <c r="AH66">
        <v>8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t="s">
        <v>150</v>
      </c>
      <c r="B67" s="115">
        <v>43136</v>
      </c>
      <c r="C67">
        <v>0</v>
      </c>
      <c r="D67">
        <v>103</v>
      </c>
      <c r="E67">
        <v>64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617</v>
      </c>
      <c r="AH67">
        <v>4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t="s">
        <v>151</v>
      </c>
      <c r="B68" s="115">
        <v>43136</v>
      </c>
      <c r="C68">
        <v>0</v>
      </c>
      <c r="D68">
        <v>58</v>
      </c>
      <c r="E68">
        <v>43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310</v>
      </c>
      <c r="AH68">
        <v>8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t="s">
        <v>152</v>
      </c>
      <c r="B69" s="115">
        <v>43136</v>
      </c>
      <c r="C69">
        <v>0</v>
      </c>
      <c r="D69">
        <v>26</v>
      </c>
      <c r="E69">
        <v>22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144</v>
      </c>
      <c r="AH69">
        <v>5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t="s">
        <v>153</v>
      </c>
      <c r="B70" s="115">
        <v>43136</v>
      </c>
      <c r="C70">
        <v>0</v>
      </c>
      <c r="D70">
        <v>58</v>
      </c>
      <c r="E70">
        <v>42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376</v>
      </c>
      <c r="AH70">
        <v>2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t="s">
        <v>154</v>
      </c>
      <c r="B71" s="115">
        <v>43136</v>
      </c>
      <c r="C71">
        <v>0</v>
      </c>
      <c r="D71">
        <v>83</v>
      </c>
      <c r="E71">
        <v>62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484</v>
      </c>
      <c r="AH71">
        <v>14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t="s">
        <v>141</v>
      </c>
      <c r="B72" s="115">
        <v>43137</v>
      </c>
      <c r="C72">
        <v>1</v>
      </c>
      <c r="D72">
        <v>228</v>
      </c>
      <c r="E72">
        <v>210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0.5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1191</v>
      </c>
      <c r="AH72">
        <v>36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t="s">
        <v>142</v>
      </c>
      <c r="B73" s="115">
        <v>43137</v>
      </c>
      <c r="C73">
        <v>270</v>
      </c>
      <c r="D73">
        <v>682</v>
      </c>
      <c r="E73">
        <v>638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646</v>
      </c>
      <c r="T73">
        <v>0</v>
      </c>
      <c r="U73">
        <v>0</v>
      </c>
      <c r="V73">
        <v>1076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64</v>
      </c>
      <c r="AE73">
        <v>19</v>
      </c>
      <c r="AF73">
        <v>152</v>
      </c>
      <c r="AG73">
        <v>3202</v>
      </c>
      <c r="AH73">
        <v>472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t="s">
        <v>143</v>
      </c>
      <c r="B74" s="115">
        <v>43137</v>
      </c>
      <c r="C74">
        <v>83</v>
      </c>
      <c r="D74">
        <v>244</v>
      </c>
      <c r="E74">
        <v>225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141</v>
      </c>
      <c r="T74">
        <v>0</v>
      </c>
      <c r="U74">
        <v>0</v>
      </c>
      <c r="V74">
        <v>234.5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1397</v>
      </c>
      <c r="AH74">
        <v>150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t="s">
        <v>144</v>
      </c>
      <c r="B75" s="115">
        <v>43137</v>
      </c>
      <c r="C75">
        <v>0</v>
      </c>
      <c r="D75">
        <v>653</v>
      </c>
      <c r="E75">
        <v>593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</v>
      </c>
      <c r="AE75">
        <v>2</v>
      </c>
      <c r="AF75">
        <v>8</v>
      </c>
      <c r="AG75">
        <v>3892</v>
      </c>
      <c r="AH75">
        <v>88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t="s">
        <v>145</v>
      </c>
      <c r="B76" s="115">
        <v>43137</v>
      </c>
      <c r="C76">
        <v>0</v>
      </c>
      <c r="D76">
        <v>238</v>
      </c>
      <c r="E76">
        <v>198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1374</v>
      </c>
      <c r="AH76">
        <v>47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t="s">
        <v>146</v>
      </c>
      <c r="B77" s="115">
        <v>43137</v>
      </c>
      <c r="C77">
        <v>0</v>
      </c>
      <c r="D77">
        <v>322</v>
      </c>
      <c r="E77">
        <v>273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1846</v>
      </c>
      <c r="AH77">
        <v>65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t="s">
        <v>147</v>
      </c>
      <c r="B78" s="115">
        <v>43137</v>
      </c>
      <c r="C78">
        <v>0</v>
      </c>
      <c r="D78">
        <v>22</v>
      </c>
      <c r="E78">
        <v>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165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t="s">
        <v>148</v>
      </c>
      <c r="B79" s="115">
        <v>43137</v>
      </c>
      <c r="C79">
        <v>0</v>
      </c>
      <c r="D79">
        <v>74</v>
      </c>
      <c r="E79">
        <v>38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418</v>
      </c>
      <c r="AH79">
        <v>2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t="s">
        <v>149</v>
      </c>
      <c r="B80" s="115">
        <v>43137</v>
      </c>
      <c r="C80">
        <v>0</v>
      </c>
      <c r="D80">
        <v>144</v>
      </c>
      <c r="E80">
        <v>117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976</v>
      </c>
      <c r="AH80">
        <v>7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t="s">
        <v>150</v>
      </c>
      <c r="B81" s="115">
        <v>43137</v>
      </c>
      <c r="C81">
        <v>0</v>
      </c>
      <c r="D81">
        <v>103</v>
      </c>
      <c r="E81">
        <v>64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644</v>
      </c>
      <c r="AH81">
        <v>4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t="s">
        <v>151</v>
      </c>
      <c r="B82" s="115">
        <v>43137</v>
      </c>
      <c r="C82">
        <v>0</v>
      </c>
      <c r="D82">
        <v>58</v>
      </c>
      <c r="E82">
        <v>43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323</v>
      </c>
      <c r="AH82">
        <v>6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t="s">
        <v>152</v>
      </c>
      <c r="B83" s="115">
        <v>43137</v>
      </c>
      <c r="C83">
        <v>0</v>
      </c>
      <c r="D83">
        <v>26</v>
      </c>
      <c r="E83">
        <v>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177</v>
      </c>
      <c r="AH83">
        <v>5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t="s">
        <v>153</v>
      </c>
      <c r="B84" s="115">
        <v>43137</v>
      </c>
      <c r="C84">
        <v>0</v>
      </c>
      <c r="D84">
        <v>58</v>
      </c>
      <c r="E84">
        <v>42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394</v>
      </c>
      <c r="AH84">
        <v>3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t="s">
        <v>154</v>
      </c>
      <c r="B85" s="115">
        <v>43137</v>
      </c>
      <c r="C85">
        <v>0</v>
      </c>
      <c r="D85">
        <v>83</v>
      </c>
      <c r="E85">
        <v>62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518</v>
      </c>
      <c r="AH85">
        <v>10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t="s">
        <v>141</v>
      </c>
      <c r="B86" s="115">
        <v>43138</v>
      </c>
      <c r="C86">
        <v>0</v>
      </c>
      <c r="D86">
        <v>228</v>
      </c>
      <c r="E86">
        <v>210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1212</v>
      </c>
      <c r="AH86">
        <v>39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t="s">
        <v>142</v>
      </c>
      <c r="B87" s="115">
        <v>43138</v>
      </c>
      <c r="C87">
        <v>208</v>
      </c>
      <c r="D87">
        <v>682</v>
      </c>
      <c r="E87">
        <v>638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349</v>
      </c>
      <c r="T87">
        <v>0</v>
      </c>
      <c r="U87">
        <v>0</v>
      </c>
      <c r="V87">
        <v>530.25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68</v>
      </c>
      <c r="AE87">
        <v>11</v>
      </c>
      <c r="AF87">
        <v>88.5</v>
      </c>
      <c r="AG87">
        <v>2838</v>
      </c>
      <c r="AH87">
        <v>443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t="s">
        <v>143</v>
      </c>
      <c r="B88" s="115">
        <v>43138</v>
      </c>
      <c r="C88">
        <v>52</v>
      </c>
      <c r="D88">
        <v>244</v>
      </c>
      <c r="E88">
        <v>226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63</v>
      </c>
      <c r="T88">
        <v>0</v>
      </c>
      <c r="U88">
        <v>0</v>
      </c>
      <c r="V88">
        <v>108.5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1318</v>
      </c>
      <c r="AH88">
        <v>128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t="s">
        <v>144</v>
      </c>
      <c r="B89" s="115">
        <v>43138</v>
      </c>
      <c r="C89">
        <v>0</v>
      </c>
      <c r="D89">
        <v>652</v>
      </c>
      <c r="E89">
        <v>591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</v>
      </c>
      <c r="AE89">
        <v>0</v>
      </c>
      <c r="AF89">
        <v>0</v>
      </c>
      <c r="AG89">
        <v>3758</v>
      </c>
      <c r="AH89">
        <v>80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 t="s">
        <v>145</v>
      </c>
      <c r="B90" s="115">
        <v>43138</v>
      </c>
      <c r="C90">
        <v>0</v>
      </c>
      <c r="D90">
        <v>238</v>
      </c>
      <c r="E90">
        <v>198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1304</v>
      </c>
      <c r="AH90">
        <v>37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146</v>
      </c>
      <c r="B91" s="115">
        <v>43138</v>
      </c>
      <c r="C91">
        <v>0</v>
      </c>
      <c r="D91">
        <v>322</v>
      </c>
      <c r="E91">
        <v>273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8</v>
      </c>
      <c r="AG91">
        <v>1963</v>
      </c>
      <c r="AH91">
        <v>62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t="s">
        <v>147</v>
      </c>
      <c r="B92" s="115">
        <v>43138</v>
      </c>
      <c r="C92">
        <v>0</v>
      </c>
      <c r="D92">
        <v>22</v>
      </c>
      <c r="E92">
        <v>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165</v>
      </c>
      <c r="AH92">
        <v>1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t="s">
        <v>148</v>
      </c>
      <c r="B93" s="115">
        <v>43138</v>
      </c>
      <c r="C93">
        <v>0</v>
      </c>
      <c r="D93">
        <v>74</v>
      </c>
      <c r="E93">
        <v>38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400</v>
      </c>
      <c r="AH93">
        <v>2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t="s">
        <v>149</v>
      </c>
      <c r="B94" s="115">
        <v>43138</v>
      </c>
      <c r="C94">
        <v>0</v>
      </c>
      <c r="D94">
        <v>144</v>
      </c>
      <c r="E94">
        <v>118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930</v>
      </c>
      <c r="AH94">
        <v>18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t="s">
        <v>150</v>
      </c>
      <c r="B95" s="115">
        <v>43138</v>
      </c>
      <c r="C95">
        <v>0</v>
      </c>
      <c r="D95">
        <v>103</v>
      </c>
      <c r="E95">
        <v>64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676</v>
      </c>
      <c r="AH95">
        <v>4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t="s">
        <v>151</v>
      </c>
      <c r="B96" s="115">
        <v>43138</v>
      </c>
      <c r="C96">
        <v>0</v>
      </c>
      <c r="D96">
        <v>58</v>
      </c>
      <c r="E96">
        <v>43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358</v>
      </c>
      <c r="AH96">
        <v>8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 t="s">
        <v>152</v>
      </c>
      <c r="B97" s="115">
        <v>43138</v>
      </c>
      <c r="C97">
        <v>0</v>
      </c>
      <c r="D97">
        <v>26</v>
      </c>
      <c r="E97">
        <v>22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169</v>
      </c>
      <c r="AH97">
        <v>3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t="s">
        <v>153</v>
      </c>
      <c r="B98" s="115">
        <v>43138</v>
      </c>
      <c r="C98">
        <v>0</v>
      </c>
      <c r="D98">
        <v>58</v>
      </c>
      <c r="E98">
        <v>42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410</v>
      </c>
      <c r="AH98">
        <v>3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t="s">
        <v>154</v>
      </c>
      <c r="B99" s="115">
        <v>43138</v>
      </c>
      <c r="C99">
        <v>27</v>
      </c>
      <c r="D99">
        <v>83</v>
      </c>
      <c r="E99">
        <v>70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40</v>
      </c>
      <c r="T99">
        <v>0</v>
      </c>
      <c r="U99">
        <v>0</v>
      </c>
      <c r="V99">
        <v>96.5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503</v>
      </c>
      <c r="AH99">
        <v>51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t="s">
        <v>141</v>
      </c>
      <c r="B100" s="115">
        <v>43139</v>
      </c>
      <c r="C100">
        <v>0</v>
      </c>
      <c r="D100">
        <v>228</v>
      </c>
      <c r="E100">
        <v>210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1217</v>
      </c>
      <c r="AH100">
        <v>42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t="s">
        <v>142</v>
      </c>
      <c r="B101" s="115">
        <v>43139</v>
      </c>
      <c r="C101">
        <v>262</v>
      </c>
      <c r="D101">
        <v>679</v>
      </c>
      <c r="E101">
        <v>639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500</v>
      </c>
      <c r="T101">
        <v>0</v>
      </c>
      <c r="U101">
        <v>0</v>
      </c>
      <c r="V101">
        <v>913.75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84</v>
      </c>
      <c r="AE101">
        <v>18</v>
      </c>
      <c r="AF101">
        <v>144</v>
      </c>
      <c r="AG101">
        <v>2700</v>
      </c>
      <c r="AH101">
        <v>444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t="s">
        <v>143</v>
      </c>
      <c r="B102" s="115">
        <v>43139</v>
      </c>
      <c r="C102">
        <v>96</v>
      </c>
      <c r="D102">
        <v>243</v>
      </c>
      <c r="E102">
        <v>228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197</v>
      </c>
      <c r="T102">
        <v>0</v>
      </c>
      <c r="U102">
        <v>0</v>
      </c>
      <c r="V102">
        <v>312.5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1257</v>
      </c>
      <c r="AH102">
        <v>140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 t="s">
        <v>144</v>
      </c>
      <c r="B103" s="115">
        <v>43139</v>
      </c>
      <c r="C103">
        <v>0</v>
      </c>
      <c r="D103">
        <v>655</v>
      </c>
      <c r="E103">
        <v>592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</v>
      </c>
      <c r="AE103">
        <v>1</v>
      </c>
      <c r="AF103">
        <v>4</v>
      </c>
      <c r="AG103">
        <v>3774</v>
      </c>
      <c r="AH103">
        <v>88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t="s">
        <v>145</v>
      </c>
      <c r="B104" s="115">
        <v>43139</v>
      </c>
      <c r="C104">
        <v>0</v>
      </c>
      <c r="D104">
        <v>238</v>
      </c>
      <c r="E104">
        <v>199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1247</v>
      </c>
      <c r="AH104">
        <v>44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 t="s">
        <v>146</v>
      </c>
      <c r="B105" s="115">
        <v>43139</v>
      </c>
      <c r="C105">
        <v>0</v>
      </c>
      <c r="D105">
        <v>320</v>
      </c>
      <c r="E105">
        <v>271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1962</v>
      </c>
      <c r="AH105">
        <v>57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 t="s">
        <v>147</v>
      </c>
      <c r="B106" s="115">
        <v>43139</v>
      </c>
      <c r="C106">
        <v>0</v>
      </c>
      <c r="D106">
        <v>22</v>
      </c>
      <c r="E106">
        <v>19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165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 t="s">
        <v>148</v>
      </c>
      <c r="B107" s="115">
        <v>43139</v>
      </c>
      <c r="C107">
        <v>0</v>
      </c>
      <c r="D107">
        <v>74</v>
      </c>
      <c r="E107">
        <v>38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452</v>
      </c>
      <c r="AH107">
        <v>3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 t="s">
        <v>149</v>
      </c>
      <c r="B108" s="115">
        <v>43139</v>
      </c>
      <c r="C108">
        <v>0</v>
      </c>
      <c r="D108">
        <v>144</v>
      </c>
      <c r="E108">
        <v>120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968</v>
      </c>
      <c r="AH108">
        <v>13</v>
      </c>
      <c r="AI108">
        <v>0</v>
      </c>
      <c r="AJ108">
        <v>0</v>
      </c>
      <c r="AK108">
        <v>0</v>
      </c>
      <c r="AL108">
        <v>0</v>
      </c>
    </row>
    <row r="109" spans="1:38" x14ac:dyDescent="0.25">
      <c r="A109" t="s">
        <v>150</v>
      </c>
      <c r="B109" s="115">
        <v>43139</v>
      </c>
      <c r="C109">
        <v>0</v>
      </c>
      <c r="D109">
        <v>103</v>
      </c>
      <c r="E109">
        <v>65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725</v>
      </c>
      <c r="AH109">
        <v>3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 t="s">
        <v>151</v>
      </c>
      <c r="B110" s="115">
        <v>43139</v>
      </c>
      <c r="C110">
        <v>0</v>
      </c>
      <c r="D110">
        <v>58</v>
      </c>
      <c r="E110">
        <v>43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304</v>
      </c>
      <c r="AH110">
        <v>6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 t="s">
        <v>152</v>
      </c>
      <c r="B111" s="115">
        <v>43139</v>
      </c>
      <c r="C111">
        <v>0</v>
      </c>
      <c r="D111">
        <v>26</v>
      </c>
      <c r="E111">
        <v>22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168</v>
      </c>
      <c r="AH111">
        <v>5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 t="s">
        <v>153</v>
      </c>
      <c r="B112" s="115">
        <v>43139</v>
      </c>
      <c r="C112">
        <v>0</v>
      </c>
      <c r="D112">
        <v>58</v>
      </c>
      <c r="E112">
        <v>42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372</v>
      </c>
      <c r="AH112">
        <v>1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t="s">
        <v>154</v>
      </c>
      <c r="B113" s="115">
        <v>43139</v>
      </c>
      <c r="C113">
        <v>26</v>
      </c>
      <c r="D113">
        <v>83</v>
      </c>
      <c r="E113">
        <v>72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43</v>
      </c>
      <c r="T113">
        <v>0</v>
      </c>
      <c r="U113">
        <v>0</v>
      </c>
      <c r="V113">
        <v>91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</v>
      </c>
      <c r="AE113">
        <v>1</v>
      </c>
      <c r="AF113">
        <v>8</v>
      </c>
      <c r="AG113">
        <v>441</v>
      </c>
      <c r="AH113">
        <v>49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 t="s">
        <v>141</v>
      </c>
      <c r="B114" s="115">
        <v>43140</v>
      </c>
      <c r="C114">
        <v>0</v>
      </c>
      <c r="D114">
        <v>228</v>
      </c>
      <c r="E114">
        <v>210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2</v>
      </c>
      <c r="AF114">
        <v>16</v>
      </c>
      <c r="AG114">
        <v>1183</v>
      </c>
      <c r="AH114">
        <v>32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 t="s">
        <v>142</v>
      </c>
      <c r="B115" s="115">
        <v>43140</v>
      </c>
      <c r="C115">
        <v>276</v>
      </c>
      <c r="D115">
        <v>679</v>
      </c>
      <c r="E115">
        <v>641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592</v>
      </c>
      <c r="T115">
        <v>0</v>
      </c>
      <c r="U115">
        <v>0</v>
      </c>
      <c r="V115">
        <v>1076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72</v>
      </c>
      <c r="AE115">
        <v>15</v>
      </c>
      <c r="AF115">
        <v>112.5</v>
      </c>
      <c r="AG115">
        <v>2888</v>
      </c>
      <c r="AH115">
        <v>446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t="s">
        <v>143</v>
      </c>
      <c r="B116" s="115">
        <v>43140</v>
      </c>
      <c r="C116">
        <v>106</v>
      </c>
      <c r="D116">
        <v>243</v>
      </c>
      <c r="E116">
        <v>228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167</v>
      </c>
      <c r="T116">
        <v>0</v>
      </c>
      <c r="U116">
        <v>0</v>
      </c>
      <c r="V116">
        <v>312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1</v>
      </c>
      <c r="AF116">
        <v>8</v>
      </c>
      <c r="AG116">
        <v>1116</v>
      </c>
      <c r="AH116">
        <v>149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t="s">
        <v>144</v>
      </c>
      <c r="B117" s="115">
        <v>43140</v>
      </c>
      <c r="C117">
        <v>0</v>
      </c>
      <c r="D117">
        <v>655</v>
      </c>
      <c r="E117">
        <v>592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</v>
      </c>
      <c r="AE117">
        <v>4</v>
      </c>
      <c r="AF117">
        <v>21</v>
      </c>
      <c r="AG117">
        <v>3850</v>
      </c>
      <c r="AH117">
        <v>85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 t="s">
        <v>145</v>
      </c>
      <c r="B118" s="115">
        <v>43140</v>
      </c>
      <c r="C118">
        <v>0</v>
      </c>
      <c r="D118">
        <v>238</v>
      </c>
      <c r="E118">
        <v>201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1347</v>
      </c>
      <c r="AH118">
        <v>39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t="s">
        <v>146</v>
      </c>
      <c r="B119" s="115">
        <v>43140</v>
      </c>
      <c r="C119">
        <v>0</v>
      </c>
      <c r="D119">
        <v>320</v>
      </c>
      <c r="E119">
        <v>271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1771</v>
      </c>
      <c r="AH119">
        <v>44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t="s">
        <v>147</v>
      </c>
      <c r="B120" s="115">
        <v>43140</v>
      </c>
      <c r="C120">
        <v>0</v>
      </c>
      <c r="D120">
        <v>22</v>
      </c>
      <c r="E120">
        <v>19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165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 t="s">
        <v>148</v>
      </c>
      <c r="B121" s="115">
        <v>43140</v>
      </c>
      <c r="C121">
        <v>0</v>
      </c>
      <c r="D121">
        <v>74</v>
      </c>
      <c r="E121">
        <v>38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414</v>
      </c>
      <c r="AH121">
        <v>5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 t="s">
        <v>149</v>
      </c>
      <c r="B122" s="115">
        <v>43140</v>
      </c>
      <c r="C122">
        <v>0</v>
      </c>
      <c r="D122">
        <v>144</v>
      </c>
      <c r="E122">
        <v>120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896</v>
      </c>
      <c r="AH122">
        <v>7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 t="s">
        <v>150</v>
      </c>
      <c r="B123" s="115">
        <v>43140</v>
      </c>
      <c r="C123">
        <v>0</v>
      </c>
      <c r="D123">
        <v>103</v>
      </c>
      <c r="E123">
        <v>66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613</v>
      </c>
      <c r="AH123">
        <v>4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 t="s">
        <v>151</v>
      </c>
      <c r="B124" s="115">
        <v>43140</v>
      </c>
      <c r="C124">
        <v>0</v>
      </c>
      <c r="D124">
        <v>58</v>
      </c>
      <c r="E124">
        <v>43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264</v>
      </c>
      <c r="AH124">
        <v>6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 t="s">
        <v>152</v>
      </c>
      <c r="B125" s="115">
        <v>43140</v>
      </c>
      <c r="C125">
        <v>0</v>
      </c>
      <c r="D125">
        <v>26</v>
      </c>
      <c r="E125">
        <v>22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177</v>
      </c>
      <c r="AH125">
        <v>1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 t="s">
        <v>153</v>
      </c>
      <c r="B126" s="115">
        <v>43140</v>
      </c>
      <c r="C126">
        <v>0</v>
      </c>
      <c r="D126">
        <v>58</v>
      </c>
      <c r="E126">
        <v>42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356</v>
      </c>
      <c r="AH126">
        <v>4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 t="s">
        <v>154</v>
      </c>
      <c r="B127" s="115">
        <v>43140</v>
      </c>
      <c r="C127">
        <v>20</v>
      </c>
      <c r="D127">
        <v>83</v>
      </c>
      <c r="E127">
        <v>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25</v>
      </c>
      <c r="T127">
        <v>0</v>
      </c>
      <c r="U127">
        <v>0</v>
      </c>
      <c r="V127">
        <v>46.25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434</v>
      </c>
      <c r="AH127">
        <v>45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 t="s">
        <v>141</v>
      </c>
      <c r="B128" s="115">
        <v>43141</v>
      </c>
      <c r="C128">
        <v>0</v>
      </c>
      <c r="D128">
        <v>228</v>
      </c>
      <c r="E128">
        <v>210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858</v>
      </c>
      <c r="AH128">
        <v>28</v>
      </c>
      <c r="AI128">
        <v>0</v>
      </c>
      <c r="AJ128">
        <v>0</v>
      </c>
      <c r="AK128">
        <v>0</v>
      </c>
      <c r="AL128">
        <v>0</v>
      </c>
    </row>
    <row r="129" spans="1:38" x14ac:dyDescent="0.25">
      <c r="A129" t="s">
        <v>142</v>
      </c>
      <c r="B129" s="115">
        <v>43141</v>
      </c>
      <c r="C129">
        <v>49</v>
      </c>
      <c r="D129">
        <v>679</v>
      </c>
      <c r="E129">
        <v>642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43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30</v>
      </c>
      <c r="AE129">
        <v>2</v>
      </c>
      <c r="AF129">
        <v>16</v>
      </c>
      <c r="AG129">
        <v>2115</v>
      </c>
      <c r="AH129">
        <v>300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 t="s">
        <v>143</v>
      </c>
      <c r="B130" s="115">
        <v>43141</v>
      </c>
      <c r="C130">
        <v>12</v>
      </c>
      <c r="D130">
        <v>243</v>
      </c>
      <c r="E130">
        <v>229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12</v>
      </c>
      <c r="T130">
        <v>0</v>
      </c>
      <c r="U130">
        <v>0</v>
      </c>
      <c r="V130">
        <v>13.75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567</v>
      </c>
      <c r="AH130">
        <v>87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 t="s">
        <v>144</v>
      </c>
      <c r="B131" s="115">
        <v>43141</v>
      </c>
      <c r="C131">
        <v>0</v>
      </c>
      <c r="D131">
        <v>655</v>
      </c>
      <c r="E131">
        <v>592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>
        <v>6.5</v>
      </c>
      <c r="AG131">
        <v>1816</v>
      </c>
      <c r="AH131">
        <v>69</v>
      </c>
      <c r="AI131">
        <v>0</v>
      </c>
      <c r="AJ131">
        <v>0</v>
      </c>
      <c r="AK131">
        <v>0</v>
      </c>
      <c r="AL131">
        <v>0</v>
      </c>
    </row>
    <row r="132" spans="1:38" x14ac:dyDescent="0.25">
      <c r="A132" t="s">
        <v>145</v>
      </c>
      <c r="B132" s="115">
        <v>43141</v>
      </c>
      <c r="C132">
        <v>0</v>
      </c>
      <c r="D132">
        <v>238</v>
      </c>
      <c r="E132">
        <v>202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752</v>
      </c>
      <c r="AH132">
        <v>34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 t="s">
        <v>146</v>
      </c>
      <c r="B133" s="115">
        <v>43141</v>
      </c>
      <c r="C133">
        <v>0</v>
      </c>
      <c r="D133">
        <v>320</v>
      </c>
      <c r="E133">
        <v>271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980</v>
      </c>
      <c r="AH133">
        <v>20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t="s">
        <v>147</v>
      </c>
      <c r="B134" s="115">
        <v>43141</v>
      </c>
      <c r="C134">
        <v>0</v>
      </c>
      <c r="D134">
        <v>22</v>
      </c>
      <c r="E134">
        <v>19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 t="s">
        <v>148</v>
      </c>
      <c r="B135" s="115">
        <v>43141</v>
      </c>
      <c r="C135">
        <v>0</v>
      </c>
      <c r="D135">
        <v>74</v>
      </c>
      <c r="E135">
        <v>38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252</v>
      </c>
      <c r="AH135">
        <v>2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 t="s">
        <v>149</v>
      </c>
      <c r="B136" s="115">
        <v>43141</v>
      </c>
      <c r="C136">
        <v>0</v>
      </c>
      <c r="D136">
        <v>144</v>
      </c>
      <c r="E136">
        <v>120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382</v>
      </c>
      <c r="AH136">
        <v>5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 t="s">
        <v>150</v>
      </c>
      <c r="B137" s="115">
        <v>43141</v>
      </c>
      <c r="C137">
        <v>0</v>
      </c>
      <c r="D137">
        <v>103</v>
      </c>
      <c r="E137">
        <v>66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262</v>
      </c>
      <c r="AH137">
        <v>2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151</v>
      </c>
      <c r="B138" s="115">
        <v>43141</v>
      </c>
      <c r="C138">
        <v>0</v>
      </c>
      <c r="D138">
        <v>58</v>
      </c>
      <c r="E138">
        <v>43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230</v>
      </c>
      <c r="AH138">
        <v>6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 t="s">
        <v>152</v>
      </c>
      <c r="B139" s="115">
        <v>43141</v>
      </c>
      <c r="C139">
        <v>0</v>
      </c>
      <c r="D139">
        <v>26</v>
      </c>
      <c r="E139">
        <v>22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75</v>
      </c>
      <c r="AH139">
        <v>2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 t="s">
        <v>153</v>
      </c>
      <c r="B140" s="115">
        <v>43141</v>
      </c>
      <c r="C140">
        <v>0</v>
      </c>
      <c r="D140">
        <v>58</v>
      </c>
      <c r="E140">
        <v>42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112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 t="s">
        <v>154</v>
      </c>
      <c r="B141" s="115">
        <v>43141</v>
      </c>
      <c r="C141">
        <v>0</v>
      </c>
      <c r="D141">
        <v>83</v>
      </c>
      <c r="E141">
        <v>75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</v>
      </c>
      <c r="AE141">
        <v>1</v>
      </c>
      <c r="AF141">
        <v>8</v>
      </c>
      <c r="AG141">
        <v>185</v>
      </c>
      <c r="AH141">
        <v>18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t="s">
        <v>141</v>
      </c>
      <c r="B142" s="115">
        <v>43142</v>
      </c>
      <c r="C142">
        <v>2</v>
      </c>
      <c r="D142">
        <v>228</v>
      </c>
      <c r="E142">
        <v>210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2.5</v>
      </c>
      <c r="AD142">
        <v>0</v>
      </c>
      <c r="AE142">
        <v>0</v>
      </c>
      <c r="AF142">
        <v>0</v>
      </c>
      <c r="AG142">
        <v>800</v>
      </c>
      <c r="AH142">
        <v>37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 t="s">
        <v>142</v>
      </c>
      <c r="B143" s="115">
        <v>43142</v>
      </c>
      <c r="C143">
        <v>27</v>
      </c>
      <c r="D143">
        <v>679</v>
      </c>
      <c r="E143">
        <v>642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35</v>
      </c>
      <c r="T143">
        <v>0</v>
      </c>
      <c r="U143">
        <v>0</v>
      </c>
      <c r="V143">
        <v>32.75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19</v>
      </c>
      <c r="AE143">
        <v>8</v>
      </c>
      <c r="AF143">
        <v>64</v>
      </c>
      <c r="AG143">
        <v>1262</v>
      </c>
      <c r="AH143">
        <v>301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 t="s">
        <v>143</v>
      </c>
      <c r="B144" s="115">
        <v>43142</v>
      </c>
      <c r="C144">
        <v>27</v>
      </c>
      <c r="D144">
        <v>243</v>
      </c>
      <c r="E144">
        <v>229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45</v>
      </c>
      <c r="T144">
        <v>0</v>
      </c>
      <c r="U144">
        <v>0</v>
      </c>
      <c r="V144">
        <v>60.5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390</v>
      </c>
      <c r="AH144">
        <v>84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 t="s">
        <v>144</v>
      </c>
      <c r="B145" s="115">
        <v>43142</v>
      </c>
      <c r="C145">
        <v>0</v>
      </c>
      <c r="D145">
        <v>654</v>
      </c>
      <c r="E145">
        <v>591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</v>
      </c>
      <c r="AE145">
        <v>2</v>
      </c>
      <c r="AF145">
        <v>10.5</v>
      </c>
      <c r="AG145">
        <v>1640</v>
      </c>
      <c r="AH145">
        <v>96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t="s">
        <v>145</v>
      </c>
      <c r="B146" s="115">
        <v>43142</v>
      </c>
      <c r="C146">
        <v>0</v>
      </c>
      <c r="D146">
        <v>238</v>
      </c>
      <c r="E146">
        <v>202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678</v>
      </c>
      <c r="AH146">
        <v>31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 t="s">
        <v>146</v>
      </c>
      <c r="B147" s="115">
        <v>43142</v>
      </c>
      <c r="C147">
        <v>0</v>
      </c>
      <c r="D147">
        <v>320</v>
      </c>
      <c r="E147">
        <v>271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895</v>
      </c>
      <c r="AH147">
        <v>34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t="s">
        <v>147</v>
      </c>
      <c r="B148" s="115">
        <v>43142</v>
      </c>
      <c r="C148">
        <v>0</v>
      </c>
      <c r="D148">
        <v>22</v>
      </c>
      <c r="E148">
        <v>19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 t="s">
        <v>148</v>
      </c>
      <c r="B149" s="115">
        <v>43142</v>
      </c>
      <c r="C149">
        <v>0</v>
      </c>
      <c r="D149">
        <v>74</v>
      </c>
      <c r="E149">
        <v>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257</v>
      </c>
      <c r="AH149">
        <v>3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 t="s">
        <v>149</v>
      </c>
      <c r="B150" s="115">
        <v>43142</v>
      </c>
      <c r="C150">
        <v>0</v>
      </c>
      <c r="D150">
        <v>144</v>
      </c>
      <c r="E150">
        <v>120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294</v>
      </c>
      <c r="AH150">
        <v>5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 t="s">
        <v>150</v>
      </c>
      <c r="B151" s="115">
        <v>43142</v>
      </c>
      <c r="C151">
        <v>0</v>
      </c>
      <c r="D151">
        <v>103</v>
      </c>
      <c r="E151">
        <v>66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271</v>
      </c>
      <c r="AH151">
        <v>7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 t="s">
        <v>151</v>
      </c>
      <c r="B152" s="115">
        <v>43142</v>
      </c>
      <c r="C152">
        <v>0</v>
      </c>
      <c r="D152">
        <v>58</v>
      </c>
      <c r="E152">
        <v>43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6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 t="s">
        <v>152</v>
      </c>
      <c r="B153" s="115">
        <v>43142</v>
      </c>
      <c r="C153">
        <v>0</v>
      </c>
      <c r="D153">
        <v>26</v>
      </c>
      <c r="E153">
        <v>22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4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A154" t="s">
        <v>153</v>
      </c>
      <c r="B154" s="115">
        <v>43142</v>
      </c>
      <c r="C154">
        <v>0</v>
      </c>
      <c r="D154">
        <v>58</v>
      </c>
      <c r="E154">
        <v>42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105</v>
      </c>
      <c r="AH154">
        <v>5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 t="s">
        <v>154</v>
      </c>
      <c r="B155" s="115">
        <v>43142</v>
      </c>
      <c r="C155">
        <v>0</v>
      </c>
      <c r="D155">
        <v>83</v>
      </c>
      <c r="E155">
        <v>75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113</v>
      </c>
      <c r="AH155">
        <v>12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 t="s">
        <v>141</v>
      </c>
      <c r="B156" s="115">
        <v>43143</v>
      </c>
      <c r="C156">
        <v>0</v>
      </c>
      <c r="D156">
        <v>228</v>
      </c>
      <c r="E156">
        <v>210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1198</v>
      </c>
      <c r="AH156">
        <v>43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t="s">
        <v>142</v>
      </c>
      <c r="B157" s="115">
        <v>43143</v>
      </c>
      <c r="C157">
        <v>261</v>
      </c>
      <c r="D157">
        <v>679</v>
      </c>
      <c r="E157">
        <v>641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466</v>
      </c>
      <c r="T157">
        <v>0</v>
      </c>
      <c r="U157">
        <v>0</v>
      </c>
      <c r="V157">
        <v>856.75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88</v>
      </c>
      <c r="AE157">
        <v>20</v>
      </c>
      <c r="AF157">
        <v>160</v>
      </c>
      <c r="AG157">
        <v>2900</v>
      </c>
      <c r="AH157">
        <v>467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 t="s">
        <v>143</v>
      </c>
      <c r="B158" s="115">
        <v>43143</v>
      </c>
      <c r="C158">
        <v>97</v>
      </c>
      <c r="D158">
        <v>243</v>
      </c>
      <c r="E158">
        <v>227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187</v>
      </c>
      <c r="T158">
        <v>0</v>
      </c>
      <c r="U158">
        <v>0</v>
      </c>
      <c r="V158">
        <v>342.25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8</v>
      </c>
      <c r="AG158">
        <v>1294</v>
      </c>
      <c r="AH158">
        <v>168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 t="s">
        <v>144</v>
      </c>
      <c r="B159" s="115">
        <v>43143</v>
      </c>
      <c r="C159">
        <v>0</v>
      </c>
      <c r="D159">
        <v>654</v>
      </c>
      <c r="E159">
        <v>591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5</v>
      </c>
      <c r="AE159">
        <v>0</v>
      </c>
      <c r="AF159">
        <v>0</v>
      </c>
      <c r="AG159">
        <v>3810</v>
      </c>
      <c r="AH159">
        <v>70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 t="s">
        <v>145</v>
      </c>
      <c r="B160" s="115">
        <v>43143</v>
      </c>
      <c r="C160">
        <v>0</v>
      </c>
      <c r="D160">
        <v>238</v>
      </c>
      <c r="E160">
        <v>202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1327</v>
      </c>
      <c r="AH160">
        <v>45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t="s">
        <v>146</v>
      </c>
      <c r="B161" s="115">
        <v>43143</v>
      </c>
      <c r="C161">
        <v>0</v>
      </c>
      <c r="D161">
        <v>320</v>
      </c>
      <c r="E161">
        <v>271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1808</v>
      </c>
      <c r="AH161">
        <v>49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A162" t="s">
        <v>147</v>
      </c>
      <c r="B162" s="115">
        <v>43143</v>
      </c>
      <c r="C162">
        <v>0</v>
      </c>
      <c r="D162">
        <v>22</v>
      </c>
      <c r="E162">
        <v>19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165</v>
      </c>
      <c r="AH162">
        <v>1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 t="s">
        <v>148</v>
      </c>
      <c r="B163" s="115">
        <v>43143</v>
      </c>
      <c r="C163">
        <v>0</v>
      </c>
      <c r="D163">
        <v>74</v>
      </c>
      <c r="E163">
        <v>38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390</v>
      </c>
      <c r="AH163">
        <v>1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A164" t="s">
        <v>149</v>
      </c>
      <c r="B164" s="115">
        <v>43143</v>
      </c>
      <c r="C164">
        <v>0</v>
      </c>
      <c r="D164">
        <v>144</v>
      </c>
      <c r="E164">
        <v>120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8</v>
      </c>
      <c r="AG164">
        <v>862</v>
      </c>
      <c r="AH164">
        <v>11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 t="s">
        <v>150</v>
      </c>
      <c r="B165" s="115">
        <v>43143</v>
      </c>
      <c r="C165">
        <v>0</v>
      </c>
      <c r="D165">
        <v>103</v>
      </c>
      <c r="E165">
        <v>66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598</v>
      </c>
      <c r="AH165">
        <v>4</v>
      </c>
      <c r="AI165">
        <v>0</v>
      </c>
      <c r="AJ165">
        <v>0</v>
      </c>
      <c r="AK165">
        <v>0</v>
      </c>
      <c r="AL165">
        <v>0</v>
      </c>
    </row>
    <row r="166" spans="1:38" x14ac:dyDescent="0.25">
      <c r="A166" t="s">
        <v>151</v>
      </c>
      <c r="B166" s="115">
        <v>43143</v>
      </c>
      <c r="C166">
        <v>0</v>
      </c>
      <c r="D166">
        <v>58</v>
      </c>
      <c r="E166">
        <v>43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322</v>
      </c>
      <c r="AH166">
        <v>8</v>
      </c>
      <c r="AI166">
        <v>0</v>
      </c>
      <c r="AJ166">
        <v>0</v>
      </c>
      <c r="AK166">
        <v>0</v>
      </c>
      <c r="AL166">
        <v>0</v>
      </c>
    </row>
    <row r="167" spans="1:38" x14ac:dyDescent="0.25">
      <c r="A167" t="s">
        <v>152</v>
      </c>
      <c r="B167" s="115">
        <v>43143</v>
      </c>
      <c r="C167">
        <v>0</v>
      </c>
      <c r="D167">
        <v>26</v>
      </c>
      <c r="E167">
        <v>22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128</v>
      </c>
      <c r="AH167">
        <v>6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 t="s">
        <v>153</v>
      </c>
      <c r="B168" s="115">
        <v>43143</v>
      </c>
      <c r="C168">
        <v>0</v>
      </c>
      <c r="D168">
        <v>58</v>
      </c>
      <c r="E168">
        <v>42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385</v>
      </c>
      <c r="AH168">
        <v>4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 t="s">
        <v>154</v>
      </c>
      <c r="B169" s="115">
        <v>43143</v>
      </c>
      <c r="C169">
        <v>19</v>
      </c>
      <c r="D169">
        <v>83</v>
      </c>
      <c r="E169">
        <v>74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20</v>
      </c>
      <c r="T169">
        <v>0</v>
      </c>
      <c r="U169">
        <v>0</v>
      </c>
      <c r="V169">
        <v>47.75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420</v>
      </c>
      <c r="AH169">
        <v>42</v>
      </c>
      <c r="AI169">
        <v>0</v>
      </c>
      <c r="AJ169">
        <v>0</v>
      </c>
      <c r="AK169">
        <v>0</v>
      </c>
      <c r="AL169">
        <v>0</v>
      </c>
    </row>
    <row r="170" spans="1:38" x14ac:dyDescent="0.25">
      <c r="A170" t="s">
        <v>141</v>
      </c>
      <c r="B170" s="115">
        <v>43144</v>
      </c>
      <c r="C170">
        <v>0</v>
      </c>
      <c r="D170">
        <v>226</v>
      </c>
      <c r="E170">
        <v>208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1217</v>
      </c>
      <c r="AH170">
        <v>40</v>
      </c>
      <c r="AI170">
        <v>0</v>
      </c>
      <c r="AJ170">
        <v>0</v>
      </c>
      <c r="AK170">
        <v>0</v>
      </c>
      <c r="AL170">
        <v>0</v>
      </c>
    </row>
    <row r="171" spans="1:38" x14ac:dyDescent="0.25">
      <c r="A171" t="s">
        <v>142</v>
      </c>
      <c r="B171" s="115">
        <v>43144</v>
      </c>
      <c r="C171">
        <v>205</v>
      </c>
      <c r="D171">
        <v>679</v>
      </c>
      <c r="E171">
        <v>644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349</v>
      </c>
      <c r="T171">
        <v>0</v>
      </c>
      <c r="U171">
        <v>0</v>
      </c>
      <c r="V171">
        <v>635.25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47</v>
      </c>
      <c r="AE171">
        <v>15</v>
      </c>
      <c r="AF171">
        <v>117.5</v>
      </c>
      <c r="AG171">
        <v>2739</v>
      </c>
      <c r="AH171">
        <v>407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 t="s">
        <v>143</v>
      </c>
      <c r="B172" s="115">
        <v>43144</v>
      </c>
      <c r="C172">
        <v>87</v>
      </c>
      <c r="D172">
        <v>242</v>
      </c>
      <c r="E172">
        <v>227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163</v>
      </c>
      <c r="T172">
        <v>0</v>
      </c>
      <c r="U172">
        <v>0</v>
      </c>
      <c r="V172">
        <v>233.75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4</v>
      </c>
      <c r="AE172">
        <v>0</v>
      </c>
      <c r="AF172">
        <v>0</v>
      </c>
      <c r="AG172">
        <v>1308</v>
      </c>
      <c r="AH172">
        <v>154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 t="s">
        <v>144</v>
      </c>
      <c r="B173" s="115">
        <v>43144</v>
      </c>
      <c r="C173">
        <v>0</v>
      </c>
      <c r="D173">
        <v>653</v>
      </c>
      <c r="E173">
        <v>590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9</v>
      </c>
      <c r="AE173">
        <v>1</v>
      </c>
      <c r="AF173">
        <v>4</v>
      </c>
      <c r="AG173">
        <v>3874</v>
      </c>
      <c r="AH173">
        <v>83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 t="s">
        <v>145</v>
      </c>
      <c r="B174" s="115">
        <v>43144</v>
      </c>
      <c r="C174">
        <v>0</v>
      </c>
      <c r="D174">
        <v>237</v>
      </c>
      <c r="E174">
        <v>203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1349</v>
      </c>
      <c r="AH174">
        <v>40</v>
      </c>
      <c r="AI174">
        <v>0</v>
      </c>
      <c r="AJ174">
        <v>0</v>
      </c>
      <c r="AK174">
        <v>0</v>
      </c>
      <c r="AL174">
        <v>0</v>
      </c>
    </row>
    <row r="175" spans="1:38" x14ac:dyDescent="0.25">
      <c r="A175" t="s">
        <v>146</v>
      </c>
      <c r="B175" s="115">
        <v>43144</v>
      </c>
      <c r="C175">
        <v>0</v>
      </c>
      <c r="D175">
        <v>320</v>
      </c>
      <c r="E175">
        <v>271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1844</v>
      </c>
      <c r="AH175">
        <v>36</v>
      </c>
      <c r="AI175">
        <v>0</v>
      </c>
      <c r="AJ175">
        <v>0</v>
      </c>
      <c r="AK175">
        <v>0</v>
      </c>
      <c r="AL175">
        <v>0</v>
      </c>
    </row>
    <row r="176" spans="1:38" x14ac:dyDescent="0.25">
      <c r="A176" t="s">
        <v>147</v>
      </c>
      <c r="B176" s="115">
        <v>43144</v>
      </c>
      <c r="C176">
        <v>0</v>
      </c>
      <c r="D176">
        <v>22</v>
      </c>
      <c r="E176">
        <v>19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165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5">
      <c r="A177" t="s">
        <v>148</v>
      </c>
      <c r="B177" s="115">
        <v>43144</v>
      </c>
      <c r="C177">
        <v>0</v>
      </c>
      <c r="D177">
        <v>74</v>
      </c>
      <c r="E177">
        <v>38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403</v>
      </c>
      <c r="AH177">
        <v>2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 t="s">
        <v>149</v>
      </c>
      <c r="B178" s="115">
        <v>43144</v>
      </c>
      <c r="C178">
        <v>0</v>
      </c>
      <c r="D178">
        <v>144</v>
      </c>
      <c r="E178">
        <v>120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982</v>
      </c>
      <c r="AH178">
        <v>8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 t="s">
        <v>150</v>
      </c>
      <c r="B179" s="115">
        <v>43144</v>
      </c>
      <c r="C179">
        <v>0</v>
      </c>
      <c r="D179">
        <v>103</v>
      </c>
      <c r="E179">
        <v>66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640</v>
      </c>
      <c r="AH179">
        <v>3</v>
      </c>
      <c r="AI179">
        <v>0</v>
      </c>
      <c r="AJ179">
        <v>0</v>
      </c>
      <c r="AK179">
        <v>0</v>
      </c>
      <c r="AL179">
        <v>0</v>
      </c>
    </row>
    <row r="180" spans="1:38" x14ac:dyDescent="0.25">
      <c r="A180" t="s">
        <v>151</v>
      </c>
      <c r="B180" s="115">
        <v>43144</v>
      </c>
      <c r="C180">
        <v>0</v>
      </c>
      <c r="D180">
        <v>58</v>
      </c>
      <c r="E180">
        <v>43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332</v>
      </c>
      <c r="AH180">
        <v>8</v>
      </c>
      <c r="AI180">
        <v>0</v>
      </c>
      <c r="AJ180">
        <v>0</v>
      </c>
      <c r="AK180">
        <v>0</v>
      </c>
      <c r="AL180">
        <v>0</v>
      </c>
    </row>
    <row r="181" spans="1:38" x14ac:dyDescent="0.25">
      <c r="A181" t="s">
        <v>152</v>
      </c>
      <c r="B181" s="115">
        <v>43144</v>
      </c>
      <c r="C181">
        <v>0</v>
      </c>
      <c r="D181">
        <v>26</v>
      </c>
      <c r="E181">
        <v>22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182</v>
      </c>
      <c r="AH181">
        <v>5</v>
      </c>
      <c r="AI181">
        <v>0</v>
      </c>
      <c r="AJ181">
        <v>0</v>
      </c>
      <c r="AK181">
        <v>0</v>
      </c>
      <c r="AL181">
        <v>0</v>
      </c>
    </row>
    <row r="182" spans="1:38" x14ac:dyDescent="0.25">
      <c r="A182" t="s">
        <v>153</v>
      </c>
      <c r="B182" s="115">
        <v>43144</v>
      </c>
      <c r="C182">
        <v>0</v>
      </c>
      <c r="D182">
        <v>57</v>
      </c>
      <c r="E182">
        <v>41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381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5">
      <c r="A183" t="s">
        <v>154</v>
      </c>
      <c r="B183" s="115">
        <v>43144</v>
      </c>
      <c r="C183">
        <v>34</v>
      </c>
      <c r="D183">
        <v>83</v>
      </c>
      <c r="E183">
        <v>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49</v>
      </c>
      <c r="T183">
        <v>0</v>
      </c>
      <c r="U183">
        <v>0</v>
      </c>
      <c r="V183">
        <v>128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421</v>
      </c>
      <c r="AH183">
        <v>50</v>
      </c>
      <c r="AI183">
        <v>0</v>
      </c>
      <c r="AJ183">
        <v>0</v>
      </c>
      <c r="AK183">
        <v>0</v>
      </c>
      <c r="AL183">
        <v>0</v>
      </c>
    </row>
    <row r="184" spans="1:38" x14ac:dyDescent="0.25">
      <c r="A184" t="s">
        <v>141</v>
      </c>
      <c r="B184" s="115">
        <v>43145</v>
      </c>
      <c r="C184">
        <v>0</v>
      </c>
      <c r="D184">
        <v>226</v>
      </c>
      <c r="E184">
        <v>208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1194</v>
      </c>
      <c r="AH184">
        <v>35</v>
      </c>
      <c r="AI184">
        <v>0</v>
      </c>
      <c r="AJ184">
        <v>0</v>
      </c>
      <c r="AK184">
        <v>0</v>
      </c>
      <c r="AL184">
        <v>0</v>
      </c>
    </row>
    <row r="185" spans="1:38" x14ac:dyDescent="0.25">
      <c r="A185" t="s">
        <v>142</v>
      </c>
      <c r="B185" s="115">
        <v>43145</v>
      </c>
      <c r="C185">
        <v>200</v>
      </c>
      <c r="D185">
        <v>678</v>
      </c>
      <c r="E185">
        <v>645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352</v>
      </c>
      <c r="T185">
        <v>0</v>
      </c>
      <c r="U185">
        <v>0</v>
      </c>
      <c r="V185">
        <v>632.25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44</v>
      </c>
      <c r="AE185">
        <v>4</v>
      </c>
      <c r="AF185">
        <v>28</v>
      </c>
      <c r="AG185">
        <v>2643</v>
      </c>
      <c r="AH185">
        <v>380</v>
      </c>
      <c r="AI185">
        <v>0</v>
      </c>
      <c r="AJ185">
        <v>0</v>
      </c>
      <c r="AK185">
        <v>0</v>
      </c>
      <c r="AL185">
        <v>0</v>
      </c>
    </row>
    <row r="186" spans="1:38" x14ac:dyDescent="0.25">
      <c r="A186" t="s">
        <v>143</v>
      </c>
      <c r="B186" s="115">
        <v>43145</v>
      </c>
      <c r="C186">
        <v>79</v>
      </c>
      <c r="D186">
        <v>242</v>
      </c>
      <c r="E186">
        <v>228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127</v>
      </c>
      <c r="T186">
        <v>0</v>
      </c>
      <c r="U186">
        <v>0</v>
      </c>
      <c r="V186">
        <v>197.25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1212</v>
      </c>
      <c r="AH186">
        <v>144</v>
      </c>
      <c r="AI186">
        <v>0</v>
      </c>
      <c r="AJ186">
        <v>0</v>
      </c>
      <c r="AK186">
        <v>0</v>
      </c>
      <c r="AL186">
        <v>0</v>
      </c>
    </row>
    <row r="187" spans="1:38" x14ac:dyDescent="0.25">
      <c r="A187" t="s">
        <v>144</v>
      </c>
      <c r="B187" s="115">
        <v>43145</v>
      </c>
      <c r="C187">
        <v>0</v>
      </c>
      <c r="D187">
        <v>653</v>
      </c>
      <c r="E187">
        <v>590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</v>
      </c>
      <c r="AE187">
        <v>1</v>
      </c>
      <c r="AF187">
        <v>4</v>
      </c>
      <c r="AG187">
        <v>3675</v>
      </c>
      <c r="AH187">
        <v>79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 t="s">
        <v>145</v>
      </c>
      <c r="B188" s="115">
        <v>43145</v>
      </c>
      <c r="C188">
        <v>0</v>
      </c>
      <c r="D188">
        <v>236</v>
      </c>
      <c r="E188">
        <v>202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1292</v>
      </c>
      <c r="AH188">
        <v>39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146</v>
      </c>
      <c r="B189" s="115">
        <v>43145</v>
      </c>
      <c r="C189">
        <v>0</v>
      </c>
      <c r="D189">
        <v>320</v>
      </c>
      <c r="E189">
        <v>271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1946</v>
      </c>
      <c r="AH189">
        <v>33</v>
      </c>
      <c r="AI189">
        <v>0</v>
      </c>
      <c r="AJ189">
        <v>0</v>
      </c>
      <c r="AK189">
        <v>0</v>
      </c>
      <c r="AL189">
        <v>0</v>
      </c>
    </row>
    <row r="190" spans="1:38" x14ac:dyDescent="0.25">
      <c r="A190" t="s">
        <v>147</v>
      </c>
      <c r="B190" s="115">
        <v>43145</v>
      </c>
      <c r="C190">
        <v>0</v>
      </c>
      <c r="D190">
        <v>22</v>
      </c>
      <c r="E190">
        <v>19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165</v>
      </c>
      <c r="AH190">
        <v>2</v>
      </c>
      <c r="AI190">
        <v>0</v>
      </c>
      <c r="AJ190">
        <v>0</v>
      </c>
      <c r="AK190">
        <v>0</v>
      </c>
      <c r="AL190">
        <v>0</v>
      </c>
    </row>
    <row r="191" spans="1:38" x14ac:dyDescent="0.25">
      <c r="A191" t="s">
        <v>148</v>
      </c>
      <c r="B191" s="115">
        <v>43145</v>
      </c>
      <c r="C191">
        <v>0</v>
      </c>
      <c r="D191">
        <v>74</v>
      </c>
      <c r="E191">
        <v>38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424</v>
      </c>
      <c r="AH191">
        <v>1</v>
      </c>
      <c r="AI191">
        <v>0</v>
      </c>
      <c r="AJ191">
        <v>0</v>
      </c>
      <c r="AK191">
        <v>0</v>
      </c>
      <c r="AL191">
        <v>0</v>
      </c>
    </row>
    <row r="192" spans="1:38" x14ac:dyDescent="0.25">
      <c r="A192" t="s">
        <v>149</v>
      </c>
      <c r="B192" s="115">
        <v>43145</v>
      </c>
      <c r="C192">
        <v>0</v>
      </c>
      <c r="D192">
        <v>144</v>
      </c>
      <c r="E192">
        <v>120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964</v>
      </c>
      <c r="AH192">
        <v>7</v>
      </c>
      <c r="AI192">
        <v>0</v>
      </c>
      <c r="AJ192">
        <v>0</v>
      </c>
      <c r="AK192">
        <v>0</v>
      </c>
      <c r="AL192">
        <v>0</v>
      </c>
    </row>
    <row r="193" spans="1:38" x14ac:dyDescent="0.25">
      <c r="A193" t="s">
        <v>150</v>
      </c>
      <c r="B193" s="115">
        <v>43145</v>
      </c>
      <c r="C193">
        <v>0</v>
      </c>
      <c r="D193">
        <v>103</v>
      </c>
      <c r="E193">
        <v>66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669</v>
      </c>
      <c r="AH193">
        <v>5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 t="s">
        <v>151</v>
      </c>
      <c r="B194" s="115">
        <v>43145</v>
      </c>
      <c r="C194">
        <v>0</v>
      </c>
      <c r="D194">
        <v>58</v>
      </c>
      <c r="E194">
        <v>43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327</v>
      </c>
      <c r="AH194">
        <v>9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 t="s">
        <v>152</v>
      </c>
      <c r="B195" s="115">
        <v>43145</v>
      </c>
      <c r="C195">
        <v>0</v>
      </c>
      <c r="D195">
        <v>26</v>
      </c>
      <c r="E195">
        <v>22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170</v>
      </c>
      <c r="AH195">
        <v>4</v>
      </c>
      <c r="AI195">
        <v>0</v>
      </c>
      <c r="AJ195">
        <v>0</v>
      </c>
      <c r="AK195">
        <v>0</v>
      </c>
      <c r="AL195">
        <v>0</v>
      </c>
    </row>
    <row r="196" spans="1:38" x14ac:dyDescent="0.25">
      <c r="A196" t="s">
        <v>153</v>
      </c>
      <c r="B196" s="115">
        <v>43145</v>
      </c>
      <c r="C196">
        <v>0</v>
      </c>
      <c r="D196">
        <v>57</v>
      </c>
      <c r="E196">
        <v>41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386</v>
      </c>
      <c r="AH196">
        <v>3</v>
      </c>
      <c r="AI196">
        <v>0</v>
      </c>
      <c r="AJ196">
        <v>0</v>
      </c>
      <c r="AK196">
        <v>0</v>
      </c>
      <c r="AL196">
        <v>0</v>
      </c>
    </row>
    <row r="197" spans="1:38" x14ac:dyDescent="0.25">
      <c r="A197" t="s">
        <v>154</v>
      </c>
      <c r="B197" s="115">
        <v>43145</v>
      </c>
      <c r="C197">
        <v>33</v>
      </c>
      <c r="D197">
        <v>82</v>
      </c>
      <c r="E197">
        <v>75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48</v>
      </c>
      <c r="T197">
        <v>0</v>
      </c>
      <c r="U197">
        <v>0</v>
      </c>
      <c r="V197">
        <v>158.5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465</v>
      </c>
      <c r="AH197">
        <v>48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 t="s">
        <v>141</v>
      </c>
      <c r="B198" s="115">
        <v>43146</v>
      </c>
      <c r="C198">
        <v>0</v>
      </c>
      <c r="D198">
        <v>226</v>
      </c>
      <c r="E198">
        <v>209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1242</v>
      </c>
      <c r="AH198">
        <v>37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 t="s">
        <v>142</v>
      </c>
      <c r="B199" s="115">
        <v>43146</v>
      </c>
      <c r="C199">
        <v>233</v>
      </c>
      <c r="D199">
        <v>678</v>
      </c>
      <c r="E199">
        <v>648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512</v>
      </c>
      <c r="T199">
        <v>0</v>
      </c>
      <c r="U199">
        <v>0</v>
      </c>
      <c r="V199">
        <v>1109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83</v>
      </c>
      <c r="AE199">
        <v>17</v>
      </c>
      <c r="AF199">
        <v>123</v>
      </c>
      <c r="AG199">
        <v>2689</v>
      </c>
      <c r="AH199">
        <v>409</v>
      </c>
      <c r="AI199">
        <v>0</v>
      </c>
      <c r="AJ199">
        <v>0</v>
      </c>
      <c r="AK199">
        <v>0</v>
      </c>
      <c r="AL199">
        <v>0</v>
      </c>
    </row>
    <row r="200" spans="1:38" x14ac:dyDescent="0.25">
      <c r="A200" t="s">
        <v>143</v>
      </c>
      <c r="B200" s="115">
        <v>43146</v>
      </c>
      <c r="C200">
        <v>91</v>
      </c>
      <c r="D200">
        <v>242</v>
      </c>
      <c r="E200">
        <v>229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167</v>
      </c>
      <c r="T200">
        <v>0</v>
      </c>
      <c r="U200">
        <v>0</v>
      </c>
      <c r="V200">
        <v>277.5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</v>
      </c>
      <c r="AF200">
        <v>8</v>
      </c>
      <c r="AG200">
        <v>1262</v>
      </c>
      <c r="AH200">
        <v>150</v>
      </c>
      <c r="AI200">
        <v>0</v>
      </c>
      <c r="AJ200">
        <v>0</v>
      </c>
      <c r="AK200">
        <v>0</v>
      </c>
      <c r="AL200">
        <v>0</v>
      </c>
    </row>
    <row r="201" spans="1:38" x14ac:dyDescent="0.25">
      <c r="A201" t="s">
        <v>144</v>
      </c>
      <c r="B201" s="115">
        <v>43146</v>
      </c>
      <c r="C201">
        <v>0</v>
      </c>
      <c r="D201">
        <v>651</v>
      </c>
      <c r="E201">
        <v>588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5</v>
      </c>
      <c r="AE201">
        <v>0</v>
      </c>
      <c r="AF201">
        <v>0</v>
      </c>
      <c r="AG201">
        <v>3684</v>
      </c>
      <c r="AH201">
        <v>75</v>
      </c>
      <c r="AI201">
        <v>0</v>
      </c>
      <c r="AJ201">
        <v>0</v>
      </c>
      <c r="AK201">
        <v>0</v>
      </c>
      <c r="AL201">
        <v>0</v>
      </c>
    </row>
    <row r="202" spans="1:38" x14ac:dyDescent="0.25">
      <c r="A202" t="s">
        <v>145</v>
      </c>
      <c r="B202" s="115">
        <v>43146</v>
      </c>
      <c r="C202">
        <v>0</v>
      </c>
      <c r="D202">
        <v>236</v>
      </c>
      <c r="E202">
        <v>202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1282</v>
      </c>
      <c r="AH202">
        <v>55</v>
      </c>
      <c r="AI202">
        <v>0</v>
      </c>
      <c r="AJ202">
        <v>0</v>
      </c>
      <c r="AK202">
        <v>0</v>
      </c>
      <c r="AL202">
        <v>0</v>
      </c>
    </row>
    <row r="203" spans="1:38" x14ac:dyDescent="0.25">
      <c r="A203" t="s">
        <v>146</v>
      </c>
      <c r="B203" s="115">
        <v>43146</v>
      </c>
      <c r="C203">
        <v>0</v>
      </c>
      <c r="D203">
        <v>320</v>
      </c>
      <c r="E203">
        <v>271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1960</v>
      </c>
      <c r="AH203">
        <v>33</v>
      </c>
      <c r="AI203">
        <v>0</v>
      </c>
      <c r="AJ203">
        <v>0</v>
      </c>
      <c r="AK203">
        <v>0</v>
      </c>
      <c r="AL203">
        <v>0</v>
      </c>
    </row>
    <row r="204" spans="1:38" x14ac:dyDescent="0.25">
      <c r="A204" t="s">
        <v>147</v>
      </c>
      <c r="B204" s="115">
        <v>43146</v>
      </c>
      <c r="C204">
        <v>0</v>
      </c>
      <c r="D204">
        <v>22</v>
      </c>
      <c r="E204">
        <v>19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165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5">
      <c r="A205" t="s">
        <v>148</v>
      </c>
      <c r="B205" s="115">
        <v>43146</v>
      </c>
      <c r="C205">
        <v>0</v>
      </c>
      <c r="D205">
        <v>74</v>
      </c>
      <c r="E205">
        <v>38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458</v>
      </c>
      <c r="AH205">
        <v>1</v>
      </c>
      <c r="AI205">
        <v>0</v>
      </c>
      <c r="AJ205">
        <v>0</v>
      </c>
      <c r="AK205">
        <v>0</v>
      </c>
      <c r="AL205">
        <v>0</v>
      </c>
    </row>
    <row r="206" spans="1:38" x14ac:dyDescent="0.25">
      <c r="A206" t="s">
        <v>149</v>
      </c>
      <c r="B206" s="115">
        <v>43146</v>
      </c>
      <c r="C206">
        <v>0</v>
      </c>
      <c r="D206">
        <v>144</v>
      </c>
      <c r="E206">
        <v>120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998</v>
      </c>
      <c r="AH206">
        <v>6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 t="s">
        <v>150</v>
      </c>
      <c r="B207" s="115">
        <v>43146</v>
      </c>
      <c r="C207">
        <v>0</v>
      </c>
      <c r="D207">
        <v>103</v>
      </c>
      <c r="E207">
        <v>66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714</v>
      </c>
      <c r="AH207">
        <v>8</v>
      </c>
      <c r="AI207">
        <v>0</v>
      </c>
      <c r="AJ207">
        <v>0</v>
      </c>
      <c r="AK207">
        <v>0</v>
      </c>
      <c r="AL207">
        <v>0</v>
      </c>
    </row>
    <row r="208" spans="1:38" x14ac:dyDescent="0.25">
      <c r="A208" t="s">
        <v>151</v>
      </c>
      <c r="B208" s="115">
        <v>43146</v>
      </c>
      <c r="C208">
        <v>0</v>
      </c>
      <c r="D208">
        <v>58</v>
      </c>
      <c r="E208">
        <v>44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302</v>
      </c>
      <c r="AH208">
        <v>9</v>
      </c>
      <c r="AI208">
        <v>0</v>
      </c>
      <c r="AJ208">
        <v>0</v>
      </c>
      <c r="AK208">
        <v>0</v>
      </c>
      <c r="AL208">
        <v>0</v>
      </c>
    </row>
    <row r="209" spans="1:38" x14ac:dyDescent="0.25">
      <c r="A209" t="s">
        <v>152</v>
      </c>
      <c r="B209" s="115">
        <v>43146</v>
      </c>
      <c r="C209">
        <v>0</v>
      </c>
      <c r="D209">
        <v>26</v>
      </c>
      <c r="E209">
        <v>22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176</v>
      </c>
      <c r="AH209">
        <v>4</v>
      </c>
      <c r="AI209">
        <v>0</v>
      </c>
      <c r="AJ209">
        <v>0</v>
      </c>
      <c r="AK209">
        <v>0</v>
      </c>
      <c r="AL209">
        <v>0</v>
      </c>
    </row>
    <row r="210" spans="1:38" x14ac:dyDescent="0.25">
      <c r="A210" t="s">
        <v>153</v>
      </c>
      <c r="B210" s="115">
        <v>43146</v>
      </c>
      <c r="C210">
        <v>0</v>
      </c>
      <c r="D210">
        <v>57</v>
      </c>
      <c r="E210">
        <v>41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372</v>
      </c>
      <c r="AH210">
        <v>1</v>
      </c>
      <c r="AI210">
        <v>0</v>
      </c>
      <c r="AJ210">
        <v>0</v>
      </c>
      <c r="AK210">
        <v>0</v>
      </c>
      <c r="AL210">
        <v>0</v>
      </c>
    </row>
    <row r="211" spans="1:38" x14ac:dyDescent="0.25">
      <c r="A211" t="s">
        <v>154</v>
      </c>
      <c r="B211" s="115">
        <v>43146</v>
      </c>
      <c r="C211">
        <v>3</v>
      </c>
      <c r="D211">
        <v>82</v>
      </c>
      <c r="E211">
        <v>75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>
        <v>0</v>
      </c>
      <c r="U211">
        <v>0</v>
      </c>
      <c r="V211">
        <v>7.5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464</v>
      </c>
      <c r="AH211">
        <v>33</v>
      </c>
      <c r="AI211">
        <v>0</v>
      </c>
      <c r="AJ211">
        <v>0</v>
      </c>
      <c r="AK211">
        <v>0</v>
      </c>
      <c r="AL211">
        <v>0</v>
      </c>
    </row>
    <row r="212" spans="1:38" x14ac:dyDescent="0.25">
      <c r="A212" t="s">
        <v>141</v>
      </c>
      <c r="B212" s="115">
        <v>43147</v>
      </c>
      <c r="C212">
        <v>0</v>
      </c>
      <c r="D212">
        <v>226</v>
      </c>
      <c r="E212">
        <v>209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1205</v>
      </c>
      <c r="AH212">
        <v>35</v>
      </c>
      <c r="AI212">
        <v>0</v>
      </c>
      <c r="AJ212">
        <v>0</v>
      </c>
      <c r="AK212">
        <v>0</v>
      </c>
      <c r="AL212">
        <v>0</v>
      </c>
    </row>
    <row r="213" spans="1:38" x14ac:dyDescent="0.25">
      <c r="A213" t="s">
        <v>142</v>
      </c>
      <c r="B213" s="115">
        <v>43147</v>
      </c>
      <c r="C213">
        <v>130</v>
      </c>
      <c r="D213">
        <v>678</v>
      </c>
      <c r="E213">
        <v>648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199</v>
      </c>
      <c r="T213">
        <v>0</v>
      </c>
      <c r="U213">
        <v>0</v>
      </c>
      <c r="V213">
        <v>367.75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63</v>
      </c>
      <c r="AE213">
        <v>15</v>
      </c>
      <c r="AF213">
        <v>120</v>
      </c>
      <c r="AG213">
        <v>2740</v>
      </c>
      <c r="AH213">
        <v>408</v>
      </c>
      <c r="AI213">
        <v>0</v>
      </c>
      <c r="AJ213">
        <v>0</v>
      </c>
      <c r="AK213">
        <v>0</v>
      </c>
      <c r="AL213">
        <v>0</v>
      </c>
    </row>
    <row r="214" spans="1:38" x14ac:dyDescent="0.25">
      <c r="A214" t="s">
        <v>143</v>
      </c>
      <c r="B214" s="115">
        <v>43147</v>
      </c>
      <c r="C214">
        <v>98</v>
      </c>
      <c r="D214">
        <v>242</v>
      </c>
      <c r="E214">
        <v>229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188</v>
      </c>
      <c r="T214">
        <v>0</v>
      </c>
      <c r="U214">
        <v>0</v>
      </c>
      <c r="V214">
        <v>319.25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1224</v>
      </c>
      <c r="AH214">
        <v>151</v>
      </c>
      <c r="AI214">
        <v>0</v>
      </c>
      <c r="AJ214">
        <v>0</v>
      </c>
      <c r="AK214">
        <v>0</v>
      </c>
      <c r="AL214">
        <v>0</v>
      </c>
    </row>
    <row r="215" spans="1:38" x14ac:dyDescent="0.25">
      <c r="A215" t="s">
        <v>144</v>
      </c>
      <c r="B215" s="115">
        <v>43147</v>
      </c>
      <c r="C215">
        <v>0</v>
      </c>
      <c r="D215">
        <v>651</v>
      </c>
      <c r="E215">
        <v>588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7</v>
      </c>
      <c r="AE215">
        <v>2</v>
      </c>
      <c r="AF215">
        <v>11.5</v>
      </c>
      <c r="AG215">
        <v>3786</v>
      </c>
      <c r="AH215">
        <v>81</v>
      </c>
      <c r="AI215">
        <v>0</v>
      </c>
      <c r="AJ215">
        <v>0</v>
      </c>
      <c r="AK215">
        <v>0</v>
      </c>
      <c r="AL215">
        <v>0</v>
      </c>
    </row>
    <row r="216" spans="1:38" x14ac:dyDescent="0.25">
      <c r="A216" t="s">
        <v>145</v>
      </c>
      <c r="B216" s="115">
        <v>43147</v>
      </c>
      <c r="C216">
        <v>0</v>
      </c>
      <c r="D216">
        <v>236</v>
      </c>
      <c r="E216">
        <v>202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1272</v>
      </c>
      <c r="AH216">
        <v>42</v>
      </c>
      <c r="AI216">
        <v>0</v>
      </c>
      <c r="AJ216">
        <v>0</v>
      </c>
      <c r="AK216">
        <v>0</v>
      </c>
      <c r="AL216">
        <v>0</v>
      </c>
    </row>
    <row r="217" spans="1:38" x14ac:dyDescent="0.25">
      <c r="A217" t="s">
        <v>146</v>
      </c>
      <c r="B217" s="115">
        <v>43147</v>
      </c>
      <c r="C217">
        <v>0</v>
      </c>
      <c r="D217">
        <v>320</v>
      </c>
      <c r="E217">
        <v>271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1734</v>
      </c>
      <c r="AH217">
        <v>28</v>
      </c>
      <c r="AI217">
        <v>0</v>
      </c>
      <c r="AJ217">
        <v>0</v>
      </c>
      <c r="AK217">
        <v>0</v>
      </c>
      <c r="AL217">
        <v>0</v>
      </c>
    </row>
    <row r="218" spans="1:38" x14ac:dyDescent="0.25">
      <c r="A218" t="s">
        <v>147</v>
      </c>
      <c r="B218" s="115">
        <v>43147</v>
      </c>
      <c r="C218">
        <v>0</v>
      </c>
      <c r="D218">
        <v>22</v>
      </c>
      <c r="E218">
        <v>20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165</v>
      </c>
      <c r="AH218">
        <v>4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148</v>
      </c>
      <c r="B219" s="115">
        <v>43147</v>
      </c>
      <c r="C219">
        <v>0</v>
      </c>
      <c r="D219">
        <v>74</v>
      </c>
      <c r="E219">
        <v>38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395</v>
      </c>
      <c r="AH219">
        <v>2</v>
      </c>
      <c r="AI219">
        <v>0</v>
      </c>
      <c r="AJ219">
        <v>0</v>
      </c>
      <c r="AK219">
        <v>0</v>
      </c>
      <c r="AL219">
        <v>0</v>
      </c>
    </row>
    <row r="220" spans="1:38" x14ac:dyDescent="0.25">
      <c r="A220" t="s">
        <v>149</v>
      </c>
      <c r="B220" s="115">
        <v>43147</v>
      </c>
      <c r="C220">
        <v>0</v>
      </c>
      <c r="D220">
        <v>144</v>
      </c>
      <c r="E220">
        <v>120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915</v>
      </c>
      <c r="AH220">
        <v>5</v>
      </c>
      <c r="AI220">
        <v>0</v>
      </c>
      <c r="AJ220">
        <v>0</v>
      </c>
      <c r="AK220">
        <v>0</v>
      </c>
      <c r="AL220">
        <v>0</v>
      </c>
    </row>
    <row r="221" spans="1:38" x14ac:dyDescent="0.25">
      <c r="A221" t="s">
        <v>150</v>
      </c>
      <c r="B221" s="115">
        <v>43147</v>
      </c>
      <c r="C221">
        <v>0</v>
      </c>
      <c r="D221">
        <v>103</v>
      </c>
      <c r="E221">
        <v>66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612</v>
      </c>
      <c r="AH221">
        <v>8</v>
      </c>
      <c r="AI221">
        <v>0</v>
      </c>
      <c r="AJ221">
        <v>0</v>
      </c>
      <c r="AK221">
        <v>0</v>
      </c>
      <c r="AL221">
        <v>0</v>
      </c>
    </row>
    <row r="222" spans="1:38" x14ac:dyDescent="0.25">
      <c r="A222" t="s">
        <v>151</v>
      </c>
      <c r="B222" s="115">
        <v>43147</v>
      </c>
      <c r="C222">
        <v>0</v>
      </c>
      <c r="D222">
        <v>58</v>
      </c>
      <c r="E222">
        <v>44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272</v>
      </c>
      <c r="AH222">
        <v>4</v>
      </c>
      <c r="AI222">
        <v>0</v>
      </c>
      <c r="AJ222">
        <v>0</v>
      </c>
      <c r="AK222">
        <v>0</v>
      </c>
      <c r="AL222">
        <v>0</v>
      </c>
    </row>
    <row r="223" spans="1:38" x14ac:dyDescent="0.25">
      <c r="A223" t="s">
        <v>152</v>
      </c>
      <c r="B223" s="115">
        <v>43147</v>
      </c>
      <c r="C223">
        <v>0</v>
      </c>
      <c r="D223">
        <v>26</v>
      </c>
      <c r="E223">
        <v>22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170</v>
      </c>
      <c r="AH223">
        <v>5</v>
      </c>
      <c r="AI223">
        <v>0</v>
      </c>
      <c r="AJ223">
        <v>0</v>
      </c>
      <c r="AK223">
        <v>0</v>
      </c>
      <c r="AL223">
        <v>0</v>
      </c>
    </row>
    <row r="224" spans="1:38" x14ac:dyDescent="0.25">
      <c r="A224" t="s">
        <v>153</v>
      </c>
      <c r="B224" s="115">
        <v>43147</v>
      </c>
      <c r="C224">
        <v>0</v>
      </c>
      <c r="D224">
        <v>56</v>
      </c>
      <c r="E224">
        <v>41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338</v>
      </c>
      <c r="AH224">
        <v>4</v>
      </c>
      <c r="AI224">
        <v>0</v>
      </c>
      <c r="AJ224">
        <v>0</v>
      </c>
      <c r="AK224">
        <v>0</v>
      </c>
      <c r="AL224">
        <v>0</v>
      </c>
    </row>
    <row r="225" spans="1:38" x14ac:dyDescent="0.25">
      <c r="A225" t="s">
        <v>154</v>
      </c>
      <c r="B225" s="115">
        <v>43147</v>
      </c>
      <c r="C225">
        <v>0</v>
      </c>
      <c r="D225">
        <v>82</v>
      </c>
      <c r="E225">
        <v>75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482</v>
      </c>
      <c r="AH225">
        <v>30</v>
      </c>
      <c r="AI225">
        <v>0</v>
      </c>
      <c r="AJ225">
        <v>0</v>
      </c>
      <c r="AK225">
        <v>0</v>
      </c>
      <c r="AL225">
        <v>0</v>
      </c>
    </row>
    <row r="226" spans="1:38" x14ac:dyDescent="0.25">
      <c r="A226" t="s">
        <v>141</v>
      </c>
      <c r="B226" s="115">
        <v>43148</v>
      </c>
      <c r="C226">
        <v>0</v>
      </c>
      <c r="D226">
        <v>226</v>
      </c>
      <c r="E226">
        <v>209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831</v>
      </c>
      <c r="AH226">
        <v>26</v>
      </c>
      <c r="AI226">
        <v>0</v>
      </c>
      <c r="AJ226">
        <v>0</v>
      </c>
      <c r="AK226">
        <v>0</v>
      </c>
      <c r="AL226">
        <v>0</v>
      </c>
    </row>
    <row r="227" spans="1:38" x14ac:dyDescent="0.25">
      <c r="A227" t="s">
        <v>142</v>
      </c>
      <c r="B227" s="115">
        <v>43148</v>
      </c>
      <c r="C227">
        <v>16</v>
      </c>
      <c r="D227">
        <v>678</v>
      </c>
      <c r="E227">
        <v>648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16</v>
      </c>
      <c r="T227">
        <v>0</v>
      </c>
      <c r="U227">
        <v>0</v>
      </c>
      <c r="V227">
        <v>24.5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23</v>
      </c>
      <c r="AE227">
        <v>5</v>
      </c>
      <c r="AF227">
        <v>40</v>
      </c>
      <c r="AG227">
        <v>1852</v>
      </c>
      <c r="AH227">
        <v>265</v>
      </c>
      <c r="AI227">
        <v>0</v>
      </c>
      <c r="AJ227">
        <v>0</v>
      </c>
      <c r="AK227">
        <v>0</v>
      </c>
      <c r="AL227">
        <v>0</v>
      </c>
    </row>
    <row r="228" spans="1:38" x14ac:dyDescent="0.25">
      <c r="A228" t="s">
        <v>143</v>
      </c>
      <c r="B228" s="115">
        <v>43148</v>
      </c>
      <c r="C228">
        <v>8</v>
      </c>
      <c r="D228">
        <v>242</v>
      </c>
      <c r="E228">
        <v>229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9</v>
      </c>
      <c r="T228">
        <v>0</v>
      </c>
      <c r="U228">
        <v>0</v>
      </c>
      <c r="V228">
        <v>11.5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566</v>
      </c>
      <c r="AH228">
        <v>80</v>
      </c>
      <c r="AI228">
        <v>0</v>
      </c>
      <c r="AJ228">
        <v>0</v>
      </c>
      <c r="AK228">
        <v>0</v>
      </c>
      <c r="AL228">
        <v>0</v>
      </c>
    </row>
    <row r="229" spans="1:38" x14ac:dyDescent="0.25">
      <c r="A229" t="s">
        <v>144</v>
      </c>
      <c r="B229" s="115">
        <v>43148</v>
      </c>
      <c r="C229">
        <v>0</v>
      </c>
      <c r="D229">
        <v>651</v>
      </c>
      <c r="E229">
        <v>588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11</v>
      </c>
      <c r="AE229">
        <v>1</v>
      </c>
      <c r="AF229">
        <v>4</v>
      </c>
      <c r="AG229">
        <v>1915</v>
      </c>
      <c r="AH229">
        <v>66</v>
      </c>
      <c r="AI229">
        <v>0</v>
      </c>
      <c r="AJ229">
        <v>0</v>
      </c>
      <c r="AK229">
        <v>0</v>
      </c>
      <c r="AL229">
        <v>0</v>
      </c>
    </row>
    <row r="230" spans="1:38" x14ac:dyDescent="0.25">
      <c r="A230" t="s">
        <v>145</v>
      </c>
      <c r="B230" s="115">
        <v>43148</v>
      </c>
      <c r="C230">
        <v>0</v>
      </c>
      <c r="D230">
        <v>236</v>
      </c>
      <c r="E230">
        <v>202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712</v>
      </c>
      <c r="AH230">
        <v>27</v>
      </c>
      <c r="AI230">
        <v>0</v>
      </c>
      <c r="AJ230">
        <v>0</v>
      </c>
      <c r="AK230">
        <v>0</v>
      </c>
      <c r="AL230">
        <v>0</v>
      </c>
    </row>
    <row r="231" spans="1:38" x14ac:dyDescent="0.25">
      <c r="A231" t="s">
        <v>146</v>
      </c>
      <c r="B231" s="115">
        <v>43148</v>
      </c>
      <c r="C231">
        <v>0</v>
      </c>
      <c r="D231">
        <v>320</v>
      </c>
      <c r="E231">
        <v>271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960</v>
      </c>
      <c r="AH231">
        <v>18</v>
      </c>
      <c r="AI231">
        <v>0</v>
      </c>
      <c r="AJ231">
        <v>0</v>
      </c>
      <c r="AK231">
        <v>0</v>
      </c>
      <c r="AL231">
        <v>0</v>
      </c>
    </row>
    <row r="232" spans="1:38" x14ac:dyDescent="0.25">
      <c r="A232" t="s">
        <v>147</v>
      </c>
      <c r="B232" s="115">
        <v>43148</v>
      </c>
      <c r="C232">
        <v>0</v>
      </c>
      <c r="D232">
        <v>22</v>
      </c>
      <c r="E232">
        <v>20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5">
      <c r="A233" t="s">
        <v>148</v>
      </c>
      <c r="B233" s="115">
        <v>43148</v>
      </c>
      <c r="C233">
        <v>0</v>
      </c>
      <c r="D233">
        <v>74</v>
      </c>
      <c r="E233">
        <v>38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249</v>
      </c>
      <c r="AH233">
        <v>1</v>
      </c>
      <c r="AI233">
        <v>0</v>
      </c>
      <c r="AJ233">
        <v>0</v>
      </c>
      <c r="AK233">
        <v>0</v>
      </c>
      <c r="AL233">
        <v>0</v>
      </c>
    </row>
    <row r="234" spans="1:38" x14ac:dyDescent="0.25">
      <c r="A234" t="s">
        <v>149</v>
      </c>
      <c r="B234" s="115">
        <v>43148</v>
      </c>
      <c r="C234">
        <v>0</v>
      </c>
      <c r="D234">
        <v>144</v>
      </c>
      <c r="E234">
        <v>120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368</v>
      </c>
      <c r="AH234">
        <v>5</v>
      </c>
      <c r="AI234">
        <v>0</v>
      </c>
      <c r="AJ234">
        <v>0</v>
      </c>
      <c r="AK234">
        <v>0</v>
      </c>
      <c r="AL234">
        <v>0</v>
      </c>
    </row>
    <row r="235" spans="1:38" x14ac:dyDescent="0.25">
      <c r="A235" t="s">
        <v>150</v>
      </c>
      <c r="B235" s="115">
        <v>43148</v>
      </c>
      <c r="C235">
        <v>0</v>
      </c>
      <c r="D235">
        <v>103</v>
      </c>
      <c r="E235">
        <v>66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285</v>
      </c>
      <c r="AH235">
        <v>2</v>
      </c>
      <c r="AI235">
        <v>0</v>
      </c>
      <c r="AJ235">
        <v>0</v>
      </c>
      <c r="AK235">
        <v>0</v>
      </c>
      <c r="AL235">
        <v>0</v>
      </c>
    </row>
    <row r="236" spans="1:38" x14ac:dyDescent="0.25">
      <c r="A236" t="s">
        <v>151</v>
      </c>
      <c r="B236" s="115">
        <v>43148</v>
      </c>
      <c r="C236">
        <v>0</v>
      </c>
      <c r="D236">
        <v>58</v>
      </c>
      <c r="E236">
        <v>44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176</v>
      </c>
      <c r="AH236">
        <v>6</v>
      </c>
      <c r="AI236">
        <v>0</v>
      </c>
      <c r="AJ236">
        <v>0</v>
      </c>
      <c r="AK236">
        <v>0</v>
      </c>
      <c r="AL236">
        <v>0</v>
      </c>
    </row>
    <row r="237" spans="1:38" x14ac:dyDescent="0.25">
      <c r="A237" t="s">
        <v>152</v>
      </c>
      <c r="B237" s="115">
        <v>43148</v>
      </c>
      <c r="C237">
        <v>0</v>
      </c>
      <c r="D237">
        <v>26</v>
      </c>
      <c r="E237">
        <v>22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90</v>
      </c>
      <c r="AH237">
        <v>1</v>
      </c>
      <c r="AI237">
        <v>0</v>
      </c>
      <c r="AJ237">
        <v>0</v>
      </c>
      <c r="AK237">
        <v>0</v>
      </c>
      <c r="AL237">
        <v>0</v>
      </c>
    </row>
    <row r="238" spans="1:38" x14ac:dyDescent="0.25">
      <c r="A238" t="s">
        <v>153</v>
      </c>
      <c r="B238" s="115">
        <v>43148</v>
      </c>
      <c r="C238">
        <v>0</v>
      </c>
      <c r="D238">
        <v>56</v>
      </c>
      <c r="E238">
        <v>41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90</v>
      </c>
      <c r="AH238">
        <v>2</v>
      </c>
      <c r="AI238">
        <v>0</v>
      </c>
      <c r="AJ238">
        <v>0</v>
      </c>
      <c r="AK238">
        <v>0</v>
      </c>
      <c r="AL238">
        <v>0</v>
      </c>
    </row>
    <row r="239" spans="1:38" x14ac:dyDescent="0.25">
      <c r="A239" t="s">
        <v>154</v>
      </c>
      <c r="B239" s="115">
        <v>43148</v>
      </c>
      <c r="C239">
        <v>0</v>
      </c>
      <c r="D239">
        <v>82</v>
      </c>
      <c r="E239">
        <v>75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208</v>
      </c>
      <c r="AH239">
        <v>15</v>
      </c>
      <c r="AI239">
        <v>0</v>
      </c>
      <c r="AJ239">
        <v>0</v>
      </c>
      <c r="AK239">
        <v>0</v>
      </c>
      <c r="AL239">
        <v>0</v>
      </c>
    </row>
    <row r="240" spans="1:38" x14ac:dyDescent="0.25">
      <c r="A240" t="s">
        <v>141</v>
      </c>
      <c r="B240" s="115">
        <v>43149</v>
      </c>
      <c r="C240">
        <v>0</v>
      </c>
      <c r="D240">
        <v>226</v>
      </c>
      <c r="E240">
        <v>209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774</v>
      </c>
      <c r="AH240">
        <v>30</v>
      </c>
      <c r="AI240">
        <v>0</v>
      </c>
      <c r="AJ240">
        <v>0</v>
      </c>
      <c r="AK240">
        <v>0</v>
      </c>
      <c r="AL240">
        <v>0</v>
      </c>
    </row>
    <row r="241" spans="1:38" x14ac:dyDescent="0.25">
      <c r="A241" t="s">
        <v>142</v>
      </c>
      <c r="B241" s="115">
        <v>43149</v>
      </c>
      <c r="C241">
        <v>24</v>
      </c>
      <c r="D241">
        <v>678</v>
      </c>
      <c r="E241">
        <v>648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28</v>
      </c>
      <c r="T241">
        <v>0</v>
      </c>
      <c r="U241">
        <v>0</v>
      </c>
      <c r="V241">
        <v>28.75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18</v>
      </c>
      <c r="AE241">
        <v>2</v>
      </c>
      <c r="AF241">
        <v>12</v>
      </c>
      <c r="AG241">
        <v>1319</v>
      </c>
      <c r="AH241">
        <v>280</v>
      </c>
      <c r="AI241">
        <v>0</v>
      </c>
      <c r="AJ241">
        <v>0</v>
      </c>
      <c r="AK241">
        <v>0</v>
      </c>
      <c r="AL241">
        <v>0</v>
      </c>
    </row>
    <row r="242" spans="1:38" x14ac:dyDescent="0.25">
      <c r="A242" t="s">
        <v>143</v>
      </c>
      <c r="B242" s="115">
        <v>43149</v>
      </c>
      <c r="C242">
        <v>13</v>
      </c>
      <c r="D242">
        <v>242</v>
      </c>
      <c r="E242">
        <v>229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14</v>
      </c>
      <c r="T242">
        <v>0</v>
      </c>
      <c r="U242">
        <v>0</v>
      </c>
      <c r="V242">
        <v>35.75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>
        <v>8</v>
      </c>
      <c r="AG242">
        <v>440</v>
      </c>
      <c r="AH242">
        <v>89</v>
      </c>
      <c r="AI242">
        <v>0</v>
      </c>
      <c r="AJ242">
        <v>0</v>
      </c>
      <c r="AK242">
        <v>0</v>
      </c>
      <c r="AL242">
        <v>0</v>
      </c>
    </row>
    <row r="243" spans="1:38" x14ac:dyDescent="0.25">
      <c r="A243" t="s">
        <v>144</v>
      </c>
      <c r="B243" s="115">
        <v>43149</v>
      </c>
      <c r="C243">
        <v>0</v>
      </c>
      <c r="D243">
        <v>650</v>
      </c>
      <c r="E243">
        <v>588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</v>
      </c>
      <c r="AE243">
        <v>1</v>
      </c>
      <c r="AF243">
        <v>4</v>
      </c>
      <c r="AG243">
        <v>1478</v>
      </c>
      <c r="AH243">
        <v>64</v>
      </c>
      <c r="AI243">
        <v>0</v>
      </c>
      <c r="AJ243">
        <v>0</v>
      </c>
      <c r="AK243">
        <v>0</v>
      </c>
      <c r="AL243">
        <v>0</v>
      </c>
    </row>
    <row r="244" spans="1:38" x14ac:dyDescent="0.25">
      <c r="A244" t="s">
        <v>145</v>
      </c>
      <c r="B244" s="115">
        <v>43149</v>
      </c>
      <c r="C244">
        <v>0</v>
      </c>
      <c r="D244">
        <v>236</v>
      </c>
      <c r="E244">
        <v>202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820</v>
      </c>
      <c r="AH244">
        <v>29</v>
      </c>
      <c r="AI244">
        <v>0</v>
      </c>
      <c r="AJ244">
        <v>0</v>
      </c>
      <c r="AK244">
        <v>0</v>
      </c>
      <c r="AL244">
        <v>0</v>
      </c>
    </row>
    <row r="245" spans="1:38" x14ac:dyDescent="0.25">
      <c r="A245" t="s">
        <v>146</v>
      </c>
      <c r="B245" s="115">
        <v>43149</v>
      </c>
      <c r="C245">
        <v>0</v>
      </c>
      <c r="D245">
        <v>320</v>
      </c>
      <c r="E245">
        <v>271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802</v>
      </c>
      <c r="AH245">
        <v>18</v>
      </c>
      <c r="AI245">
        <v>0</v>
      </c>
      <c r="AJ245">
        <v>0</v>
      </c>
      <c r="AK245">
        <v>0</v>
      </c>
      <c r="AL245">
        <v>0</v>
      </c>
    </row>
    <row r="246" spans="1:38" x14ac:dyDescent="0.25">
      <c r="A246" t="s">
        <v>147</v>
      </c>
      <c r="B246" s="115">
        <v>43149</v>
      </c>
      <c r="C246">
        <v>0</v>
      </c>
      <c r="D246">
        <v>22</v>
      </c>
      <c r="E246">
        <v>20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5">
      <c r="A247" t="s">
        <v>148</v>
      </c>
      <c r="B247" s="115">
        <v>43149</v>
      </c>
      <c r="C247">
        <v>0</v>
      </c>
      <c r="D247">
        <v>74</v>
      </c>
      <c r="E247">
        <v>38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248</v>
      </c>
      <c r="AH247">
        <v>1</v>
      </c>
      <c r="AI247">
        <v>0</v>
      </c>
      <c r="AJ247">
        <v>0</v>
      </c>
      <c r="AK247">
        <v>0</v>
      </c>
      <c r="AL247">
        <v>0</v>
      </c>
    </row>
    <row r="248" spans="1:38" x14ac:dyDescent="0.25">
      <c r="A248" t="s">
        <v>149</v>
      </c>
      <c r="B248" s="115">
        <v>43149</v>
      </c>
      <c r="C248">
        <v>0</v>
      </c>
      <c r="D248">
        <v>144</v>
      </c>
      <c r="E248">
        <v>121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352</v>
      </c>
      <c r="AH248">
        <v>13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150</v>
      </c>
      <c r="B249" s="115">
        <v>43149</v>
      </c>
      <c r="C249">
        <v>0</v>
      </c>
      <c r="D249">
        <v>104</v>
      </c>
      <c r="E249">
        <v>67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262</v>
      </c>
      <c r="AH249">
        <v>3</v>
      </c>
      <c r="AI249">
        <v>0</v>
      </c>
      <c r="AJ249">
        <v>0</v>
      </c>
      <c r="AK249">
        <v>0</v>
      </c>
      <c r="AL249">
        <v>0</v>
      </c>
    </row>
    <row r="250" spans="1:38" x14ac:dyDescent="0.25">
      <c r="A250" t="s">
        <v>151</v>
      </c>
      <c r="B250" s="115">
        <v>43149</v>
      </c>
      <c r="C250">
        <v>0</v>
      </c>
      <c r="D250">
        <v>58</v>
      </c>
      <c r="E250">
        <v>44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8</v>
      </c>
      <c r="AI250">
        <v>0</v>
      </c>
      <c r="AJ250">
        <v>0</v>
      </c>
      <c r="AK250">
        <v>0</v>
      </c>
      <c r="AL250">
        <v>0</v>
      </c>
    </row>
    <row r="251" spans="1:38" x14ac:dyDescent="0.25">
      <c r="A251" t="s">
        <v>152</v>
      </c>
      <c r="B251" s="115">
        <v>43149</v>
      </c>
      <c r="C251">
        <v>0</v>
      </c>
      <c r="D251">
        <v>26</v>
      </c>
      <c r="E251">
        <v>22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2</v>
      </c>
      <c r="AI251">
        <v>0</v>
      </c>
      <c r="AJ251">
        <v>0</v>
      </c>
      <c r="AK251">
        <v>0</v>
      </c>
      <c r="AL251">
        <v>0</v>
      </c>
    </row>
    <row r="252" spans="1:38" x14ac:dyDescent="0.25">
      <c r="A252" t="s">
        <v>153</v>
      </c>
      <c r="B252" s="115">
        <v>43149</v>
      </c>
      <c r="C252">
        <v>0</v>
      </c>
      <c r="D252">
        <v>56</v>
      </c>
      <c r="E252">
        <v>41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98</v>
      </c>
      <c r="AH252">
        <v>3</v>
      </c>
      <c r="AI252">
        <v>0</v>
      </c>
      <c r="AJ252">
        <v>0</v>
      </c>
      <c r="AK252">
        <v>0</v>
      </c>
      <c r="AL252">
        <v>0</v>
      </c>
    </row>
    <row r="253" spans="1:38" x14ac:dyDescent="0.25">
      <c r="A253" t="s">
        <v>154</v>
      </c>
      <c r="B253" s="115">
        <v>43149</v>
      </c>
      <c r="C253">
        <v>0</v>
      </c>
      <c r="D253">
        <v>82</v>
      </c>
      <c r="E253">
        <v>75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116</v>
      </c>
      <c r="AH253">
        <v>11</v>
      </c>
      <c r="AI253">
        <v>0</v>
      </c>
      <c r="AJ253">
        <v>0</v>
      </c>
      <c r="AK253">
        <v>0</v>
      </c>
      <c r="AL253">
        <v>0</v>
      </c>
    </row>
    <row r="254" spans="1:38" x14ac:dyDescent="0.25">
      <c r="A254" t="s">
        <v>141</v>
      </c>
      <c r="B254" s="115">
        <v>43150</v>
      </c>
      <c r="C254">
        <v>1</v>
      </c>
      <c r="D254">
        <v>226</v>
      </c>
      <c r="E254">
        <v>209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1.25</v>
      </c>
      <c r="AD254">
        <v>4</v>
      </c>
      <c r="AE254">
        <v>3</v>
      </c>
      <c r="AF254">
        <v>24</v>
      </c>
      <c r="AG254">
        <v>1165</v>
      </c>
      <c r="AH254">
        <v>55</v>
      </c>
      <c r="AI254">
        <v>0</v>
      </c>
      <c r="AJ254">
        <v>0</v>
      </c>
      <c r="AK254">
        <v>0</v>
      </c>
      <c r="AL254">
        <v>0</v>
      </c>
    </row>
    <row r="255" spans="1:38" x14ac:dyDescent="0.25">
      <c r="A255" t="s">
        <v>142</v>
      </c>
      <c r="B255" s="115">
        <v>43150</v>
      </c>
      <c r="C255">
        <v>235</v>
      </c>
      <c r="D255">
        <v>678</v>
      </c>
      <c r="E255">
        <v>646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385</v>
      </c>
      <c r="T255">
        <v>0</v>
      </c>
      <c r="U255">
        <v>0</v>
      </c>
      <c r="V255">
        <v>711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105</v>
      </c>
      <c r="AE255">
        <v>10</v>
      </c>
      <c r="AF255">
        <v>80</v>
      </c>
      <c r="AG255">
        <v>3004</v>
      </c>
      <c r="AH255">
        <v>455</v>
      </c>
      <c r="AI255">
        <v>0</v>
      </c>
      <c r="AJ255">
        <v>0</v>
      </c>
      <c r="AK255">
        <v>0</v>
      </c>
      <c r="AL255">
        <v>0</v>
      </c>
    </row>
    <row r="256" spans="1:38" x14ac:dyDescent="0.25">
      <c r="A256" t="s">
        <v>143</v>
      </c>
      <c r="B256" s="115">
        <v>43150</v>
      </c>
      <c r="C256">
        <v>67</v>
      </c>
      <c r="D256">
        <v>242</v>
      </c>
      <c r="E256">
        <v>230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0</v>
      </c>
      <c r="U256">
        <v>0</v>
      </c>
      <c r="V256">
        <v>212.25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1</v>
      </c>
      <c r="AF256">
        <v>8</v>
      </c>
      <c r="AG256">
        <v>1360</v>
      </c>
      <c r="AH256">
        <v>155</v>
      </c>
      <c r="AI256">
        <v>0</v>
      </c>
      <c r="AJ256">
        <v>0</v>
      </c>
      <c r="AK256">
        <v>0</v>
      </c>
      <c r="AL256">
        <v>0</v>
      </c>
    </row>
    <row r="257" spans="1:38" x14ac:dyDescent="0.25">
      <c r="A257" t="s">
        <v>144</v>
      </c>
      <c r="B257" s="115">
        <v>43150</v>
      </c>
      <c r="C257">
        <v>0</v>
      </c>
      <c r="D257">
        <v>650</v>
      </c>
      <c r="E257">
        <v>588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3520</v>
      </c>
      <c r="AH257">
        <v>101</v>
      </c>
      <c r="AI257">
        <v>0</v>
      </c>
      <c r="AJ257">
        <v>0</v>
      </c>
      <c r="AK257">
        <v>0</v>
      </c>
      <c r="AL257">
        <v>0</v>
      </c>
    </row>
    <row r="258" spans="1:38" x14ac:dyDescent="0.25">
      <c r="A258" t="s">
        <v>145</v>
      </c>
      <c r="B258" s="115">
        <v>43150</v>
      </c>
      <c r="C258">
        <v>0</v>
      </c>
      <c r="D258">
        <v>236</v>
      </c>
      <c r="E258">
        <v>202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1200</v>
      </c>
      <c r="AH258">
        <v>40</v>
      </c>
      <c r="AI258">
        <v>0</v>
      </c>
      <c r="AJ258">
        <v>0</v>
      </c>
      <c r="AK258">
        <v>0</v>
      </c>
      <c r="AL258">
        <v>0</v>
      </c>
    </row>
    <row r="259" spans="1:38" x14ac:dyDescent="0.25">
      <c r="A259" t="s">
        <v>146</v>
      </c>
      <c r="B259" s="115">
        <v>43150</v>
      </c>
      <c r="C259">
        <v>0</v>
      </c>
      <c r="D259">
        <v>320</v>
      </c>
      <c r="E259">
        <v>271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1721</v>
      </c>
      <c r="AH259">
        <v>56</v>
      </c>
      <c r="AI259">
        <v>0</v>
      </c>
      <c r="AJ259">
        <v>0</v>
      </c>
      <c r="AK259">
        <v>0</v>
      </c>
      <c r="AL259">
        <v>0</v>
      </c>
    </row>
    <row r="260" spans="1:38" x14ac:dyDescent="0.25">
      <c r="A260" t="s">
        <v>147</v>
      </c>
      <c r="B260" s="115">
        <v>43150</v>
      </c>
      <c r="C260">
        <v>0</v>
      </c>
      <c r="D260">
        <v>22</v>
      </c>
      <c r="E260">
        <v>20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165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5">
      <c r="A261" t="s">
        <v>148</v>
      </c>
      <c r="B261" s="115">
        <v>43150</v>
      </c>
      <c r="C261">
        <v>0</v>
      </c>
      <c r="D261">
        <v>74</v>
      </c>
      <c r="E261">
        <v>39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385</v>
      </c>
      <c r="AH261">
        <v>3</v>
      </c>
      <c r="AI261">
        <v>0</v>
      </c>
      <c r="AJ261">
        <v>0</v>
      </c>
      <c r="AK261">
        <v>0</v>
      </c>
      <c r="AL261">
        <v>0</v>
      </c>
    </row>
    <row r="262" spans="1:38" x14ac:dyDescent="0.25">
      <c r="A262" t="s">
        <v>149</v>
      </c>
      <c r="B262" s="115">
        <v>43150</v>
      </c>
      <c r="C262">
        <v>0</v>
      </c>
      <c r="D262">
        <v>144</v>
      </c>
      <c r="E262">
        <v>121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874</v>
      </c>
      <c r="AH262">
        <v>7</v>
      </c>
      <c r="AI262">
        <v>0</v>
      </c>
      <c r="AJ262">
        <v>0</v>
      </c>
      <c r="AK262">
        <v>0</v>
      </c>
      <c r="AL262">
        <v>0</v>
      </c>
    </row>
    <row r="263" spans="1:38" x14ac:dyDescent="0.25">
      <c r="A263" t="s">
        <v>150</v>
      </c>
      <c r="B263" s="115">
        <v>43150</v>
      </c>
      <c r="C263">
        <v>0</v>
      </c>
      <c r="D263">
        <v>104</v>
      </c>
      <c r="E263">
        <v>69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572</v>
      </c>
      <c r="AH263">
        <v>12</v>
      </c>
      <c r="AI263">
        <v>0</v>
      </c>
      <c r="AJ263">
        <v>0</v>
      </c>
      <c r="AK263">
        <v>0</v>
      </c>
      <c r="AL263">
        <v>0</v>
      </c>
    </row>
    <row r="264" spans="1:38" x14ac:dyDescent="0.25">
      <c r="A264" t="s">
        <v>151</v>
      </c>
      <c r="B264" s="115">
        <v>43150</v>
      </c>
      <c r="C264">
        <v>1</v>
      </c>
      <c r="D264">
        <v>59</v>
      </c>
      <c r="E264">
        <v>50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0.5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316</v>
      </c>
      <c r="AH264">
        <v>33</v>
      </c>
      <c r="AI264">
        <v>0</v>
      </c>
      <c r="AJ264">
        <v>0</v>
      </c>
      <c r="AK264">
        <v>0</v>
      </c>
      <c r="AL264">
        <v>0</v>
      </c>
    </row>
    <row r="265" spans="1:38" x14ac:dyDescent="0.25">
      <c r="A265" t="s">
        <v>152</v>
      </c>
      <c r="B265" s="115">
        <v>43150</v>
      </c>
      <c r="C265">
        <v>2</v>
      </c>
      <c r="D265">
        <v>26</v>
      </c>
      <c r="E265">
        <v>24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</v>
      </c>
      <c r="T265">
        <v>0</v>
      </c>
      <c r="U265">
        <v>0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144</v>
      </c>
      <c r="AH265">
        <v>15</v>
      </c>
      <c r="AI265">
        <v>0</v>
      </c>
      <c r="AJ265">
        <v>0</v>
      </c>
      <c r="AK265">
        <v>0</v>
      </c>
      <c r="AL265">
        <v>0</v>
      </c>
    </row>
    <row r="266" spans="1:38" x14ac:dyDescent="0.25">
      <c r="A266" t="s">
        <v>153</v>
      </c>
      <c r="B266" s="115">
        <v>43150</v>
      </c>
      <c r="C266">
        <v>0</v>
      </c>
      <c r="D266">
        <v>56</v>
      </c>
      <c r="E266">
        <v>41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346</v>
      </c>
      <c r="AH266">
        <v>1</v>
      </c>
      <c r="AI266">
        <v>0</v>
      </c>
      <c r="AJ266">
        <v>0</v>
      </c>
      <c r="AK266">
        <v>0</v>
      </c>
      <c r="AL266">
        <v>0</v>
      </c>
    </row>
    <row r="267" spans="1:38" x14ac:dyDescent="0.25">
      <c r="A267" t="s">
        <v>154</v>
      </c>
      <c r="B267" s="115">
        <v>43150</v>
      </c>
      <c r="C267">
        <v>0</v>
      </c>
      <c r="D267">
        <v>82</v>
      </c>
      <c r="E267">
        <v>75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424</v>
      </c>
      <c r="AH267">
        <v>22</v>
      </c>
      <c r="AI267">
        <v>0</v>
      </c>
      <c r="AJ267">
        <v>0</v>
      </c>
      <c r="AK267">
        <v>0</v>
      </c>
      <c r="AL267">
        <v>0</v>
      </c>
    </row>
    <row r="268" spans="1:38" x14ac:dyDescent="0.25">
      <c r="A268" t="s">
        <v>141</v>
      </c>
      <c r="B268" s="115">
        <v>43151</v>
      </c>
      <c r="C268">
        <v>1</v>
      </c>
      <c r="D268">
        <v>226</v>
      </c>
      <c r="E268">
        <v>209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1.25</v>
      </c>
      <c r="AD268">
        <v>0</v>
      </c>
      <c r="AE268">
        <v>0</v>
      </c>
      <c r="AF268">
        <v>0</v>
      </c>
      <c r="AG268">
        <v>1181</v>
      </c>
      <c r="AH268">
        <v>104</v>
      </c>
      <c r="AI268">
        <v>0</v>
      </c>
      <c r="AJ268">
        <v>0</v>
      </c>
      <c r="AK268">
        <v>0</v>
      </c>
      <c r="AL268">
        <v>0</v>
      </c>
    </row>
    <row r="269" spans="1:38" x14ac:dyDescent="0.25">
      <c r="A269" t="s">
        <v>142</v>
      </c>
      <c r="B269" s="115">
        <v>43151</v>
      </c>
      <c r="C269">
        <v>157</v>
      </c>
      <c r="D269">
        <v>678</v>
      </c>
      <c r="E269">
        <v>646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254</v>
      </c>
      <c r="T269">
        <v>0</v>
      </c>
      <c r="U269">
        <v>0</v>
      </c>
      <c r="V269">
        <v>518.75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117</v>
      </c>
      <c r="AE269">
        <v>16</v>
      </c>
      <c r="AF269">
        <v>124</v>
      </c>
      <c r="AG269">
        <v>2914</v>
      </c>
      <c r="AH269">
        <v>385</v>
      </c>
      <c r="AI269">
        <v>0</v>
      </c>
      <c r="AJ269">
        <v>0</v>
      </c>
      <c r="AK269">
        <v>0</v>
      </c>
      <c r="AL269">
        <v>0</v>
      </c>
    </row>
    <row r="270" spans="1:38" x14ac:dyDescent="0.25">
      <c r="A270" t="s">
        <v>143</v>
      </c>
      <c r="B270" s="115">
        <v>43151</v>
      </c>
      <c r="C270">
        <v>45</v>
      </c>
      <c r="D270">
        <v>242</v>
      </c>
      <c r="E270">
        <v>230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86</v>
      </c>
      <c r="T270">
        <v>0</v>
      </c>
      <c r="U270">
        <v>0</v>
      </c>
      <c r="V270">
        <v>122.75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</v>
      </c>
      <c r="AE270">
        <v>2</v>
      </c>
      <c r="AF270">
        <v>16.5</v>
      </c>
      <c r="AG270">
        <v>1477</v>
      </c>
      <c r="AH270">
        <v>134</v>
      </c>
      <c r="AI270">
        <v>0</v>
      </c>
      <c r="AJ270">
        <v>0</v>
      </c>
      <c r="AK270">
        <v>0</v>
      </c>
      <c r="AL270">
        <v>0</v>
      </c>
    </row>
    <row r="271" spans="1:38" x14ac:dyDescent="0.25">
      <c r="A271" t="s">
        <v>144</v>
      </c>
      <c r="B271" s="115">
        <v>43151</v>
      </c>
      <c r="C271">
        <v>0</v>
      </c>
      <c r="D271">
        <v>650</v>
      </c>
      <c r="E271">
        <v>588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8</v>
      </c>
      <c r="AE271">
        <v>2</v>
      </c>
      <c r="AF271">
        <v>12</v>
      </c>
      <c r="AG271">
        <v>3930</v>
      </c>
      <c r="AH271">
        <v>92</v>
      </c>
      <c r="AI271">
        <v>0</v>
      </c>
      <c r="AJ271">
        <v>0</v>
      </c>
      <c r="AK271">
        <v>0</v>
      </c>
      <c r="AL271">
        <v>0</v>
      </c>
    </row>
    <row r="272" spans="1:38" x14ac:dyDescent="0.25">
      <c r="A272" t="s">
        <v>145</v>
      </c>
      <c r="B272" s="115">
        <v>43151</v>
      </c>
      <c r="C272">
        <v>0</v>
      </c>
      <c r="D272">
        <v>236</v>
      </c>
      <c r="E272">
        <v>202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1230</v>
      </c>
      <c r="AH272">
        <v>39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146</v>
      </c>
      <c r="B273" s="115">
        <v>43151</v>
      </c>
      <c r="C273">
        <v>0</v>
      </c>
      <c r="D273">
        <v>320</v>
      </c>
      <c r="E273">
        <v>271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1950</v>
      </c>
      <c r="AH273">
        <v>32</v>
      </c>
      <c r="AI273">
        <v>0</v>
      </c>
      <c r="AJ273">
        <v>0</v>
      </c>
      <c r="AK273">
        <v>0</v>
      </c>
      <c r="AL273">
        <v>0</v>
      </c>
    </row>
    <row r="274" spans="1:38" x14ac:dyDescent="0.25">
      <c r="A274" t="s">
        <v>147</v>
      </c>
      <c r="B274" s="115">
        <v>43151</v>
      </c>
      <c r="C274">
        <v>0</v>
      </c>
      <c r="D274">
        <v>22</v>
      </c>
      <c r="E274">
        <v>20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165</v>
      </c>
      <c r="AH274">
        <v>2</v>
      </c>
      <c r="AI274">
        <v>0</v>
      </c>
      <c r="AJ274">
        <v>0</v>
      </c>
      <c r="AK274">
        <v>0</v>
      </c>
      <c r="AL274">
        <v>0</v>
      </c>
    </row>
    <row r="275" spans="1:38" x14ac:dyDescent="0.25">
      <c r="A275" t="s">
        <v>148</v>
      </c>
      <c r="B275" s="115">
        <v>43151</v>
      </c>
      <c r="C275">
        <v>0</v>
      </c>
      <c r="D275">
        <v>72</v>
      </c>
      <c r="E275">
        <v>38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422</v>
      </c>
      <c r="AH275">
        <v>2</v>
      </c>
      <c r="AI275">
        <v>0</v>
      </c>
      <c r="AJ275">
        <v>0</v>
      </c>
      <c r="AK275">
        <v>0</v>
      </c>
      <c r="AL275">
        <v>0</v>
      </c>
    </row>
    <row r="276" spans="1:38" x14ac:dyDescent="0.25">
      <c r="A276" t="s">
        <v>149</v>
      </c>
      <c r="B276" s="115">
        <v>43151</v>
      </c>
      <c r="C276">
        <v>0</v>
      </c>
      <c r="D276">
        <v>144</v>
      </c>
      <c r="E276">
        <v>121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982</v>
      </c>
      <c r="AH276">
        <v>12</v>
      </c>
      <c r="AI276">
        <v>0</v>
      </c>
      <c r="AJ276">
        <v>0</v>
      </c>
      <c r="AK276">
        <v>0</v>
      </c>
      <c r="AL276">
        <v>0</v>
      </c>
    </row>
    <row r="277" spans="1:38" x14ac:dyDescent="0.25">
      <c r="A277" t="s">
        <v>150</v>
      </c>
      <c r="B277" s="115">
        <v>43151</v>
      </c>
      <c r="C277">
        <v>0</v>
      </c>
      <c r="D277">
        <v>104</v>
      </c>
      <c r="E277">
        <v>69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634</v>
      </c>
      <c r="AH277">
        <v>2</v>
      </c>
      <c r="AI277">
        <v>0</v>
      </c>
      <c r="AJ277">
        <v>0</v>
      </c>
      <c r="AK277">
        <v>0</v>
      </c>
      <c r="AL277">
        <v>0</v>
      </c>
    </row>
    <row r="278" spans="1:38" x14ac:dyDescent="0.25">
      <c r="A278" t="s">
        <v>151</v>
      </c>
      <c r="B278" s="115">
        <v>43151</v>
      </c>
      <c r="C278">
        <v>0</v>
      </c>
      <c r="D278">
        <v>59</v>
      </c>
      <c r="E278">
        <v>51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348</v>
      </c>
      <c r="AH278">
        <v>19</v>
      </c>
      <c r="AI278">
        <v>0</v>
      </c>
      <c r="AJ278">
        <v>0</v>
      </c>
      <c r="AK278">
        <v>0</v>
      </c>
      <c r="AL278">
        <v>0</v>
      </c>
    </row>
    <row r="279" spans="1:38" x14ac:dyDescent="0.25">
      <c r="A279" t="s">
        <v>152</v>
      </c>
      <c r="B279" s="115">
        <v>43151</v>
      </c>
      <c r="C279">
        <v>3</v>
      </c>
      <c r="D279">
        <v>26</v>
      </c>
      <c r="E279">
        <v>25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</v>
      </c>
      <c r="T279">
        <v>0</v>
      </c>
      <c r="U279">
        <v>0</v>
      </c>
      <c r="V279">
        <v>18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176</v>
      </c>
      <c r="AH279">
        <v>19</v>
      </c>
      <c r="AI279">
        <v>0</v>
      </c>
      <c r="AJ279">
        <v>0</v>
      </c>
      <c r="AK279">
        <v>0</v>
      </c>
      <c r="AL279">
        <v>0</v>
      </c>
    </row>
    <row r="280" spans="1:38" x14ac:dyDescent="0.25">
      <c r="A280" t="s">
        <v>153</v>
      </c>
      <c r="B280" s="115">
        <v>43151</v>
      </c>
      <c r="C280">
        <v>0</v>
      </c>
      <c r="D280">
        <v>56</v>
      </c>
      <c r="E280">
        <v>41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390</v>
      </c>
      <c r="AH280">
        <v>1</v>
      </c>
      <c r="AI280">
        <v>0</v>
      </c>
      <c r="AJ280">
        <v>0</v>
      </c>
      <c r="AK280">
        <v>0</v>
      </c>
      <c r="AL280">
        <v>0</v>
      </c>
    </row>
    <row r="281" spans="1:38" x14ac:dyDescent="0.25">
      <c r="A281" t="s">
        <v>154</v>
      </c>
      <c r="B281" s="115">
        <v>43151</v>
      </c>
      <c r="C281">
        <v>0</v>
      </c>
      <c r="D281">
        <v>82</v>
      </c>
      <c r="E281">
        <v>77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541</v>
      </c>
      <c r="AH281">
        <v>22</v>
      </c>
      <c r="AI281">
        <v>0</v>
      </c>
      <c r="AJ281">
        <v>0</v>
      </c>
      <c r="AK281">
        <v>0</v>
      </c>
      <c r="AL28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1"/>
  <sheetViews>
    <sheetView topLeftCell="A1343" workbookViewId="0">
      <selection activeCell="A1313" sqref="A1313:A1381"/>
    </sheetView>
  </sheetViews>
  <sheetFormatPr defaultRowHeight="15" x14ac:dyDescent="0.25"/>
  <cols>
    <col min="1" max="1" width="15.5703125" customWidth="1"/>
    <col min="2" max="2" width="13.7109375" customWidth="1"/>
    <col min="3" max="3" width="16.28515625" customWidth="1"/>
    <col min="4" max="4" width="12.28515625" customWidth="1"/>
    <col min="5" max="5" width="24.5703125" customWidth="1"/>
    <col min="6" max="6" width="37.7109375" customWidth="1"/>
    <col min="7" max="7" width="36.85546875" customWidth="1"/>
    <col min="8" max="8" width="38.140625" customWidth="1"/>
    <col min="9" max="9" width="39.42578125" customWidth="1"/>
    <col min="10" max="10" width="38.5703125" customWidth="1"/>
    <col min="11" max="11" width="39.85546875" customWidth="1"/>
    <col min="12" max="12" width="39.140625" customWidth="1"/>
    <col min="13" max="13" width="35.28515625" customWidth="1"/>
    <col min="14" max="14" width="33.140625" customWidth="1"/>
    <col min="15" max="15" width="32.7109375" customWidth="1"/>
    <col min="16" max="16" width="36.42578125" customWidth="1"/>
    <col min="17" max="17" width="35.42578125" customWidth="1"/>
    <col min="18" max="18" width="34.5703125" customWidth="1"/>
    <col min="19" max="19" width="35.85546875" customWidth="1"/>
    <col min="20" max="20" width="37.140625" customWidth="1"/>
    <col min="21" max="21" width="36.28515625" customWidth="1"/>
    <col min="22" max="22" width="37.5703125" customWidth="1"/>
    <col min="23" max="23" width="36.85546875" customWidth="1"/>
    <col min="24" max="24" width="33" customWidth="1"/>
    <col min="25" max="25" width="30.85546875" customWidth="1"/>
    <col min="26" max="26" width="30.42578125" customWidth="1"/>
    <col min="27" max="27" width="34.140625" customWidth="1"/>
    <col min="28" max="28" width="13.5703125" customWidth="1"/>
    <col min="29" max="29" width="18.28515625" customWidth="1"/>
    <col min="30" max="30" width="13.85546875" customWidth="1"/>
    <col min="31" max="31" width="18.140625" customWidth="1"/>
    <col min="32" max="32" width="18.5703125" customWidth="1"/>
    <col min="33" max="33" width="18" customWidth="1"/>
    <col min="34" max="34" width="21.28515625" customWidth="1"/>
    <col min="35" max="35" width="36" customWidth="1"/>
    <col min="36" max="36" width="40.7109375" customWidth="1"/>
    <col min="37" max="37" width="33.7109375" customWidth="1"/>
    <col min="38" max="38" width="35.42578125" customWidth="1"/>
    <col min="40" max="40" width="11.42578125" customWidth="1"/>
  </cols>
  <sheetData>
    <row r="1" spans="1:40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155</v>
      </c>
      <c r="AN1" t="s">
        <v>156</v>
      </c>
    </row>
    <row r="2" spans="1:40" x14ac:dyDescent="0.25">
      <c r="A2" t="s">
        <v>141</v>
      </c>
      <c r="B2" s="115">
        <v>43132</v>
      </c>
      <c r="C2">
        <v>0</v>
      </c>
      <c r="D2">
        <v>43</v>
      </c>
      <c r="E2">
        <v>42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1237</v>
      </c>
      <c r="AH2">
        <v>27</v>
      </c>
      <c r="AI2">
        <v>0</v>
      </c>
      <c r="AJ2">
        <v>0</v>
      </c>
      <c r="AK2">
        <v>0</v>
      </c>
      <c r="AL2">
        <v>0</v>
      </c>
      <c r="AM2">
        <v>1</v>
      </c>
      <c r="AN2" t="s">
        <v>157</v>
      </c>
    </row>
    <row r="3" spans="1:40" x14ac:dyDescent="0.25">
      <c r="A3" t="s">
        <v>141</v>
      </c>
      <c r="B3" s="115">
        <v>43132</v>
      </c>
      <c r="C3">
        <v>0</v>
      </c>
      <c r="D3">
        <v>32</v>
      </c>
      <c r="E3">
        <v>27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1237</v>
      </c>
      <c r="AH3">
        <v>8</v>
      </c>
      <c r="AI3">
        <v>0</v>
      </c>
      <c r="AJ3">
        <v>0</v>
      </c>
      <c r="AK3">
        <v>0</v>
      </c>
      <c r="AL3">
        <v>0</v>
      </c>
      <c r="AM3">
        <v>3</v>
      </c>
      <c r="AN3" t="s">
        <v>158</v>
      </c>
    </row>
    <row r="4" spans="1:40" x14ac:dyDescent="0.25">
      <c r="A4" t="s">
        <v>141</v>
      </c>
      <c r="B4" s="115">
        <v>43132</v>
      </c>
      <c r="C4">
        <v>0</v>
      </c>
      <c r="D4">
        <v>11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1237</v>
      </c>
      <c r="AH4">
        <v>5</v>
      </c>
      <c r="AI4">
        <v>0</v>
      </c>
      <c r="AJ4">
        <v>0</v>
      </c>
      <c r="AK4">
        <v>0</v>
      </c>
      <c r="AL4">
        <v>0</v>
      </c>
      <c r="AM4">
        <v>6</v>
      </c>
      <c r="AN4" t="s">
        <v>159</v>
      </c>
    </row>
    <row r="5" spans="1:40" x14ac:dyDescent="0.25">
      <c r="A5" t="s">
        <v>141</v>
      </c>
      <c r="B5" s="115">
        <v>43132</v>
      </c>
      <c r="C5">
        <v>1</v>
      </c>
      <c r="D5">
        <v>81</v>
      </c>
      <c r="E5">
        <v>77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3</v>
      </c>
      <c r="AD5">
        <v>0</v>
      </c>
      <c r="AE5">
        <v>0</v>
      </c>
      <c r="AF5">
        <v>0</v>
      </c>
      <c r="AG5">
        <v>1237</v>
      </c>
      <c r="AH5">
        <v>35</v>
      </c>
      <c r="AI5">
        <v>0</v>
      </c>
      <c r="AJ5">
        <v>0</v>
      </c>
      <c r="AK5">
        <v>0</v>
      </c>
      <c r="AL5">
        <v>0</v>
      </c>
      <c r="AM5">
        <v>7</v>
      </c>
      <c r="AN5" t="s">
        <v>160</v>
      </c>
    </row>
    <row r="6" spans="1:40" x14ac:dyDescent="0.25">
      <c r="A6" t="s">
        <v>141</v>
      </c>
      <c r="B6" s="115">
        <v>43132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1237</v>
      </c>
      <c r="AH6">
        <v>0</v>
      </c>
      <c r="AI6">
        <v>0</v>
      </c>
      <c r="AJ6">
        <v>0</v>
      </c>
      <c r="AK6">
        <v>0</v>
      </c>
      <c r="AL6">
        <v>0</v>
      </c>
      <c r="AM6">
        <v>8</v>
      </c>
      <c r="AN6" t="s">
        <v>161</v>
      </c>
    </row>
    <row r="7" spans="1:40" x14ac:dyDescent="0.25">
      <c r="A7" t="s">
        <v>141</v>
      </c>
      <c r="B7" s="115">
        <v>43132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1237</v>
      </c>
      <c r="AH7">
        <v>0</v>
      </c>
      <c r="AI7">
        <v>0</v>
      </c>
      <c r="AJ7">
        <v>0</v>
      </c>
      <c r="AK7">
        <v>0</v>
      </c>
      <c r="AL7">
        <v>0</v>
      </c>
      <c r="AM7">
        <v>9</v>
      </c>
      <c r="AN7" t="s">
        <v>162</v>
      </c>
    </row>
    <row r="8" spans="1:40" x14ac:dyDescent="0.25">
      <c r="A8" t="s">
        <v>141</v>
      </c>
      <c r="B8" s="115">
        <v>43132</v>
      </c>
      <c r="C8">
        <v>0</v>
      </c>
      <c r="D8">
        <v>17</v>
      </c>
      <c r="E8">
        <v>17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1237</v>
      </c>
      <c r="AH8">
        <v>7</v>
      </c>
      <c r="AI8">
        <v>0</v>
      </c>
      <c r="AJ8">
        <v>0</v>
      </c>
      <c r="AK8">
        <v>0</v>
      </c>
      <c r="AL8">
        <v>0</v>
      </c>
      <c r="AM8">
        <v>10</v>
      </c>
      <c r="AN8" t="s">
        <v>163</v>
      </c>
    </row>
    <row r="9" spans="1:40" x14ac:dyDescent="0.25">
      <c r="A9" t="s">
        <v>141</v>
      </c>
      <c r="B9" s="115">
        <v>43132</v>
      </c>
      <c r="C9">
        <v>0</v>
      </c>
      <c r="D9">
        <v>44</v>
      </c>
      <c r="E9">
        <v>38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1237</v>
      </c>
      <c r="AH9">
        <v>14</v>
      </c>
      <c r="AI9">
        <v>0</v>
      </c>
      <c r="AJ9">
        <v>0</v>
      </c>
      <c r="AK9">
        <v>0</v>
      </c>
      <c r="AL9">
        <v>0</v>
      </c>
      <c r="AM9">
        <v>11</v>
      </c>
      <c r="AN9" t="s">
        <v>164</v>
      </c>
    </row>
    <row r="10" spans="1:40" x14ac:dyDescent="0.25">
      <c r="A10" t="s">
        <v>142</v>
      </c>
      <c r="B10" s="115">
        <v>43132</v>
      </c>
      <c r="C10">
        <v>42</v>
      </c>
      <c r="D10">
        <v>210</v>
      </c>
      <c r="E10">
        <v>190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71</v>
      </c>
      <c r="T10">
        <v>0</v>
      </c>
      <c r="U10">
        <v>0</v>
      </c>
      <c r="V10">
        <v>80.25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22</v>
      </c>
      <c r="AE10">
        <v>5</v>
      </c>
      <c r="AF10">
        <v>40</v>
      </c>
      <c r="AG10">
        <v>3516</v>
      </c>
      <c r="AH10">
        <v>120</v>
      </c>
      <c r="AI10">
        <v>0</v>
      </c>
      <c r="AJ10">
        <v>0</v>
      </c>
      <c r="AK10">
        <v>0</v>
      </c>
      <c r="AL10">
        <v>0</v>
      </c>
      <c r="AM10">
        <v>1</v>
      </c>
      <c r="AN10" t="s">
        <v>157</v>
      </c>
    </row>
    <row r="11" spans="1:40" x14ac:dyDescent="0.25">
      <c r="A11" t="s">
        <v>142</v>
      </c>
      <c r="B11" s="115">
        <v>43132</v>
      </c>
      <c r="C11">
        <v>68</v>
      </c>
      <c r="D11">
        <v>154</v>
      </c>
      <c r="E11">
        <v>152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138</v>
      </c>
      <c r="T11">
        <v>0</v>
      </c>
      <c r="U11">
        <v>0</v>
      </c>
      <c r="V11">
        <v>254.75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12</v>
      </c>
      <c r="AE11">
        <v>6</v>
      </c>
      <c r="AF11">
        <v>48</v>
      </c>
      <c r="AG11">
        <v>3516</v>
      </c>
      <c r="AH11">
        <v>119</v>
      </c>
      <c r="AI11">
        <v>0</v>
      </c>
      <c r="AJ11">
        <v>0</v>
      </c>
      <c r="AK11">
        <v>0</v>
      </c>
      <c r="AL11">
        <v>0</v>
      </c>
      <c r="AM11">
        <v>2</v>
      </c>
      <c r="AN11" t="s">
        <v>165</v>
      </c>
    </row>
    <row r="12" spans="1:40" x14ac:dyDescent="0.25">
      <c r="A12" t="s">
        <v>142</v>
      </c>
      <c r="B12" s="115">
        <v>43132</v>
      </c>
      <c r="C12">
        <v>20</v>
      </c>
      <c r="D12">
        <v>73</v>
      </c>
      <c r="E12">
        <v>70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30</v>
      </c>
      <c r="T12">
        <v>0</v>
      </c>
      <c r="U12">
        <v>0</v>
      </c>
      <c r="V12">
        <v>34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</v>
      </c>
      <c r="AE12">
        <v>4</v>
      </c>
      <c r="AF12">
        <v>32</v>
      </c>
      <c r="AG12">
        <v>3516</v>
      </c>
      <c r="AH12">
        <v>49</v>
      </c>
      <c r="AI12">
        <v>0</v>
      </c>
      <c r="AJ12">
        <v>0</v>
      </c>
      <c r="AK12">
        <v>0</v>
      </c>
      <c r="AL12">
        <v>0</v>
      </c>
      <c r="AM12">
        <v>3</v>
      </c>
      <c r="AN12" t="s">
        <v>158</v>
      </c>
    </row>
    <row r="13" spans="1:40" x14ac:dyDescent="0.25">
      <c r="A13" t="s">
        <v>142</v>
      </c>
      <c r="B13" s="115">
        <v>43132</v>
      </c>
      <c r="C13">
        <v>33</v>
      </c>
      <c r="D13">
        <v>118</v>
      </c>
      <c r="E13">
        <v>104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56</v>
      </c>
      <c r="T13">
        <v>0</v>
      </c>
      <c r="U13">
        <v>0</v>
      </c>
      <c r="V13">
        <v>83.75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</v>
      </c>
      <c r="AE13">
        <v>0</v>
      </c>
      <c r="AF13">
        <v>0</v>
      </c>
      <c r="AG13">
        <v>3516</v>
      </c>
      <c r="AH13">
        <v>75</v>
      </c>
      <c r="AI13">
        <v>0</v>
      </c>
      <c r="AJ13">
        <v>0</v>
      </c>
      <c r="AK13">
        <v>0</v>
      </c>
      <c r="AL13">
        <v>0</v>
      </c>
      <c r="AM13">
        <v>4</v>
      </c>
      <c r="AN13" t="s">
        <v>166</v>
      </c>
    </row>
    <row r="14" spans="1:40" x14ac:dyDescent="0.25">
      <c r="A14" t="s">
        <v>142</v>
      </c>
      <c r="B14" s="115">
        <v>43132</v>
      </c>
      <c r="C14">
        <v>47</v>
      </c>
      <c r="D14">
        <v>126</v>
      </c>
      <c r="E14">
        <v>116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91</v>
      </c>
      <c r="T14">
        <v>0</v>
      </c>
      <c r="U14">
        <v>0</v>
      </c>
      <c r="V14">
        <v>137.75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</v>
      </c>
      <c r="AE14">
        <v>5</v>
      </c>
      <c r="AF14">
        <v>40</v>
      </c>
      <c r="AG14">
        <v>3516</v>
      </c>
      <c r="AH14">
        <v>90</v>
      </c>
      <c r="AI14">
        <v>0</v>
      </c>
      <c r="AJ14">
        <v>0</v>
      </c>
      <c r="AK14">
        <v>0</v>
      </c>
      <c r="AL14">
        <v>0</v>
      </c>
      <c r="AM14">
        <v>5</v>
      </c>
      <c r="AN14" t="s">
        <v>167</v>
      </c>
    </row>
    <row r="15" spans="1:40" x14ac:dyDescent="0.25">
      <c r="A15" t="s">
        <v>142</v>
      </c>
      <c r="B15" s="115">
        <v>43132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3516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</v>
      </c>
      <c r="AN15" t="s">
        <v>161</v>
      </c>
    </row>
    <row r="16" spans="1:40" x14ac:dyDescent="0.25">
      <c r="A16" t="s">
        <v>142</v>
      </c>
      <c r="B16" s="115">
        <v>43132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3516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9</v>
      </c>
      <c r="AN16" t="s">
        <v>162</v>
      </c>
    </row>
    <row r="17" spans="1:40" x14ac:dyDescent="0.25">
      <c r="A17" t="s">
        <v>142</v>
      </c>
      <c r="B17" s="115">
        <v>43132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3516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12</v>
      </c>
      <c r="AN17" t="s">
        <v>168</v>
      </c>
    </row>
    <row r="18" spans="1:40" x14ac:dyDescent="0.25">
      <c r="A18" t="s">
        <v>143</v>
      </c>
      <c r="B18" s="115">
        <v>43132</v>
      </c>
      <c r="C18">
        <v>16</v>
      </c>
      <c r="D18">
        <v>75</v>
      </c>
      <c r="E18">
        <v>73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25</v>
      </c>
      <c r="T18">
        <v>0</v>
      </c>
      <c r="U18">
        <v>0</v>
      </c>
      <c r="V18">
        <v>22.75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1378</v>
      </c>
      <c r="AH18">
        <v>32</v>
      </c>
      <c r="AI18">
        <v>0</v>
      </c>
      <c r="AJ18">
        <v>0</v>
      </c>
      <c r="AK18">
        <v>0</v>
      </c>
      <c r="AL18">
        <v>0</v>
      </c>
      <c r="AM18">
        <v>1</v>
      </c>
      <c r="AN18" t="s">
        <v>157</v>
      </c>
    </row>
    <row r="19" spans="1:40" x14ac:dyDescent="0.25">
      <c r="A19" t="s">
        <v>143</v>
      </c>
      <c r="B19" s="115">
        <v>43132</v>
      </c>
      <c r="C19">
        <v>11</v>
      </c>
      <c r="D19">
        <v>23</v>
      </c>
      <c r="E19">
        <v>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19</v>
      </c>
      <c r="T19">
        <v>0</v>
      </c>
      <c r="U19">
        <v>0</v>
      </c>
      <c r="V19">
        <v>25.25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1378</v>
      </c>
      <c r="AH19">
        <v>18</v>
      </c>
      <c r="AI19">
        <v>0</v>
      </c>
      <c r="AJ19">
        <v>0</v>
      </c>
      <c r="AK19">
        <v>0</v>
      </c>
      <c r="AL19">
        <v>0</v>
      </c>
      <c r="AM19">
        <v>2</v>
      </c>
      <c r="AN19" t="s">
        <v>165</v>
      </c>
    </row>
    <row r="20" spans="1:40" x14ac:dyDescent="0.25">
      <c r="A20" t="s">
        <v>143</v>
      </c>
      <c r="B20" s="115">
        <v>43132</v>
      </c>
      <c r="C20">
        <v>17</v>
      </c>
      <c r="D20">
        <v>66</v>
      </c>
      <c r="E20">
        <v>58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29</v>
      </c>
      <c r="T20">
        <v>0</v>
      </c>
      <c r="U20">
        <v>0</v>
      </c>
      <c r="V20">
        <v>35.25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1378</v>
      </c>
      <c r="AH20">
        <v>34</v>
      </c>
      <c r="AI20">
        <v>0</v>
      </c>
      <c r="AJ20">
        <v>0</v>
      </c>
      <c r="AK20">
        <v>0</v>
      </c>
      <c r="AL20">
        <v>0</v>
      </c>
      <c r="AM20">
        <v>3</v>
      </c>
      <c r="AN20" t="s">
        <v>158</v>
      </c>
    </row>
    <row r="21" spans="1:40" x14ac:dyDescent="0.25">
      <c r="A21" t="s">
        <v>143</v>
      </c>
      <c r="B21" s="115">
        <v>43132</v>
      </c>
      <c r="C21">
        <v>14</v>
      </c>
      <c r="D21">
        <v>21</v>
      </c>
      <c r="E21">
        <v>21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22</v>
      </c>
      <c r="T21">
        <v>0</v>
      </c>
      <c r="U21">
        <v>0</v>
      </c>
      <c r="V21">
        <v>29.75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1378</v>
      </c>
      <c r="AH21">
        <v>18</v>
      </c>
      <c r="AI21">
        <v>0</v>
      </c>
      <c r="AJ21">
        <v>0</v>
      </c>
      <c r="AK21">
        <v>0</v>
      </c>
      <c r="AL21">
        <v>0</v>
      </c>
      <c r="AM21">
        <v>4</v>
      </c>
      <c r="AN21" t="s">
        <v>166</v>
      </c>
    </row>
    <row r="22" spans="1:40" x14ac:dyDescent="0.25">
      <c r="A22" t="s">
        <v>143</v>
      </c>
      <c r="B22" s="115">
        <v>43132</v>
      </c>
      <c r="C22">
        <v>15</v>
      </c>
      <c r="D22">
        <v>59</v>
      </c>
      <c r="E22">
        <v>50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22</v>
      </c>
      <c r="T22">
        <v>0</v>
      </c>
      <c r="U22">
        <v>0</v>
      </c>
      <c r="V22">
        <v>30.75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1378</v>
      </c>
      <c r="AH22">
        <v>32</v>
      </c>
      <c r="AI22">
        <v>0</v>
      </c>
      <c r="AJ22">
        <v>0</v>
      </c>
      <c r="AK22">
        <v>0</v>
      </c>
      <c r="AL22">
        <v>0</v>
      </c>
      <c r="AM22">
        <v>5</v>
      </c>
      <c r="AN22" t="s">
        <v>167</v>
      </c>
    </row>
    <row r="23" spans="1:40" x14ac:dyDescent="0.25">
      <c r="A23" t="s">
        <v>143</v>
      </c>
      <c r="B23" s="115">
        <v>43132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1378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8</v>
      </c>
      <c r="AN23" t="s">
        <v>161</v>
      </c>
    </row>
    <row r="24" spans="1:40" x14ac:dyDescent="0.25">
      <c r="A24" t="s">
        <v>143</v>
      </c>
      <c r="B24" s="115">
        <v>43132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1378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</v>
      </c>
      <c r="AN24" t="s">
        <v>162</v>
      </c>
    </row>
    <row r="25" spans="1:40" x14ac:dyDescent="0.25">
      <c r="A25" t="s">
        <v>144</v>
      </c>
      <c r="B25" s="115">
        <v>43132</v>
      </c>
      <c r="C25">
        <v>0</v>
      </c>
      <c r="D25">
        <v>168</v>
      </c>
      <c r="E25">
        <v>144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3816</v>
      </c>
      <c r="AH25">
        <v>15</v>
      </c>
      <c r="AI25">
        <v>0</v>
      </c>
      <c r="AJ25">
        <v>0</v>
      </c>
      <c r="AK25">
        <v>0</v>
      </c>
      <c r="AL25">
        <v>0</v>
      </c>
      <c r="AM25">
        <v>1</v>
      </c>
      <c r="AN25" t="s">
        <v>157</v>
      </c>
    </row>
    <row r="26" spans="1:40" x14ac:dyDescent="0.25">
      <c r="A26" t="s">
        <v>144</v>
      </c>
      <c r="B26" s="115">
        <v>43132</v>
      </c>
      <c r="C26">
        <v>0</v>
      </c>
      <c r="D26">
        <v>80</v>
      </c>
      <c r="E26">
        <v>80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2</v>
      </c>
      <c r="AF26">
        <v>9.5</v>
      </c>
      <c r="AG26">
        <v>3816</v>
      </c>
      <c r="AH26">
        <v>24</v>
      </c>
      <c r="AI26">
        <v>0</v>
      </c>
      <c r="AJ26">
        <v>0</v>
      </c>
      <c r="AK26">
        <v>0</v>
      </c>
      <c r="AL26">
        <v>0</v>
      </c>
      <c r="AM26">
        <v>3</v>
      </c>
      <c r="AN26" t="s">
        <v>158</v>
      </c>
    </row>
    <row r="27" spans="1:40" x14ac:dyDescent="0.25">
      <c r="A27" t="s">
        <v>144</v>
      </c>
      <c r="B27" s="115">
        <v>43132</v>
      </c>
      <c r="C27">
        <v>0</v>
      </c>
      <c r="D27">
        <v>6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3816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5</v>
      </c>
      <c r="AN27" t="s">
        <v>167</v>
      </c>
    </row>
    <row r="28" spans="1:40" x14ac:dyDescent="0.25">
      <c r="A28" t="s">
        <v>144</v>
      </c>
      <c r="B28" s="115">
        <v>43132</v>
      </c>
      <c r="C28">
        <v>0</v>
      </c>
      <c r="D28">
        <v>136</v>
      </c>
      <c r="E28">
        <v>131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3816</v>
      </c>
      <c r="AH28">
        <v>27</v>
      </c>
      <c r="AI28">
        <v>0</v>
      </c>
      <c r="AJ28">
        <v>0</v>
      </c>
      <c r="AK28">
        <v>0</v>
      </c>
      <c r="AL28">
        <v>0</v>
      </c>
      <c r="AM28">
        <v>6</v>
      </c>
      <c r="AN28" t="s">
        <v>159</v>
      </c>
    </row>
    <row r="29" spans="1:40" x14ac:dyDescent="0.25">
      <c r="A29" t="s">
        <v>144</v>
      </c>
      <c r="B29" s="115">
        <v>43132</v>
      </c>
      <c r="C29">
        <v>0</v>
      </c>
      <c r="D29">
        <v>80</v>
      </c>
      <c r="E29">
        <v>76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3816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7</v>
      </c>
      <c r="AN29" t="s">
        <v>160</v>
      </c>
    </row>
    <row r="30" spans="1:40" x14ac:dyDescent="0.25">
      <c r="A30" t="s">
        <v>144</v>
      </c>
      <c r="B30" s="115">
        <v>43132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3816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8</v>
      </c>
      <c r="AN30" t="s">
        <v>161</v>
      </c>
    </row>
    <row r="31" spans="1:40" x14ac:dyDescent="0.25">
      <c r="A31" t="s">
        <v>144</v>
      </c>
      <c r="B31" s="115">
        <v>43132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3816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9</v>
      </c>
      <c r="AN31" t="s">
        <v>162</v>
      </c>
    </row>
    <row r="32" spans="1:40" x14ac:dyDescent="0.25">
      <c r="A32" t="s">
        <v>144</v>
      </c>
      <c r="B32" s="115">
        <v>43132</v>
      </c>
      <c r="C32">
        <v>0</v>
      </c>
      <c r="D32">
        <v>79</v>
      </c>
      <c r="E32">
        <v>73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3816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10</v>
      </c>
      <c r="AN32" t="s">
        <v>163</v>
      </c>
    </row>
    <row r="33" spans="1:40" x14ac:dyDescent="0.25">
      <c r="A33" t="s">
        <v>144</v>
      </c>
      <c r="B33" s="115">
        <v>43132</v>
      </c>
      <c r="C33">
        <v>0</v>
      </c>
      <c r="D33">
        <v>104</v>
      </c>
      <c r="E33">
        <v>84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3816</v>
      </c>
      <c r="AH33">
        <v>7</v>
      </c>
      <c r="AI33">
        <v>0</v>
      </c>
      <c r="AJ33">
        <v>0</v>
      </c>
      <c r="AK33">
        <v>0</v>
      </c>
      <c r="AL33">
        <v>0</v>
      </c>
      <c r="AM33">
        <v>11</v>
      </c>
      <c r="AN33" t="s">
        <v>164</v>
      </c>
    </row>
    <row r="34" spans="1:40" x14ac:dyDescent="0.25">
      <c r="A34" t="s">
        <v>144</v>
      </c>
      <c r="B34" s="115">
        <v>43132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3816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13</v>
      </c>
      <c r="AN34" t="s">
        <v>169</v>
      </c>
    </row>
    <row r="35" spans="1:40" x14ac:dyDescent="0.25">
      <c r="A35" t="s">
        <v>145</v>
      </c>
      <c r="B35" s="115">
        <v>43132</v>
      </c>
      <c r="C35">
        <v>0</v>
      </c>
      <c r="D35">
        <v>39</v>
      </c>
      <c r="E35">
        <v>34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1278</v>
      </c>
      <c r="AH35">
        <v>11</v>
      </c>
      <c r="AI35">
        <v>0</v>
      </c>
      <c r="AJ35">
        <v>0</v>
      </c>
      <c r="AK35">
        <v>0</v>
      </c>
      <c r="AL35">
        <v>0</v>
      </c>
      <c r="AM35">
        <v>1</v>
      </c>
      <c r="AN35" t="s">
        <v>157</v>
      </c>
    </row>
    <row r="36" spans="1:40" x14ac:dyDescent="0.25">
      <c r="A36" t="s">
        <v>145</v>
      </c>
      <c r="B36" s="115">
        <v>43132</v>
      </c>
      <c r="C36">
        <v>0</v>
      </c>
      <c r="D36">
        <v>9</v>
      </c>
      <c r="E36">
        <v>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1278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2</v>
      </c>
      <c r="AN36" t="s">
        <v>165</v>
      </c>
    </row>
    <row r="37" spans="1:40" x14ac:dyDescent="0.25">
      <c r="A37" t="s">
        <v>145</v>
      </c>
      <c r="B37" s="115">
        <v>43132</v>
      </c>
      <c r="C37">
        <v>0</v>
      </c>
      <c r="D37">
        <v>66</v>
      </c>
      <c r="E37">
        <v>56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1278</v>
      </c>
      <c r="AH37">
        <v>6</v>
      </c>
      <c r="AI37">
        <v>0</v>
      </c>
      <c r="AJ37">
        <v>0</v>
      </c>
      <c r="AK37">
        <v>0</v>
      </c>
      <c r="AL37">
        <v>0</v>
      </c>
      <c r="AM37">
        <v>3</v>
      </c>
      <c r="AN37" t="s">
        <v>158</v>
      </c>
    </row>
    <row r="38" spans="1:40" x14ac:dyDescent="0.25">
      <c r="A38" t="s">
        <v>145</v>
      </c>
      <c r="B38" s="115">
        <v>43132</v>
      </c>
      <c r="C38">
        <v>0</v>
      </c>
      <c r="D38">
        <v>34</v>
      </c>
      <c r="E38">
        <v>29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1278</v>
      </c>
      <c r="AH38">
        <v>6</v>
      </c>
      <c r="AI38">
        <v>0</v>
      </c>
      <c r="AJ38">
        <v>0</v>
      </c>
      <c r="AK38">
        <v>0</v>
      </c>
      <c r="AL38">
        <v>0</v>
      </c>
      <c r="AM38">
        <v>4</v>
      </c>
      <c r="AN38" t="s">
        <v>166</v>
      </c>
    </row>
    <row r="39" spans="1:40" x14ac:dyDescent="0.25">
      <c r="A39" t="s">
        <v>145</v>
      </c>
      <c r="B39" s="115">
        <v>43132</v>
      </c>
      <c r="C39">
        <v>0</v>
      </c>
      <c r="D39">
        <v>91</v>
      </c>
      <c r="E39">
        <v>73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1278</v>
      </c>
      <c r="AH39">
        <v>12</v>
      </c>
      <c r="AI39">
        <v>0</v>
      </c>
      <c r="AJ39">
        <v>0</v>
      </c>
      <c r="AK39">
        <v>0</v>
      </c>
      <c r="AL39">
        <v>0</v>
      </c>
      <c r="AM39">
        <v>5</v>
      </c>
      <c r="AN39" t="s">
        <v>167</v>
      </c>
    </row>
    <row r="40" spans="1:40" x14ac:dyDescent="0.25">
      <c r="A40" t="s">
        <v>145</v>
      </c>
      <c r="B40" s="115">
        <v>43132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1278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8</v>
      </c>
      <c r="AN40" t="s">
        <v>161</v>
      </c>
    </row>
    <row r="41" spans="1:40" x14ac:dyDescent="0.25">
      <c r="A41" t="s">
        <v>145</v>
      </c>
      <c r="B41" s="115">
        <v>43132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1278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9</v>
      </c>
      <c r="AN41" t="s">
        <v>162</v>
      </c>
    </row>
    <row r="42" spans="1:40" x14ac:dyDescent="0.25">
      <c r="A42" t="s">
        <v>146</v>
      </c>
      <c r="B42" s="115">
        <v>43132</v>
      </c>
      <c r="C42">
        <v>0</v>
      </c>
      <c r="D42">
        <v>45</v>
      </c>
      <c r="E42">
        <v>43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1936</v>
      </c>
      <c r="AH42">
        <v>19</v>
      </c>
      <c r="AI42">
        <v>0</v>
      </c>
      <c r="AJ42">
        <v>0</v>
      </c>
      <c r="AK42">
        <v>0</v>
      </c>
      <c r="AL42">
        <v>0</v>
      </c>
      <c r="AM42">
        <v>1</v>
      </c>
      <c r="AN42" t="s">
        <v>157</v>
      </c>
    </row>
    <row r="43" spans="1:40" x14ac:dyDescent="0.25">
      <c r="A43" t="s">
        <v>146</v>
      </c>
      <c r="B43" s="115">
        <v>43132</v>
      </c>
      <c r="C43">
        <v>1</v>
      </c>
      <c r="D43">
        <v>59</v>
      </c>
      <c r="E43">
        <v>47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1936</v>
      </c>
      <c r="AH43">
        <v>21</v>
      </c>
      <c r="AI43">
        <v>0</v>
      </c>
      <c r="AJ43">
        <v>0</v>
      </c>
      <c r="AK43">
        <v>0</v>
      </c>
      <c r="AL43">
        <v>0</v>
      </c>
      <c r="AM43">
        <v>3</v>
      </c>
      <c r="AN43" t="s">
        <v>158</v>
      </c>
    </row>
    <row r="44" spans="1:40" x14ac:dyDescent="0.25">
      <c r="A44" t="s">
        <v>146</v>
      </c>
      <c r="B44" s="115">
        <v>43132</v>
      </c>
      <c r="C44">
        <v>2</v>
      </c>
      <c r="D44">
        <v>14</v>
      </c>
      <c r="E44">
        <v>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0</v>
      </c>
      <c r="U44">
        <v>0</v>
      </c>
      <c r="V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1936</v>
      </c>
      <c r="AH44">
        <v>9</v>
      </c>
      <c r="AI44">
        <v>0</v>
      </c>
      <c r="AJ44">
        <v>0</v>
      </c>
      <c r="AK44">
        <v>0</v>
      </c>
      <c r="AL44">
        <v>0</v>
      </c>
      <c r="AM44">
        <v>6</v>
      </c>
      <c r="AN44" t="s">
        <v>159</v>
      </c>
    </row>
    <row r="45" spans="1:40" x14ac:dyDescent="0.25">
      <c r="A45" t="s">
        <v>146</v>
      </c>
      <c r="B45" s="115">
        <v>43132</v>
      </c>
      <c r="C45">
        <v>4</v>
      </c>
      <c r="D45">
        <v>110</v>
      </c>
      <c r="E45">
        <v>95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</v>
      </c>
      <c r="T45">
        <v>0</v>
      </c>
      <c r="U45">
        <v>0</v>
      </c>
      <c r="V45">
        <v>7.5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1936</v>
      </c>
      <c r="AH45">
        <v>47</v>
      </c>
      <c r="AI45">
        <v>0</v>
      </c>
      <c r="AJ45">
        <v>0</v>
      </c>
      <c r="AK45">
        <v>0</v>
      </c>
      <c r="AL45">
        <v>0</v>
      </c>
      <c r="AM45">
        <v>7</v>
      </c>
      <c r="AN45" t="s">
        <v>160</v>
      </c>
    </row>
    <row r="46" spans="1:40" x14ac:dyDescent="0.25">
      <c r="A46" t="s">
        <v>146</v>
      </c>
      <c r="B46" s="115">
        <v>43132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1936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8</v>
      </c>
      <c r="AN46" t="s">
        <v>161</v>
      </c>
    </row>
    <row r="47" spans="1:40" x14ac:dyDescent="0.25">
      <c r="A47" t="s">
        <v>146</v>
      </c>
      <c r="B47" s="115">
        <v>43132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1936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9</v>
      </c>
      <c r="AN47" t="s">
        <v>162</v>
      </c>
    </row>
    <row r="48" spans="1:40" x14ac:dyDescent="0.25">
      <c r="A48" t="s">
        <v>146</v>
      </c>
      <c r="B48" s="115">
        <v>43132</v>
      </c>
      <c r="C48">
        <v>0</v>
      </c>
      <c r="D48">
        <v>21</v>
      </c>
      <c r="E48">
        <v>18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1936</v>
      </c>
      <c r="AH48">
        <v>5</v>
      </c>
      <c r="AI48">
        <v>0</v>
      </c>
      <c r="AJ48">
        <v>0</v>
      </c>
      <c r="AK48">
        <v>0</v>
      </c>
      <c r="AL48">
        <v>0</v>
      </c>
      <c r="AM48">
        <v>10</v>
      </c>
      <c r="AN48" t="s">
        <v>163</v>
      </c>
    </row>
    <row r="49" spans="1:40" x14ac:dyDescent="0.25">
      <c r="A49" t="s">
        <v>146</v>
      </c>
      <c r="B49" s="115">
        <v>43132</v>
      </c>
      <c r="C49">
        <v>0</v>
      </c>
      <c r="D49">
        <v>75</v>
      </c>
      <c r="E49">
        <v>55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1936</v>
      </c>
      <c r="AH49">
        <v>7</v>
      </c>
      <c r="AI49">
        <v>0</v>
      </c>
      <c r="AJ49">
        <v>0</v>
      </c>
      <c r="AK49">
        <v>0</v>
      </c>
      <c r="AL49">
        <v>0</v>
      </c>
      <c r="AM49">
        <v>11</v>
      </c>
      <c r="AN49" t="s">
        <v>164</v>
      </c>
    </row>
    <row r="50" spans="1:40" x14ac:dyDescent="0.25">
      <c r="A50" t="s">
        <v>147</v>
      </c>
      <c r="B50" s="115">
        <v>43132</v>
      </c>
      <c r="C50">
        <v>0</v>
      </c>
      <c r="D50">
        <v>13</v>
      </c>
      <c r="E50">
        <v>11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 t="s">
        <v>157</v>
      </c>
    </row>
    <row r="51" spans="1:40" x14ac:dyDescent="0.25">
      <c r="A51" t="s">
        <v>147</v>
      </c>
      <c r="B51" s="115">
        <v>43132</v>
      </c>
      <c r="C51">
        <v>0</v>
      </c>
      <c r="D51">
        <v>8</v>
      </c>
      <c r="E51">
        <v>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 t="s">
        <v>160</v>
      </c>
    </row>
    <row r="52" spans="1:40" x14ac:dyDescent="0.25">
      <c r="A52" t="s">
        <v>148</v>
      </c>
      <c r="B52" s="115">
        <v>43132</v>
      </c>
      <c r="C52">
        <v>0</v>
      </c>
      <c r="D52">
        <v>16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444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5</v>
      </c>
      <c r="AN52" t="s">
        <v>167</v>
      </c>
    </row>
    <row r="53" spans="1:40" x14ac:dyDescent="0.25">
      <c r="A53" t="s">
        <v>148</v>
      </c>
      <c r="B53" s="115">
        <v>43132</v>
      </c>
      <c r="C53">
        <v>0</v>
      </c>
      <c r="D53">
        <v>57</v>
      </c>
      <c r="E53">
        <v>34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444</v>
      </c>
      <c r="AH53">
        <v>3</v>
      </c>
      <c r="AI53">
        <v>0</v>
      </c>
      <c r="AJ53">
        <v>0</v>
      </c>
      <c r="AK53">
        <v>0</v>
      </c>
      <c r="AL53">
        <v>0</v>
      </c>
      <c r="AM53">
        <v>11</v>
      </c>
      <c r="AN53" t="s">
        <v>164</v>
      </c>
    </row>
    <row r="54" spans="1:40" x14ac:dyDescent="0.25">
      <c r="A54" t="s">
        <v>149</v>
      </c>
      <c r="B54" s="115">
        <v>43132</v>
      </c>
      <c r="C54">
        <v>0</v>
      </c>
      <c r="D54">
        <v>30</v>
      </c>
      <c r="E54">
        <v>23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997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 t="s">
        <v>157</v>
      </c>
    </row>
    <row r="55" spans="1:40" x14ac:dyDescent="0.25">
      <c r="A55" t="s">
        <v>149</v>
      </c>
      <c r="B55" s="115">
        <v>43132</v>
      </c>
      <c r="C55">
        <v>0</v>
      </c>
      <c r="D55">
        <v>14</v>
      </c>
      <c r="E55">
        <v>13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997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3</v>
      </c>
      <c r="AN55" t="s">
        <v>158</v>
      </c>
    </row>
    <row r="56" spans="1:40" x14ac:dyDescent="0.25">
      <c r="A56" t="s">
        <v>149</v>
      </c>
      <c r="B56" s="115">
        <v>43132</v>
      </c>
      <c r="C56">
        <v>0</v>
      </c>
      <c r="D56">
        <v>10</v>
      </c>
      <c r="E56">
        <v>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997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5</v>
      </c>
      <c r="AN56" t="s">
        <v>167</v>
      </c>
    </row>
    <row r="57" spans="1:40" x14ac:dyDescent="0.25">
      <c r="A57" t="s">
        <v>149</v>
      </c>
      <c r="B57" s="115">
        <v>43132</v>
      </c>
      <c r="C57">
        <v>0</v>
      </c>
      <c r="D57">
        <v>29</v>
      </c>
      <c r="E57">
        <v>24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997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6</v>
      </c>
      <c r="AN57" t="s">
        <v>159</v>
      </c>
    </row>
    <row r="58" spans="1:40" x14ac:dyDescent="0.25">
      <c r="A58" t="s">
        <v>149</v>
      </c>
      <c r="B58" s="115">
        <v>43132</v>
      </c>
      <c r="C58">
        <v>0</v>
      </c>
      <c r="D58">
        <v>16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997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7</v>
      </c>
      <c r="AN58" t="s">
        <v>160</v>
      </c>
    </row>
    <row r="59" spans="1:40" x14ac:dyDescent="0.25">
      <c r="A59" t="s">
        <v>149</v>
      </c>
      <c r="B59" s="115">
        <v>43132</v>
      </c>
      <c r="C59">
        <v>0</v>
      </c>
      <c r="D59">
        <v>30</v>
      </c>
      <c r="E59">
        <v>23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997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10</v>
      </c>
      <c r="AN59" t="s">
        <v>163</v>
      </c>
    </row>
    <row r="60" spans="1:40" x14ac:dyDescent="0.25">
      <c r="A60" t="s">
        <v>149</v>
      </c>
      <c r="B60" s="115">
        <v>43132</v>
      </c>
      <c r="C60">
        <v>0</v>
      </c>
      <c r="D60">
        <v>15</v>
      </c>
      <c r="E60">
        <v>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997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11</v>
      </c>
      <c r="AN60" t="s">
        <v>164</v>
      </c>
    </row>
    <row r="61" spans="1:40" x14ac:dyDescent="0.25">
      <c r="A61" t="s">
        <v>150</v>
      </c>
      <c r="B61" s="115">
        <v>43132</v>
      </c>
      <c r="C61">
        <v>0</v>
      </c>
      <c r="D61">
        <v>19</v>
      </c>
      <c r="E61">
        <v>14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715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 t="s">
        <v>157</v>
      </c>
    </row>
    <row r="62" spans="1:40" x14ac:dyDescent="0.25">
      <c r="A62" t="s">
        <v>150</v>
      </c>
      <c r="B62" s="115">
        <v>43132</v>
      </c>
      <c r="C62">
        <v>0</v>
      </c>
      <c r="D62">
        <v>26</v>
      </c>
      <c r="E62">
        <v>21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715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3</v>
      </c>
      <c r="AN62" t="s">
        <v>158</v>
      </c>
    </row>
    <row r="63" spans="1:40" x14ac:dyDescent="0.25">
      <c r="A63" t="s">
        <v>150</v>
      </c>
      <c r="B63" s="115">
        <v>43132</v>
      </c>
      <c r="C63">
        <v>0</v>
      </c>
      <c r="D63">
        <v>33</v>
      </c>
      <c r="E63">
        <v>15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715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7</v>
      </c>
      <c r="AN63" t="s">
        <v>160</v>
      </c>
    </row>
    <row r="64" spans="1:40" x14ac:dyDescent="0.25">
      <c r="A64" t="s">
        <v>150</v>
      </c>
      <c r="B64" s="115">
        <v>43132</v>
      </c>
      <c r="C64">
        <v>0</v>
      </c>
      <c r="D64">
        <v>25</v>
      </c>
      <c r="E64">
        <v>14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715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11</v>
      </c>
      <c r="AN64" t="s">
        <v>164</v>
      </c>
    </row>
    <row r="65" spans="1:40" x14ac:dyDescent="0.25">
      <c r="A65" t="s">
        <v>151</v>
      </c>
      <c r="B65" s="115">
        <v>43132</v>
      </c>
      <c r="C65">
        <v>0</v>
      </c>
      <c r="D65">
        <v>58</v>
      </c>
      <c r="E65">
        <v>42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333</v>
      </c>
      <c r="AH65">
        <v>7</v>
      </c>
      <c r="AI65">
        <v>0</v>
      </c>
      <c r="AJ65">
        <v>0</v>
      </c>
      <c r="AK65">
        <v>0</v>
      </c>
      <c r="AL65">
        <v>0</v>
      </c>
      <c r="AM65">
        <v>1</v>
      </c>
      <c r="AN65" t="s">
        <v>157</v>
      </c>
    </row>
    <row r="66" spans="1:40" x14ac:dyDescent="0.25">
      <c r="A66" t="s">
        <v>152</v>
      </c>
      <c r="B66" s="115">
        <v>43132</v>
      </c>
      <c r="C66">
        <v>0</v>
      </c>
      <c r="D66">
        <v>26</v>
      </c>
      <c r="E66">
        <v>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166</v>
      </c>
      <c r="AH66">
        <v>3</v>
      </c>
      <c r="AI66">
        <v>0</v>
      </c>
      <c r="AJ66">
        <v>0</v>
      </c>
      <c r="AK66">
        <v>0</v>
      </c>
      <c r="AL66">
        <v>0</v>
      </c>
      <c r="AM66">
        <v>1</v>
      </c>
      <c r="AN66" t="s">
        <v>157</v>
      </c>
    </row>
    <row r="67" spans="1:40" x14ac:dyDescent="0.25">
      <c r="A67" t="s">
        <v>153</v>
      </c>
      <c r="B67" s="115">
        <v>43132</v>
      </c>
      <c r="C67">
        <v>0</v>
      </c>
      <c r="D67">
        <v>58</v>
      </c>
      <c r="E67">
        <v>42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383</v>
      </c>
      <c r="AH67">
        <v>3</v>
      </c>
      <c r="AI67">
        <v>0</v>
      </c>
      <c r="AJ67">
        <v>0</v>
      </c>
      <c r="AK67">
        <v>0</v>
      </c>
      <c r="AL67">
        <v>0</v>
      </c>
      <c r="AM67">
        <v>1</v>
      </c>
      <c r="AN67" t="s">
        <v>157</v>
      </c>
    </row>
    <row r="68" spans="1:40" x14ac:dyDescent="0.25">
      <c r="A68" t="s">
        <v>154</v>
      </c>
      <c r="B68" s="115">
        <v>43132</v>
      </c>
      <c r="C68">
        <v>0</v>
      </c>
      <c r="D68">
        <v>28</v>
      </c>
      <c r="E68">
        <v>20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524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1</v>
      </c>
      <c r="AN68" t="s">
        <v>157</v>
      </c>
    </row>
    <row r="69" spans="1:40" x14ac:dyDescent="0.25">
      <c r="A69" t="s">
        <v>154</v>
      </c>
      <c r="B69" s="115">
        <v>43132</v>
      </c>
      <c r="C69">
        <v>0</v>
      </c>
      <c r="D69">
        <v>55</v>
      </c>
      <c r="E69">
        <v>39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524</v>
      </c>
      <c r="AH69">
        <v>10</v>
      </c>
      <c r="AI69">
        <v>0</v>
      </c>
      <c r="AJ69">
        <v>0</v>
      </c>
      <c r="AK69">
        <v>0</v>
      </c>
      <c r="AL69">
        <v>0</v>
      </c>
      <c r="AM69">
        <v>3</v>
      </c>
      <c r="AN69" t="s">
        <v>158</v>
      </c>
    </row>
    <row r="70" spans="1:40" x14ac:dyDescent="0.25">
      <c r="A70" t="s">
        <v>154</v>
      </c>
      <c r="B70" s="115">
        <v>43132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524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8</v>
      </c>
      <c r="AN70" t="s">
        <v>161</v>
      </c>
    </row>
    <row r="71" spans="1:40" x14ac:dyDescent="0.25">
      <c r="A71" t="s">
        <v>141</v>
      </c>
      <c r="B71" s="115">
        <v>43133</v>
      </c>
      <c r="C71">
        <v>0</v>
      </c>
      <c r="D71">
        <v>43</v>
      </c>
      <c r="E71">
        <v>42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1208</v>
      </c>
      <c r="AH71">
        <v>15</v>
      </c>
      <c r="AI71">
        <v>0</v>
      </c>
      <c r="AJ71">
        <v>0</v>
      </c>
      <c r="AK71">
        <v>0</v>
      </c>
      <c r="AL71">
        <v>0</v>
      </c>
      <c r="AM71">
        <v>1</v>
      </c>
      <c r="AN71" t="s">
        <v>157</v>
      </c>
    </row>
    <row r="72" spans="1:40" x14ac:dyDescent="0.25">
      <c r="A72" t="s">
        <v>141</v>
      </c>
      <c r="B72" s="115">
        <v>43133</v>
      </c>
      <c r="C72">
        <v>0</v>
      </c>
      <c r="D72">
        <v>32</v>
      </c>
      <c r="E72">
        <v>27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1208</v>
      </c>
      <c r="AH72">
        <v>5</v>
      </c>
      <c r="AI72">
        <v>0</v>
      </c>
      <c r="AJ72">
        <v>0</v>
      </c>
      <c r="AK72">
        <v>0</v>
      </c>
      <c r="AL72">
        <v>0</v>
      </c>
      <c r="AM72">
        <v>3</v>
      </c>
      <c r="AN72" t="s">
        <v>158</v>
      </c>
    </row>
    <row r="73" spans="1:40" x14ac:dyDescent="0.25">
      <c r="A73" t="s">
        <v>141</v>
      </c>
      <c r="B73" s="115">
        <v>43133</v>
      </c>
      <c r="C73">
        <v>0</v>
      </c>
      <c r="D73">
        <v>11</v>
      </c>
      <c r="E73">
        <v>10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1208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6</v>
      </c>
      <c r="AN73" t="s">
        <v>159</v>
      </c>
    </row>
    <row r="74" spans="1:40" x14ac:dyDescent="0.25">
      <c r="A74" t="s">
        <v>141</v>
      </c>
      <c r="B74" s="115">
        <v>43133</v>
      </c>
      <c r="C74">
        <v>0</v>
      </c>
      <c r="D74">
        <v>81</v>
      </c>
      <c r="E74">
        <v>77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1208</v>
      </c>
      <c r="AH74">
        <v>15</v>
      </c>
      <c r="AI74">
        <v>0</v>
      </c>
      <c r="AJ74">
        <v>0</v>
      </c>
      <c r="AK74">
        <v>0</v>
      </c>
      <c r="AL74">
        <v>0</v>
      </c>
      <c r="AM74">
        <v>7</v>
      </c>
      <c r="AN74" t="s">
        <v>160</v>
      </c>
    </row>
    <row r="75" spans="1:40" x14ac:dyDescent="0.25">
      <c r="A75" t="s">
        <v>141</v>
      </c>
      <c r="B75" s="115">
        <v>43133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1208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8</v>
      </c>
      <c r="AN75" t="s">
        <v>161</v>
      </c>
    </row>
    <row r="76" spans="1:40" x14ac:dyDescent="0.25">
      <c r="A76" t="s">
        <v>141</v>
      </c>
      <c r="B76" s="115">
        <v>43133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1208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9</v>
      </c>
      <c r="AN76" t="s">
        <v>162</v>
      </c>
    </row>
    <row r="77" spans="1:40" x14ac:dyDescent="0.25">
      <c r="A77" t="s">
        <v>141</v>
      </c>
      <c r="B77" s="115">
        <v>43133</v>
      </c>
      <c r="C77">
        <v>0</v>
      </c>
      <c r="D77">
        <v>17</v>
      </c>
      <c r="E77">
        <v>17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1208</v>
      </c>
      <c r="AH77">
        <v>2</v>
      </c>
      <c r="AI77">
        <v>0</v>
      </c>
      <c r="AJ77">
        <v>0</v>
      </c>
      <c r="AK77">
        <v>0</v>
      </c>
      <c r="AL77">
        <v>0</v>
      </c>
      <c r="AM77">
        <v>10</v>
      </c>
      <c r="AN77" t="s">
        <v>163</v>
      </c>
    </row>
    <row r="78" spans="1:40" x14ac:dyDescent="0.25">
      <c r="A78" t="s">
        <v>141</v>
      </c>
      <c r="B78" s="115">
        <v>43133</v>
      </c>
      <c r="C78">
        <v>0</v>
      </c>
      <c r="D78">
        <v>44</v>
      </c>
      <c r="E78">
        <v>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1208</v>
      </c>
      <c r="AH78">
        <v>5</v>
      </c>
      <c r="AI78">
        <v>0</v>
      </c>
      <c r="AJ78">
        <v>0</v>
      </c>
      <c r="AK78">
        <v>0</v>
      </c>
      <c r="AL78">
        <v>0</v>
      </c>
      <c r="AM78">
        <v>11</v>
      </c>
      <c r="AN78" t="s">
        <v>164</v>
      </c>
    </row>
    <row r="79" spans="1:40" x14ac:dyDescent="0.25">
      <c r="A79" t="s">
        <v>142</v>
      </c>
      <c r="B79" s="115">
        <v>43133</v>
      </c>
      <c r="C79">
        <v>35</v>
      </c>
      <c r="D79">
        <v>210</v>
      </c>
      <c r="E79">
        <v>191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75</v>
      </c>
      <c r="T79">
        <v>0</v>
      </c>
      <c r="U79">
        <v>0</v>
      </c>
      <c r="V79">
        <v>112.5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10</v>
      </c>
      <c r="AE79">
        <v>4</v>
      </c>
      <c r="AF79">
        <v>32</v>
      </c>
      <c r="AG79">
        <v>3565</v>
      </c>
      <c r="AH79">
        <v>118</v>
      </c>
      <c r="AI79">
        <v>0</v>
      </c>
      <c r="AJ79">
        <v>0</v>
      </c>
      <c r="AK79">
        <v>0</v>
      </c>
      <c r="AL79">
        <v>0</v>
      </c>
      <c r="AM79">
        <v>1</v>
      </c>
      <c r="AN79" t="s">
        <v>157</v>
      </c>
    </row>
    <row r="80" spans="1:40" x14ac:dyDescent="0.25">
      <c r="A80" t="s">
        <v>142</v>
      </c>
      <c r="B80" s="115">
        <v>43133</v>
      </c>
      <c r="C80">
        <v>51</v>
      </c>
      <c r="D80">
        <v>154</v>
      </c>
      <c r="E80">
        <v>152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79</v>
      </c>
      <c r="T80">
        <v>0</v>
      </c>
      <c r="U80">
        <v>0</v>
      </c>
      <c r="V80">
        <v>186.5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</v>
      </c>
      <c r="AE80">
        <v>4</v>
      </c>
      <c r="AF80">
        <v>32</v>
      </c>
      <c r="AG80">
        <v>3565</v>
      </c>
      <c r="AH80">
        <v>117</v>
      </c>
      <c r="AI80">
        <v>0</v>
      </c>
      <c r="AJ80">
        <v>0</v>
      </c>
      <c r="AK80">
        <v>0</v>
      </c>
      <c r="AL80">
        <v>0</v>
      </c>
      <c r="AM80">
        <v>2</v>
      </c>
      <c r="AN80" t="s">
        <v>165</v>
      </c>
    </row>
    <row r="81" spans="1:40" x14ac:dyDescent="0.25">
      <c r="A81" t="s">
        <v>142</v>
      </c>
      <c r="B81" s="115">
        <v>43133</v>
      </c>
      <c r="C81">
        <v>14</v>
      </c>
      <c r="D81">
        <v>73</v>
      </c>
      <c r="E81">
        <v>70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20</v>
      </c>
      <c r="T81">
        <v>0</v>
      </c>
      <c r="U81">
        <v>0</v>
      </c>
      <c r="V81">
        <v>22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</v>
      </c>
      <c r="AE81">
        <v>2</v>
      </c>
      <c r="AF81">
        <v>16</v>
      </c>
      <c r="AG81">
        <v>3565</v>
      </c>
      <c r="AH81">
        <v>45</v>
      </c>
      <c r="AI81">
        <v>0</v>
      </c>
      <c r="AJ81">
        <v>0</v>
      </c>
      <c r="AK81">
        <v>0</v>
      </c>
      <c r="AL81">
        <v>0</v>
      </c>
      <c r="AM81">
        <v>3</v>
      </c>
      <c r="AN81" t="s">
        <v>158</v>
      </c>
    </row>
    <row r="82" spans="1:40" x14ac:dyDescent="0.25">
      <c r="A82" t="s">
        <v>142</v>
      </c>
      <c r="B82" s="115">
        <v>43133</v>
      </c>
      <c r="C82">
        <v>25</v>
      </c>
      <c r="D82">
        <v>118</v>
      </c>
      <c r="E82">
        <v>104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41</v>
      </c>
      <c r="T82">
        <v>0</v>
      </c>
      <c r="U82">
        <v>0</v>
      </c>
      <c r="V82">
        <v>49.25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2</v>
      </c>
      <c r="AF82">
        <v>16</v>
      </c>
      <c r="AG82">
        <v>3565</v>
      </c>
      <c r="AH82">
        <v>74</v>
      </c>
      <c r="AI82">
        <v>0</v>
      </c>
      <c r="AJ82">
        <v>0</v>
      </c>
      <c r="AK82">
        <v>0</v>
      </c>
      <c r="AL82">
        <v>0</v>
      </c>
      <c r="AM82">
        <v>4</v>
      </c>
      <c r="AN82" t="s">
        <v>166</v>
      </c>
    </row>
    <row r="83" spans="1:40" x14ac:dyDescent="0.25">
      <c r="A83" t="s">
        <v>142</v>
      </c>
      <c r="B83" s="115">
        <v>43133</v>
      </c>
      <c r="C83">
        <v>45</v>
      </c>
      <c r="D83">
        <v>126</v>
      </c>
      <c r="E83">
        <v>119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68</v>
      </c>
      <c r="T83">
        <v>0</v>
      </c>
      <c r="U83">
        <v>0</v>
      </c>
      <c r="V83">
        <v>133.25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15</v>
      </c>
      <c r="AE83">
        <v>6</v>
      </c>
      <c r="AF83">
        <v>48</v>
      </c>
      <c r="AG83">
        <v>3565</v>
      </c>
      <c r="AH83">
        <v>88</v>
      </c>
      <c r="AI83">
        <v>0</v>
      </c>
      <c r="AJ83">
        <v>0</v>
      </c>
      <c r="AK83">
        <v>0</v>
      </c>
      <c r="AL83">
        <v>0</v>
      </c>
      <c r="AM83">
        <v>5</v>
      </c>
      <c r="AN83" t="s">
        <v>167</v>
      </c>
    </row>
    <row r="84" spans="1:40" x14ac:dyDescent="0.25">
      <c r="A84" t="s">
        <v>142</v>
      </c>
      <c r="B84" s="115">
        <v>43133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3565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8</v>
      </c>
      <c r="AN84" t="s">
        <v>161</v>
      </c>
    </row>
    <row r="85" spans="1:40" x14ac:dyDescent="0.25">
      <c r="A85" t="s">
        <v>142</v>
      </c>
      <c r="B85" s="115">
        <v>43133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3565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9</v>
      </c>
      <c r="AN85" t="s">
        <v>162</v>
      </c>
    </row>
    <row r="86" spans="1:40" x14ac:dyDescent="0.25">
      <c r="A86" t="s">
        <v>142</v>
      </c>
      <c r="B86" s="115">
        <v>43133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3565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12</v>
      </c>
      <c r="AN86" t="s">
        <v>168</v>
      </c>
    </row>
    <row r="87" spans="1:40" x14ac:dyDescent="0.25">
      <c r="A87" t="s">
        <v>143</v>
      </c>
      <c r="B87" s="115">
        <v>43133</v>
      </c>
      <c r="C87">
        <v>20</v>
      </c>
      <c r="D87">
        <v>75</v>
      </c>
      <c r="E87">
        <v>73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35</v>
      </c>
      <c r="T87">
        <v>0</v>
      </c>
      <c r="U87">
        <v>0</v>
      </c>
      <c r="V87">
        <v>56.5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1224</v>
      </c>
      <c r="AH87">
        <v>35</v>
      </c>
      <c r="AI87">
        <v>0</v>
      </c>
      <c r="AJ87">
        <v>0</v>
      </c>
      <c r="AK87">
        <v>0</v>
      </c>
      <c r="AL87">
        <v>0</v>
      </c>
      <c r="AM87">
        <v>1</v>
      </c>
      <c r="AN87" t="s">
        <v>157</v>
      </c>
    </row>
    <row r="88" spans="1:40" x14ac:dyDescent="0.25">
      <c r="A88" t="s">
        <v>143</v>
      </c>
      <c r="B88" s="115">
        <v>43133</v>
      </c>
      <c r="C88">
        <v>10</v>
      </c>
      <c r="D88">
        <v>23</v>
      </c>
      <c r="E88">
        <v>23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18</v>
      </c>
      <c r="T88">
        <v>0</v>
      </c>
      <c r="U88">
        <v>0</v>
      </c>
      <c r="V88">
        <v>28.75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1224</v>
      </c>
      <c r="AH88">
        <v>18</v>
      </c>
      <c r="AI88">
        <v>0</v>
      </c>
      <c r="AJ88">
        <v>0</v>
      </c>
      <c r="AK88">
        <v>0</v>
      </c>
      <c r="AL88">
        <v>0</v>
      </c>
      <c r="AM88">
        <v>2</v>
      </c>
      <c r="AN88" t="s">
        <v>165</v>
      </c>
    </row>
    <row r="89" spans="1:40" x14ac:dyDescent="0.25">
      <c r="A89" t="s">
        <v>143</v>
      </c>
      <c r="B89" s="115">
        <v>43133</v>
      </c>
      <c r="C89">
        <v>26</v>
      </c>
      <c r="D89">
        <v>66</v>
      </c>
      <c r="E89">
        <v>58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51</v>
      </c>
      <c r="T89">
        <v>0</v>
      </c>
      <c r="U89">
        <v>0</v>
      </c>
      <c r="V89">
        <v>65.5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8</v>
      </c>
      <c r="AG89">
        <v>1224</v>
      </c>
      <c r="AH89">
        <v>41</v>
      </c>
      <c r="AI89">
        <v>0</v>
      </c>
      <c r="AJ89">
        <v>0</v>
      </c>
      <c r="AK89">
        <v>0</v>
      </c>
      <c r="AL89">
        <v>0</v>
      </c>
      <c r="AM89">
        <v>3</v>
      </c>
      <c r="AN89" t="s">
        <v>158</v>
      </c>
    </row>
    <row r="90" spans="1:40" x14ac:dyDescent="0.25">
      <c r="A90" t="s">
        <v>143</v>
      </c>
      <c r="B90" s="115">
        <v>43133</v>
      </c>
      <c r="C90">
        <v>7</v>
      </c>
      <c r="D90">
        <v>21</v>
      </c>
      <c r="E90">
        <v>21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14</v>
      </c>
      <c r="T90">
        <v>0</v>
      </c>
      <c r="U90">
        <v>0</v>
      </c>
      <c r="V90">
        <v>18.75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1224</v>
      </c>
      <c r="AH90">
        <v>13</v>
      </c>
      <c r="AI90">
        <v>0</v>
      </c>
      <c r="AJ90">
        <v>0</v>
      </c>
      <c r="AK90">
        <v>0</v>
      </c>
      <c r="AL90">
        <v>0</v>
      </c>
      <c r="AM90">
        <v>4</v>
      </c>
      <c r="AN90" t="s">
        <v>166</v>
      </c>
    </row>
    <row r="91" spans="1:40" x14ac:dyDescent="0.25">
      <c r="A91" t="s">
        <v>143</v>
      </c>
      <c r="B91" s="115">
        <v>43133</v>
      </c>
      <c r="C91">
        <v>21</v>
      </c>
      <c r="D91">
        <v>59</v>
      </c>
      <c r="E91">
        <v>50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35</v>
      </c>
      <c r="T91">
        <v>0</v>
      </c>
      <c r="U91">
        <v>0</v>
      </c>
      <c r="V91">
        <v>52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</v>
      </c>
      <c r="AE91">
        <v>0</v>
      </c>
      <c r="AF91">
        <v>0</v>
      </c>
      <c r="AG91">
        <v>1224</v>
      </c>
      <c r="AH91">
        <v>33</v>
      </c>
      <c r="AI91">
        <v>0</v>
      </c>
      <c r="AJ91">
        <v>0</v>
      </c>
      <c r="AK91">
        <v>0</v>
      </c>
      <c r="AL91">
        <v>0</v>
      </c>
      <c r="AM91">
        <v>5</v>
      </c>
      <c r="AN91" t="s">
        <v>167</v>
      </c>
    </row>
    <row r="92" spans="1:40" x14ac:dyDescent="0.25">
      <c r="A92" t="s">
        <v>143</v>
      </c>
      <c r="B92" s="115">
        <v>43133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1224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8</v>
      </c>
      <c r="AN92" t="s">
        <v>161</v>
      </c>
    </row>
    <row r="93" spans="1:40" x14ac:dyDescent="0.25">
      <c r="A93" t="s">
        <v>143</v>
      </c>
      <c r="B93" s="115">
        <v>43133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1224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9</v>
      </c>
      <c r="AN93" t="s">
        <v>162</v>
      </c>
    </row>
    <row r="94" spans="1:40" x14ac:dyDescent="0.25">
      <c r="A94" t="s">
        <v>144</v>
      </c>
      <c r="B94" s="115">
        <v>43133</v>
      </c>
      <c r="C94">
        <v>0</v>
      </c>
      <c r="D94">
        <v>167</v>
      </c>
      <c r="E94">
        <v>144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</v>
      </c>
      <c r="AE94">
        <v>1</v>
      </c>
      <c r="AF94">
        <v>8</v>
      </c>
      <c r="AG94">
        <v>3828</v>
      </c>
      <c r="AH94">
        <v>8</v>
      </c>
      <c r="AI94">
        <v>0</v>
      </c>
      <c r="AJ94">
        <v>0</v>
      </c>
      <c r="AK94">
        <v>0</v>
      </c>
      <c r="AL94">
        <v>0</v>
      </c>
      <c r="AM94">
        <v>1</v>
      </c>
      <c r="AN94" t="s">
        <v>157</v>
      </c>
    </row>
    <row r="95" spans="1:40" x14ac:dyDescent="0.25">
      <c r="A95" t="s">
        <v>144</v>
      </c>
      <c r="B95" s="115">
        <v>43133</v>
      </c>
      <c r="C95">
        <v>0</v>
      </c>
      <c r="D95">
        <v>80</v>
      </c>
      <c r="E95">
        <v>80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1</v>
      </c>
      <c r="AF95">
        <v>4</v>
      </c>
      <c r="AG95">
        <v>3828</v>
      </c>
      <c r="AH95">
        <v>29</v>
      </c>
      <c r="AI95">
        <v>0</v>
      </c>
      <c r="AJ95">
        <v>0</v>
      </c>
      <c r="AK95">
        <v>0</v>
      </c>
      <c r="AL95">
        <v>0</v>
      </c>
      <c r="AM95">
        <v>3</v>
      </c>
      <c r="AN95" t="s">
        <v>158</v>
      </c>
    </row>
    <row r="96" spans="1:40" x14ac:dyDescent="0.25">
      <c r="A96" t="s">
        <v>144</v>
      </c>
      <c r="B96" s="115">
        <v>43133</v>
      </c>
      <c r="C96">
        <v>0</v>
      </c>
      <c r="D96">
        <v>6</v>
      </c>
      <c r="E96"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3828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5</v>
      </c>
      <c r="AN96" t="s">
        <v>167</v>
      </c>
    </row>
    <row r="97" spans="1:40" x14ac:dyDescent="0.25">
      <c r="A97" t="s">
        <v>144</v>
      </c>
      <c r="B97" s="115">
        <v>43133</v>
      </c>
      <c r="C97">
        <v>0</v>
      </c>
      <c r="D97">
        <v>136</v>
      </c>
      <c r="E97">
        <v>131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3828</v>
      </c>
      <c r="AH97">
        <v>26</v>
      </c>
      <c r="AI97">
        <v>0</v>
      </c>
      <c r="AJ97">
        <v>0</v>
      </c>
      <c r="AK97">
        <v>0</v>
      </c>
      <c r="AL97">
        <v>0</v>
      </c>
      <c r="AM97">
        <v>6</v>
      </c>
      <c r="AN97" t="s">
        <v>159</v>
      </c>
    </row>
    <row r="98" spans="1:40" x14ac:dyDescent="0.25">
      <c r="A98" t="s">
        <v>144</v>
      </c>
      <c r="B98" s="115">
        <v>43133</v>
      </c>
      <c r="C98">
        <v>0</v>
      </c>
      <c r="D98">
        <v>80</v>
      </c>
      <c r="E98">
        <v>76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3828</v>
      </c>
      <c r="AH98">
        <v>6</v>
      </c>
      <c r="AI98">
        <v>0</v>
      </c>
      <c r="AJ98">
        <v>0</v>
      </c>
      <c r="AK98">
        <v>0</v>
      </c>
      <c r="AL98">
        <v>0</v>
      </c>
      <c r="AM98">
        <v>7</v>
      </c>
      <c r="AN98" t="s">
        <v>160</v>
      </c>
    </row>
    <row r="99" spans="1:40" x14ac:dyDescent="0.25">
      <c r="A99" t="s">
        <v>144</v>
      </c>
      <c r="B99" s="115">
        <v>43133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3828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8</v>
      </c>
      <c r="AN99" t="s">
        <v>161</v>
      </c>
    </row>
    <row r="100" spans="1:40" x14ac:dyDescent="0.25">
      <c r="A100" t="s">
        <v>144</v>
      </c>
      <c r="B100" s="115">
        <v>43133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3828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9</v>
      </c>
      <c r="AN100" t="s">
        <v>162</v>
      </c>
    </row>
    <row r="101" spans="1:40" x14ac:dyDescent="0.25">
      <c r="A101" t="s">
        <v>144</v>
      </c>
      <c r="B101" s="115">
        <v>43133</v>
      </c>
      <c r="C101">
        <v>0</v>
      </c>
      <c r="D101">
        <v>79</v>
      </c>
      <c r="E101">
        <v>73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3828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10</v>
      </c>
      <c r="AN101" t="s">
        <v>163</v>
      </c>
    </row>
    <row r="102" spans="1:40" x14ac:dyDescent="0.25">
      <c r="A102" t="s">
        <v>144</v>
      </c>
      <c r="B102" s="115">
        <v>43133</v>
      </c>
      <c r="C102">
        <v>0</v>
      </c>
      <c r="D102">
        <v>104</v>
      </c>
      <c r="E102">
        <v>84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3828</v>
      </c>
      <c r="AH102">
        <v>7</v>
      </c>
      <c r="AI102">
        <v>0</v>
      </c>
      <c r="AJ102">
        <v>0</v>
      </c>
      <c r="AK102">
        <v>0</v>
      </c>
      <c r="AL102">
        <v>0</v>
      </c>
      <c r="AM102">
        <v>11</v>
      </c>
      <c r="AN102" t="s">
        <v>164</v>
      </c>
    </row>
    <row r="103" spans="1:40" x14ac:dyDescent="0.25">
      <c r="A103" t="s">
        <v>144</v>
      </c>
      <c r="B103" s="115">
        <v>43133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3828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13</v>
      </c>
      <c r="AN103" t="s">
        <v>169</v>
      </c>
    </row>
    <row r="104" spans="1:40" x14ac:dyDescent="0.25">
      <c r="A104" t="s">
        <v>145</v>
      </c>
      <c r="B104" s="115">
        <v>43133</v>
      </c>
      <c r="C104">
        <v>0</v>
      </c>
      <c r="D104">
        <v>39</v>
      </c>
      <c r="E104">
        <v>34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1271</v>
      </c>
      <c r="AH104">
        <v>21</v>
      </c>
      <c r="AI104">
        <v>0</v>
      </c>
      <c r="AJ104">
        <v>0</v>
      </c>
      <c r="AK104">
        <v>0</v>
      </c>
      <c r="AL104">
        <v>0</v>
      </c>
      <c r="AM104">
        <v>1</v>
      </c>
      <c r="AN104" t="s">
        <v>157</v>
      </c>
    </row>
    <row r="105" spans="1:40" x14ac:dyDescent="0.25">
      <c r="A105" t="s">
        <v>145</v>
      </c>
      <c r="B105" s="115">
        <v>43133</v>
      </c>
      <c r="C105">
        <v>0</v>
      </c>
      <c r="D105">
        <v>9</v>
      </c>
      <c r="E105">
        <v>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1271</v>
      </c>
      <c r="AH105">
        <v>4</v>
      </c>
      <c r="AI105">
        <v>0</v>
      </c>
      <c r="AJ105">
        <v>0</v>
      </c>
      <c r="AK105">
        <v>0</v>
      </c>
      <c r="AL105">
        <v>0</v>
      </c>
      <c r="AM105">
        <v>2</v>
      </c>
      <c r="AN105" t="s">
        <v>165</v>
      </c>
    </row>
    <row r="106" spans="1:40" x14ac:dyDescent="0.25">
      <c r="A106" t="s">
        <v>145</v>
      </c>
      <c r="B106" s="115">
        <v>43133</v>
      </c>
      <c r="C106">
        <v>0</v>
      </c>
      <c r="D106">
        <v>66</v>
      </c>
      <c r="E106">
        <v>56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1271</v>
      </c>
      <c r="AH106">
        <v>22</v>
      </c>
      <c r="AI106">
        <v>0</v>
      </c>
      <c r="AJ106">
        <v>0</v>
      </c>
      <c r="AK106">
        <v>0</v>
      </c>
      <c r="AL106">
        <v>0</v>
      </c>
      <c r="AM106">
        <v>3</v>
      </c>
      <c r="AN106" t="s">
        <v>158</v>
      </c>
    </row>
    <row r="107" spans="1:40" x14ac:dyDescent="0.25">
      <c r="A107" t="s">
        <v>145</v>
      </c>
      <c r="B107" s="115">
        <v>43133</v>
      </c>
      <c r="C107">
        <v>0</v>
      </c>
      <c r="D107">
        <v>34</v>
      </c>
      <c r="E107">
        <v>29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1271</v>
      </c>
      <c r="AH107">
        <v>18</v>
      </c>
      <c r="AI107">
        <v>0</v>
      </c>
      <c r="AJ107">
        <v>0</v>
      </c>
      <c r="AK107">
        <v>0</v>
      </c>
      <c r="AL107">
        <v>0</v>
      </c>
      <c r="AM107">
        <v>4</v>
      </c>
      <c r="AN107" t="s">
        <v>166</v>
      </c>
    </row>
    <row r="108" spans="1:40" x14ac:dyDescent="0.25">
      <c r="A108" t="s">
        <v>145</v>
      </c>
      <c r="B108" s="115">
        <v>43133</v>
      </c>
      <c r="C108">
        <v>5</v>
      </c>
      <c r="D108">
        <v>90</v>
      </c>
      <c r="E108">
        <v>75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5</v>
      </c>
      <c r="T108">
        <v>0</v>
      </c>
      <c r="U108">
        <v>0</v>
      </c>
      <c r="V108">
        <v>5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1271</v>
      </c>
      <c r="AH108">
        <v>36</v>
      </c>
      <c r="AI108">
        <v>0</v>
      </c>
      <c r="AJ108">
        <v>0</v>
      </c>
      <c r="AK108">
        <v>0</v>
      </c>
      <c r="AL108">
        <v>0</v>
      </c>
      <c r="AM108">
        <v>5</v>
      </c>
      <c r="AN108" t="s">
        <v>167</v>
      </c>
    </row>
    <row r="109" spans="1:40" x14ac:dyDescent="0.25">
      <c r="A109" t="s">
        <v>145</v>
      </c>
      <c r="B109" s="115">
        <v>43133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1271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8</v>
      </c>
      <c r="AN109" t="s">
        <v>161</v>
      </c>
    </row>
    <row r="110" spans="1:40" x14ac:dyDescent="0.25">
      <c r="A110" t="s">
        <v>145</v>
      </c>
      <c r="B110" s="115">
        <v>43133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1271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9</v>
      </c>
      <c r="AN110" t="s">
        <v>162</v>
      </c>
    </row>
    <row r="111" spans="1:40" x14ac:dyDescent="0.25">
      <c r="A111" t="s">
        <v>146</v>
      </c>
      <c r="B111" s="115">
        <v>43133</v>
      </c>
      <c r="C111">
        <v>0</v>
      </c>
      <c r="D111">
        <v>45</v>
      </c>
      <c r="E111">
        <v>43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1788</v>
      </c>
      <c r="AH111">
        <v>5</v>
      </c>
      <c r="AI111">
        <v>0</v>
      </c>
      <c r="AJ111">
        <v>0</v>
      </c>
      <c r="AK111">
        <v>0</v>
      </c>
      <c r="AL111">
        <v>0</v>
      </c>
      <c r="AM111">
        <v>1</v>
      </c>
      <c r="AN111" t="s">
        <v>157</v>
      </c>
    </row>
    <row r="112" spans="1:40" x14ac:dyDescent="0.25">
      <c r="A112" t="s">
        <v>146</v>
      </c>
      <c r="B112" s="115">
        <v>43133</v>
      </c>
      <c r="C112">
        <v>0</v>
      </c>
      <c r="D112">
        <v>59</v>
      </c>
      <c r="E112">
        <v>47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1788</v>
      </c>
      <c r="AH112">
        <v>12</v>
      </c>
      <c r="AI112">
        <v>0</v>
      </c>
      <c r="AJ112">
        <v>0</v>
      </c>
      <c r="AK112">
        <v>0</v>
      </c>
      <c r="AL112">
        <v>0</v>
      </c>
      <c r="AM112">
        <v>3</v>
      </c>
      <c r="AN112" t="s">
        <v>158</v>
      </c>
    </row>
    <row r="113" spans="1:40" x14ac:dyDescent="0.25">
      <c r="A113" t="s">
        <v>146</v>
      </c>
      <c r="B113" s="115">
        <v>43133</v>
      </c>
      <c r="C113">
        <v>0</v>
      </c>
      <c r="D113">
        <v>14</v>
      </c>
      <c r="E113">
        <v>14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1788</v>
      </c>
      <c r="AH113">
        <v>3</v>
      </c>
      <c r="AI113">
        <v>0</v>
      </c>
      <c r="AJ113">
        <v>0</v>
      </c>
      <c r="AK113">
        <v>0</v>
      </c>
      <c r="AL113">
        <v>0</v>
      </c>
      <c r="AM113">
        <v>6</v>
      </c>
      <c r="AN113" t="s">
        <v>159</v>
      </c>
    </row>
    <row r="114" spans="1:40" x14ac:dyDescent="0.25">
      <c r="A114" t="s">
        <v>146</v>
      </c>
      <c r="B114" s="115">
        <v>43133</v>
      </c>
      <c r="C114">
        <v>0</v>
      </c>
      <c r="D114">
        <v>110</v>
      </c>
      <c r="E114">
        <v>95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8</v>
      </c>
      <c r="AG114">
        <v>1788</v>
      </c>
      <c r="AH114">
        <v>21</v>
      </c>
      <c r="AI114">
        <v>0</v>
      </c>
      <c r="AJ114">
        <v>0</v>
      </c>
      <c r="AK114">
        <v>0</v>
      </c>
      <c r="AL114">
        <v>0</v>
      </c>
      <c r="AM114">
        <v>7</v>
      </c>
      <c r="AN114" t="s">
        <v>160</v>
      </c>
    </row>
    <row r="115" spans="1:40" x14ac:dyDescent="0.25">
      <c r="A115" t="s">
        <v>146</v>
      </c>
      <c r="B115" s="115">
        <v>43133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1788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8</v>
      </c>
      <c r="AN115" t="s">
        <v>161</v>
      </c>
    </row>
    <row r="116" spans="1:40" x14ac:dyDescent="0.25">
      <c r="A116" t="s">
        <v>146</v>
      </c>
      <c r="B116" s="115">
        <v>43133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1788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9</v>
      </c>
      <c r="AN116" t="s">
        <v>162</v>
      </c>
    </row>
    <row r="117" spans="1:40" x14ac:dyDescent="0.25">
      <c r="A117" t="s">
        <v>146</v>
      </c>
      <c r="B117" s="115">
        <v>43133</v>
      </c>
      <c r="C117">
        <v>0</v>
      </c>
      <c r="D117">
        <v>21</v>
      </c>
      <c r="E117">
        <v>18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1788</v>
      </c>
      <c r="AH117">
        <v>4</v>
      </c>
      <c r="AI117">
        <v>0</v>
      </c>
      <c r="AJ117">
        <v>0</v>
      </c>
      <c r="AK117">
        <v>0</v>
      </c>
      <c r="AL117">
        <v>0</v>
      </c>
      <c r="AM117">
        <v>10</v>
      </c>
      <c r="AN117" t="s">
        <v>163</v>
      </c>
    </row>
    <row r="118" spans="1:40" x14ac:dyDescent="0.25">
      <c r="A118" t="s">
        <v>146</v>
      </c>
      <c r="B118" s="115">
        <v>43133</v>
      </c>
      <c r="C118">
        <v>0</v>
      </c>
      <c r="D118">
        <v>73</v>
      </c>
      <c r="E118">
        <v>53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1788</v>
      </c>
      <c r="AH118">
        <v>2</v>
      </c>
      <c r="AI118">
        <v>0</v>
      </c>
      <c r="AJ118">
        <v>0</v>
      </c>
      <c r="AK118">
        <v>0</v>
      </c>
      <c r="AL118">
        <v>0</v>
      </c>
      <c r="AM118">
        <v>11</v>
      </c>
      <c r="AN118" t="s">
        <v>164</v>
      </c>
    </row>
    <row r="119" spans="1:40" x14ac:dyDescent="0.25">
      <c r="A119" t="s">
        <v>147</v>
      </c>
      <c r="B119" s="115">
        <v>43133</v>
      </c>
      <c r="C119">
        <v>0</v>
      </c>
      <c r="D119">
        <v>14</v>
      </c>
      <c r="E119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158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 t="s">
        <v>157</v>
      </c>
    </row>
    <row r="120" spans="1:40" x14ac:dyDescent="0.25">
      <c r="A120" t="s">
        <v>147</v>
      </c>
      <c r="B120" s="115">
        <v>43133</v>
      </c>
      <c r="C120">
        <v>0</v>
      </c>
      <c r="D120">
        <v>8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158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7</v>
      </c>
      <c r="AN120" t="s">
        <v>160</v>
      </c>
    </row>
    <row r="121" spans="1:40" x14ac:dyDescent="0.25">
      <c r="A121" t="s">
        <v>148</v>
      </c>
      <c r="B121" s="115">
        <v>43133</v>
      </c>
      <c r="C121">
        <v>0</v>
      </c>
      <c r="D121">
        <v>16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421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5</v>
      </c>
      <c r="AN121" t="s">
        <v>167</v>
      </c>
    </row>
    <row r="122" spans="1:40" x14ac:dyDescent="0.25">
      <c r="A122" t="s">
        <v>148</v>
      </c>
      <c r="B122" s="115">
        <v>43133</v>
      </c>
      <c r="C122">
        <v>0</v>
      </c>
      <c r="D122">
        <v>57</v>
      </c>
      <c r="E122">
        <v>34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421</v>
      </c>
      <c r="AH122">
        <v>3</v>
      </c>
      <c r="AI122">
        <v>0</v>
      </c>
      <c r="AJ122">
        <v>0</v>
      </c>
      <c r="AK122">
        <v>0</v>
      </c>
      <c r="AL122">
        <v>0</v>
      </c>
      <c r="AM122">
        <v>11</v>
      </c>
      <c r="AN122" t="s">
        <v>164</v>
      </c>
    </row>
    <row r="123" spans="1:40" x14ac:dyDescent="0.25">
      <c r="A123" t="s">
        <v>149</v>
      </c>
      <c r="B123" s="115">
        <v>43133</v>
      </c>
      <c r="C123">
        <v>0</v>
      </c>
      <c r="D123">
        <v>30</v>
      </c>
      <c r="E123">
        <v>23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856</v>
      </c>
      <c r="AH123">
        <v>2</v>
      </c>
      <c r="AI123">
        <v>0</v>
      </c>
      <c r="AJ123">
        <v>0</v>
      </c>
      <c r="AK123">
        <v>0</v>
      </c>
      <c r="AL123">
        <v>0</v>
      </c>
      <c r="AM123">
        <v>1</v>
      </c>
      <c r="AN123" t="s">
        <v>157</v>
      </c>
    </row>
    <row r="124" spans="1:40" x14ac:dyDescent="0.25">
      <c r="A124" t="s">
        <v>149</v>
      </c>
      <c r="B124" s="115">
        <v>43133</v>
      </c>
      <c r="C124">
        <v>0</v>
      </c>
      <c r="D124">
        <v>14</v>
      </c>
      <c r="E124">
        <v>13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856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 t="s">
        <v>158</v>
      </c>
    </row>
    <row r="125" spans="1:40" x14ac:dyDescent="0.25">
      <c r="A125" t="s">
        <v>149</v>
      </c>
      <c r="B125" s="115">
        <v>43133</v>
      </c>
      <c r="C125">
        <v>0</v>
      </c>
      <c r="D125">
        <v>10</v>
      </c>
      <c r="E125">
        <v>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856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5</v>
      </c>
      <c r="AN125" t="s">
        <v>167</v>
      </c>
    </row>
    <row r="126" spans="1:40" x14ac:dyDescent="0.25">
      <c r="A126" t="s">
        <v>149</v>
      </c>
      <c r="B126" s="115">
        <v>43133</v>
      </c>
      <c r="C126">
        <v>0</v>
      </c>
      <c r="D126">
        <v>29</v>
      </c>
      <c r="E126">
        <v>25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856</v>
      </c>
      <c r="AH126">
        <v>4</v>
      </c>
      <c r="AI126">
        <v>0</v>
      </c>
      <c r="AJ126">
        <v>0</v>
      </c>
      <c r="AK126">
        <v>0</v>
      </c>
      <c r="AL126">
        <v>0</v>
      </c>
      <c r="AM126">
        <v>6</v>
      </c>
      <c r="AN126" t="s">
        <v>159</v>
      </c>
    </row>
    <row r="127" spans="1:40" x14ac:dyDescent="0.25">
      <c r="A127" t="s">
        <v>149</v>
      </c>
      <c r="B127" s="115">
        <v>43133</v>
      </c>
      <c r="C127">
        <v>0</v>
      </c>
      <c r="D127">
        <v>16</v>
      </c>
      <c r="E127">
        <v>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856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7</v>
      </c>
      <c r="AN127" t="s">
        <v>160</v>
      </c>
    </row>
    <row r="128" spans="1:40" x14ac:dyDescent="0.25">
      <c r="A128" t="s">
        <v>149</v>
      </c>
      <c r="B128" s="115">
        <v>43133</v>
      </c>
      <c r="C128">
        <v>0</v>
      </c>
      <c r="D128">
        <v>30</v>
      </c>
      <c r="E128">
        <v>25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856</v>
      </c>
      <c r="AH128">
        <v>2</v>
      </c>
      <c r="AI128">
        <v>0</v>
      </c>
      <c r="AJ128">
        <v>0</v>
      </c>
      <c r="AK128">
        <v>0</v>
      </c>
      <c r="AL128">
        <v>0</v>
      </c>
      <c r="AM128">
        <v>10</v>
      </c>
      <c r="AN128" t="s">
        <v>163</v>
      </c>
    </row>
    <row r="129" spans="1:40" x14ac:dyDescent="0.25">
      <c r="A129" t="s">
        <v>149</v>
      </c>
      <c r="B129" s="115">
        <v>43133</v>
      </c>
      <c r="C129">
        <v>0</v>
      </c>
      <c r="D129">
        <v>15</v>
      </c>
      <c r="E129">
        <v>13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856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11</v>
      </c>
      <c r="AN129" t="s">
        <v>164</v>
      </c>
    </row>
    <row r="130" spans="1:40" x14ac:dyDescent="0.25">
      <c r="A130" t="s">
        <v>150</v>
      </c>
      <c r="B130" s="115">
        <v>43133</v>
      </c>
      <c r="C130">
        <v>0</v>
      </c>
      <c r="D130">
        <v>19</v>
      </c>
      <c r="E130">
        <v>14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651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 t="s">
        <v>157</v>
      </c>
    </row>
    <row r="131" spans="1:40" x14ac:dyDescent="0.25">
      <c r="A131" t="s">
        <v>150</v>
      </c>
      <c r="B131" s="115">
        <v>43133</v>
      </c>
      <c r="C131">
        <v>0</v>
      </c>
      <c r="D131">
        <v>26</v>
      </c>
      <c r="E131">
        <v>21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651</v>
      </c>
      <c r="AH131">
        <v>2</v>
      </c>
      <c r="AI131">
        <v>0</v>
      </c>
      <c r="AJ131">
        <v>0</v>
      </c>
      <c r="AK131">
        <v>0</v>
      </c>
      <c r="AL131">
        <v>0</v>
      </c>
      <c r="AM131">
        <v>3</v>
      </c>
      <c r="AN131" t="s">
        <v>158</v>
      </c>
    </row>
    <row r="132" spans="1:40" x14ac:dyDescent="0.25">
      <c r="A132" t="s">
        <v>150</v>
      </c>
      <c r="B132" s="115">
        <v>43133</v>
      </c>
      <c r="C132">
        <v>0</v>
      </c>
      <c r="D132">
        <v>33</v>
      </c>
      <c r="E132">
        <v>15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651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7</v>
      </c>
      <c r="AN132" t="s">
        <v>160</v>
      </c>
    </row>
    <row r="133" spans="1:40" x14ac:dyDescent="0.25">
      <c r="A133" t="s">
        <v>150</v>
      </c>
      <c r="B133" s="115">
        <v>43133</v>
      </c>
      <c r="C133">
        <v>0</v>
      </c>
      <c r="D133">
        <v>25</v>
      </c>
      <c r="E133">
        <v>14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651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11</v>
      </c>
      <c r="AN133" t="s">
        <v>164</v>
      </c>
    </row>
    <row r="134" spans="1:40" x14ac:dyDescent="0.25">
      <c r="A134" t="s">
        <v>151</v>
      </c>
      <c r="B134" s="115">
        <v>43133</v>
      </c>
      <c r="C134">
        <v>0</v>
      </c>
      <c r="D134">
        <v>58</v>
      </c>
      <c r="E134">
        <v>43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301</v>
      </c>
      <c r="AH134">
        <v>6</v>
      </c>
      <c r="AI134">
        <v>0</v>
      </c>
      <c r="AJ134">
        <v>0</v>
      </c>
      <c r="AK134">
        <v>0</v>
      </c>
      <c r="AL134">
        <v>0</v>
      </c>
      <c r="AM134">
        <v>1</v>
      </c>
      <c r="AN134" t="s">
        <v>157</v>
      </c>
    </row>
    <row r="135" spans="1:40" x14ac:dyDescent="0.25">
      <c r="A135" t="s">
        <v>152</v>
      </c>
      <c r="B135" s="115">
        <v>43133</v>
      </c>
      <c r="C135">
        <v>0</v>
      </c>
      <c r="D135">
        <v>26</v>
      </c>
      <c r="E135">
        <v>22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172</v>
      </c>
      <c r="AH135">
        <v>2</v>
      </c>
      <c r="AI135">
        <v>0</v>
      </c>
      <c r="AJ135">
        <v>0</v>
      </c>
      <c r="AK135">
        <v>0</v>
      </c>
      <c r="AL135">
        <v>0</v>
      </c>
      <c r="AM135">
        <v>1</v>
      </c>
      <c r="AN135" t="s">
        <v>157</v>
      </c>
    </row>
    <row r="136" spans="1:40" x14ac:dyDescent="0.25">
      <c r="A136" t="s">
        <v>153</v>
      </c>
      <c r="B136" s="115">
        <v>43133</v>
      </c>
      <c r="C136">
        <v>0</v>
      </c>
      <c r="D136">
        <v>58</v>
      </c>
      <c r="E136">
        <v>42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338</v>
      </c>
      <c r="AH136">
        <v>4</v>
      </c>
      <c r="AI136">
        <v>0</v>
      </c>
      <c r="AJ136">
        <v>0</v>
      </c>
      <c r="AK136">
        <v>0</v>
      </c>
      <c r="AL136">
        <v>0</v>
      </c>
      <c r="AM136">
        <v>1</v>
      </c>
      <c r="AN136" t="s">
        <v>157</v>
      </c>
    </row>
    <row r="137" spans="1:40" x14ac:dyDescent="0.25">
      <c r="A137" t="s">
        <v>154</v>
      </c>
      <c r="B137" s="115">
        <v>43133</v>
      </c>
      <c r="C137">
        <v>0</v>
      </c>
      <c r="D137">
        <v>28</v>
      </c>
      <c r="E137">
        <v>22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486</v>
      </c>
      <c r="AH137">
        <v>4</v>
      </c>
      <c r="AI137">
        <v>0</v>
      </c>
      <c r="AJ137">
        <v>0</v>
      </c>
      <c r="AK137">
        <v>0</v>
      </c>
      <c r="AL137">
        <v>0</v>
      </c>
      <c r="AM137">
        <v>1</v>
      </c>
      <c r="AN137" t="s">
        <v>157</v>
      </c>
    </row>
    <row r="138" spans="1:40" x14ac:dyDescent="0.25">
      <c r="A138" t="s">
        <v>154</v>
      </c>
      <c r="B138" s="115">
        <v>43133</v>
      </c>
      <c r="C138">
        <v>0</v>
      </c>
      <c r="D138">
        <v>55</v>
      </c>
      <c r="E138">
        <v>39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486</v>
      </c>
      <c r="AH138">
        <v>3</v>
      </c>
      <c r="AI138">
        <v>0</v>
      </c>
      <c r="AJ138">
        <v>0</v>
      </c>
      <c r="AK138">
        <v>0</v>
      </c>
      <c r="AL138">
        <v>0</v>
      </c>
      <c r="AM138">
        <v>3</v>
      </c>
      <c r="AN138" t="s">
        <v>158</v>
      </c>
    </row>
    <row r="139" spans="1:40" x14ac:dyDescent="0.25">
      <c r="A139" t="s">
        <v>154</v>
      </c>
      <c r="B139" s="115">
        <v>43133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486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8</v>
      </c>
      <c r="AN139" t="s">
        <v>161</v>
      </c>
    </row>
    <row r="140" spans="1:40" x14ac:dyDescent="0.25">
      <c r="A140" t="s">
        <v>141</v>
      </c>
      <c r="B140" s="115">
        <v>43134</v>
      </c>
      <c r="C140">
        <v>0</v>
      </c>
      <c r="D140">
        <v>43</v>
      </c>
      <c r="E140">
        <v>42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8</v>
      </c>
      <c r="AG140">
        <v>843</v>
      </c>
      <c r="AH140">
        <v>11</v>
      </c>
      <c r="AI140">
        <v>0</v>
      </c>
      <c r="AJ140">
        <v>0</v>
      </c>
      <c r="AK140">
        <v>0</v>
      </c>
      <c r="AL140">
        <v>0</v>
      </c>
      <c r="AM140">
        <v>1</v>
      </c>
      <c r="AN140" t="s">
        <v>157</v>
      </c>
    </row>
    <row r="141" spans="1:40" x14ac:dyDescent="0.25">
      <c r="A141" t="s">
        <v>141</v>
      </c>
      <c r="B141" s="115">
        <v>43134</v>
      </c>
      <c r="C141">
        <v>0</v>
      </c>
      <c r="D141">
        <v>32</v>
      </c>
      <c r="E141">
        <v>27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843</v>
      </c>
      <c r="AH141">
        <v>4</v>
      </c>
      <c r="AI141">
        <v>0</v>
      </c>
      <c r="AJ141">
        <v>0</v>
      </c>
      <c r="AK141">
        <v>0</v>
      </c>
      <c r="AL141">
        <v>0</v>
      </c>
      <c r="AM141">
        <v>3</v>
      </c>
      <c r="AN141" t="s">
        <v>158</v>
      </c>
    </row>
    <row r="142" spans="1:40" x14ac:dyDescent="0.25">
      <c r="A142" t="s">
        <v>141</v>
      </c>
      <c r="B142" s="115">
        <v>43134</v>
      </c>
      <c r="C142">
        <v>0</v>
      </c>
      <c r="D142">
        <v>11</v>
      </c>
      <c r="E142">
        <v>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843</v>
      </c>
      <c r="AH142">
        <v>2</v>
      </c>
      <c r="AI142">
        <v>0</v>
      </c>
      <c r="AJ142">
        <v>0</v>
      </c>
      <c r="AK142">
        <v>0</v>
      </c>
      <c r="AL142">
        <v>0</v>
      </c>
      <c r="AM142">
        <v>6</v>
      </c>
      <c r="AN142" t="s">
        <v>159</v>
      </c>
    </row>
    <row r="143" spans="1:40" x14ac:dyDescent="0.25">
      <c r="A143" t="s">
        <v>141</v>
      </c>
      <c r="B143" s="115">
        <v>43134</v>
      </c>
      <c r="C143">
        <v>0</v>
      </c>
      <c r="D143">
        <v>81</v>
      </c>
      <c r="E143">
        <v>77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843</v>
      </c>
      <c r="AH143">
        <v>14</v>
      </c>
      <c r="AI143">
        <v>0</v>
      </c>
      <c r="AJ143">
        <v>0</v>
      </c>
      <c r="AK143">
        <v>0</v>
      </c>
      <c r="AL143">
        <v>0</v>
      </c>
      <c r="AM143">
        <v>7</v>
      </c>
      <c r="AN143" t="s">
        <v>160</v>
      </c>
    </row>
    <row r="144" spans="1:40" x14ac:dyDescent="0.25">
      <c r="A144" t="s">
        <v>141</v>
      </c>
      <c r="B144" s="115">
        <v>43134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843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8</v>
      </c>
      <c r="AN144" t="s">
        <v>161</v>
      </c>
    </row>
    <row r="145" spans="1:40" x14ac:dyDescent="0.25">
      <c r="A145" t="s">
        <v>141</v>
      </c>
      <c r="B145" s="115">
        <v>43134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843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9</v>
      </c>
      <c r="AN145" t="s">
        <v>162</v>
      </c>
    </row>
    <row r="146" spans="1:40" x14ac:dyDescent="0.25">
      <c r="A146" t="s">
        <v>141</v>
      </c>
      <c r="B146" s="115">
        <v>43134</v>
      </c>
      <c r="C146">
        <v>0</v>
      </c>
      <c r="D146">
        <v>17</v>
      </c>
      <c r="E146">
        <v>17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843</v>
      </c>
      <c r="AH146">
        <v>3</v>
      </c>
      <c r="AI146">
        <v>0</v>
      </c>
      <c r="AJ146">
        <v>0</v>
      </c>
      <c r="AK146">
        <v>0</v>
      </c>
      <c r="AL146">
        <v>0</v>
      </c>
      <c r="AM146">
        <v>10</v>
      </c>
      <c r="AN146" t="s">
        <v>163</v>
      </c>
    </row>
    <row r="147" spans="1:40" x14ac:dyDescent="0.25">
      <c r="A147" t="s">
        <v>141</v>
      </c>
      <c r="B147" s="115">
        <v>43134</v>
      </c>
      <c r="C147">
        <v>0</v>
      </c>
      <c r="D147">
        <v>44</v>
      </c>
      <c r="E147">
        <v>38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843</v>
      </c>
      <c r="AH147">
        <v>5</v>
      </c>
      <c r="AI147">
        <v>0</v>
      </c>
      <c r="AJ147">
        <v>0</v>
      </c>
      <c r="AK147">
        <v>0</v>
      </c>
      <c r="AL147">
        <v>0</v>
      </c>
      <c r="AM147">
        <v>11</v>
      </c>
      <c r="AN147" t="s">
        <v>164</v>
      </c>
    </row>
    <row r="148" spans="1:40" x14ac:dyDescent="0.25">
      <c r="A148" t="s">
        <v>142</v>
      </c>
      <c r="B148" s="115">
        <v>43134</v>
      </c>
      <c r="C148">
        <v>0</v>
      </c>
      <c r="D148">
        <v>210</v>
      </c>
      <c r="E148">
        <v>191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9</v>
      </c>
      <c r="AE148">
        <v>3</v>
      </c>
      <c r="AF148">
        <v>24</v>
      </c>
      <c r="AG148">
        <v>2155</v>
      </c>
      <c r="AH148">
        <v>74</v>
      </c>
      <c r="AI148">
        <v>0</v>
      </c>
      <c r="AJ148">
        <v>0</v>
      </c>
      <c r="AK148">
        <v>0</v>
      </c>
      <c r="AL148">
        <v>0</v>
      </c>
      <c r="AM148">
        <v>1</v>
      </c>
      <c r="AN148" t="s">
        <v>157</v>
      </c>
    </row>
    <row r="149" spans="1:40" x14ac:dyDescent="0.25">
      <c r="A149" t="s">
        <v>142</v>
      </c>
      <c r="B149" s="115">
        <v>43134</v>
      </c>
      <c r="C149">
        <v>0</v>
      </c>
      <c r="D149">
        <v>154</v>
      </c>
      <c r="E149">
        <v>152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</v>
      </c>
      <c r="AE149">
        <v>1</v>
      </c>
      <c r="AF149">
        <v>8</v>
      </c>
      <c r="AG149">
        <v>2155</v>
      </c>
      <c r="AH149">
        <v>72</v>
      </c>
      <c r="AI149">
        <v>0</v>
      </c>
      <c r="AJ149">
        <v>0</v>
      </c>
      <c r="AK149">
        <v>0</v>
      </c>
      <c r="AL149">
        <v>0</v>
      </c>
      <c r="AM149">
        <v>2</v>
      </c>
      <c r="AN149" t="s">
        <v>165</v>
      </c>
    </row>
    <row r="150" spans="1:40" x14ac:dyDescent="0.25">
      <c r="A150" t="s">
        <v>142</v>
      </c>
      <c r="B150" s="115">
        <v>43134</v>
      </c>
      <c r="C150">
        <v>0</v>
      </c>
      <c r="D150">
        <v>73</v>
      </c>
      <c r="E150">
        <v>70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2155</v>
      </c>
      <c r="AH150">
        <v>26</v>
      </c>
      <c r="AI150">
        <v>0</v>
      </c>
      <c r="AJ150">
        <v>0</v>
      </c>
      <c r="AK150">
        <v>0</v>
      </c>
      <c r="AL150">
        <v>0</v>
      </c>
      <c r="AM150">
        <v>3</v>
      </c>
      <c r="AN150" t="s">
        <v>158</v>
      </c>
    </row>
    <row r="151" spans="1:40" x14ac:dyDescent="0.25">
      <c r="A151" t="s">
        <v>142</v>
      </c>
      <c r="B151" s="115">
        <v>43134</v>
      </c>
      <c r="C151">
        <v>0</v>
      </c>
      <c r="D151">
        <v>118</v>
      </c>
      <c r="E151">
        <v>104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</v>
      </c>
      <c r="AE151">
        <v>1</v>
      </c>
      <c r="AF151">
        <v>8</v>
      </c>
      <c r="AG151">
        <v>2155</v>
      </c>
      <c r="AH151">
        <v>46</v>
      </c>
      <c r="AI151">
        <v>0</v>
      </c>
      <c r="AJ151">
        <v>0</v>
      </c>
      <c r="AK151">
        <v>0</v>
      </c>
      <c r="AL151">
        <v>0</v>
      </c>
      <c r="AM151">
        <v>4</v>
      </c>
      <c r="AN151" t="s">
        <v>166</v>
      </c>
    </row>
    <row r="152" spans="1:40" x14ac:dyDescent="0.25">
      <c r="A152" t="s">
        <v>142</v>
      </c>
      <c r="B152" s="115">
        <v>43134</v>
      </c>
      <c r="C152">
        <v>0</v>
      </c>
      <c r="D152">
        <v>126</v>
      </c>
      <c r="E152">
        <v>121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</v>
      </c>
      <c r="AE152">
        <v>0</v>
      </c>
      <c r="AF152">
        <v>0</v>
      </c>
      <c r="AG152">
        <v>2155</v>
      </c>
      <c r="AH152">
        <v>55</v>
      </c>
      <c r="AI152">
        <v>0</v>
      </c>
      <c r="AJ152">
        <v>0</v>
      </c>
      <c r="AK152">
        <v>0</v>
      </c>
      <c r="AL152">
        <v>0</v>
      </c>
      <c r="AM152">
        <v>5</v>
      </c>
      <c r="AN152" t="s">
        <v>167</v>
      </c>
    </row>
    <row r="153" spans="1:40" x14ac:dyDescent="0.25">
      <c r="A153" t="s">
        <v>142</v>
      </c>
      <c r="B153" s="115">
        <v>43134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2155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8</v>
      </c>
      <c r="AN153" t="s">
        <v>161</v>
      </c>
    </row>
    <row r="154" spans="1:40" x14ac:dyDescent="0.25">
      <c r="A154" t="s">
        <v>142</v>
      </c>
      <c r="B154" s="115">
        <v>43134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2155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9</v>
      </c>
      <c r="AN154" t="s">
        <v>162</v>
      </c>
    </row>
    <row r="155" spans="1:40" x14ac:dyDescent="0.25">
      <c r="A155" t="s">
        <v>142</v>
      </c>
      <c r="B155" s="115">
        <v>43134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2155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12</v>
      </c>
      <c r="AN155" t="s">
        <v>168</v>
      </c>
    </row>
    <row r="156" spans="1:40" x14ac:dyDescent="0.25">
      <c r="A156" t="s">
        <v>143</v>
      </c>
      <c r="B156" s="115">
        <v>43134</v>
      </c>
      <c r="C156">
        <v>0</v>
      </c>
      <c r="D156">
        <v>75</v>
      </c>
      <c r="E156">
        <v>73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588</v>
      </c>
      <c r="AH156">
        <v>12</v>
      </c>
      <c r="AI156">
        <v>0</v>
      </c>
      <c r="AJ156">
        <v>0</v>
      </c>
      <c r="AK156">
        <v>0</v>
      </c>
      <c r="AL156">
        <v>0</v>
      </c>
      <c r="AM156">
        <v>1</v>
      </c>
      <c r="AN156" t="s">
        <v>157</v>
      </c>
    </row>
    <row r="157" spans="1:40" x14ac:dyDescent="0.25">
      <c r="A157" t="s">
        <v>143</v>
      </c>
      <c r="B157" s="115">
        <v>43134</v>
      </c>
      <c r="C157">
        <v>0</v>
      </c>
      <c r="D157">
        <v>23</v>
      </c>
      <c r="E157">
        <v>23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588</v>
      </c>
      <c r="AH157">
        <v>11</v>
      </c>
      <c r="AI157">
        <v>0</v>
      </c>
      <c r="AJ157">
        <v>0</v>
      </c>
      <c r="AK157">
        <v>0</v>
      </c>
      <c r="AL157">
        <v>0</v>
      </c>
      <c r="AM157">
        <v>2</v>
      </c>
      <c r="AN157" t="s">
        <v>165</v>
      </c>
    </row>
    <row r="158" spans="1:40" x14ac:dyDescent="0.25">
      <c r="A158" t="s">
        <v>143</v>
      </c>
      <c r="B158" s="115">
        <v>43134</v>
      </c>
      <c r="C158">
        <v>0</v>
      </c>
      <c r="D158">
        <v>66</v>
      </c>
      <c r="E158">
        <v>58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588</v>
      </c>
      <c r="AH158">
        <v>17</v>
      </c>
      <c r="AI158">
        <v>0</v>
      </c>
      <c r="AJ158">
        <v>0</v>
      </c>
      <c r="AK158">
        <v>0</v>
      </c>
      <c r="AL158">
        <v>0</v>
      </c>
      <c r="AM158">
        <v>3</v>
      </c>
      <c r="AN158" t="s">
        <v>158</v>
      </c>
    </row>
    <row r="159" spans="1:40" x14ac:dyDescent="0.25">
      <c r="A159" t="s">
        <v>143</v>
      </c>
      <c r="B159" s="115">
        <v>43134</v>
      </c>
      <c r="C159">
        <v>0</v>
      </c>
      <c r="D159">
        <v>21</v>
      </c>
      <c r="E159">
        <v>21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588</v>
      </c>
      <c r="AH159">
        <v>6</v>
      </c>
      <c r="AI159">
        <v>0</v>
      </c>
      <c r="AJ159">
        <v>0</v>
      </c>
      <c r="AK159">
        <v>0</v>
      </c>
      <c r="AL159">
        <v>0</v>
      </c>
      <c r="AM159">
        <v>4</v>
      </c>
      <c r="AN159" t="s">
        <v>166</v>
      </c>
    </row>
    <row r="160" spans="1:40" x14ac:dyDescent="0.25">
      <c r="A160" t="s">
        <v>143</v>
      </c>
      <c r="B160" s="115">
        <v>43134</v>
      </c>
      <c r="C160">
        <v>0</v>
      </c>
      <c r="D160">
        <v>59</v>
      </c>
      <c r="E160">
        <v>50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588</v>
      </c>
      <c r="AH160">
        <v>11</v>
      </c>
      <c r="AI160">
        <v>0</v>
      </c>
      <c r="AJ160">
        <v>0</v>
      </c>
      <c r="AK160">
        <v>0</v>
      </c>
      <c r="AL160">
        <v>0</v>
      </c>
      <c r="AM160">
        <v>5</v>
      </c>
      <c r="AN160" t="s">
        <v>167</v>
      </c>
    </row>
    <row r="161" spans="1:40" x14ac:dyDescent="0.25">
      <c r="A161" t="s">
        <v>143</v>
      </c>
      <c r="B161" s="115">
        <v>43134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588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8</v>
      </c>
      <c r="AN161" t="s">
        <v>161</v>
      </c>
    </row>
    <row r="162" spans="1:40" x14ac:dyDescent="0.25">
      <c r="A162" t="s">
        <v>143</v>
      </c>
      <c r="B162" s="115">
        <v>43134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588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9</v>
      </c>
      <c r="AN162" t="s">
        <v>162</v>
      </c>
    </row>
    <row r="163" spans="1:40" x14ac:dyDescent="0.25">
      <c r="A163" t="s">
        <v>144</v>
      </c>
      <c r="B163" s="115">
        <v>43134</v>
      </c>
      <c r="C163">
        <v>0</v>
      </c>
      <c r="D163">
        <v>167</v>
      </c>
      <c r="E163">
        <v>144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1713</v>
      </c>
      <c r="AH163">
        <v>9</v>
      </c>
      <c r="AI163">
        <v>0</v>
      </c>
      <c r="AJ163">
        <v>0</v>
      </c>
      <c r="AK163">
        <v>0</v>
      </c>
      <c r="AL163">
        <v>0</v>
      </c>
      <c r="AM163">
        <v>1</v>
      </c>
      <c r="AN163" t="s">
        <v>157</v>
      </c>
    </row>
    <row r="164" spans="1:40" x14ac:dyDescent="0.25">
      <c r="A164" t="s">
        <v>144</v>
      </c>
      <c r="B164" s="115">
        <v>43134</v>
      </c>
      <c r="C164">
        <v>0</v>
      </c>
      <c r="D164">
        <v>80</v>
      </c>
      <c r="E164">
        <v>80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</v>
      </c>
      <c r="AE164">
        <v>0</v>
      </c>
      <c r="AF164">
        <v>0</v>
      </c>
      <c r="AG164">
        <v>1713</v>
      </c>
      <c r="AH164">
        <v>22</v>
      </c>
      <c r="AI164">
        <v>0</v>
      </c>
      <c r="AJ164">
        <v>0</v>
      </c>
      <c r="AK164">
        <v>0</v>
      </c>
      <c r="AL164">
        <v>0</v>
      </c>
      <c r="AM164">
        <v>3</v>
      </c>
      <c r="AN164" t="s">
        <v>158</v>
      </c>
    </row>
    <row r="165" spans="1:40" x14ac:dyDescent="0.25">
      <c r="A165" t="s">
        <v>144</v>
      </c>
      <c r="B165" s="115">
        <v>43134</v>
      </c>
      <c r="C165">
        <v>0</v>
      </c>
      <c r="D165">
        <v>6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1713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5</v>
      </c>
      <c r="AN165" t="s">
        <v>167</v>
      </c>
    </row>
    <row r="166" spans="1:40" x14ac:dyDescent="0.25">
      <c r="A166" t="s">
        <v>144</v>
      </c>
      <c r="B166" s="115">
        <v>43134</v>
      </c>
      <c r="C166">
        <v>0</v>
      </c>
      <c r="D166">
        <v>136</v>
      </c>
      <c r="E166">
        <v>131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3</v>
      </c>
      <c r="AE166">
        <v>0</v>
      </c>
      <c r="AF166">
        <v>0</v>
      </c>
      <c r="AG166">
        <v>1713</v>
      </c>
      <c r="AH166">
        <v>21</v>
      </c>
      <c r="AI166">
        <v>0</v>
      </c>
      <c r="AJ166">
        <v>0</v>
      </c>
      <c r="AK166">
        <v>0</v>
      </c>
      <c r="AL166">
        <v>0</v>
      </c>
      <c r="AM166">
        <v>6</v>
      </c>
      <c r="AN166" t="s">
        <v>159</v>
      </c>
    </row>
    <row r="167" spans="1:40" x14ac:dyDescent="0.25">
      <c r="A167" t="s">
        <v>144</v>
      </c>
      <c r="B167" s="115">
        <v>43134</v>
      </c>
      <c r="C167">
        <v>0</v>
      </c>
      <c r="D167">
        <v>80</v>
      </c>
      <c r="E167">
        <v>76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1713</v>
      </c>
      <c r="AH167">
        <v>6</v>
      </c>
      <c r="AI167">
        <v>0</v>
      </c>
      <c r="AJ167">
        <v>0</v>
      </c>
      <c r="AK167">
        <v>0</v>
      </c>
      <c r="AL167">
        <v>0</v>
      </c>
      <c r="AM167">
        <v>7</v>
      </c>
      <c r="AN167" t="s">
        <v>160</v>
      </c>
    </row>
    <row r="168" spans="1:40" x14ac:dyDescent="0.25">
      <c r="A168" t="s">
        <v>144</v>
      </c>
      <c r="B168" s="115">
        <v>43134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1713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8</v>
      </c>
      <c r="AN168" t="s">
        <v>161</v>
      </c>
    </row>
    <row r="169" spans="1:40" x14ac:dyDescent="0.25">
      <c r="A169" t="s">
        <v>144</v>
      </c>
      <c r="B169" s="115">
        <v>43134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1713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9</v>
      </c>
      <c r="AN169" t="s">
        <v>162</v>
      </c>
    </row>
    <row r="170" spans="1:40" x14ac:dyDescent="0.25">
      <c r="A170" t="s">
        <v>144</v>
      </c>
      <c r="B170" s="115">
        <v>43134</v>
      </c>
      <c r="C170">
        <v>0</v>
      </c>
      <c r="D170">
        <v>79</v>
      </c>
      <c r="E170">
        <v>73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1713</v>
      </c>
      <c r="AH170">
        <v>2</v>
      </c>
      <c r="AI170">
        <v>0</v>
      </c>
      <c r="AJ170">
        <v>0</v>
      </c>
      <c r="AK170">
        <v>0</v>
      </c>
      <c r="AL170">
        <v>0</v>
      </c>
      <c r="AM170">
        <v>10</v>
      </c>
      <c r="AN170" t="s">
        <v>163</v>
      </c>
    </row>
    <row r="171" spans="1:40" x14ac:dyDescent="0.25">
      <c r="A171" t="s">
        <v>144</v>
      </c>
      <c r="B171" s="115">
        <v>43134</v>
      </c>
      <c r="C171">
        <v>0</v>
      </c>
      <c r="D171">
        <v>104</v>
      </c>
      <c r="E171">
        <v>84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1713</v>
      </c>
      <c r="AH171">
        <v>3</v>
      </c>
      <c r="AI171">
        <v>0</v>
      </c>
      <c r="AJ171">
        <v>0</v>
      </c>
      <c r="AK171">
        <v>0</v>
      </c>
      <c r="AL171">
        <v>0</v>
      </c>
      <c r="AM171">
        <v>11</v>
      </c>
      <c r="AN171" t="s">
        <v>164</v>
      </c>
    </row>
    <row r="172" spans="1:40" x14ac:dyDescent="0.25">
      <c r="A172" t="s">
        <v>144</v>
      </c>
      <c r="B172" s="115">
        <v>43134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1713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13</v>
      </c>
      <c r="AN172" t="s">
        <v>169</v>
      </c>
    </row>
    <row r="173" spans="1:40" x14ac:dyDescent="0.25">
      <c r="A173" t="s">
        <v>145</v>
      </c>
      <c r="B173" s="115">
        <v>43134</v>
      </c>
      <c r="C173">
        <v>0</v>
      </c>
      <c r="D173">
        <v>39</v>
      </c>
      <c r="E173">
        <v>34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847</v>
      </c>
      <c r="AH173">
        <v>10</v>
      </c>
      <c r="AI173">
        <v>0</v>
      </c>
      <c r="AJ173">
        <v>0</v>
      </c>
      <c r="AK173">
        <v>0</v>
      </c>
      <c r="AL173">
        <v>0</v>
      </c>
      <c r="AM173">
        <v>1</v>
      </c>
      <c r="AN173" t="s">
        <v>157</v>
      </c>
    </row>
    <row r="174" spans="1:40" x14ac:dyDescent="0.25">
      <c r="A174" t="s">
        <v>145</v>
      </c>
      <c r="B174" s="115">
        <v>43134</v>
      </c>
      <c r="C174">
        <v>0</v>
      </c>
      <c r="D174">
        <v>9</v>
      </c>
      <c r="E174">
        <v>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847</v>
      </c>
      <c r="AH174">
        <v>2</v>
      </c>
      <c r="AI174">
        <v>0</v>
      </c>
      <c r="AJ174">
        <v>0</v>
      </c>
      <c r="AK174">
        <v>0</v>
      </c>
      <c r="AL174">
        <v>0</v>
      </c>
      <c r="AM174">
        <v>2</v>
      </c>
      <c r="AN174" t="s">
        <v>165</v>
      </c>
    </row>
    <row r="175" spans="1:40" x14ac:dyDescent="0.25">
      <c r="A175" t="s">
        <v>145</v>
      </c>
      <c r="B175" s="115">
        <v>43134</v>
      </c>
      <c r="C175">
        <v>0</v>
      </c>
      <c r="D175">
        <v>66</v>
      </c>
      <c r="E175">
        <v>56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847</v>
      </c>
      <c r="AH175">
        <v>6</v>
      </c>
      <c r="AI175">
        <v>0</v>
      </c>
      <c r="AJ175">
        <v>0</v>
      </c>
      <c r="AK175">
        <v>0</v>
      </c>
      <c r="AL175">
        <v>0</v>
      </c>
      <c r="AM175">
        <v>3</v>
      </c>
      <c r="AN175" t="s">
        <v>158</v>
      </c>
    </row>
    <row r="176" spans="1:40" x14ac:dyDescent="0.25">
      <c r="A176" t="s">
        <v>145</v>
      </c>
      <c r="B176" s="115">
        <v>43134</v>
      </c>
      <c r="C176">
        <v>0</v>
      </c>
      <c r="D176">
        <v>34</v>
      </c>
      <c r="E176">
        <v>29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847</v>
      </c>
      <c r="AH176">
        <v>5</v>
      </c>
      <c r="AI176">
        <v>0</v>
      </c>
      <c r="AJ176">
        <v>0</v>
      </c>
      <c r="AK176">
        <v>0</v>
      </c>
      <c r="AL176">
        <v>0</v>
      </c>
      <c r="AM176">
        <v>4</v>
      </c>
      <c r="AN176" t="s">
        <v>166</v>
      </c>
    </row>
    <row r="177" spans="1:40" x14ac:dyDescent="0.25">
      <c r="A177" t="s">
        <v>145</v>
      </c>
      <c r="B177" s="115">
        <v>43134</v>
      </c>
      <c r="C177">
        <v>0</v>
      </c>
      <c r="D177">
        <v>90</v>
      </c>
      <c r="E177">
        <v>74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847</v>
      </c>
      <c r="AH177">
        <v>13</v>
      </c>
      <c r="AI177">
        <v>0</v>
      </c>
      <c r="AJ177">
        <v>0</v>
      </c>
      <c r="AK177">
        <v>0</v>
      </c>
      <c r="AL177">
        <v>0</v>
      </c>
      <c r="AM177">
        <v>5</v>
      </c>
      <c r="AN177" t="s">
        <v>167</v>
      </c>
    </row>
    <row r="178" spans="1:40" x14ac:dyDescent="0.25">
      <c r="A178" t="s">
        <v>145</v>
      </c>
      <c r="B178" s="115">
        <v>43134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847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8</v>
      </c>
      <c r="AN178" t="s">
        <v>161</v>
      </c>
    </row>
    <row r="179" spans="1:40" x14ac:dyDescent="0.25">
      <c r="A179" t="s">
        <v>145</v>
      </c>
      <c r="B179" s="115">
        <v>43134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847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9</v>
      </c>
      <c r="AN179" t="s">
        <v>162</v>
      </c>
    </row>
    <row r="180" spans="1:40" x14ac:dyDescent="0.25">
      <c r="A180" t="s">
        <v>146</v>
      </c>
      <c r="B180" s="115">
        <v>43134</v>
      </c>
      <c r="C180">
        <v>0</v>
      </c>
      <c r="D180">
        <v>45</v>
      </c>
      <c r="E180">
        <v>43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1010</v>
      </c>
      <c r="AH180">
        <v>2</v>
      </c>
      <c r="AI180">
        <v>0</v>
      </c>
      <c r="AJ180">
        <v>0</v>
      </c>
      <c r="AK180">
        <v>0</v>
      </c>
      <c r="AL180">
        <v>0</v>
      </c>
      <c r="AM180">
        <v>1</v>
      </c>
      <c r="AN180" t="s">
        <v>157</v>
      </c>
    </row>
    <row r="181" spans="1:40" x14ac:dyDescent="0.25">
      <c r="A181" t="s">
        <v>146</v>
      </c>
      <c r="B181" s="115">
        <v>43134</v>
      </c>
      <c r="C181">
        <v>0</v>
      </c>
      <c r="D181">
        <v>59</v>
      </c>
      <c r="E181">
        <v>47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1010</v>
      </c>
      <c r="AH181">
        <v>5</v>
      </c>
      <c r="AI181">
        <v>0</v>
      </c>
      <c r="AJ181">
        <v>0</v>
      </c>
      <c r="AK181">
        <v>0</v>
      </c>
      <c r="AL181">
        <v>0</v>
      </c>
      <c r="AM181">
        <v>3</v>
      </c>
      <c r="AN181" t="s">
        <v>158</v>
      </c>
    </row>
    <row r="182" spans="1:40" x14ac:dyDescent="0.25">
      <c r="A182" t="s">
        <v>146</v>
      </c>
      <c r="B182" s="115">
        <v>43134</v>
      </c>
      <c r="C182">
        <v>0</v>
      </c>
      <c r="D182">
        <v>14</v>
      </c>
      <c r="E182">
        <v>14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1010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6</v>
      </c>
      <c r="AN182" t="s">
        <v>159</v>
      </c>
    </row>
    <row r="183" spans="1:40" x14ac:dyDescent="0.25">
      <c r="A183" t="s">
        <v>146</v>
      </c>
      <c r="B183" s="115">
        <v>43134</v>
      </c>
      <c r="C183">
        <v>0</v>
      </c>
      <c r="D183">
        <v>110</v>
      </c>
      <c r="E183">
        <v>95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1010</v>
      </c>
      <c r="AH183">
        <v>3</v>
      </c>
      <c r="AI183">
        <v>0</v>
      </c>
      <c r="AJ183">
        <v>0</v>
      </c>
      <c r="AK183">
        <v>0</v>
      </c>
      <c r="AL183">
        <v>0</v>
      </c>
      <c r="AM183">
        <v>7</v>
      </c>
      <c r="AN183" t="s">
        <v>160</v>
      </c>
    </row>
    <row r="184" spans="1:40" x14ac:dyDescent="0.25">
      <c r="A184" t="s">
        <v>146</v>
      </c>
      <c r="B184" s="115">
        <v>43134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1010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8</v>
      </c>
      <c r="AN184" t="s">
        <v>161</v>
      </c>
    </row>
    <row r="185" spans="1:40" x14ac:dyDescent="0.25">
      <c r="A185" t="s">
        <v>146</v>
      </c>
      <c r="B185" s="115">
        <v>43134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1010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9</v>
      </c>
      <c r="AN185" t="s">
        <v>162</v>
      </c>
    </row>
    <row r="186" spans="1:40" x14ac:dyDescent="0.25">
      <c r="A186" t="s">
        <v>146</v>
      </c>
      <c r="B186" s="115">
        <v>43134</v>
      </c>
      <c r="C186">
        <v>0</v>
      </c>
      <c r="D186">
        <v>21</v>
      </c>
      <c r="E186">
        <v>18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1010</v>
      </c>
      <c r="AH186">
        <v>2</v>
      </c>
      <c r="AI186">
        <v>0</v>
      </c>
      <c r="AJ186">
        <v>0</v>
      </c>
      <c r="AK186">
        <v>0</v>
      </c>
      <c r="AL186">
        <v>0</v>
      </c>
      <c r="AM186">
        <v>10</v>
      </c>
      <c r="AN186" t="s">
        <v>163</v>
      </c>
    </row>
    <row r="187" spans="1:40" x14ac:dyDescent="0.25">
      <c r="A187" t="s">
        <v>146</v>
      </c>
      <c r="B187" s="115">
        <v>43134</v>
      </c>
      <c r="C187">
        <v>0</v>
      </c>
      <c r="D187">
        <v>73</v>
      </c>
      <c r="E187">
        <v>53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1010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11</v>
      </c>
      <c r="AN187" t="s">
        <v>164</v>
      </c>
    </row>
    <row r="188" spans="1:40" x14ac:dyDescent="0.25">
      <c r="A188" t="s">
        <v>147</v>
      </c>
      <c r="B188" s="115">
        <v>43134</v>
      </c>
      <c r="C188">
        <v>0</v>
      </c>
      <c r="D188">
        <v>14</v>
      </c>
      <c r="E188">
        <v>11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 t="s">
        <v>157</v>
      </c>
    </row>
    <row r="189" spans="1:40" x14ac:dyDescent="0.25">
      <c r="A189" t="s">
        <v>147</v>
      </c>
      <c r="B189" s="115">
        <v>43134</v>
      </c>
      <c r="C189">
        <v>0</v>
      </c>
      <c r="D189">
        <v>8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7</v>
      </c>
      <c r="AN189" t="s">
        <v>160</v>
      </c>
    </row>
    <row r="190" spans="1:40" x14ac:dyDescent="0.25">
      <c r="A190" t="s">
        <v>148</v>
      </c>
      <c r="B190" s="115">
        <v>43134</v>
      </c>
      <c r="C190">
        <v>0</v>
      </c>
      <c r="D190">
        <v>16</v>
      </c>
      <c r="E190">
        <v>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259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5</v>
      </c>
      <c r="AN190" t="s">
        <v>167</v>
      </c>
    </row>
    <row r="191" spans="1:40" x14ac:dyDescent="0.25">
      <c r="A191" t="s">
        <v>148</v>
      </c>
      <c r="B191" s="115">
        <v>43134</v>
      </c>
      <c r="C191">
        <v>0</v>
      </c>
      <c r="D191">
        <v>58</v>
      </c>
      <c r="E191">
        <v>34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259</v>
      </c>
      <c r="AH191">
        <v>2</v>
      </c>
      <c r="AI191">
        <v>0</v>
      </c>
      <c r="AJ191">
        <v>0</v>
      </c>
      <c r="AK191">
        <v>0</v>
      </c>
      <c r="AL191">
        <v>0</v>
      </c>
      <c r="AM191">
        <v>11</v>
      </c>
      <c r="AN191" t="s">
        <v>164</v>
      </c>
    </row>
    <row r="192" spans="1:40" x14ac:dyDescent="0.25">
      <c r="A192" t="s">
        <v>149</v>
      </c>
      <c r="B192" s="115">
        <v>43134</v>
      </c>
      <c r="C192">
        <v>0</v>
      </c>
      <c r="D192">
        <v>30</v>
      </c>
      <c r="E192">
        <v>23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308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 t="s">
        <v>157</v>
      </c>
    </row>
    <row r="193" spans="1:40" x14ac:dyDescent="0.25">
      <c r="A193" t="s">
        <v>149</v>
      </c>
      <c r="B193" s="115">
        <v>43134</v>
      </c>
      <c r="C193">
        <v>0</v>
      </c>
      <c r="D193">
        <v>14</v>
      </c>
      <c r="E193">
        <v>13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308</v>
      </c>
      <c r="AH193">
        <v>2</v>
      </c>
      <c r="AI193">
        <v>0</v>
      </c>
      <c r="AJ193">
        <v>0</v>
      </c>
      <c r="AK193">
        <v>0</v>
      </c>
      <c r="AL193">
        <v>0</v>
      </c>
      <c r="AM193">
        <v>3</v>
      </c>
      <c r="AN193" t="s">
        <v>158</v>
      </c>
    </row>
    <row r="194" spans="1:40" x14ac:dyDescent="0.25">
      <c r="A194" t="s">
        <v>149</v>
      </c>
      <c r="B194" s="115">
        <v>43134</v>
      </c>
      <c r="C194">
        <v>0</v>
      </c>
      <c r="D194">
        <v>10</v>
      </c>
      <c r="E194">
        <v>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308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 t="s">
        <v>167</v>
      </c>
    </row>
    <row r="195" spans="1:40" x14ac:dyDescent="0.25">
      <c r="A195" t="s">
        <v>149</v>
      </c>
      <c r="B195" s="115">
        <v>43134</v>
      </c>
      <c r="C195">
        <v>0</v>
      </c>
      <c r="D195">
        <v>29</v>
      </c>
      <c r="E195">
        <v>26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308</v>
      </c>
      <c r="AH195">
        <v>2</v>
      </c>
      <c r="AI195">
        <v>0</v>
      </c>
      <c r="AJ195">
        <v>0</v>
      </c>
      <c r="AK195">
        <v>0</v>
      </c>
      <c r="AL195">
        <v>0</v>
      </c>
      <c r="AM195">
        <v>6</v>
      </c>
      <c r="AN195" t="s">
        <v>159</v>
      </c>
    </row>
    <row r="196" spans="1:40" x14ac:dyDescent="0.25">
      <c r="A196" t="s">
        <v>149</v>
      </c>
      <c r="B196" s="115">
        <v>43134</v>
      </c>
      <c r="C196">
        <v>0</v>
      </c>
      <c r="D196">
        <v>16</v>
      </c>
      <c r="E196">
        <v>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308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7</v>
      </c>
      <c r="AN196" t="s">
        <v>160</v>
      </c>
    </row>
    <row r="197" spans="1:40" x14ac:dyDescent="0.25">
      <c r="A197" t="s">
        <v>149</v>
      </c>
      <c r="B197" s="115">
        <v>43134</v>
      </c>
      <c r="C197">
        <v>0</v>
      </c>
      <c r="D197">
        <v>30</v>
      </c>
      <c r="E197">
        <v>25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308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10</v>
      </c>
      <c r="AN197" t="s">
        <v>163</v>
      </c>
    </row>
    <row r="198" spans="1:40" x14ac:dyDescent="0.25">
      <c r="A198" t="s">
        <v>149</v>
      </c>
      <c r="B198" s="115">
        <v>43134</v>
      </c>
      <c r="C198">
        <v>0</v>
      </c>
      <c r="D198">
        <v>15</v>
      </c>
      <c r="E198">
        <v>13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308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11</v>
      </c>
      <c r="AN198" t="s">
        <v>164</v>
      </c>
    </row>
    <row r="199" spans="1:40" x14ac:dyDescent="0.25">
      <c r="A199" t="s">
        <v>150</v>
      </c>
      <c r="B199" s="115">
        <v>43134</v>
      </c>
      <c r="C199">
        <v>0</v>
      </c>
      <c r="D199">
        <v>19</v>
      </c>
      <c r="E199">
        <v>14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292</v>
      </c>
      <c r="AH199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 t="s">
        <v>157</v>
      </c>
    </row>
    <row r="200" spans="1:40" x14ac:dyDescent="0.25">
      <c r="A200" t="s">
        <v>150</v>
      </c>
      <c r="B200" s="115">
        <v>43134</v>
      </c>
      <c r="C200">
        <v>0</v>
      </c>
      <c r="D200">
        <v>26</v>
      </c>
      <c r="E200">
        <v>21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292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3</v>
      </c>
      <c r="AN200" t="s">
        <v>158</v>
      </c>
    </row>
    <row r="201" spans="1:40" x14ac:dyDescent="0.25">
      <c r="A201" t="s">
        <v>150</v>
      </c>
      <c r="B201" s="115">
        <v>43134</v>
      </c>
      <c r="C201">
        <v>0</v>
      </c>
      <c r="D201">
        <v>33</v>
      </c>
      <c r="E201">
        <v>15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292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7</v>
      </c>
      <c r="AN201" t="s">
        <v>160</v>
      </c>
    </row>
    <row r="202" spans="1:40" x14ac:dyDescent="0.25">
      <c r="A202" t="s">
        <v>150</v>
      </c>
      <c r="B202" s="115">
        <v>43134</v>
      </c>
      <c r="C202">
        <v>0</v>
      </c>
      <c r="D202">
        <v>25</v>
      </c>
      <c r="E202">
        <v>14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292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11</v>
      </c>
      <c r="AN202" t="s">
        <v>164</v>
      </c>
    </row>
    <row r="203" spans="1:40" x14ac:dyDescent="0.25">
      <c r="A203" t="s">
        <v>151</v>
      </c>
      <c r="B203" s="115">
        <v>43134</v>
      </c>
      <c r="C203">
        <v>0</v>
      </c>
      <c r="D203">
        <v>58</v>
      </c>
      <c r="E203">
        <v>43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218</v>
      </c>
      <c r="AH203">
        <v>3</v>
      </c>
      <c r="AI203">
        <v>0</v>
      </c>
      <c r="AJ203">
        <v>0</v>
      </c>
      <c r="AK203">
        <v>0</v>
      </c>
      <c r="AL203">
        <v>0</v>
      </c>
      <c r="AM203">
        <v>1</v>
      </c>
      <c r="AN203" t="s">
        <v>157</v>
      </c>
    </row>
    <row r="204" spans="1:40" x14ac:dyDescent="0.25">
      <c r="A204" t="s">
        <v>152</v>
      </c>
      <c r="B204" s="115">
        <v>43134</v>
      </c>
      <c r="C204">
        <v>0</v>
      </c>
      <c r="D204">
        <v>26</v>
      </c>
      <c r="E204">
        <v>22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89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 t="s">
        <v>157</v>
      </c>
    </row>
    <row r="205" spans="1:40" x14ac:dyDescent="0.25">
      <c r="A205" t="s">
        <v>153</v>
      </c>
      <c r="B205" s="115">
        <v>43134</v>
      </c>
      <c r="C205">
        <v>0</v>
      </c>
      <c r="D205">
        <v>58</v>
      </c>
      <c r="E205">
        <v>42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128</v>
      </c>
      <c r="AH205">
        <v>6</v>
      </c>
      <c r="AI205">
        <v>0</v>
      </c>
      <c r="AJ205">
        <v>0</v>
      </c>
      <c r="AK205">
        <v>0</v>
      </c>
      <c r="AL205">
        <v>0</v>
      </c>
      <c r="AM205">
        <v>1</v>
      </c>
      <c r="AN205" t="s">
        <v>157</v>
      </c>
    </row>
    <row r="206" spans="1:40" x14ac:dyDescent="0.25">
      <c r="A206" t="s">
        <v>154</v>
      </c>
      <c r="B206" s="115">
        <v>43134</v>
      </c>
      <c r="C206">
        <v>0</v>
      </c>
      <c r="D206">
        <v>28</v>
      </c>
      <c r="E206">
        <v>22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200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 t="s">
        <v>157</v>
      </c>
    </row>
    <row r="207" spans="1:40" x14ac:dyDescent="0.25">
      <c r="A207" t="s">
        <v>154</v>
      </c>
      <c r="B207" s="115">
        <v>43134</v>
      </c>
      <c r="C207">
        <v>0</v>
      </c>
      <c r="D207">
        <v>55</v>
      </c>
      <c r="E207">
        <v>39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200</v>
      </c>
      <c r="AH207">
        <v>2</v>
      </c>
      <c r="AI207">
        <v>0</v>
      </c>
      <c r="AJ207">
        <v>0</v>
      </c>
      <c r="AK207">
        <v>0</v>
      </c>
      <c r="AL207">
        <v>0</v>
      </c>
      <c r="AM207">
        <v>3</v>
      </c>
      <c r="AN207" t="s">
        <v>158</v>
      </c>
    </row>
    <row r="208" spans="1:40" x14ac:dyDescent="0.25">
      <c r="A208" t="s">
        <v>154</v>
      </c>
      <c r="B208" s="115">
        <v>43134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200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8</v>
      </c>
      <c r="AN208" t="s">
        <v>161</v>
      </c>
    </row>
    <row r="209" spans="1:40" x14ac:dyDescent="0.25">
      <c r="A209" t="s">
        <v>141</v>
      </c>
      <c r="B209" s="115">
        <v>43135</v>
      </c>
      <c r="C209">
        <v>0</v>
      </c>
      <c r="D209">
        <v>43</v>
      </c>
      <c r="E209">
        <v>42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8</v>
      </c>
      <c r="AG209">
        <v>800</v>
      </c>
      <c r="AH209">
        <v>12</v>
      </c>
      <c r="AI209">
        <v>0</v>
      </c>
      <c r="AJ209">
        <v>0</v>
      </c>
      <c r="AK209">
        <v>0</v>
      </c>
      <c r="AL209">
        <v>0</v>
      </c>
      <c r="AM209">
        <v>1</v>
      </c>
      <c r="AN209" t="s">
        <v>157</v>
      </c>
    </row>
    <row r="210" spans="1:40" x14ac:dyDescent="0.25">
      <c r="A210" t="s">
        <v>141</v>
      </c>
      <c r="B210" s="115">
        <v>43135</v>
      </c>
      <c r="C210">
        <v>0</v>
      </c>
      <c r="D210">
        <v>32</v>
      </c>
      <c r="E210">
        <v>27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800</v>
      </c>
      <c r="AH210">
        <v>5</v>
      </c>
      <c r="AI210">
        <v>0</v>
      </c>
      <c r="AJ210">
        <v>0</v>
      </c>
      <c r="AK210">
        <v>0</v>
      </c>
      <c r="AL210">
        <v>0</v>
      </c>
      <c r="AM210">
        <v>3</v>
      </c>
      <c r="AN210" t="s">
        <v>158</v>
      </c>
    </row>
    <row r="211" spans="1:40" x14ac:dyDescent="0.25">
      <c r="A211" t="s">
        <v>141</v>
      </c>
      <c r="B211" s="115">
        <v>43135</v>
      </c>
      <c r="C211">
        <v>0</v>
      </c>
      <c r="D211">
        <v>11</v>
      </c>
      <c r="E211">
        <v>10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800</v>
      </c>
      <c r="AH211">
        <v>2</v>
      </c>
      <c r="AI211">
        <v>0</v>
      </c>
      <c r="AJ211">
        <v>0</v>
      </c>
      <c r="AK211">
        <v>0</v>
      </c>
      <c r="AL211">
        <v>0</v>
      </c>
      <c r="AM211">
        <v>6</v>
      </c>
      <c r="AN211" t="s">
        <v>159</v>
      </c>
    </row>
    <row r="212" spans="1:40" x14ac:dyDescent="0.25">
      <c r="A212" t="s">
        <v>141</v>
      </c>
      <c r="B212" s="115">
        <v>43135</v>
      </c>
      <c r="C212">
        <v>0</v>
      </c>
      <c r="D212">
        <v>81</v>
      </c>
      <c r="E212">
        <v>77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800</v>
      </c>
      <c r="AH212">
        <v>12</v>
      </c>
      <c r="AI212">
        <v>0</v>
      </c>
      <c r="AJ212">
        <v>0</v>
      </c>
      <c r="AK212">
        <v>0</v>
      </c>
      <c r="AL212">
        <v>0</v>
      </c>
      <c r="AM212">
        <v>7</v>
      </c>
      <c r="AN212" t="s">
        <v>160</v>
      </c>
    </row>
    <row r="213" spans="1:40" x14ac:dyDescent="0.25">
      <c r="A213" t="s">
        <v>141</v>
      </c>
      <c r="B213" s="115">
        <v>43135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800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8</v>
      </c>
      <c r="AN213" t="s">
        <v>161</v>
      </c>
    </row>
    <row r="214" spans="1:40" x14ac:dyDescent="0.25">
      <c r="A214" t="s">
        <v>141</v>
      </c>
      <c r="B214" s="115">
        <v>43135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800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9</v>
      </c>
      <c r="AN214" t="s">
        <v>162</v>
      </c>
    </row>
    <row r="215" spans="1:40" x14ac:dyDescent="0.25">
      <c r="A215" t="s">
        <v>141</v>
      </c>
      <c r="B215" s="115">
        <v>43135</v>
      </c>
      <c r="C215">
        <v>0</v>
      </c>
      <c r="D215">
        <v>17</v>
      </c>
      <c r="E215">
        <v>17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800</v>
      </c>
      <c r="AH215">
        <v>2</v>
      </c>
      <c r="AI215">
        <v>0</v>
      </c>
      <c r="AJ215">
        <v>0</v>
      </c>
      <c r="AK215">
        <v>0</v>
      </c>
      <c r="AL215">
        <v>0</v>
      </c>
      <c r="AM215">
        <v>10</v>
      </c>
      <c r="AN215" t="s">
        <v>163</v>
      </c>
    </row>
    <row r="216" spans="1:40" x14ac:dyDescent="0.25">
      <c r="A216" t="s">
        <v>141</v>
      </c>
      <c r="B216" s="115">
        <v>43135</v>
      </c>
      <c r="C216">
        <v>0</v>
      </c>
      <c r="D216">
        <v>44</v>
      </c>
      <c r="E216">
        <v>38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800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11</v>
      </c>
      <c r="AN216" t="s">
        <v>164</v>
      </c>
    </row>
    <row r="217" spans="1:40" x14ac:dyDescent="0.25">
      <c r="A217" t="s">
        <v>142</v>
      </c>
      <c r="B217" s="115">
        <v>43135</v>
      </c>
      <c r="C217">
        <v>15</v>
      </c>
      <c r="D217">
        <v>210</v>
      </c>
      <c r="E217">
        <v>191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18</v>
      </c>
      <c r="T217">
        <v>0</v>
      </c>
      <c r="U217">
        <v>0</v>
      </c>
      <c r="V217">
        <v>17.5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12</v>
      </c>
      <c r="AE217">
        <v>6</v>
      </c>
      <c r="AF217">
        <v>48</v>
      </c>
      <c r="AG217">
        <v>1680</v>
      </c>
      <c r="AH217">
        <v>84</v>
      </c>
      <c r="AI217">
        <v>0</v>
      </c>
      <c r="AJ217">
        <v>0</v>
      </c>
      <c r="AK217">
        <v>0</v>
      </c>
      <c r="AL217">
        <v>0</v>
      </c>
      <c r="AM217">
        <v>1</v>
      </c>
      <c r="AN217" t="s">
        <v>157</v>
      </c>
    </row>
    <row r="218" spans="1:40" x14ac:dyDescent="0.25">
      <c r="A218" t="s">
        <v>142</v>
      </c>
      <c r="B218" s="115">
        <v>43135</v>
      </c>
      <c r="C218">
        <v>14</v>
      </c>
      <c r="D218">
        <v>154</v>
      </c>
      <c r="E218">
        <v>152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16</v>
      </c>
      <c r="T218">
        <v>0</v>
      </c>
      <c r="U218">
        <v>0</v>
      </c>
      <c r="V218">
        <v>42.75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5</v>
      </c>
      <c r="AE218">
        <v>1</v>
      </c>
      <c r="AF218">
        <v>8</v>
      </c>
      <c r="AG218">
        <v>1680</v>
      </c>
      <c r="AH218">
        <v>75</v>
      </c>
      <c r="AI218">
        <v>0</v>
      </c>
      <c r="AJ218">
        <v>0</v>
      </c>
      <c r="AK218">
        <v>0</v>
      </c>
      <c r="AL218">
        <v>0</v>
      </c>
      <c r="AM218">
        <v>2</v>
      </c>
      <c r="AN218" t="s">
        <v>165</v>
      </c>
    </row>
    <row r="219" spans="1:40" x14ac:dyDescent="0.25">
      <c r="A219" t="s">
        <v>142</v>
      </c>
      <c r="B219" s="115">
        <v>43135</v>
      </c>
      <c r="C219">
        <v>4</v>
      </c>
      <c r="D219">
        <v>73</v>
      </c>
      <c r="E219">
        <v>70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</v>
      </c>
      <c r="T219">
        <v>0</v>
      </c>
      <c r="U219">
        <v>0</v>
      </c>
      <c r="V219">
        <v>7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11</v>
      </c>
      <c r="AE219">
        <v>1</v>
      </c>
      <c r="AF219">
        <v>8</v>
      </c>
      <c r="AG219">
        <v>1680</v>
      </c>
      <c r="AH219">
        <v>37</v>
      </c>
      <c r="AI219">
        <v>0</v>
      </c>
      <c r="AJ219">
        <v>0</v>
      </c>
      <c r="AK219">
        <v>0</v>
      </c>
      <c r="AL219">
        <v>0</v>
      </c>
      <c r="AM219">
        <v>3</v>
      </c>
      <c r="AN219" t="s">
        <v>158</v>
      </c>
    </row>
    <row r="220" spans="1:40" x14ac:dyDescent="0.25">
      <c r="A220" t="s">
        <v>142</v>
      </c>
      <c r="B220" s="115">
        <v>43135</v>
      </c>
      <c r="C220">
        <v>6</v>
      </c>
      <c r="D220">
        <v>118</v>
      </c>
      <c r="E220">
        <v>104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6</v>
      </c>
      <c r="T220">
        <v>0</v>
      </c>
      <c r="U220">
        <v>0</v>
      </c>
      <c r="V220">
        <v>5.5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6</v>
      </c>
      <c r="AE220">
        <v>2</v>
      </c>
      <c r="AF220">
        <v>13.5</v>
      </c>
      <c r="AG220">
        <v>1680</v>
      </c>
      <c r="AH220">
        <v>60</v>
      </c>
      <c r="AI220">
        <v>0</v>
      </c>
      <c r="AJ220">
        <v>0</v>
      </c>
      <c r="AK220">
        <v>0</v>
      </c>
      <c r="AL220">
        <v>0</v>
      </c>
      <c r="AM220">
        <v>4</v>
      </c>
      <c r="AN220" t="s">
        <v>166</v>
      </c>
    </row>
    <row r="221" spans="1:40" x14ac:dyDescent="0.25">
      <c r="A221" t="s">
        <v>142</v>
      </c>
      <c r="B221" s="115">
        <v>43135</v>
      </c>
      <c r="C221">
        <v>12</v>
      </c>
      <c r="D221">
        <v>127</v>
      </c>
      <c r="E221">
        <v>121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14</v>
      </c>
      <c r="T221">
        <v>0</v>
      </c>
      <c r="U221">
        <v>0</v>
      </c>
      <c r="V221">
        <v>44.75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15</v>
      </c>
      <c r="AE221">
        <v>1</v>
      </c>
      <c r="AF221">
        <v>8</v>
      </c>
      <c r="AG221">
        <v>1680</v>
      </c>
      <c r="AH221">
        <v>60</v>
      </c>
      <c r="AI221">
        <v>0</v>
      </c>
      <c r="AJ221">
        <v>0</v>
      </c>
      <c r="AK221">
        <v>0</v>
      </c>
      <c r="AL221">
        <v>0</v>
      </c>
      <c r="AM221">
        <v>5</v>
      </c>
      <c r="AN221" t="s">
        <v>167</v>
      </c>
    </row>
    <row r="222" spans="1:40" x14ac:dyDescent="0.25">
      <c r="A222" t="s">
        <v>142</v>
      </c>
      <c r="B222" s="115">
        <v>43135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1680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8</v>
      </c>
      <c r="AN222" t="s">
        <v>161</v>
      </c>
    </row>
    <row r="223" spans="1:40" x14ac:dyDescent="0.25">
      <c r="A223" t="s">
        <v>142</v>
      </c>
      <c r="B223" s="115">
        <v>43135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1680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9</v>
      </c>
      <c r="AN223" t="s">
        <v>162</v>
      </c>
    </row>
    <row r="224" spans="1:40" x14ac:dyDescent="0.25">
      <c r="A224" t="s">
        <v>142</v>
      </c>
      <c r="B224" s="115">
        <v>43135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1680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12</v>
      </c>
      <c r="AN224" t="s">
        <v>168</v>
      </c>
    </row>
    <row r="225" spans="1:40" x14ac:dyDescent="0.25">
      <c r="A225" t="s">
        <v>143</v>
      </c>
      <c r="B225" s="115">
        <v>43135</v>
      </c>
      <c r="C225">
        <v>0</v>
      </c>
      <c r="D225">
        <v>75</v>
      </c>
      <c r="E225">
        <v>73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563</v>
      </c>
      <c r="AH225">
        <v>11</v>
      </c>
      <c r="AI225">
        <v>0</v>
      </c>
      <c r="AJ225">
        <v>0</v>
      </c>
      <c r="AK225">
        <v>0</v>
      </c>
      <c r="AL225">
        <v>0</v>
      </c>
      <c r="AM225">
        <v>1</v>
      </c>
      <c r="AN225" t="s">
        <v>157</v>
      </c>
    </row>
    <row r="226" spans="1:40" x14ac:dyDescent="0.25">
      <c r="A226" t="s">
        <v>143</v>
      </c>
      <c r="B226" s="115">
        <v>43135</v>
      </c>
      <c r="C226">
        <v>0</v>
      </c>
      <c r="D226">
        <v>23</v>
      </c>
      <c r="E226">
        <v>23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563</v>
      </c>
      <c r="AH226">
        <v>12</v>
      </c>
      <c r="AI226">
        <v>0</v>
      </c>
      <c r="AJ226">
        <v>0</v>
      </c>
      <c r="AK226">
        <v>0</v>
      </c>
      <c r="AL226">
        <v>0</v>
      </c>
      <c r="AM226">
        <v>2</v>
      </c>
      <c r="AN226" t="s">
        <v>165</v>
      </c>
    </row>
    <row r="227" spans="1:40" x14ac:dyDescent="0.25">
      <c r="A227" t="s">
        <v>143</v>
      </c>
      <c r="B227" s="115">
        <v>43135</v>
      </c>
      <c r="C227">
        <v>0</v>
      </c>
      <c r="D227">
        <v>66</v>
      </c>
      <c r="E227">
        <v>58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563</v>
      </c>
      <c r="AH227">
        <v>15</v>
      </c>
      <c r="AI227">
        <v>0</v>
      </c>
      <c r="AJ227">
        <v>0</v>
      </c>
      <c r="AK227">
        <v>0</v>
      </c>
      <c r="AL227">
        <v>0</v>
      </c>
      <c r="AM227">
        <v>3</v>
      </c>
      <c r="AN227" t="s">
        <v>158</v>
      </c>
    </row>
    <row r="228" spans="1:40" x14ac:dyDescent="0.25">
      <c r="A228" t="s">
        <v>143</v>
      </c>
      <c r="B228" s="115">
        <v>43135</v>
      </c>
      <c r="C228">
        <v>0</v>
      </c>
      <c r="D228">
        <v>21</v>
      </c>
      <c r="E228">
        <v>21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563</v>
      </c>
      <c r="AH228">
        <v>5</v>
      </c>
      <c r="AI228">
        <v>0</v>
      </c>
      <c r="AJ228">
        <v>0</v>
      </c>
      <c r="AK228">
        <v>0</v>
      </c>
      <c r="AL228">
        <v>0</v>
      </c>
      <c r="AM228">
        <v>4</v>
      </c>
      <c r="AN228" t="s">
        <v>166</v>
      </c>
    </row>
    <row r="229" spans="1:40" x14ac:dyDescent="0.25">
      <c r="A229" t="s">
        <v>143</v>
      </c>
      <c r="B229" s="115">
        <v>43135</v>
      </c>
      <c r="C229">
        <v>0</v>
      </c>
      <c r="D229">
        <v>59</v>
      </c>
      <c r="E229">
        <v>50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563</v>
      </c>
      <c r="AH229">
        <v>11</v>
      </c>
      <c r="AI229">
        <v>0</v>
      </c>
      <c r="AJ229">
        <v>0</v>
      </c>
      <c r="AK229">
        <v>0</v>
      </c>
      <c r="AL229">
        <v>0</v>
      </c>
      <c r="AM229">
        <v>5</v>
      </c>
      <c r="AN229" t="s">
        <v>167</v>
      </c>
    </row>
    <row r="230" spans="1:40" x14ac:dyDescent="0.25">
      <c r="A230" t="s">
        <v>143</v>
      </c>
      <c r="B230" s="115">
        <v>43135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563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8</v>
      </c>
      <c r="AN230" t="s">
        <v>161</v>
      </c>
    </row>
    <row r="231" spans="1:40" x14ac:dyDescent="0.25">
      <c r="A231" t="s">
        <v>143</v>
      </c>
      <c r="B231" s="115">
        <v>43135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563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9</v>
      </c>
      <c r="AN231" t="s">
        <v>162</v>
      </c>
    </row>
    <row r="232" spans="1:40" x14ac:dyDescent="0.25">
      <c r="A232" t="s">
        <v>144</v>
      </c>
      <c r="B232" s="115">
        <v>43135</v>
      </c>
      <c r="C232">
        <v>0</v>
      </c>
      <c r="D232">
        <v>167</v>
      </c>
      <c r="E232">
        <v>145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1557</v>
      </c>
      <c r="AH232">
        <v>17</v>
      </c>
      <c r="AI232">
        <v>0</v>
      </c>
      <c r="AJ232">
        <v>0</v>
      </c>
      <c r="AK232">
        <v>0</v>
      </c>
      <c r="AL232">
        <v>0</v>
      </c>
      <c r="AM232">
        <v>1</v>
      </c>
      <c r="AN232" t="s">
        <v>157</v>
      </c>
    </row>
    <row r="233" spans="1:40" x14ac:dyDescent="0.25">
      <c r="A233" t="s">
        <v>144</v>
      </c>
      <c r="B233" s="115">
        <v>43135</v>
      </c>
      <c r="C233">
        <v>0</v>
      </c>
      <c r="D233">
        <v>80</v>
      </c>
      <c r="E233">
        <v>80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1557</v>
      </c>
      <c r="AH233">
        <v>33</v>
      </c>
      <c r="AI233">
        <v>0</v>
      </c>
      <c r="AJ233">
        <v>0</v>
      </c>
      <c r="AK233">
        <v>0</v>
      </c>
      <c r="AL233">
        <v>0</v>
      </c>
      <c r="AM233">
        <v>3</v>
      </c>
      <c r="AN233" t="s">
        <v>158</v>
      </c>
    </row>
    <row r="234" spans="1:40" x14ac:dyDescent="0.25">
      <c r="A234" t="s">
        <v>144</v>
      </c>
      <c r="B234" s="115">
        <v>43135</v>
      </c>
      <c r="C234">
        <v>0</v>
      </c>
      <c r="D234">
        <v>6</v>
      </c>
      <c r="E234">
        <v>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1557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5</v>
      </c>
      <c r="AN234" t="s">
        <v>167</v>
      </c>
    </row>
    <row r="235" spans="1:40" x14ac:dyDescent="0.25">
      <c r="A235" t="s">
        <v>144</v>
      </c>
      <c r="B235" s="115">
        <v>43135</v>
      </c>
      <c r="C235">
        <v>0</v>
      </c>
      <c r="D235">
        <v>137</v>
      </c>
      <c r="E235">
        <v>131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1557</v>
      </c>
      <c r="AH235">
        <v>29</v>
      </c>
      <c r="AI235">
        <v>0</v>
      </c>
      <c r="AJ235">
        <v>0</v>
      </c>
      <c r="AK235">
        <v>0</v>
      </c>
      <c r="AL235">
        <v>0</v>
      </c>
      <c r="AM235">
        <v>6</v>
      </c>
      <c r="AN235" t="s">
        <v>159</v>
      </c>
    </row>
    <row r="236" spans="1:40" x14ac:dyDescent="0.25">
      <c r="A236" t="s">
        <v>144</v>
      </c>
      <c r="B236" s="115">
        <v>43135</v>
      </c>
      <c r="C236">
        <v>0</v>
      </c>
      <c r="D236">
        <v>80</v>
      </c>
      <c r="E236">
        <v>76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1557</v>
      </c>
      <c r="AH236">
        <v>7</v>
      </c>
      <c r="AI236">
        <v>0</v>
      </c>
      <c r="AJ236">
        <v>0</v>
      </c>
      <c r="AK236">
        <v>0</v>
      </c>
      <c r="AL236">
        <v>0</v>
      </c>
      <c r="AM236">
        <v>7</v>
      </c>
      <c r="AN236" t="s">
        <v>160</v>
      </c>
    </row>
    <row r="237" spans="1:40" x14ac:dyDescent="0.25">
      <c r="A237" t="s">
        <v>144</v>
      </c>
      <c r="B237" s="115">
        <v>43135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1557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8</v>
      </c>
      <c r="AN237" t="s">
        <v>161</v>
      </c>
    </row>
    <row r="238" spans="1:40" x14ac:dyDescent="0.25">
      <c r="A238" t="s">
        <v>144</v>
      </c>
      <c r="B238" s="115">
        <v>43135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1557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9</v>
      </c>
      <c r="AN238" t="s">
        <v>162</v>
      </c>
    </row>
    <row r="239" spans="1:40" x14ac:dyDescent="0.25">
      <c r="A239" t="s">
        <v>144</v>
      </c>
      <c r="B239" s="115">
        <v>43135</v>
      </c>
      <c r="C239">
        <v>0</v>
      </c>
      <c r="D239">
        <v>79</v>
      </c>
      <c r="E239">
        <v>73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1557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10</v>
      </c>
      <c r="AN239" t="s">
        <v>163</v>
      </c>
    </row>
    <row r="240" spans="1:40" x14ac:dyDescent="0.25">
      <c r="A240" t="s">
        <v>144</v>
      </c>
      <c r="B240" s="115">
        <v>43135</v>
      </c>
      <c r="C240">
        <v>0</v>
      </c>
      <c r="D240">
        <v>104</v>
      </c>
      <c r="E240">
        <v>84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1557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11</v>
      </c>
      <c r="AN240" t="s">
        <v>164</v>
      </c>
    </row>
    <row r="241" spans="1:40" x14ac:dyDescent="0.25">
      <c r="A241" t="s">
        <v>144</v>
      </c>
      <c r="B241" s="115">
        <v>43135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1557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13</v>
      </c>
      <c r="AN241" t="s">
        <v>169</v>
      </c>
    </row>
    <row r="242" spans="1:40" x14ac:dyDescent="0.25">
      <c r="A242" t="s">
        <v>145</v>
      </c>
      <c r="B242" s="115">
        <v>43135</v>
      </c>
      <c r="C242">
        <v>0</v>
      </c>
      <c r="D242">
        <v>39</v>
      </c>
      <c r="E242">
        <v>34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629</v>
      </c>
      <c r="AH242">
        <v>11</v>
      </c>
      <c r="AI242">
        <v>0</v>
      </c>
      <c r="AJ242">
        <v>0</v>
      </c>
      <c r="AK242">
        <v>0</v>
      </c>
      <c r="AL242">
        <v>0</v>
      </c>
      <c r="AM242">
        <v>1</v>
      </c>
      <c r="AN242" t="s">
        <v>157</v>
      </c>
    </row>
    <row r="243" spans="1:40" x14ac:dyDescent="0.25">
      <c r="A243" t="s">
        <v>145</v>
      </c>
      <c r="B243" s="115">
        <v>43135</v>
      </c>
      <c r="C243">
        <v>0</v>
      </c>
      <c r="D243">
        <v>9</v>
      </c>
      <c r="E243">
        <v>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629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2</v>
      </c>
      <c r="AN243" t="s">
        <v>165</v>
      </c>
    </row>
    <row r="244" spans="1:40" x14ac:dyDescent="0.25">
      <c r="A244" t="s">
        <v>145</v>
      </c>
      <c r="B244" s="115">
        <v>43135</v>
      </c>
      <c r="C244">
        <v>0</v>
      </c>
      <c r="D244">
        <v>66</v>
      </c>
      <c r="E244">
        <v>56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629</v>
      </c>
      <c r="AH244">
        <v>7</v>
      </c>
      <c r="AI244">
        <v>0</v>
      </c>
      <c r="AJ244">
        <v>0</v>
      </c>
      <c r="AK244">
        <v>0</v>
      </c>
      <c r="AL244">
        <v>0</v>
      </c>
      <c r="AM244">
        <v>3</v>
      </c>
      <c r="AN244" t="s">
        <v>158</v>
      </c>
    </row>
    <row r="245" spans="1:40" x14ac:dyDescent="0.25">
      <c r="A245" t="s">
        <v>145</v>
      </c>
      <c r="B245" s="115">
        <v>43135</v>
      </c>
      <c r="C245">
        <v>0</v>
      </c>
      <c r="D245">
        <v>34</v>
      </c>
      <c r="E245">
        <v>29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629</v>
      </c>
      <c r="AH245">
        <v>9</v>
      </c>
      <c r="AI245">
        <v>0</v>
      </c>
      <c r="AJ245">
        <v>0</v>
      </c>
      <c r="AK245">
        <v>0</v>
      </c>
      <c r="AL245">
        <v>0</v>
      </c>
      <c r="AM245">
        <v>4</v>
      </c>
      <c r="AN245" t="s">
        <v>166</v>
      </c>
    </row>
    <row r="246" spans="1:40" x14ac:dyDescent="0.25">
      <c r="A246" t="s">
        <v>145</v>
      </c>
      <c r="B246" s="115">
        <v>43135</v>
      </c>
      <c r="C246">
        <v>0</v>
      </c>
      <c r="D246">
        <v>90</v>
      </c>
      <c r="E246">
        <v>74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629</v>
      </c>
      <c r="AH246">
        <v>13</v>
      </c>
      <c r="AI246">
        <v>0</v>
      </c>
      <c r="AJ246">
        <v>0</v>
      </c>
      <c r="AK246">
        <v>0</v>
      </c>
      <c r="AL246">
        <v>0</v>
      </c>
      <c r="AM246">
        <v>5</v>
      </c>
      <c r="AN246" t="s">
        <v>167</v>
      </c>
    </row>
    <row r="247" spans="1:40" x14ac:dyDescent="0.25">
      <c r="A247" t="s">
        <v>145</v>
      </c>
      <c r="B247" s="115">
        <v>43135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629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8</v>
      </c>
      <c r="AN247" t="s">
        <v>161</v>
      </c>
    </row>
    <row r="248" spans="1:40" x14ac:dyDescent="0.25">
      <c r="A248" t="s">
        <v>145</v>
      </c>
      <c r="B248" s="115">
        <v>43135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629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9</v>
      </c>
      <c r="AN248" t="s">
        <v>162</v>
      </c>
    </row>
    <row r="249" spans="1:40" x14ac:dyDescent="0.25">
      <c r="A249" t="s">
        <v>146</v>
      </c>
      <c r="B249" s="115">
        <v>43135</v>
      </c>
      <c r="C249">
        <v>0</v>
      </c>
      <c r="D249">
        <v>45</v>
      </c>
      <c r="E249">
        <v>43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861</v>
      </c>
      <c r="AH249">
        <v>4</v>
      </c>
      <c r="AI249">
        <v>0</v>
      </c>
      <c r="AJ249">
        <v>0</v>
      </c>
      <c r="AK249">
        <v>0</v>
      </c>
      <c r="AL249">
        <v>0</v>
      </c>
      <c r="AM249">
        <v>1</v>
      </c>
      <c r="AN249" t="s">
        <v>157</v>
      </c>
    </row>
    <row r="250" spans="1:40" x14ac:dyDescent="0.25">
      <c r="A250" t="s">
        <v>146</v>
      </c>
      <c r="B250" s="115">
        <v>43135</v>
      </c>
      <c r="C250">
        <v>0</v>
      </c>
      <c r="D250">
        <v>59</v>
      </c>
      <c r="E250">
        <v>47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861</v>
      </c>
      <c r="AH250">
        <v>10</v>
      </c>
      <c r="AI250">
        <v>0</v>
      </c>
      <c r="AJ250">
        <v>0</v>
      </c>
      <c r="AK250">
        <v>0</v>
      </c>
      <c r="AL250">
        <v>0</v>
      </c>
      <c r="AM250">
        <v>3</v>
      </c>
      <c r="AN250" t="s">
        <v>158</v>
      </c>
    </row>
    <row r="251" spans="1:40" x14ac:dyDescent="0.25">
      <c r="A251" t="s">
        <v>146</v>
      </c>
      <c r="B251" s="115">
        <v>43135</v>
      </c>
      <c r="C251">
        <v>0</v>
      </c>
      <c r="D251">
        <v>14</v>
      </c>
      <c r="E251">
        <v>14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861</v>
      </c>
      <c r="AH251">
        <v>3</v>
      </c>
      <c r="AI251">
        <v>0</v>
      </c>
      <c r="AJ251">
        <v>0</v>
      </c>
      <c r="AK251">
        <v>0</v>
      </c>
      <c r="AL251">
        <v>0</v>
      </c>
      <c r="AM251">
        <v>6</v>
      </c>
      <c r="AN251" t="s">
        <v>159</v>
      </c>
    </row>
    <row r="252" spans="1:40" x14ac:dyDescent="0.25">
      <c r="A252" t="s">
        <v>146</v>
      </c>
      <c r="B252" s="115">
        <v>43135</v>
      </c>
      <c r="C252">
        <v>0</v>
      </c>
      <c r="D252">
        <v>110</v>
      </c>
      <c r="E252">
        <v>95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861</v>
      </c>
      <c r="AH252">
        <v>8</v>
      </c>
      <c r="AI252">
        <v>0</v>
      </c>
      <c r="AJ252">
        <v>0</v>
      </c>
      <c r="AK252">
        <v>0</v>
      </c>
      <c r="AL252">
        <v>0</v>
      </c>
      <c r="AM252">
        <v>7</v>
      </c>
      <c r="AN252" t="s">
        <v>160</v>
      </c>
    </row>
    <row r="253" spans="1:40" x14ac:dyDescent="0.25">
      <c r="A253" t="s">
        <v>146</v>
      </c>
      <c r="B253" s="115">
        <v>43135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861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8</v>
      </c>
      <c r="AN253" t="s">
        <v>161</v>
      </c>
    </row>
    <row r="254" spans="1:40" x14ac:dyDescent="0.25">
      <c r="A254" t="s">
        <v>146</v>
      </c>
      <c r="B254" s="115">
        <v>43135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861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9</v>
      </c>
      <c r="AN254" t="s">
        <v>162</v>
      </c>
    </row>
    <row r="255" spans="1:40" x14ac:dyDescent="0.25">
      <c r="A255" t="s">
        <v>146</v>
      </c>
      <c r="B255" s="115">
        <v>43135</v>
      </c>
      <c r="C255">
        <v>0</v>
      </c>
      <c r="D255">
        <v>21</v>
      </c>
      <c r="E255">
        <v>18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861</v>
      </c>
      <c r="AH255">
        <v>2</v>
      </c>
      <c r="AI255">
        <v>0</v>
      </c>
      <c r="AJ255">
        <v>0</v>
      </c>
      <c r="AK255">
        <v>0</v>
      </c>
      <c r="AL255">
        <v>0</v>
      </c>
      <c r="AM255">
        <v>10</v>
      </c>
      <c r="AN255" t="s">
        <v>163</v>
      </c>
    </row>
    <row r="256" spans="1:40" x14ac:dyDescent="0.25">
      <c r="A256" t="s">
        <v>146</v>
      </c>
      <c r="B256" s="115">
        <v>43135</v>
      </c>
      <c r="C256">
        <v>0</v>
      </c>
      <c r="D256">
        <v>73</v>
      </c>
      <c r="E256">
        <v>53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861</v>
      </c>
      <c r="AH256">
        <v>4</v>
      </c>
      <c r="AI256">
        <v>0</v>
      </c>
      <c r="AJ256">
        <v>0</v>
      </c>
      <c r="AK256">
        <v>0</v>
      </c>
      <c r="AL256">
        <v>0</v>
      </c>
      <c r="AM256">
        <v>11</v>
      </c>
      <c r="AN256" t="s">
        <v>164</v>
      </c>
    </row>
    <row r="257" spans="1:40" x14ac:dyDescent="0.25">
      <c r="A257" t="s">
        <v>147</v>
      </c>
      <c r="B257" s="115">
        <v>43135</v>
      </c>
      <c r="C257">
        <v>0</v>
      </c>
      <c r="D257">
        <v>14</v>
      </c>
      <c r="E257">
        <v>11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 t="s">
        <v>157</v>
      </c>
    </row>
    <row r="258" spans="1:40" x14ac:dyDescent="0.25">
      <c r="A258" t="s">
        <v>147</v>
      </c>
      <c r="B258" s="115">
        <v>43135</v>
      </c>
      <c r="C258">
        <v>0</v>
      </c>
      <c r="D258">
        <v>8</v>
      </c>
      <c r="E258">
        <v>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7</v>
      </c>
      <c r="AN258" t="s">
        <v>160</v>
      </c>
    </row>
    <row r="259" spans="1:40" x14ac:dyDescent="0.25">
      <c r="A259" t="s">
        <v>148</v>
      </c>
      <c r="B259" s="115">
        <v>43135</v>
      </c>
      <c r="C259">
        <v>0</v>
      </c>
      <c r="D259">
        <v>16</v>
      </c>
      <c r="E259"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232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5</v>
      </c>
      <c r="AN259" t="s">
        <v>167</v>
      </c>
    </row>
    <row r="260" spans="1:40" x14ac:dyDescent="0.25">
      <c r="A260" t="s">
        <v>148</v>
      </c>
      <c r="B260" s="115">
        <v>43135</v>
      </c>
      <c r="C260">
        <v>0</v>
      </c>
      <c r="D260">
        <v>58</v>
      </c>
      <c r="E260">
        <v>34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232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11</v>
      </c>
      <c r="AN260" t="s">
        <v>164</v>
      </c>
    </row>
    <row r="261" spans="1:40" x14ac:dyDescent="0.25">
      <c r="A261" t="s">
        <v>149</v>
      </c>
      <c r="B261" s="115">
        <v>43135</v>
      </c>
      <c r="C261">
        <v>0</v>
      </c>
      <c r="D261">
        <v>30</v>
      </c>
      <c r="E261">
        <v>23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335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 t="s">
        <v>157</v>
      </c>
    </row>
    <row r="262" spans="1:40" x14ac:dyDescent="0.25">
      <c r="A262" t="s">
        <v>149</v>
      </c>
      <c r="B262" s="115">
        <v>43135</v>
      </c>
      <c r="C262">
        <v>0</v>
      </c>
      <c r="D262">
        <v>14</v>
      </c>
      <c r="E262">
        <v>13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335</v>
      </c>
      <c r="AH262">
        <v>2</v>
      </c>
      <c r="AI262">
        <v>0</v>
      </c>
      <c r="AJ262">
        <v>0</v>
      </c>
      <c r="AK262">
        <v>0</v>
      </c>
      <c r="AL262">
        <v>0</v>
      </c>
      <c r="AM262">
        <v>3</v>
      </c>
      <c r="AN262" t="s">
        <v>158</v>
      </c>
    </row>
    <row r="263" spans="1:40" x14ac:dyDescent="0.25">
      <c r="A263" t="s">
        <v>149</v>
      </c>
      <c r="B263" s="115">
        <v>43135</v>
      </c>
      <c r="C263">
        <v>0</v>
      </c>
      <c r="D263">
        <v>10</v>
      </c>
      <c r="E263">
        <v>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335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5</v>
      </c>
      <c r="AN263" t="s">
        <v>167</v>
      </c>
    </row>
    <row r="264" spans="1:40" x14ac:dyDescent="0.25">
      <c r="A264" t="s">
        <v>149</v>
      </c>
      <c r="B264" s="115">
        <v>43135</v>
      </c>
      <c r="C264">
        <v>0</v>
      </c>
      <c r="D264">
        <v>29</v>
      </c>
      <c r="E264">
        <v>26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335</v>
      </c>
      <c r="AH264">
        <v>2</v>
      </c>
      <c r="AI264">
        <v>0</v>
      </c>
      <c r="AJ264">
        <v>0</v>
      </c>
      <c r="AK264">
        <v>0</v>
      </c>
      <c r="AL264">
        <v>0</v>
      </c>
      <c r="AM264">
        <v>6</v>
      </c>
      <c r="AN264" t="s">
        <v>159</v>
      </c>
    </row>
    <row r="265" spans="1:40" x14ac:dyDescent="0.25">
      <c r="A265" t="s">
        <v>149</v>
      </c>
      <c r="B265" s="115">
        <v>43135</v>
      </c>
      <c r="C265">
        <v>0</v>
      </c>
      <c r="D265">
        <v>16</v>
      </c>
      <c r="E265">
        <v>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335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7</v>
      </c>
      <c r="AN265" t="s">
        <v>160</v>
      </c>
    </row>
    <row r="266" spans="1:40" x14ac:dyDescent="0.25">
      <c r="A266" t="s">
        <v>149</v>
      </c>
      <c r="B266" s="115">
        <v>43135</v>
      </c>
      <c r="C266">
        <v>0</v>
      </c>
      <c r="D266">
        <v>30</v>
      </c>
      <c r="E266">
        <v>25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335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10</v>
      </c>
      <c r="AN266" t="s">
        <v>163</v>
      </c>
    </row>
    <row r="267" spans="1:40" x14ac:dyDescent="0.25">
      <c r="A267" t="s">
        <v>149</v>
      </c>
      <c r="B267" s="115">
        <v>43135</v>
      </c>
      <c r="C267">
        <v>0</v>
      </c>
      <c r="D267">
        <v>15</v>
      </c>
      <c r="E267">
        <v>13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335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11</v>
      </c>
      <c r="AN267" t="s">
        <v>164</v>
      </c>
    </row>
    <row r="268" spans="1:40" x14ac:dyDescent="0.25">
      <c r="A268" t="s">
        <v>150</v>
      </c>
      <c r="B268" s="115">
        <v>43135</v>
      </c>
      <c r="C268">
        <v>0</v>
      </c>
      <c r="D268">
        <v>19</v>
      </c>
      <c r="E268">
        <v>14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255</v>
      </c>
      <c r="AH268">
        <v>3</v>
      </c>
      <c r="AI268">
        <v>0</v>
      </c>
      <c r="AJ268">
        <v>0</v>
      </c>
      <c r="AK268">
        <v>0</v>
      </c>
      <c r="AL268">
        <v>0</v>
      </c>
      <c r="AM268">
        <v>1</v>
      </c>
      <c r="AN268" t="s">
        <v>157</v>
      </c>
    </row>
    <row r="269" spans="1:40" x14ac:dyDescent="0.25">
      <c r="A269" t="s">
        <v>150</v>
      </c>
      <c r="B269" s="115">
        <v>43135</v>
      </c>
      <c r="C269">
        <v>0</v>
      </c>
      <c r="D269">
        <v>26</v>
      </c>
      <c r="E269">
        <v>21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255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3</v>
      </c>
      <c r="AN269" t="s">
        <v>158</v>
      </c>
    </row>
    <row r="270" spans="1:40" x14ac:dyDescent="0.25">
      <c r="A270" t="s">
        <v>150</v>
      </c>
      <c r="B270" s="115">
        <v>43135</v>
      </c>
      <c r="C270">
        <v>0</v>
      </c>
      <c r="D270">
        <v>33</v>
      </c>
      <c r="E270">
        <v>15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255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7</v>
      </c>
      <c r="AN270" t="s">
        <v>160</v>
      </c>
    </row>
    <row r="271" spans="1:40" x14ac:dyDescent="0.25">
      <c r="A271" t="s">
        <v>150</v>
      </c>
      <c r="B271" s="115">
        <v>43135</v>
      </c>
      <c r="C271">
        <v>0</v>
      </c>
      <c r="D271">
        <v>25</v>
      </c>
      <c r="E271">
        <v>14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255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11</v>
      </c>
      <c r="AN271" t="s">
        <v>164</v>
      </c>
    </row>
    <row r="272" spans="1:40" x14ac:dyDescent="0.25">
      <c r="A272" t="s">
        <v>151</v>
      </c>
      <c r="B272" s="115">
        <v>43135</v>
      </c>
      <c r="C272">
        <v>0</v>
      </c>
      <c r="D272">
        <v>58</v>
      </c>
      <c r="E272">
        <v>43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0</v>
      </c>
      <c r="AL272">
        <v>0</v>
      </c>
      <c r="AM272">
        <v>1</v>
      </c>
      <c r="AN272" t="s">
        <v>157</v>
      </c>
    </row>
    <row r="273" spans="1:40" x14ac:dyDescent="0.25">
      <c r="A273" t="s">
        <v>152</v>
      </c>
      <c r="B273" s="115">
        <v>43135</v>
      </c>
      <c r="C273">
        <v>0</v>
      </c>
      <c r="D273">
        <v>26</v>
      </c>
      <c r="E273">
        <v>22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3</v>
      </c>
      <c r="AI273">
        <v>0</v>
      </c>
      <c r="AJ273">
        <v>0</v>
      </c>
      <c r="AK273">
        <v>0</v>
      </c>
      <c r="AL273">
        <v>0</v>
      </c>
      <c r="AM273">
        <v>1</v>
      </c>
      <c r="AN273" t="s">
        <v>157</v>
      </c>
    </row>
    <row r="274" spans="1:40" x14ac:dyDescent="0.25">
      <c r="A274" t="s">
        <v>153</v>
      </c>
      <c r="B274" s="115">
        <v>43135</v>
      </c>
      <c r="C274">
        <v>0</v>
      </c>
      <c r="D274">
        <v>58</v>
      </c>
      <c r="E274">
        <v>42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98</v>
      </c>
      <c r="AH274">
        <v>3</v>
      </c>
      <c r="AI274">
        <v>0</v>
      </c>
      <c r="AJ274">
        <v>0</v>
      </c>
      <c r="AK274">
        <v>0</v>
      </c>
      <c r="AL274">
        <v>0</v>
      </c>
      <c r="AM274">
        <v>1</v>
      </c>
      <c r="AN274" t="s">
        <v>157</v>
      </c>
    </row>
    <row r="275" spans="1:40" x14ac:dyDescent="0.25">
      <c r="A275" t="s">
        <v>154</v>
      </c>
      <c r="B275" s="115">
        <v>43135</v>
      </c>
      <c r="C275">
        <v>0</v>
      </c>
      <c r="D275">
        <v>28</v>
      </c>
      <c r="E275">
        <v>22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109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 t="s">
        <v>157</v>
      </c>
    </row>
    <row r="276" spans="1:40" x14ac:dyDescent="0.25">
      <c r="A276" t="s">
        <v>154</v>
      </c>
      <c r="B276" s="115">
        <v>43135</v>
      </c>
      <c r="C276">
        <v>0</v>
      </c>
      <c r="D276">
        <v>55</v>
      </c>
      <c r="E276">
        <v>39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109</v>
      </c>
      <c r="AH276">
        <v>2</v>
      </c>
      <c r="AI276">
        <v>0</v>
      </c>
      <c r="AJ276">
        <v>0</v>
      </c>
      <c r="AK276">
        <v>0</v>
      </c>
      <c r="AL276">
        <v>0</v>
      </c>
      <c r="AM276">
        <v>3</v>
      </c>
      <c r="AN276" t="s">
        <v>158</v>
      </c>
    </row>
    <row r="277" spans="1:40" x14ac:dyDescent="0.25">
      <c r="A277" t="s">
        <v>154</v>
      </c>
      <c r="B277" s="115">
        <v>43135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109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8</v>
      </c>
      <c r="AN277" t="s">
        <v>161</v>
      </c>
    </row>
    <row r="278" spans="1:40" x14ac:dyDescent="0.25">
      <c r="A278" t="s">
        <v>141</v>
      </c>
      <c r="B278" s="115">
        <v>43136</v>
      </c>
      <c r="C278">
        <v>0</v>
      </c>
      <c r="D278">
        <v>43</v>
      </c>
      <c r="E278">
        <v>42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1245</v>
      </c>
      <c r="AH278">
        <v>19</v>
      </c>
      <c r="AI278">
        <v>0</v>
      </c>
      <c r="AJ278">
        <v>0</v>
      </c>
      <c r="AK278">
        <v>0</v>
      </c>
      <c r="AL278">
        <v>0</v>
      </c>
      <c r="AM278">
        <v>1</v>
      </c>
      <c r="AN278" t="s">
        <v>157</v>
      </c>
    </row>
    <row r="279" spans="1:40" x14ac:dyDescent="0.25">
      <c r="A279" t="s">
        <v>141</v>
      </c>
      <c r="B279" s="115">
        <v>43136</v>
      </c>
      <c r="C279">
        <v>0</v>
      </c>
      <c r="D279">
        <v>32</v>
      </c>
      <c r="E279">
        <v>27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1245</v>
      </c>
      <c r="AH279">
        <v>9</v>
      </c>
      <c r="AI279">
        <v>0</v>
      </c>
      <c r="AJ279">
        <v>0</v>
      </c>
      <c r="AK279">
        <v>0</v>
      </c>
      <c r="AL279">
        <v>0</v>
      </c>
      <c r="AM279">
        <v>3</v>
      </c>
      <c r="AN279" t="s">
        <v>158</v>
      </c>
    </row>
    <row r="280" spans="1:40" x14ac:dyDescent="0.25">
      <c r="A280" t="s">
        <v>141</v>
      </c>
      <c r="B280" s="115">
        <v>43136</v>
      </c>
      <c r="C280">
        <v>0</v>
      </c>
      <c r="D280">
        <v>11</v>
      </c>
      <c r="E280">
        <v>10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1245</v>
      </c>
      <c r="AH280">
        <v>3</v>
      </c>
      <c r="AI280">
        <v>0</v>
      </c>
      <c r="AJ280">
        <v>0</v>
      </c>
      <c r="AK280">
        <v>0</v>
      </c>
      <c r="AL280">
        <v>0</v>
      </c>
      <c r="AM280">
        <v>6</v>
      </c>
      <c r="AN280" t="s">
        <v>159</v>
      </c>
    </row>
    <row r="281" spans="1:40" x14ac:dyDescent="0.25">
      <c r="A281" t="s">
        <v>141</v>
      </c>
      <c r="B281" s="115">
        <v>43136</v>
      </c>
      <c r="C281">
        <v>1</v>
      </c>
      <c r="D281">
        <v>81</v>
      </c>
      <c r="E281">
        <v>77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1.25</v>
      </c>
      <c r="AD281">
        <v>0</v>
      </c>
      <c r="AE281">
        <v>0</v>
      </c>
      <c r="AF281">
        <v>0</v>
      </c>
      <c r="AG281">
        <v>1245</v>
      </c>
      <c r="AH281">
        <v>15</v>
      </c>
      <c r="AI281">
        <v>0</v>
      </c>
      <c r="AJ281">
        <v>0</v>
      </c>
      <c r="AK281">
        <v>0</v>
      </c>
      <c r="AL281">
        <v>0</v>
      </c>
      <c r="AM281">
        <v>7</v>
      </c>
      <c r="AN281" t="s">
        <v>160</v>
      </c>
    </row>
    <row r="282" spans="1:40" x14ac:dyDescent="0.25">
      <c r="A282" t="s">
        <v>141</v>
      </c>
      <c r="B282" s="115">
        <v>43136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1245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8</v>
      </c>
      <c r="AN282" t="s">
        <v>161</v>
      </c>
    </row>
    <row r="283" spans="1:40" x14ac:dyDescent="0.25">
      <c r="A283" t="s">
        <v>141</v>
      </c>
      <c r="B283" s="115">
        <v>43136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1245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9</v>
      </c>
      <c r="AN283" t="s">
        <v>162</v>
      </c>
    </row>
    <row r="284" spans="1:40" x14ac:dyDescent="0.25">
      <c r="A284" t="s">
        <v>141</v>
      </c>
      <c r="B284" s="115">
        <v>43136</v>
      </c>
      <c r="C284">
        <v>0</v>
      </c>
      <c r="D284">
        <v>17</v>
      </c>
      <c r="E284">
        <v>17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1245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10</v>
      </c>
      <c r="AN284" t="s">
        <v>163</v>
      </c>
    </row>
    <row r="285" spans="1:40" x14ac:dyDescent="0.25">
      <c r="A285" t="s">
        <v>141</v>
      </c>
      <c r="B285" s="115">
        <v>43136</v>
      </c>
      <c r="C285">
        <v>0</v>
      </c>
      <c r="D285">
        <v>44</v>
      </c>
      <c r="E285">
        <v>38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1245</v>
      </c>
      <c r="AH285">
        <v>2</v>
      </c>
      <c r="AI285">
        <v>0</v>
      </c>
      <c r="AJ285">
        <v>0</v>
      </c>
      <c r="AK285">
        <v>0</v>
      </c>
      <c r="AL285">
        <v>0</v>
      </c>
      <c r="AM285">
        <v>11</v>
      </c>
      <c r="AN285" t="s">
        <v>164</v>
      </c>
    </row>
    <row r="286" spans="1:40" x14ac:dyDescent="0.25">
      <c r="A286" t="s">
        <v>142</v>
      </c>
      <c r="B286" s="115">
        <v>43136</v>
      </c>
      <c r="C286">
        <v>43</v>
      </c>
      <c r="D286">
        <v>210</v>
      </c>
      <c r="E286">
        <v>192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66</v>
      </c>
      <c r="T286">
        <v>0</v>
      </c>
      <c r="U286">
        <v>0</v>
      </c>
      <c r="V286">
        <v>100.25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19</v>
      </c>
      <c r="AE286">
        <v>7</v>
      </c>
      <c r="AF286">
        <v>56</v>
      </c>
      <c r="AG286">
        <v>3507</v>
      </c>
      <c r="AH286">
        <v>124</v>
      </c>
      <c r="AI286">
        <v>0</v>
      </c>
      <c r="AJ286">
        <v>0</v>
      </c>
      <c r="AK286">
        <v>0</v>
      </c>
      <c r="AL286">
        <v>0</v>
      </c>
      <c r="AM286">
        <v>1</v>
      </c>
      <c r="AN286" t="s">
        <v>157</v>
      </c>
    </row>
    <row r="287" spans="1:40" x14ac:dyDescent="0.25">
      <c r="A287" t="s">
        <v>142</v>
      </c>
      <c r="B287" s="115">
        <v>43136</v>
      </c>
      <c r="C287">
        <v>54</v>
      </c>
      <c r="D287">
        <v>154</v>
      </c>
      <c r="E287">
        <v>151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95</v>
      </c>
      <c r="T287">
        <v>0</v>
      </c>
      <c r="U287">
        <v>0</v>
      </c>
      <c r="V287">
        <v>205.25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18</v>
      </c>
      <c r="AE287">
        <v>5</v>
      </c>
      <c r="AF287">
        <v>40</v>
      </c>
      <c r="AG287">
        <v>3507</v>
      </c>
      <c r="AH287">
        <v>112</v>
      </c>
      <c r="AI287">
        <v>0</v>
      </c>
      <c r="AJ287">
        <v>0</v>
      </c>
      <c r="AK287">
        <v>0</v>
      </c>
      <c r="AL287">
        <v>0</v>
      </c>
      <c r="AM287">
        <v>2</v>
      </c>
      <c r="AN287" t="s">
        <v>165</v>
      </c>
    </row>
    <row r="288" spans="1:40" x14ac:dyDescent="0.25">
      <c r="A288" t="s">
        <v>142</v>
      </c>
      <c r="B288" s="115">
        <v>43136</v>
      </c>
      <c r="C288">
        <v>19</v>
      </c>
      <c r="D288">
        <v>73</v>
      </c>
      <c r="E288">
        <v>70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29</v>
      </c>
      <c r="T288">
        <v>0</v>
      </c>
      <c r="U288">
        <v>0</v>
      </c>
      <c r="V288">
        <v>32.25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22</v>
      </c>
      <c r="AE288">
        <v>0</v>
      </c>
      <c r="AF288">
        <v>0</v>
      </c>
      <c r="AG288">
        <v>3507</v>
      </c>
      <c r="AH288">
        <v>47</v>
      </c>
      <c r="AI288">
        <v>0</v>
      </c>
      <c r="AJ288">
        <v>0</v>
      </c>
      <c r="AK288">
        <v>0</v>
      </c>
      <c r="AL288">
        <v>0</v>
      </c>
      <c r="AM288">
        <v>3</v>
      </c>
      <c r="AN288" t="s">
        <v>158</v>
      </c>
    </row>
    <row r="289" spans="1:40" x14ac:dyDescent="0.25">
      <c r="A289" t="s">
        <v>142</v>
      </c>
      <c r="B289" s="115">
        <v>43136</v>
      </c>
      <c r="C289">
        <v>30</v>
      </c>
      <c r="D289">
        <v>118</v>
      </c>
      <c r="E289">
        <v>106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39</v>
      </c>
      <c r="T289">
        <v>0</v>
      </c>
      <c r="U289">
        <v>0</v>
      </c>
      <c r="V289">
        <v>64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7</v>
      </c>
      <c r="AE289">
        <v>2</v>
      </c>
      <c r="AF289">
        <v>16</v>
      </c>
      <c r="AG289">
        <v>3507</v>
      </c>
      <c r="AH289">
        <v>76</v>
      </c>
      <c r="AI289">
        <v>0</v>
      </c>
      <c r="AJ289">
        <v>0</v>
      </c>
      <c r="AK289">
        <v>0</v>
      </c>
      <c r="AL289">
        <v>0</v>
      </c>
      <c r="AM289">
        <v>4</v>
      </c>
      <c r="AN289" t="s">
        <v>166</v>
      </c>
    </row>
    <row r="290" spans="1:40" x14ac:dyDescent="0.25">
      <c r="A290" t="s">
        <v>142</v>
      </c>
      <c r="B290" s="115">
        <v>43136</v>
      </c>
      <c r="C290">
        <v>37</v>
      </c>
      <c r="D290">
        <v>127</v>
      </c>
      <c r="E290">
        <v>121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49</v>
      </c>
      <c r="T290">
        <v>0</v>
      </c>
      <c r="U290">
        <v>0</v>
      </c>
      <c r="V290">
        <v>85.75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12</v>
      </c>
      <c r="AE290">
        <v>0</v>
      </c>
      <c r="AF290">
        <v>0</v>
      </c>
      <c r="AG290">
        <v>3507</v>
      </c>
      <c r="AH290">
        <v>93</v>
      </c>
      <c r="AI290">
        <v>0</v>
      </c>
      <c r="AJ290">
        <v>0</v>
      </c>
      <c r="AK290">
        <v>0</v>
      </c>
      <c r="AL290">
        <v>0</v>
      </c>
      <c r="AM290">
        <v>5</v>
      </c>
      <c r="AN290" t="s">
        <v>167</v>
      </c>
    </row>
    <row r="291" spans="1:40" x14ac:dyDescent="0.25">
      <c r="A291" t="s">
        <v>142</v>
      </c>
      <c r="B291" s="115">
        <v>43136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3507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8</v>
      </c>
      <c r="AN291" t="s">
        <v>161</v>
      </c>
    </row>
    <row r="292" spans="1:40" x14ac:dyDescent="0.25">
      <c r="A292" t="s">
        <v>142</v>
      </c>
      <c r="B292" s="115">
        <v>43136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3507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9</v>
      </c>
      <c r="AN292" t="s">
        <v>162</v>
      </c>
    </row>
    <row r="293" spans="1:40" x14ac:dyDescent="0.25">
      <c r="A293" t="s">
        <v>142</v>
      </c>
      <c r="B293" s="115">
        <v>43136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3507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12</v>
      </c>
      <c r="AN293" t="s">
        <v>168</v>
      </c>
    </row>
    <row r="294" spans="1:40" x14ac:dyDescent="0.25">
      <c r="A294" t="s">
        <v>143</v>
      </c>
      <c r="B294" s="115">
        <v>43136</v>
      </c>
      <c r="C294">
        <v>9</v>
      </c>
      <c r="D294">
        <v>75</v>
      </c>
      <c r="E294">
        <v>73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9</v>
      </c>
      <c r="T294">
        <v>0</v>
      </c>
      <c r="U294">
        <v>0</v>
      </c>
      <c r="V294">
        <v>16.5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1460</v>
      </c>
      <c r="AH294">
        <v>28</v>
      </c>
      <c r="AI294">
        <v>0</v>
      </c>
      <c r="AJ294">
        <v>0</v>
      </c>
      <c r="AK294">
        <v>0</v>
      </c>
      <c r="AL294">
        <v>0</v>
      </c>
      <c r="AM294">
        <v>1</v>
      </c>
      <c r="AN294" t="s">
        <v>157</v>
      </c>
    </row>
    <row r="295" spans="1:40" x14ac:dyDescent="0.25">
      <c r="A295" t="s">
        <v>143</v>
      </c>
      <c r="B295" s="115">
        <v>43136</v>
      </c>
      <c r="C295">
        <v>1</v>
      </c>
      <c r="D295">
        <v>23</v>
      </c>
      <c r="E295">
        <v>23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</v>
      </c>
      <c r="T295">
        <v>0</v>
      </c>
      <c r="U295">
        <v>0</v>
      </c>
      <c r="V295">
        <v>2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1460</v>
      </c>
      <c r="AH295">
        <v>17</v>
      </c>
      <c r="AI295">
        <v>0</v>
      </c>
      <c r="AJ295">
        <v>0</v>
      </c>
      <c r="AK295">
        <v>0</v>
      </c>
      <c r="AL295">
        <v>0</v>
      </c>
      <c r="AM295">
        <v>2</v>
      </c>
      <c r="AN295" t="s">
        <v>165</v>
      </c>
    </row>
    <row r="296" spans="1:40" x14ac:dyDescent="0.25">
      <c r="A296" t="s">
        <v>143</v>
      </c>
      <c r="B296" s="115">
        <v>43136</v>
      </c>
      <c r="C296">
        <v>7</v>
      </c>
      <c r="D296">
        <v>66</v>
      </c>
      <c r="E296">
        <v>58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10</v>
      </c>
      <c r="T296">
        <v>0</v>
      </c>
      <c r="U296">
        <v>0</v>
      </c>
      <c r="V296">
        <v>13.25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1460</v>
      </c>
      <c r="AH296">
        <v>35</v>
      </c>
      <c r="AI296">
        <v>0</v>
      </c>
      <c r="AJ296">
        <v>0</v>
      </c>
      <c r="AK296">
        <v>0</v>
      </c>
      <c r="AL296">
        <v>0</v>
      </c>
      <c r="AM296">
        <v>3</v>
      </c>
      <c r="AN296" t="s">
        <v>158</v>
      </c>
    </row>
    <row r="297" spans="1:40" x14ac:dyDescent="0.25">
      <c r="A297" t="s">
        <v>143</v>
      </c>
      <c r="B297" s="115">
        <v>43136</v>
      </c>
      <c r="C297">
        <v>2</v>
      </c>
      <c r="D297">
        <v>21</v>
      </c>
      <c r="E297">
        <v>21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5.5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1460</v>
      </c>
      <c r="AH297">
        <v>16</v>
      </c>
      <c r="AI297">
        <v>0</v>
      </c>
      <c r="AJ297">
        <v>0</v>
      </c>
      <c r="AK297">
        <v>0</v>
      </c>
      <c r="AL297">
        <v>0</v>
      </c>
      <c r="AM297">
        <v>4</v>
      </c>
      <c r="AN297" t="s">
        <v>166</v>
      </c>
    </row>
    <row r="298" spans="1:40" x14ac:dyDescent="0.25">
      <c r="A298" t="s">
        <v>143</v>
      </c>
      <c r="B298" s="115">
        <v>43136</v>
      </c>
      <c r="C298">
        <v>5</v>
      </c>
      <c r="D298">
        <v>59</v>
      </c>
      <c r="E298">
        <v>50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</v>
      </c>
      <c r="T298">
        <v>0</v>
      </c>
      <c r="U298">
        <v>0</v>
      </c>
      <c r="V298">
        <v>12.5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1460</v>
      </c>
      <c r="AH298">
        <v>35</v>
      </c>
      <c r="AI298">
        <v>0</v>
      </c>
      <c r="AJ298">
        <v>0</v>
      </c>
      <c r="AK298">
        <v>0</v>
      </c>
      <c r="AL298">
        <v>0</v>
      </c>
      <c r="AM298">
        <v>5</v>
      </c>
      <c r="AN298" t="s">
        <v>167</v>
      </c>
    </row>
    <row r="299" spans="1:40" x14ac:dyDescent="0.25">
      <c r="A299" t="s">
        <v>143</v>
      </c>
      <c r="B299" s="115">
        <v>43136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1460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</v>
      </c>
      <c r="AN299" t="s">
        <v>161</v>
      </c>
    </row>
    <row r="300" spans="1:40" x14ac:dyDescent="0.25">
      <c r="A300" t="s">
        <v>143</v>
      </c>
      <c r="B300" s="115">
        <v>43136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1460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9</v>
      </c>
      <c r="AN300" t="s">
        <v>162</v>
      </c>
    </row>
    <row r="301" spans="1:40" x14ac:dyDescent="0.25">
      <c r="A301" t="s">
        <v>144</v>
      </c>
      <c r="B301" s="115">
        <v>43136</v>
      </c>
      <c r="C301">
        <v>0</v>
      </c>
      <c r="D301">
        <v>167</v>
      </c>
      <c r="E301">
        <v>145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3831</v>
      </c>
      <c r="AH301">
        <v>15</v>
      </c>
      <c r="AI301">
        <v>0</v>
      </c>
      <c r="AJ301">
        <v>0</v>
      </c>
      <c r="AK301">
        <v>0</v>
      </c>
      <c r="AL301">
        <v>0</v>
      </c>
      <c r="AM301">
        <v>1</v>
      </c>
      <c r="AN301" t="s">
        <v>157</v>
      </c>
    </row>
    <row r="302" spans="1:40" x14ac:dyDescent="0.25">
      <c r="A302" t="s">
        <v>144</v>
      </c>
      <c r="B302" s="115">
        <v>43136</v>
      </c>
      <c r="C302">
        <v>0</v>
      </c>
      <c r="D302">
        <v>80</v>
      </c>
      <c r="E302">
        <v>80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2</v>
      </c>
      <c r="AE302">
        <v>1</v>
      </c>
      <c r="AF302">
        <v>5.5</v>
      </c>
      <c r="AG302">
        <v>3831</v>
      </c>
      <c r="AH302">
        <v>32</v>
      </c>
      <c r="AI302">
        <v>0</v>
      </c>
      <c r="AJ302">
        <v>0</v>
      </c>
      <c r="AK302">
        <v>0</v>
      </c>
      <c r="AL302">
        <v>0</v>
      </c>
      <c r="AM302">
        <v>3</v>
      </c>
      <c r="AN302" t="s">
        <v>158</v>
      </c>
    </row>
    <row r="303" spans="1:40" x14ac:dyDescent="0.25">
      <c r="A303" t="s">
        <v>144</v>
      </c>
      <c r="B303" s="115">
        <v>43136</v>
      </c>
      <c r="C303">
        <v>0</v>
      </c>
      <c r="D303">
        <v>6</v>
      </c>
      <c r="E303">
        <v>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3831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5</v>
      </c>
      <c r="AN303" t="s">
        <v>167</v>
      </c>
    </row>
    <row r="304" spans="1:40" x14ac:dyDescent="0.25">
      <c r="A304" t="s">
        <v>144</v>
      </c>
      <c r="B304" s="115">
        <v>43136</v>
      </c>
      <c r="C304">
        <v>0</v>
      </c>
      <c r="D304">
        <v>137</v>
      </c>
      <c r="E304">
        <v>131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3831</v>
      </c>
      <c r="AH304">
        <v>27</v>
      </c>
      <c r="AI304">
        <v>0</v>
      </c>
      <c r="AJ304">
        <v>0</v>
      </c>
      <c r="AK304">
        <v>0</v>
      </c>
      <c r="AL304">
        <v>0</v>
      </c>
      <c r="AM304">
        <v>6</v>
      </c>
      <c r="AN304" t="s">
        <v>159</v>
      </c>
    </row>
    <row r="305" spans="1:40" x14ac:dyDescent="0.25">
      <c r="A305" t="s">
        <v>144</v>
      </c>
      <c r="B305" s="115">
        <v>43136</v>
      </c>
      <c r="C305">
        <v>0</v>
      </c>
      <c r="D305">
        <v>80</v>
      </c>
      <c r="E305">
        <v>76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3831</v>
      </c>
      <c r="AH305">
        <v>7</v>
      </c>
      <c r="AI305">
        <v>0</v>
      </c>
      <c r="AJ305">
        <v>0</v>
      </c>
      <c r="AK305">
        <v>0</v>
      </c>
      <c r="AL305">
        <v>0</v>
      </c>
      <c r="AM305">
        <v>7</v>
      </c>
      <c r="AN305" t="s">
        <v>160</v>
      </c>
    </row>
    <row r="306" spans="1:40" x14ac:dyDescent="0.25">
      <c r="A306" t="s">
        <v>144</v>
      </c>
      <c r="B306" s="115">
        <v>43136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3831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8</v>
      </c>
      <c r="AN306" t="s">
        <v>161</v>
      </c>
    </row>
    <row r="307" spans="1:40" x14ac:dyDescent="0.25">
      <c r="A307" t="s">
        <v>144</v>
      </c>
      <c r="B307" s="115">
        <v>43136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3831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9</v>
      </c>
      <c r="AN307" t="s">
        <v>162</v>
      </c>
    </row>
    <row r="308" spans="1:40" x14ac:dyDescent="0.25">
      <c r="A308" t="s">
        <v>144</v>
      </c>
      <c r="B308" s="115">
        <v>43136</v>
      </c>
      <c r="C308">
        <v>0</v>
      </c>
      <c r="D308">
        <v>79</v>
      </c>
      <c r="E308">
        <v>73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3831</v>
      </c>
      <c r="AH308">
        <v>5</v>
      </c>
      <c r="AI308">
        <v>0</v>
      </c>
      <c r="AJ308">
        <v>0</v>
      </c>
      <c r="AK308">
        <v>0</v>
      </c>
      <c r="AL308">
        <v>0</v>
      </c>
      <c r="AM308">
        <v>10</v>
      </c>
      <c r="AN308" t="s">
        <v>163</v>
      </c>
    </row>
    <row r="309" spans="1:40" x14ac:dyDescent="0.25">
      <c r="A309" t="s">
        <v>144</v>
      </c>
      <c r="B309" s="115">
        <v>43136</v>
      </c>
      <c r="C309">
        <v>0</v>
      </c>
      <c r="D309">
        <v>104</v>
      </c>
      <c r="E309">
        <v>84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3831</v>
      </c>
      <c r="AH309">
        <v>6</v>
      </c>
      <c r="AI309">
        <v>0</v>
      </c>
      <c r="AJ309">
        <v>0</v>
      </c>
      <c r="AK309">
        <v>0</v>
      </c>
      <c r="AL309">
        <v>0</v>
      </c>
      <c r="AM309">
        <v>11</v>
      </c>
      <c r="AN309" t="s">
        <v>164</v>
      </c>
    </row>
    <row r="310" spans="1:40" x14ac:dyDescent="0.25">
      <c r="A310" t="s">
        <v>144</v>
      </c>
      <c r="B310" s="115">
        <v>43136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3831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13</v>
      </c>
      <c r="AN310" t="s">
        <v>169</v>
      </c>
    </row>
    <row r="311" spans="1:40" x14ac:dyDescent="0.25">
      <c r="A311" t="s">
        <v>145</v>
      </c>
      <c r="B311" s="115">
        <v>43136</v>
      </c>
      <c r="C311">
        <v>0</v>
      </c>
      <c r="D311">
        <v>39</v>
      </c>
      <c r="E311">
        <v>34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1288</v>
      </c>
      <c r="AH311">
        <v>15</v>
      </c>
      <c r="AI311">
        <v>0</v>
      </c>
      <c r="AJ311">
        <v>0</v>
      </c>
      <c r="AK311">
        <v>0</v>
      </c>
      <c r="AL311">
        <v>0</v>
      </c>
      <c r="AM311">
        <v>1</v>
      </c>
      <c r="AN311" t="s">
        <v>157</v>
      </c>
    </row>
    <row r="312" spans="1:40" x14ac:dyDescent="0.25">
      <c r="A312" t="s">
        <v>145</v>
      </c>
      <c r="B312" s="115">
        <v>43136</v>
      </c>
      <c r="C312">
        <v>0</v>
      </c>
      <c r="D312">
        <v>9</v>
      </c>
      <c r="E312">
        <v>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1288</v>
      </c>
      <c r="AH312">
        <v>2</v>
      </c>
      <c r="AI312">
        <v>0</v>
      </c>
      <c r="AJ312">
        <v>0</v>
      </c>
      <c r="AK312">
        <v>0</v>
      </c>
      <c r="AL312">
        <v>0</v>
      </c>
      <c r="AM312">
        <v>2</v>
      </c>
      <c r="AN312" t="s">
        <v>165</v>
      </c>
    </row>
    <row r="313" spans="1:40" x14ac:dyDescent="0.25">
      <c r="A313" t="s">
        <v>145</v>
      </c>
      <c r="B313" s="115">
        <v>43136</v>
      </c>
      <c r="C313">
        <v>0</v>
      </c>
      <c r="D313">
        <v>66</v>
      </c>
      <c r="E313">
        <v>56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1288</v>
      </c>
      <c r="AH313">
        <v>6</v>
      </c>
      <c r="AI313">
        <v>0</v>
      </c>
      <c r="AJ313">
        <v>0</v>
      </c>
      <c r="AK313">
        <v>0</v>
      </c>
      <c r="AL313">
        <v>0</v>
      </c>
      <c r="AM313">
        <v>3</v>
      </c>
      <c r="AN313" t="s">
        <v>158</v>
      </c>
    </row>
    <row r="314" spans="1:40" x14ac:dyDescent="0.25">
      <c r="A314" t="s">
        <v>145</v>
      </c>
      <c r="B314" s="115">
        <v>43136</v>
      </c>
      <c r="C314">
        <v>0</v>
      </c>
      <c r="D314">
        <v>34</v>
      </c>
      <c r="E314">
        <v>29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1288</v>
      </c>
      <c r="AH314">
        <v>8</v>
      </c>
      <c r="AI314">
        <v>0</v>
      </c>
      <c r="AJ314">
        <v>0</v>
      </c>
      <c r="AK314">
        <v>0</v>
      </c>
      <c r="AL314">
        <v>0</v>
      </c>
      <c r="AM314">
        <v>4</v>
      </c>
      <c r="AN314" t="s">
        <v>166</v>
      </c>
    </row>
    <row r="315" spans="1:40" x14ac:dyDescent="0.25">
      <c r="A315" t="s">
        <v>145</v>
      </c>
      <c r="B315" s="115">
        <v>43136</v>
      </c>
      <c r="C315">
        <v>0</v>
      </c>
      <c r="D315">
        <v>90</v>
      </c>
      <c r="E315">
        <v>74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1288</v>
      </c>
      <c r="AH315">
        <v>19</v>
      </c>
      <c r="AI315">
        <v>0</v>
      </c>
      <c r="AJ315">
        <v>0</v>
      </c>
      <c r="AK315">
        <v>0</v>
      </c>
      <c r="AL315">
        <v>0</v>
      </c>
      <c r="AM315">
        <v>5</v>
      </c>
      <c r="AN315" t="s">
        <v>167</v>
      </c>
    </row>
    <row r="316" spans="1:40" x14ac:dyDescent="0.25">
      <c r="A316" t="s">
        <v>145</v>
      </c>
      <c r="B316" s="115">
        <v>43136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1288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8</v>
      </c>
      <c r="AN316" t="s">
        <v>161</v>
      </c>
    </row>
    <row r="317" spans="1:40" x14ac:dyDescent="0.25">
      <c r="A317" t="s">
        <v>145</v>
      </c>
      <c r="B317" s="115">
        <v>43136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1288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9</v>
      </c>
      <c r="AN317" t="s">
        <v>162</v>
      </c>
    </row>
    <row r="318" spans="1:40" x14ac:dyDescent="0.25">
      <c r="A318" t="s">
        <v>146</v>
      </c>
      <c r="B318" s="115">
        <v>43136</v>
      </c>
      <c r="C318">
        <v>0</v>
      </c>
      <c r="D318">
        <v>45</v>
      </c>
      <c r="E318">
        <v>43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1795</v>
      </c>
      <c r="AH318">
        <v>18</v>
      </c>
      <c r="AI318">
        <v>0</v>
      </c>
      <c r="AJ318">
        <v>0</v>
      </c>
      <c r="AK318">
        <v>0</v>
      </c>
      <c r="AL318">
        <v>0</v>
      </c>
      <c r="AM318">
        <v>1</v>
      </c>
      <c r="AN318" t="s">
        <v>157</v>
      </c>
    </row>
    <row r="319" spans="1:40" x14ac:dyDescent="0.25">
      <c r="A319" t="s">
        <v>146</v>
      </c>
      <c r="B319" s="115">
        <v>43136</v>
      </c>
      <c r="C319">
        <v>3</v>
      </c>
      <c r="D319">
        <v>59</v>
      </c>
      <c r="E319">
        <v>47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</v>
      </c>
      <c r="T319">
        <v>0</v>
      </c>
      <c r="U319">
        <v>0</v>
      </c>
      <c r="V319">
        <v>1.5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1795</v>
      </c>
      <c r="AH319">
        <v>21</v>
      </c>
      <c r="AI319">
        <v>0</v>
      </c>
      <c r="AJ319">
        <v>0</v>
      </c>
      <c r="AK319">
        <v>0</v>
      </c>
      <c r="AL319">
        <v>0</v>
      </c>
      <c r="AM319">
        <v>3</v>
      </c>
      <c r="AN319" t="s">
        <v>158</v>
      </c>
    </row>
    <row r="320" spans="1:40" x14ac:dyDescent="0.25">
      <c r="A320" t="s">
        <v>146</v>
      </c>
      <c r="B320" s="115">
        <v>43136</v>
      </c>
      <c r="C320">
        <v>0</v>
      </c>
      <c r="D320">
        <v>14</v>
      </c>
      <c r="E320">
        <v>14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1795</v>
      </c>
      <c r="AH320">
        <v>7</v>
      </c>
      <c r="AI320">
        <v>0</v>
      </c>
      <c r="AJ320">
        <v>0</v>
      </c>
      <c r="AK320">
        <v>0</v>
      </c>
      <c r="AL320">
        <v>0</v>
      </c>
      <c r="AM320">
        <v>6</v>
      </c>
      <c r="AN320" t="s">
        <v>159</v>
      </c>
    </row>
    <row r="321" spans="1:40" x14ac:dyDescent="0.25">
      <c r="A321" t="s">
        <v>146</v>
      </c>
      <c r="B321" s="115">
        <v>43136</v>
      </c>
      <c r="C321">
        <v>7</v>
      </c>
      <c r="D321">
        <v>110</v>
      </c>
      <c r="E321">
        <v>96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</v>
      </c>
      <c r="T321">
        <v>0</v>
      </c>
      <c r="U321">
        <v>0</v>
      </c>
      <c r="V321">
        <v>4.5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1795</v>
      </c>
      <c r="AH321">
        <v>45</v>
      </c>
      <c r="AI321">
        <v>0</v>
      </c>
      <c r="AJ321">
        <v>0</v>
      </c>
      <c r="AK321">
        <v>0</v>
      </c>
      <c r="AL321">
        <v>0</v>
      </c>
      <c r="AM321">
        <v>7</v>
      </c>
      <c r="AN321" t="s">
        <v>160</v>
      </c>
    </row>
    <row r="322" spans="1:40" x14ac:dyDescent="0.25">
      <c r="A322" t="s">
        <v>146</v>
      </c>
      <c r="B322" s="115">
        <v>43136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1795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8</v>
      </c>
      <c r="AN322" t="s">
        <v>161</v>
      </c>
    </row>
    <row r="323" spans="1:40" x14ac:dyDescent="0.25">
      <c r="A323" t="s">
        <v>146</v>
      </c>
      <c r="B323" s="115">
        <v>43136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1795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9</v>
      </c>
      <c r="AN323" t="s">
        <v>162</v>
      </c>
    </row>
    <row r="324" spans="1:40" x14ac:dyDescent="0.25">
      <c r="A324" t="s">
        <v>146</v>
      </c>
      <c r="B324" s="115">
        <v>43136</v>
      </c>
      <c r="C324">
        <v>0</v>
      </c>
      <c r="D324">
        <v>21</v>
      </c>
      <c r="E324">
        <v>19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1795</v>
      </c>
      <c r="AH324">
        <v>11</v>
      </c>
      <c r="AI324">
        <v>0</v>
      </c>
      <c r="AJ324">
        <v>0</v>
      </c>
      <c r="AK324">
        <v>0</v>
      </c>
      <c r="AL324">
        <v>0</v>
      </c>
      <c r="AM324">
        <v>10</v>
      </c>
      <c r="AN324" t="s">
        <v>163</v>
      </c>
    </row>
    <row r="325" spans="1:40" x14ac:dyDescent="0.25">
      <c r="A325" t="s">
        <v>146</v>
      </c>
      <c r="B325" s="115">
        <v>43136</v>
      </c>
      <c r="C325">
        <v>4</v>
      </c>
      <c r="D325">
        <v>73</v>
      </c>
      <c r="E325">
        <v>54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4</v>
      </c>
      <c r="T325">
        <v>0</v>
      </c>
      <c r="U325">
        <v>0</v>
      </c>
      <c r="V325">
        <v>3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1795</v>
      </c>
      <c r="AH325">
        <v>18</v>
      </c>
      <c r="AI325">
        <v>0</v>
      </c>
      <c r="AJ325">
        <v>0</v>
      </c>
      <c r="AK325">
        <v>0</v>
      </c>
      <c r="AL325">
        <v>0</v>
      </c>
      <c r="AM325">
        <v>11</v>
      </c>
      <c r="AN325" t="s">
        <v>164</v>
      </c>
    </row>
    <row r="326" spans="1:40" x14ac:dyDescent="0.25">
      <c r="A326" t="s">
        <v>147</v>
      </c>
      <c r="B326" s="115">
        <v>43136</v>
      </c>
      <c r="C326">
        <v>0</v>
      </c>
      <c r="D326">
        <v>14</v>
      </c>
      <c r="E326">
        <v>12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165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1</v>
      </c>
      <c r="AN326" t="s">
        <v>157</v>
      </c>
    </row>
    <row r="327" spans="1:40" x14ac:dyDescent="0.25">
      <c r="A327" t="s">
        <v>147</v>
      </c>
      <c r="B327" s="115">
        <v>43136</v>
      </c>
      <c r="C327">
        <v>0</v>
      </c>
      <c r="D327">
        <v>8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165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7</v>
      </c>
      <c r="AN327" t="s">
        <v>160</v>
      </c>
    </row>
    <row r="328" spans="1:40" x14ac:dyDescent="0.25">
      <c r="A328" t="s">
        <v>148</v>
      </c>
      <c r="B328" s="115">
        <v>43136</v>
      </c>
      <c r="C328">
        <v>0</v>
      </c>
      <c r="D328">
        <v>16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381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</v>
      </c>
      <c r="AN328" t="s">
        <v>167</v>
      </c>
    </row>
    <row r="329" spans="1:40" x14ac:dyDescent="0.25">
      <c r="A329" t="s">
        <v>148</v>
      </c>
      <c r="B329" s="115">
        <v>43136</v>
      </c>
      <c r="C329">
        <v>0</v>
      </c>
      <c r="D329">
        <v>58</v>
      </c>
      <c r="E329">
        <v>34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381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11</v>
      </c>
      <c r="AN329" t="s">
        <v>164</v>
      </c>
    </row>
    <row r="330" spans="1:40" x14ac:dyDescent="0.25">
      <c r="A330" t="s">
        <v>149</v>
      </c>
      <c r="B330" s="115">
        <v>43136</v>
      </c>
      <c r="C330">
        <v>0</v>
      </c>
      <c r="D330">
        <v>30</v>
      </c>
      <c r="E330">
        <v>23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900</v>
      </c>
      <c r="AH330">
        <v>3</v>
      </c>
      <c r="AI330">
        <v>0</v>
      </c>
      <c r="AJ330">
        <v>0</v>
      </c>
      <c r="AK330">
        <v>0</v>
      </c>
      <c r="AL330">
        <v>0</v>
      </c>
      <c r="AM330">
        <v>1</v>
      </c>
      <c r="AN330" t="s">
        <v>157</v>
      </c>
    </row>
    <row r="331" spans="1:40" x14ac:dyDescent="0.25">
      <c r="A331" t="s">
        <v>149</v>
      </c>
      <c r="B331" s="115">
        <v>43136</v>
      </c>
      <c r="C331">
        <v>0</v>
      </c>
      <c r="D331">
        <v>14</v>
      </c>
      <c r="E331">
        <v>13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900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3</v>
      </c>
      <c r="AN331" t="s">
        <v>158</v>
      </c>
    </row>
    <row r="332" spans="1:40" x14ac:dyDescent="0.25">
      <c r="A332" t="s">
        <v>149</v>
      </c>
      <c r="B332" s="115">
        <v>43136</v>
      </c>
      <c r="C332">
        <v>0</v>
      </c>
      <c r="D332">
        <v>10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900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5</v>
      </c>
      <c r="AN332" t="s">
        <v>167</v>
      </c>
    </row>
    <row r="333" spans="1:40" x14ac:dyDescent="0.25">
      <c r="A333" t="s">
        <v>149</v>
      </c>
      <c r="B333" s="115">
        <v>43136</v>
      </c>
      <c r="C333">
        <v>0</v>
      </c>
      <c r="D333">
        <v>29</v>
      </c>
      <c r="E333">
        <v>27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900</v>
      </c>
      <c r="AH333">
        <v>2</v>
      </c>
      <c r="AI333">
        <v>0</v>
      </c>
      <c r="AJ333">
        <v>0</v>
      </c>
      <c r="AK333">
        <v>0</v>
      </c>
      <c r="AL333">
        <v>0</v>
      </c>
      <c r="AM333">
        <v>6</v>
      </c>
      <c r="AN333" t="s">
        <v>159</v>
      </c>
    </row>
    <row r="334" spans="1:40" x14ac:dyDescent="0.25">
      <c r="A334" t="s">
        <v>149</v>
      </c>
      <c r="B334" s="115">
        <v>43136</v>
      </c>
      <c r="C334">
        <v>0</v>
      </c>
      <c r="D334">
        <v>16</v>
      </c>
      <c r="E334">
        <v>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900</v>
      </c>
      <c r="AH334">
        <v>2</v>
      </c>
      <c r="AI334">
        <v>0</v>
      </c>
      <c r="AJ334">
        <v>0</v>
      </c>
      <c r="AK334">
        <v>0</v>
      </c>
      <c r="AL334">
        <v>0</v>
      </c>
      <c r="AM334">
        <v>7</v>
      </c>
      <c r="AN334" t="s">
        <v>160</v>
      </c>
    </row>
    <row r="335" spans="1:40" x14ac:dyDescent="0.25">
      <c r="A335" t="s">
        <v>149</v>
      </c>
      <c r="B335" s="115">
        <v>43136</v>
      </c>
      <c r="C335">
        <v>0</v>
      </c>
      <c r="D335">
        <v>30</v>
      </c>
      <c r="E335">
        <v>25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900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10</v>
      </c>
      <c r="AN335" t="s">
        <v>163</v>
      </c>
    </row>
    <row r="336" spans="1:40" x14ac:dyDescent="0.25">
      <c r="A336" t="s">
        <v>149</v>
      </c>
      <c r="B336" s="115">
        <v>43136</v>
      </c>
      <c r="C336">
        <v>0</v>
      </c>
      <c r="D336">
        <v>15</v>
      </c>
      <c r="E336">
        <v>13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900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11</v>
      </c>
      <c r="AN336" t="s">
        <v>164</v>
      </c>
    </row>
    <row r="337" spans="1:40" x14ac:dyDescent="0.25">
      <c r="A337" t="s">
        <v>150</v>
      </c>
      <c r="B337" s="115">
        <v>43136</v>
      </c>
      <c r="C337">
        <v>0</v>
      </c>
      <c r="D337">
        <v>19</v>
      </c>
      <c r="E337">
        <v>14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617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1</v>
      </c>
      <c r="AN337" t="s">
        <v>157</v>
      </c>
    </row>
    <row r="338" spans="1:40" x14ac:dyDescent="0.25">
      <c r="A338" t="s">
        <v>150</v>
      </c>
      <c r="B338" s="115">
        <v>43136</v>
      </c>
      <c r="C338">
        <v>0</v>
      </c>
      <c r="D338">
        <v>26</v>
      </c>
      <c r="E338">
        <v>21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617</v>
      </c>
      <c r="AH338">
        <v>1</v>
      </c>
      <c r="AI338">
        <v>0</v>
      </c>
      <c r="AJ338">
        <v>0</v>
      </c>
      <c r="AK338">
        <v>0</v>
      </c>
      <c r="AL338">
        <v>0</v>
      </c>
      <c r="AM338">
        <v>3</v>
      </c>
      <c r="AN338" t="s">
        <v>158</v>
      </c>
    </row>
    <row r="339" spans="1:40" x14ac:dyDescent="0.25">
      <c r="A339" t="s">
        <v>150</v>
      </c>
      <c r="B339" s="115">
        <v>43136</v>
      </c>
      <c r="C339">
        <v>0</v>
      </c>
      <c r="D339">
        <v>33</v>
      </c>
      <c r="E339">
        <v>15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617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7</v>
      </c>
      <c r="AN339" t="s">
        <v>160</v>
      </c>
    </row>
    <row r="340" spans="1:40" x14ac:dyDescent="0.25">
      <c r="A340" t="s">
        <v>150</v>
      </c>
      <c r="B340" s="115">
        <v>43136</v>
      </c>
      <c r="C340">
        <v>0</v>
      </c>
      <c r="D340">
        <v>25</v>
      </c>
      <c r="E340">
        <v>14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617</v>
      </c>
      <c r="AH340">
        <v>2</v>
      </c>
      <c r="AI340">
        <v>0</v>
      </c>
      <c r="AJ340">
        <v>0</v>
      </c>
      <c r="AK340">
        <v>0</v>
      </c>
      <c r="AL340">
        <v>0</v>
      </c>
      <c r="AM340">
        <v>11</v>
      </c>
      <c r="AN340" t="s">
        <v>164</v>
      </c>
    </row>
    <row r="341" spans="1:40" x14ac:dyDescent="0.25">
      <c r="A341" t="s">
        <v>151</v>
      </c>
      <c r="B341" s="115">
        <v>43136</v>
      </c>
      <c r="C341">
        <v>0</v>
      </c>
      <c r="D341">
        <v>58</v>
      </c>
      <c r="E341">
        <v>43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310</v>
      </c>
      <c r="AH341">
        <v>8</v>
      </c>
      <c r="AI341">
        <v>0</v>
      </c>
      <c r="AJ341">
        <v>0</v>
      </c>
      <c r="AK341">
        <v>0</v>
      </c>
      <c r="AL341">
        <v>0</v>
      </c>
      <c r="AM341">
        <v>1</v>
      </c>
      <c r="AN341" t="s">
        <v>157</v>
      </c>
    </row>
    <row r="342" spans="1:40" x14ac:dyDescent="0.25">
      <c r="A342" t="s">
        <v>152</v>
      </c>
      <c r="B342" s="115">
        <v>43136</v>
      </c>
      <c r="C342">
        <v>0</v>
      </c>
      <c r="D342">
        <v>26</v>
      </c>
      <c r="E342">
        <v>22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144</v>
      </c>
      <c r="AH342">
        <v>5</v>
      </c>
      <c r="AI342">
        <v>0</v>
      </c>
      <c r="AJ342">
        <v>0</v>
      </c>
      <c r="AK342">
        <v>0</v>
      </c>
      <c r="AL342">
        <v>0</v>
      </c>
      <c r="AM342">
        <v>1</v>
      </c>
      <c r="AN342" t="s">
        <v>157</v>
      </c>
    </row>
    <row r="343" spans="1:40" x14ac:dyDescent="0.25">
      <c r="A343" t="s">
        <v>153</v>
      </c>
      <c r="B343" s="115">
        <v>43136</v>
      </c>
      <c r="C343">
        <v>0</v>
      </c>
      <c r="D343">
        <v>58</v>
      </c>
      <c r="E343">
        <v>42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376</v>
      </c>
      <c r="AH343">
        <v>2</v>
      </c>
      <c r="AI343">
        <v>0</v>
      </c>
      <c r="AJ343">
        <v>0</v>
      </c>
      <c r="AK343">
        <v>0</v>
      </c>
      <c r="AL343">
        <v>0</v>
      </c>
      <c r="AM343">
        <v>1</v>
      </c>
      <c r="AN343" t="s">
        <v>157</v>
      </c>
    </row>
    <row r="344" spans="1:40" x14ac:dyDescent="0.25">
      <c r="A344" t="s">
        <v>154</v>
      </c>
      <c r="B344" s="115">
        <v>43136</v>
      </c>
      <c r="C344">
        <v>0</v>
      </c>
      <c r="D344">
        <v>28</v>
      </c>
      <c r="E344">
        <v>23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484</v>
      </c>
      <c r="AH344">
        <v>5</v>
      </c>
      <c r="AI344">
        <v>0</v>
      </c>
      <c r="AJ344">
        <v>0</v>
      </c>
      <c r="AK344">
        <v>0</v>
      </c>
      <c r="AL344">
        <v>0</v>
      </c>
      <c r="AM344">
        <v>1</v>
      </c>
      <c r="AN344" t="s">
        <v>157</v>
      </c>
    </row>
    <row r="345" spans="1:40" x14ac:dyDescent="0.25">
      <c r="A345" t="s">
        <v>154</v>
      </c>
      <c r="B345" s="115">
        <v>43136</v>
      </c>
      <c r="C345">
        <v>0</v>
      </c>
      <c r="D345">
        <v>55</v>
      </c>
      <c r="E345">
        <v>39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484</v>
      </c>
      <c r="AH345">
        <v>9</v>
      </c>
      <c r="AI345">
        <v>0</v>
      </c>
      <c r="AJ345">
        <v>0</v>
      </c>
      <c r="AK345">
        <v>0</v>
      </c>
      <c r="AL345">
        <v>0</v>
      </c>
      <c r="AM345">
        <v>3</v>
      </c>
      <c r="AN345" t="s">
        <v>158</v>
      </c>
    </row>
    <row r="346" spans="1:40" x14ac:dyDescent="0.25">
      <c r="A346" t="s">
        <v>154</v>
      </c>
      <c r="B346" s="115">
        <v>43136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484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8</v>
      </c>
      <c r="AN346" t="s">
        <v>161</v>
      </c>
    </row>
    <row r="347" spans="1:40" x14ac:dyDescent="0.25">
      <c r="A347" t="s">
        <v>141</v>
      </c>
      <c r="B347" s="115">
        <v>43137</v>
      </c>
      <c r="C347">
        <v>0</v>
      </c>
      <c r="D347">
        <v>43</v>
      </c>
      <c r="E347">
        <v>42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1191</v>
      </c>
      <c r="AH347">
        <v>12</v>
      </c>
      <c r="AI347">
        <v>0</v>
      </c>
      <c r="AJ347">
        <v>0</v>
      </c>
      <c r="AK347">
        <v>0</v>
      </c>
      <c r="AL347">
        <v>0</v>
      </c>
      <c r="AM347">
        <v>1</v>
      </c>
      <c r="AN347" t="s">
        <v>157</v>
      </c>
    </row>
    <row r="348" spans="1:40" x14ac:dyDescent="0.25">
      <c r="A348" t="s">
        <v>141</v>
      </c>
      <c r="B348" s="115">
        <v>43137</v>
      </c>
      <c r="C348">
        <v>0</v>
      </c>
      <c r="D348">
        <v>32</v>
      </c>
      <c r="E348">
        <v>27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1191</v>
      </c>
      <c r="AH348">
        <v>7</v>
      </c>
      <c r="AI348">
        <v>0</v>
      </c>
      <c r="AJ348">
        <v>0</v>
      </c>
      <c r="AK348">
        <v>0</v>
      </c>
      <c r="AL348">
        <v>0</v>
      </c>
      <c r="AM348">
        <v>3</v>
      </c>
      <c r="AN348" t="s">
        <v>158</v>
      </c>
    </row>
    <row r="349" spans="1:40" x14ac:dyDescent="0.25">
      <c r="A349" t="s">
        <v>141</v>
      </c>
      <c r="B349" s="115">
        <v>43137</v>
      </c>
      <c r="C349">
        <v>0</v>
      </c>
      <c r="D349">
        <v>11</v>
      </c>
      <c r="E349">
        <v>10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1191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6</v>
      </c>
      <c r="AN349" t="s">
        <v>159</v>
      </c>
    </row>
    <row r="350" spans="1:40" x14ac:dyDescent="0.25">
      <c r="A350" t="s">
        <v>141</v>
      </c>
      <c r="B350" s="115">
        <v>43137</v>
      </c>
      <c r="C350">
        <v>0</v>
      </c>
      <c r="D350">
        <v>81</v>
      </c>
      <c r="E350">
        <v>76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1191</v>
      </c>
      <c r="AH350">
        <v>10</v>
      </c>
      <c r="AI350">
        <v>0</v>
      </c>
      <c r="AJ350">
        <v>0</v>
      </c>
      <c r="AK350">
        <v>0</v>
      </c>
      <c r="AL350">
        <v>0</v>
      </c>
      <c r="AM350">
        <v>7</v>
      </c>
      <c r="AN350" t="s">
        <v>160</v>
      </c>
    </row>
    <row r="351" spans="1:40" x14ac:dyDescent="0.25">
      <c r="A351" t="s">
        <v>141</v>
      </c>
      <c r="B351" s="115">
        <v>43137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1191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8</v>
      </c>
      <c r="AN351" t="s">
        <v>161</v>
      </c>
    </row>
    <row r="352" spans="1:40" x14ac:dyDescent="0.25">
      <c r="A352" t="s">
        <v>141</v>
      </c>
      <c r="B352" s="115">
        <v>43137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1191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9</v>
      </c>
      <c r="AN352" t="s">
        <v>162</v>
      </c>
    </row>
    <row r="353" spans="1:40" x14ac:dyDescent="0.25">
      <c r="A353" t="s">
        <v>141</v>
      </c>
      <c r="B353" s="115">
        <v>43137</v>
      </c>
      <c r="C353">
        <v>0</v>
      </c>
      <c r="D353">
        <v>17</v>
      </c>
      <c r="E353">
        <v>17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1191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10</v>
      </c>
      <c r="AN353" t="s">
        <v>163</v>
      </c>
    </row>
    <row r="354" spans="1:40" x14ac:dyDescent="0.25">
      <c r="A354" t="s">
        <v>141</v>
      </c>
      <c r="B354" s="115">
        <v>43137</v>
      </c>
      <c r="C354">
        <v>1</v>
      </c>
      <c r="D354">
        <v>44</v>
      </c>
      <c r="E354">
        <v>38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0.5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1191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11</v>
      </c>
      <c r="AN354" t="s">
        <v>164</v>
      </c>
    </row>
    <row r="355" spans="1:40" x14ac:dyDescent="0.25">
      <c r="A355" t="s">
        <v>142</v>
      </c>
      <c r="B355" s="115">
        <v>43137</v>
      </c>
      <c r="C355">
        <v>59</v>
      </c>
      <c r="D355">
        <v>210</v>
      </c>
      <c r="E355">
        <v>192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125</v>
      </c>
      <c r="T355">
        <v>0</v>
      </c>
      <c r="U355">
        <v>0</v>
      </c>
      <c r="V355">
        <v>195.5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25</v>
      </c>
      <c r="AE355">
        <v>9</v>
      </c>
      <c r="AF355">
        <v>72</v>
      </c>
      <c r="AG355">
        <v>3202</v>
      </c>
      <c r="AH355">
        <v>126</v>
      </c>
      <c r="AI355">
        <v>0</v>
      </c>
      <c r="AJ355">
        <v>0</v>
      </c>
      <c r="AK355">
        <v>0</v>
      </c>
      <c r="AL355">
        <v>0</v>
      </c>
      <c r="AM355">
        <v>1</v>
      </c>
      <c r="AN355" t="s">
        <v>157</v>
      </c>
    </row>
    <row r="356" spans="1:40" x14ac:dyDescent="0.25">
      <c r="A356" t="s">
        <v>142</v>
      </c>
      <c r="B356" s="115">
        <v>43137</v>
      </c>
      <c r="C356">
        <v>82</v>
      </c>
      <c r="D356">
        <v>154</v>
      </c>
      <c r="E356">
        <v>149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237</v>
      </c>
      <c r="T356">
        <v>0</v>
      </c>
      <c r="U356">
        <v>0</v>
      </c>
      <c r="V356">
        <v>450.25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23</v>
      </c>
      <c r="AE356">
        <v>5</v>
      </c>
      <c r="AF356">
        <v>40</v>
      </c>
      <c r="AG356">
        <v>3202</v>
      </c>
      <c r="AH356">
        <v>126</v>
      </c>
      <c r="AI356">
        <v>0</v>
      </c>
      <c r="AJ356">
        <v>0</v>
      </c>
      <c r="AK356">
        <v>0</v>
      </c>
      <c r="AL356">
        <v>0</v>
      </c>
      <c r="AM356">
        <v>2</v>
      </c>
      <c r="AN356" t="s">
        <v>165</v>
      </c>
    </row>
    <row r="357" spans="1:40" x14ac:dyDescent="0.25">
      <c r="A357" t="s">
        <v>142</v>
      </c>
      <c r="B357" s="115">
        <v>43137</v>
      </c>
      <c r="C357">
        <v>27</v>
      </c>
      <c r="D357">
        <v>73</v>
      </c>
      <c r="E357">
        <v>70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61</v>
      </c>
      <c r="T357">
        <v>0</v>
      </c>
      <c r="U357">
        <v>0</v>
      </c>
      <c r="V357">
        <v>69.5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6</v>
      </c>
      <c r="AE357">
        <v>1</v>
      </c>
      <c r="AF357">
        <v>8</v>
      </c>
      <c r="AG357">
        <v>3202</v>
      </c>
      <c r="AH357">
        <v>49</v>
      </c>
      <c r="AI357">
        <v>0</v>
      </c>
      <c r="AJ357">
        <v>0</v>
      </c>
      <c r="AK357">
        <v>0</v>
      </c>
      <c r="AL357">
        <v>0</v>
      </c>
      <c r="AM357">
        <v>3</v>
      </c>
      <c r="AN357" t="s">
        <v>158</v>
      </c>
    </row>
    <row r="358" spans="1:40" x14ac:dyDescent="0.25">
      <c r="A358" t="s">
        <v>142</v>
      </c>
      <c r="B358" s="115">
        <v>43137</v>
      </c>
      <c r="C358">
        <v>47</v>
      </c>
      <c r="D358">
        <v>118</v>
      </c>
      <c r="E358">
        <v>106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110</v>
      </c>
      <c r="T358">
        <v>0</v>
      </c>
      <c r="U358">
        <v>0</v>
      </c>
      <c r="V358">
        <v>169.5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</v>
      </c>
      <c r="AE358">
        <v>1</v>
      </c>
      <c r="AF358">
        <v>8</v>
      </c>
      <c r="AG358">
        <v>3202</v>
      </c>
      <c r="AH358">
        <v>80</v>
      </c>
      <c r="AI358">
        <v>0</v>
      </c>
      <c r="AJ358">
        <v>0</v>
      </c>
      <c r="AK358">
        <v>0</v>
      </c>
      <c r="AL358">
        <v>0</v>
      </c>
      <c r="AM358">
        <v>4</v>
      </c>
      <c r="AN358" t="s">
        <v>166</v>
      </c>
    </row>
    <row r="359" spans="1:40" x14ac:dyDescent="0.25">
      <c r="A359" t="s">
        <v>142</v>
      </c>
      <c r="B359" s="115">
        <v>43137</v>
      </c>
      <c r="C359">
        <v>55</v>
      </c>
      <c r="D359">
        <v>127</v>
      </c>
      <c r="E359">
        <v>121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113</v>
      </c>
      <c r="T359">
        <v>0</v>
      </c>
      <c r="U359">
        <v>0</v>
      </c>
      <c r="V359">
        <v>191.25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7</v>
      </c>
      <c r="AE359">
        <v>3</v>
      </c>
      <c r="AF359">
        <v>24</v>
      </c>
      <c r="AG359">
        <v>3202</v>
      </c>
      <c r="AH359">
        <v>91</v>
      </c>
      <c r="AI359">
        <v>0</v>
      </c>
      <c r="AJ359">
        <v>0</v>
      </c>
      <c r="AK359">
        <v>0</v>
      </c>
      <c r="AL359">
        <v>0</v>
      </c>
      <c r="AM359">
        <v>5</v>
      </c>
      <c r="AN359" t="s">
        <v>167</v>
      </c>
    </row>
    <row r="360" spans="1:40" x14ac:dyDescent="0.25">
      <c r="A360" t="s">
        <v>142</v>
      </c>
      <c r="B360" s="115">
        <v>43137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3202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8</v>
      </c>
      <c r="AN360" t="s">
        <v>161</v>
      </c>
    </row>
    <row r="361" spans="1:40" x14ac:dyDescent="0.25">
      <c r="A361" t="s">
        <v>142</v>
      </c>
      <c r="B361" s="115">
        <v>43137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3202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9</v>
      </c>
      <c r="AN361" t="s">
        <v>162</v>
      </c>
    </row>
    <row r="362" spans="1:40" x14ac:dyDescent="0.25">
      <c r="A362" t="s">
        <v>142</v>
      </c>
      <c r="B362" s="115">
        <v>43137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3202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12</v>
      </c>
      <c r="AN362" t="s">
        <v>168</v>
      </c>
    </row>
    <row r="363" spans="1:40" x14ac:dyDescent="0.25">
      <c r="A363" t="s">
        <v>143</v>
      </c>
      <c r="B363" s="115">
        <v>43137</v>
      </c>
      <c r="C363">
        <v>16</v>
      </c>
      <c r="D363">
        <v>75</v>
      </c>
      <c r="E363">
        <v>73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27</v>
      </c>
      <c r="T363">
        <v>0</v>
      </c>
      <c r="U363">
        <v>0</v>
      </c>
      <c r="V363">
        <v>34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1397</v>
      </c>
      <c r="AH363">
        <v>35</v>
      </c>
      <c r="AI363">
        <v>0</v>
      </c>
      <c r="AJ363">
        <v>0</v>
      </c>
      <c r="AK363">
        <v>0</v>
      </c>
      <c r="AL363">
        <v>0</v>
      </c>
      <c r="AM363">
        <v>1</v>
      </c>
      <c r="AN363" t="s">
        <v>157</v>
      </c>
    </row>
    <row r="364" spans="1:40" x14ac:dyDescent="0.25">
      <c r="A364" t="s">
        <v>143</v>
      </c>
      <c r="B364" s="115">
        <v>43137</v>
      </c>
      <c r="C364">
        <v>10</v>
      </c>
      <c r="D364">
        <v>23</v>
      </c>
      <c r="E364">
        <v>23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16</v>
      </c>
      <c r="T364">
        <v>0</v>
      </c>
      <c r="U364">
        <v>0</v>
      </c>
      <c r="V364">
        <v>29.75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1397</v>
      </c>
      <c r="AH364">
        <v>17</v>
      </c>
      <c r="AI364">
        <v>0</v>
      </c>
      <c r="AJ364">
        <v>0</v>
      </c>
      <c r="AK364">
        <v>0</v>
      </c>
      <c r="AL364">
        <v>0</v>
      </c>
      <c r="AM364">
        <v>2</v>
      </c>
      <c r="AN364" t="s">
        <v>165</v>
      </c>
    </row>
    <row r="365" spans="1:40" x14ac:dyDescent="0.25">
      <c r="A365" t="s">
        <v>143</v>
      </c>
      <c r="B365" s="115">
        <v>43137</v>
      </c>
      <c r="C365">
        <v>24</v>
      </c>
      <c r="D365">
        <v>66</v>
      </c>
      <c r="E365">
        <v>58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43</v>
      </c>
      <c r="T365">
        <v>0</v>
      </c>
      <c r="U365">
        <v>0</v>
      </c>
      <c r="V365">
        <v>64.75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1397</v>
      </c>
      <c r="AH365">
        <v>43</v>
      </c>
      <c r="AI365">
        <v>0</v>
      </c>
      <c r="AJ365">
        <v>0</v>
      </c>
      <c r="AK365">
        <v>0</v>
      </c>
      <c r="AL365">
        <v>0</v>
      </c>
      <c r="AM365">
        <v>3</v>
      </c>
      <c r="AN365" t="s">
        <v>158</v>
      </c>
    </row>
    <row r="366" spans="1:40" x14ac:dyDescent="0.25">
      <c r="A366" t="s">
        <v>143</v>
      </c>
      <c r="B366" s="115">
        <v>43137</v>
      </c>
      <c r="C366">
        <v>9</v>
      </c>
      <c r="D366">
        <v>21</v>
      </c>
      <c r="E366">
        <v>21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16</v>
      </c>
      <c r="T366">
        <v>0</v>
      </c>
      <c r="U366">
        <v>0</v>
      </c>
      <c r="V366">
        <v>32.25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1397</v>
      </c>
      <c r="AH366">
        <v>18</v>
      </c>
      <c r="AI366">
        <v>0</v>
      </c>
      <c r="AJ366">
        <v>0</v>
      </c>
      <c r="AK366">
        <v>0</v>
      </c>
      <c r="AL366">
        <v>0</v>
      </c>
      <c r="AM366">
        <v>4</v>
      </c>
      <c r="AN366" t="s">
        <v>166</v>
      </c>
    </row>
    <row r="367" spans="1:40" x14ac:dyDescent="0.25">
      <c r="A367" t="s">
        <v>143</v>
      </c>
      <c r="B367" s="115">
        <v>43137</v>
      </c>
      <c r="C367">
        <v>24</v>
      </c>
      <c r="D367">
        <v>59</v>
      </c>
      <c r="E367">
        <v>50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39</v>
      </c>
      <c r="T367">
        <v>0</v>
      </c>
      <c r="U367">
        <v>0</v>
      </c>
      <c r="V367">
        <v>73.75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1397</v>
      </c>
      <c r="AH367">
        <v>37</v>
      </c>
      <c r="AI367">
        <v>0</v>
      </c>
      <c r="AJ367">
        <v>0</v>
      </c>
      <c r="AK367">
        <v>0</v>
      </c>
      <c r="AL367">
        <v>0</v>
      </c>
      <c r="AM367">
        <v>5</v>
      </c>
      <c r="AN367" t="s">
        <v>167</v>
      </c>
    </row>
    <row r="368" spans="1:40" x14ac:dyDescent="0.25">
      <c r="A368" t="s">
        <v>143</v>
      </c>
      <c r="B368" s="115">
        <v>43137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1397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8</v>
      </c>
      <c r="AN368" t="s">
        <v>161</v>
      </c>
    </row>
    <row r="369" spans="1:40" x14ac:dyDescent="0.25">
      <c r="A369" t="s">
        <v>143</v>
      </c>
      <c r="B369" s="115">
        <v>43137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1397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9</v>
      </c>
      <c r="AN369" t="s">
        <v>162</v>
      </c>
    </row>
    <row r="370" spans="1:40" x14ac:dyDescent="0.25">
      <c r="A370" t="s">
        <v>144</v>
      </c>
      <c r="B370" s="115">
        <v>43137</v>
      </c>
      <c r="C370">
        <v>0</v>
      </c>
      <c r="D370">
        <v>167</v>
      </c>
      <c r="E370">
        <v>145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3892</v>
      </c>
      <c r="AH370">
        <v>17</v>
      </c>
      <c r="AI370">
        <v>0</v>
      </c>
      <c r="AJ370">
        <v>0</v>
      </c>
      <c r="AK370">
        <v>0</v>
      </c>
      <c r="AL370">
        <v>0</v>
      </c>
      <c r="AM370">
        <v>1</v>
      </c>
      <c r="AN370" t="s">
        <v>157</v>
      </c>
    </row>
    <row r="371" spans="1:40" x14ac:dyDescent="0.25">
      <c r="A371" t="s">
        <v>144</v>
      </c>
      <c r="B371" s="115">
        <v>43137</v>
      </c>
      <c r="C371">
        <v>0</v>
      </c>
      <c r="D371">
        <v>80</v>
      </c>
      <c r="E371">
        <v>80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7</v>
      </c>
      <c r="AE371">
        <v>2</v>
      </c>
      <c r="AF371">
        <v>8</v>
      </c>
      <c r="AG371">
        <v>3892</v>
      </c>
      <c r="AH371">
        <v>20</v>
      </c>
      <c r="AI371">
        <v>0</v>
      </c>
      <c r="AJ371">
        <v>0</v>
      </c>
      <c r="AK371">
        <v>0</v>
      </c>
      <c r="AL371">
        <v>0</v>
      </c>
      <c r="AM371">
        <v>3</v>
      </c>
      <c r="AN371" t="s">
        <v>158</v>
      </c>
    </row>
    <row r="372" spans="1:40" x14ac:dyDescent="0.25">
      <c r="A372" t="s">
        <v>144</v>
      </c>
      <c r="B372" s="115">
        <v>43137</v>
      </c>
      <c r="C372">
        <v>0</v>
      </c>
      <c r="D372">
        <v>6</v>
      </c>
      <c r="E372">
        <v>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3892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5</v>
      </c>
      <c r="AN372" t="s">
        <v>167</v>
      </c>
    </row>
    <row r="373" spans="1:40" x14ac:dyDescent="0.25">
      <c r="A373" t="s">
        <v>144</v>
      </c>
      <c r="B373" s="115">
        <v>43137</v>
      </c>
      <c r="C373">
        <v>0</v>
      </c>
      <c r="D373">
        <v>137</v>
      </c>
      <c r="E373">
        <v>131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3892</v>
      </c>
      <c r="AH373">
        <v>33</v>
      </c>
      <c r="AI373">
        <v>0</v>
      </c>
      <c r="AJ373">
        <v>0</v>
      </c>
      <c r="AK373">
        <v>0</v>
      </c>
      <c r="AL373">
        <v>0</v>
      </c>
      <c r="AM373">
        <v>6</v>
      </c>
      <c r="AN373" t="s">
        <v>159</v>
      </c>
    </row>
    <row r="374" spans="1:40" x14ac:dyDescent="0.25">
      <c r="A374" t="s">
        <v>144</v>
      </c>
      <c r="B374" s="115">
        <v>43137</v>
      </c>
      <c r="C374">
        <v>0</v>
      </c>
      <c r="D374">
        <v>80</v>
      </c>
      <c r="E374">
        <v>76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3892</v>
      </c>
      <c r="AH374">
        <v>8</v>
      </c>
      <c r="AI374">
        <v>0</v>
      </c>
      <c r="AJ374">
        <v>0</v>
      </c>
      <c r="AK374">
        <v>0</v>
      </c>
      <c r="AL374">
        <v>0</v>
      </c>
      <c r="AM374">
        <v>7</v>
      </c>
      <c r="AN374" t="s">
        <v>160</v>
      </c>
    </row>
    <row r="375" spans="1:40" x14ac:dyDescent="0.25">
      <c r="A375" t="s">
        <v>144</v>
      </c>
      <c r="B375" s="115">
        <v>43137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3892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8</v>
      </c>
      <c r="AN375" t="s">
        <v>161</v>
      </c>
    </row>
    <row r="376" spans="1:40" x14ac:dyDescent="0.25">
      <c r="A376" t="s">
        <v>144</v>
      </c>
      <c r="B376" s="115">
        <v>43137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3892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9</v>
      </c>
      <c r="AN376" t="s">
        <v>162</v>
      </c>
    </row>
    <row r="377" spans="1:40" x14ac:dyDescent="0.25">
      <c r="A377" t="s">
        <v>144</v>
      </c>
      <c r="B377" s="115">
        <v>43137</v>
      </c>
      <c r="C377">
        <v>0</v>
      </c>
      <c r="D377">
        <v>79</v>
      </c>
      <c r="E377">
        <v>73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3892</v>
      </c>
      <c r="AH377">
        <v>4</v>
      </c>
      <c r="AI377">
        <v>0</v>
      </c>
      <c r="AJ377">
        <v>0</v>
      </c>
      <c r="AK377">
        <v>0</v>
      </c>
      <c r="AL377">
        <v>0</v>
      </c>
      <c r="AM377">
        <v>10</v>
      </c>
      <c r="AN377" t="s">
        <v>163</v>
      </c>
    </row>
    <row r="378" spans="1:40" x14ac:dyDescent="0.25">
      <c r="A378" t="s">
        <v>144</v>
      </c>
      <c r="B378" s="115">
        <v>43137</v>
      </c>
      <c r="C378">
        <v>0</v>
      </c>
      <c r="D378">
        <v>104</v>
      </c>
      <c r="E378">
        <v>84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3892</v>
      </c>
      <c r="AH378">
        <v>6</v>
      </c>
      <c r="AI378">
        <v>0</v>
      </c>
      <c r="AJ378">
        <v>0</v>
      </c>
      <c r="AK378">
        <v>0</v>
      </c>
      <c r="AL378">
        <v>0</v>
      </c>
      <c r="AM378">
        <v>11</v>
      </c>
      <c r="AN378" t="s">
        <v>164</v>
      </c>
    </row>
    <row r="379" spans="1:40" x14ac:dyDescent="0.25">
      <c r="A379" t="s">
        <v>144</v>
      </c>
      <c r="B379" s="115">
        <v>43137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3892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13</v>
      </c>
      <c r="AN379" t="s">
        <v>169</v>
      </c>
    </row>
    <row r="380" spans="1:40" x14ac:dyDescent="0.25">
      <c r="A380" t="s">
        <v>145</v>
      </c>
      <c r="B380" s="115">
        <v>43137</v>
      </c>
      <c r="C380">
        <v>0</v>
      </c>
      <c r="D380">
        <v>39</v>
      </c>
      <c r="E380">
        <v>34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1374</v>
      </c>
      <c r="AH380">
        <v>12</v>
      </c>
      <c r="AI380">
        <v>0</v>
      </c>
      <c r="AJ380">
        <v>0</v>
      </c>
      <c r="AK380">
        <v>0</v>
      </c>
      <c r="AL380">
        <v>0</v>
      </c>
      <c r="AM380">
        <v>1</v>
      </c>
      <c r="AN380" t="s">
        <v>157</v>
      </c>
    </row>
    <row r="381" spans="1:40" x14ac:dyDescent="0.25">
      <c r="A381" t="s">
        <v>145</v>
      </c>
      <c r="B381" s="115">
        <v>43137</v>
      </c>
      <c r="C381">
        <v>0</v>
      </c>
      <c r="D381">
        <v>9</v>
      </c>
      <c r="E381">
        <v>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1374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2</v>
      </c>
      <c r="AN381" t="s">
        <v>165</v>
      </c>
    </row>
    <row r="382" spans="1:40" x14ac:dyDescent="0.25">
      <c r="A382" t="s">
        <v>145</v>
      </c>
      <c r="B382" s="115">
        <v>43137</v>
      </c>
      <c r="C382">
        <v>0</v>
      </c>
      <c r="D382">
        <v>66</v>
      </c>
      <c r="E382">
        <v>56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1374</v>
      </c>
      <c r="AH382">
        <v>7</v>
      </c>
      <c r="AI382">
        <v>0</v>
      </c>
      <c r="AJ382">
        <v>0</v>
      </c>
      <c r="AK382">
        <v>0</v>
      </c>
      <c r="AL382">
        <v>0</v>
      </c>
      <c r="AM382">
        <v>3</v>
      </c>
      <c r="AN382" t="s">
        <v>158</v>
      </c>
    </row>
    <row r="383" spans="1:40" x14ac:dyDescent="0.25">
      <c r="A383" t="s">
        <v>145</v>
      </c>
      <c r="B383" s="115">
        <v>43137</v>
      </c>
      <c r="C383">
        <v>0</v>
      </c>
      <c r="D383">
        <v>34</v>
      </c>
      <c r="E383">
        <v>29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1374</v>
      </c>
      <c r="AH383">
        <v>8</v>
      </c>
      <c r="AI383">
        <v>0</v>
      </c>
      <c r="AJ383">
        <v>0</v>
      </c>
      <c r="AK383">
        <v>0</v>
      </c>
      <c r="AL383">
        <v>0</v>
      </c>
      <c r="AM383">
        <v>4</v>
      </c>
      <c r="AN383" t="s">
        <v>166</v>
      </c>
    </row>
    <row r="384" spans="1:40" x14ac:dyDescent="0.25">
      <c r="A384" t="s">
        <v>145</v>
      </c>
      <c r="B384" s="115">
        <v>43137</v>
      </c>
      <c r="C384">
        <v>0</v>
      </c>
      <c r="D384">
        <v>90</v>
      </c>
      <c r="E384">
        <v>74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1374</v>
      </c>
      <c r="AH384">
        <v>19</v>
      </c>
      <c r="AI384">
        <v>0</v>
      </c>
      <c r="AJ384">
        <v>0</v>
      </c>
      <c r="AK384">
        <v>0</v>
      </c>
      <c r="AL384">
        <v>0</v>
      </c>
      <c r="AM384">
        <v>5</v>
      </c>
      <c r="AN384" t="s">
        <v>167</v>
      </c>
    </row>
    <row r="385" spans="1:40" x14ac:dyDescent="0.25">
      <c r="A385" t="s">
        <v>145</v>
      </c>
      <c r="B385" s="115">
        <v>43137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1374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8</v>
      </c>
      <c r="AN385" t="s">
        <v>161</v>
      </c>
    </row>
    <row r="386" spans="1:40" x14ac:dyDescent="0.25">
      <c r="A386" t="s">
        <v>145</v>
      </c>
      <c r="B386" s="115">
        <v>43137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1374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9</v>
      </c>
      <c r="AN386" t="s">
        <v>162</v>
      </c>
    </row>
    <row r="387" spans="1:40" x14ac:dyDescent="0.25">
      <c r="A387" t="s">
        <v>146</v>
      </c>
      <c r="B387" s="115">
        <v>43137</v>
      </c>
      <c r="C387">
        <v>0</v>
      </c>
      <c r="D387">
        <v>45</v>
      </c>
      <c r="E387">
        <v>43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1846</v>
      </c>
      <c r="AH387">
        <v>9</v>
      </c>
      <c r="AI387">
        <v>0</v>
      </c>
      <c r="AJ387">
        <v>0</v>
      </c>
      <c r="AK387">
        <v>0</v>
      </c>
      <c r="AL387">
        <v>0</v>
      </c>
      <c r="AM387">
        <v>1</v>
      </c>
      <c r="AN387" t="s">
        <v>157</v>
      </c>
    </row>
    <row r="388" spans="1:40" x14ac:dyDescent="0.25">
      <c r="A388" t="s">
        <v>146</v>
      </c>
      <c r="B388" s="115">
        <v>43137</v>
      </c>
      <c r="C388">
        <v>0</v>
      </c>
      <c r="D388">
        <v>59</v>
      </c>
      <c r="E388">
        <v>47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1846</v>
      </c>
      <c r="AH388">
        <v>14</v>
      </c>
      <c r="AI388">
        <v>0</v>
      </c>
      <c r="AJ388">
        <v>0</v>
      </c>
      <c r="AK388">
        <v>0</v>
      </c>
      <c r="AL388">
        <v>0</v>
      </c>
      <c r="AM388">
        <v>3</v>
      </c>
      <c r="AN388" t="s">
        <v>158</v>
      </c>
    </row>
    <row r="389" spans="1:40" x14ac:dyDescent="0.25">
      <c r="A389" t="s">
        <v>146</v>
      </c>
      <c r="B389" s="115">
        <v>43137</v>
      </c>
      <c r="C389">
        <v>0</v>
      </c>
      <c r="D389">
        <v>14</v>
      </c>
      <c r="E389">
        <v>14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1846</v>
      </c>
      <c r="AH389">
        <v>6</v>
      </c>
      <c r="AI389">
        <v>0</v>
      </c>
      <c r="AJ389">
        <v>0</v>
      </c>
      <c r="AK389">
        <v>0</v>
      </c>
      <c r="AL389">
        <v>0</v>
      </c>
      <c r="AM389">
        <v>6</v>
      </c>
      <c r="AN389" t="s">
        <v>159</v>
      </c>
    </row>
    <row r="390" spans="1:40" x14ac:dyDescent="0.25">
      <c r="A390" t="s">
        <v>146</v>
      </c>
      <c r="B390" s="115">
        <v>43137</v>
      </c>
      <c r="C390">
        <v>0</v>
      </c>
      <c r="D390">
        <v>110</v>
      </c>
      <c r="E390">
        <v>96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1846</v>
      </c>
      <c r="AH390">
        <v>17</v>
      </c>
      <c r="AI390">
        <v>0</v>
      </c>
      <c r="AJ390">
        <v>0</v>
      </c>
      <c r="AK390">
        <v>0</v>
      </c>
      <c r="AL390">
        <v>0</v>
      </c>
      <c r="AM390">
        <v>7</v>
      </c>
      <c r="AN390" t="s">
        <v>160</v>
      </c>
    </row>
    <row r="391" spans="1:40" x14ac:dyDescent="0.25">
      <c r="A391" t="s">
        <v>146</v>
      </c>
      <c r="B391" s="115">
        <v>43137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1846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8</v>
      </c>
      <c r="AN391" t="s">
        <v>161</v>
      </c>
    </row>
    <row r="392" spans="1:40" x14ac:dyDescent="0.25">
      <c r="A392" t="s">
        <v>146</v>
      </c>
      <c r="B392" s="115">
        <v>43137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1846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9</v>
      </c>
      <c r="AN392" t="s">
        <v>162</v>
      </c>
    </row>
    <row r="393" spans="1:40" x14ac:dyDescent="0.25">
      <c r="A393" t="s">
        <v>146</v>
      </c>
      <c r="B393" s="115">
        <v>43137</v>
      </c>
      <c r="C393">
        <v>0</v>
      </c>
      <c r="D393">
        <v>21</v>
      </c>
      <c r="E393">
        <v>19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1846</v>
      </c>
      <c r="AH393">
        <v>8</v>
      </c>
      <c r="AI393">
        <v>0</v>
      </c>
      <c r="AJ393">
        <v>0</v>
      </c>
      <c r="AK393">
        <v>0</v>
      </c>
      <c r="AL393">
        <v>0</v>
      </c>
      <c r="AM393">
        <v>10</v>
      </c>
      <c r="AN393" t="s">
        <v>163</v>
      </c>
    </row>
    <row r="394" spans="1:40" x14ac:dyDescent="0.25">
      <c r="A394" t="s">
        <v>146</v>
      </c>
      <c r="B394" s="115">
        <v>43137</v>
      </c>
      <c r="C394">
        <v>0</v>
      </c>
      <c r="D394">
        <v>73</v>
      </c>
      <c r="E394">
        <v>54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1846</v>
      </c>
      <c r="AH394">
        <v>11</v>
      </c>
      <c r="AI394">
        <v>0</v>
      </c>
      <c r="AJ394">
        <v>0</v>
      </c>
      <c r="AK394">
        <v>0</v>
      </c>
      <c r="AL394">
        <v>0</v>
      </c>
      <c r="AM394">
        <v>11</v>
      </c>
      <c r="AN394" t="s">
        <v>164</v>
      </c>
    </row>
    <row r="395" spans="1:40" x14ac:dyDescent="0.25">
      <c r="A395" t="s">
        <v>147</v>
      </c>
      <c r="B395" s="115">
        <v>43137</v>
      </c>
      <c r="C395">
        <v>0</v>
      </c>
      <c r="D395">
        <v>14</v>
      </c>
      <c r="E395">
        <v>12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165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 t="s">
        <v>157</v>
      </c>
    </row>
    <row r="396" spans="1:40" x14ac:dyDescent="0.25">
      <c r="A396" t="s">
        <v>147</v>
      </c>
      <c r="B396" s="115">
        <v>43137</v>
      </c>
      <c r="C396">
        <v>0</v>
      </c>
      <c r="D396">
        <v>8</v>
      </c>
      <c r="E396">
        <v>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165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7</v>
      </c>
      <c r="AN396" t="s">
        <v>160</v>
      </c>
    </row>
    <row r="397" spans="1:40" x14ac:dyDescent="0.25">
      <c r="A397" t="s">
        <v>148</v>
      </c>
      <c r="B397" s="115">
        <v>43137</v>
      </c>
      <c r="C397">
        <v>0</v>
      </c>
      <c r="D397">
        <v>16</v>
      </c>
      <c r="E397">
        <v>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418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5</v>
      </c>
      <c r="AN397" t="s">
        <v>167</v>
      </c>
    </row>
    <row r="398" spans="1:40" x14ac:dyDescent="0.25">
      <c r="A398" t="s">
        <v>148</v>
      </c>
      <c r="B398" s="115">
        <v>43137</v>
      </c>
      <c r="C398">
        <v>0</v>
      </c>
      <c r="D398">
        <v>58</v>
      </c>
      <c r="E398">
        <v>34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418</v>
      </c>
      <c r="AH398">
        <v>2</v>
      </c>
      <c r="AI398">
        <v>0</v>
      </c>
      <c r="AJ398">
        <v>0</v>
      </c>
      <c r="AK398">
        <v>0</v>
      </c>
      <c r="AL398">
        <v>0</v>
      </c>
      <c r="AM398">
        <v>11</v>
      </c>
      <c r="AN398" t="s">
        <v>164</v>
      </c>
    </row>
    <row r="399" spans="1:40" x14ac:dyDescent="0.25">
      <c r="A399" t="s">
        <v>149</v>
      </c>
      <c r="B399" s="115">
        <v>43137</v>
      </c>
      <c r="C399">
        <v>0</v>
      </c>
      <c r="D399">
        <v>30</v>
      </c>
      <c r="E399">
        <v>23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976</v>
      </c>
      <c r="AH399">
        <v>3</v>
      </c>
      <c r="AI399">
        <v>0</v>
      </c>
      <c r="AJ399">
        <v>0</v>
      </c>
      <c r="AK399">
        <v>0</v>
      </c>
      <c r="AL399">
        <v>0</v>
      </c>
      <c r="AM399">
        <v>1</v>
      </c>
      <c r="AN399" t="s">
        <v>157</v>
      </c>
    </row>
    <row r="400" spans="1:40" x14ac:dyDescent="0.25">
      <c r="A400" t="s">
        <v>149</v>
      </c>
      <c r="B400" s="115">
        <v>43137</v>
      </c>
      <c r="C400">
        <v>0</v>
      </c>
      <c r="D400">
        <v>14</v>
      </c>
      <c r="E400">
        <v>13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976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3</v>
      </c>
      <c r="AN400" t="s">
        <v>158</v>
      </c>
    </row>
    <row r="401" spans="1:40" x14ac:dyDescent="0.25">
      <c r="A401" t="s">
        <v>149</v>
      </c>
      <c r="B401" s="115">
        <v>43137</v>
      </c>
      <c r="C401">
        <v>0</v>
      </c>
      <c r="D401">
        <v>10</v>
      </c>
      <c r="E401">
        <v>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976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5</v>
      </c>
      <c r="AN401" t="s">
        <v>167</v>
      </c>
    </row>
    <row r="402" spans="1:40" x14ac:dyDescent="0.25">
      <c r="A402" t="s">
        <v>149</v>
      </c>
      <c r="B402" s="115">
        <v>43137</v>
      </c>
      <c r="C402">
        <v>0</v>
      </c>
      <c r="D402">
        <v>29</v>
      </c>
      <c r="E402">
        <v>27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976</v>
      </c>
      <c r="AH402">
        <v>2</v>
      </c>
      <c r="AI402">
        <v>0</v>
      </c>
      <c r="AJ402">
        <v>0</v>
      </c>
      <c r="AK402">
        <v>0</v>
      </c>
      <c r="AL402">
        <v>0</v>
      </c>
      <c r="AM402">
        <v>6</v>
      </c>
      <c r="AN402" t="s">
        <v>159</v>
      </c>
    </row>
    <row r="403" spans="1:40" x14ac:dyDescent="0.25">
      <c r="A403" t="s">
        <v>149</v>
      </c>
      <c r="B403" s="115">
        <v>43137</v>
      </c>
      <c r="C403">
        <v>0</v>
      </c>
      <c r="D403">
        <v>16</v>
      </c>
      <c r="E403">
        <v>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976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7</v>
      </c>
      <c r="AN403" t="s">
        <v>160</v>
      </c>
    </row>
    <row r="404" spans="1:40" x14ac:dyDescent="0.25">
      <c r="A404" t="s">
        <v>149</v>
      </c>
      <c r="B404" s="115">
        <v>43137</v>
      </c>
      <c r="C404">
        <v>0</v>
      </c>
      <c r="D404">
        <v>30</v>
      </c>
      <c r="E404">
        <v>25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976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10</v>
      </c>
      <c r="AN404" t="s">
        <v>163</v>
      </c>
    </row>
    <row r="405" spans="1:40" x14ac:dyDescent="0.25">
      <c r="A405" t="s">
        <v>149</v>
      </c>
      <c r="B405" s="115">
        <v>43137</v>
      </c>
      <c r="C405">
        <v>0</v>
      </c>
      <c r="D405">
        <v>15</v>
      </c>
      <c r="E405">
        <v>13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976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11</v>
      </c>
      <c r="AN405" t="s">
        <v>164</v>
      </c>
    </row>
    <row r="406" spans="1:40" x14ac:dyDescent="0.25">
      <c r="A406" t="s">
        <v>150</v>
      </c>
      <c r="B406" s="115">
        <v>43137</v>
      </c>
      <c r="C406">
        <v>0</v>
      </c>
      <c r="D406">
        <v>19</v>
      </c>
      <c r="E406">
        <v>14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644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1</v>
      </c>
      <c r="AN406" t="s">
        <v>157</v>
      </c>
    </row>
    <row r="407" spans="1:40" x14ac:dyDescent="0.25">
      <c r="A407" t="s">
        <v>150</v>
      </c>
      <c r="B407" s="115">
        <v>43137</v>
      </c>
      <c r="C407">
        <v>0</v>
      </c>
      <c r="D407">
        <v>26</v>
      </c>
      <c r="E407">
        <v>21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644</v>
      </c>
      <c r="AH407">
        <v>1</v>
      </c>
      <c r="AI407">
        <v>0</v>
      </c>
      <c r="AJ407">
        <v>0</v>
      </c>
      <c r="AK407">
        <v>0</v>
      </c>
      <c r="AL407">
        <v>0</v>
      </c>
      <c r="AM407">
        <v>3</v>
      </c>
      <c r="AN407" t="s">
        <v>158</v>
      </c>
    </row>
    <row r="408" spans="1:40" x14ac:dyDescent="0.25">
      <c r="A408" t="s">
        <v>150</v>
      </c>
      <c r="B408" s="115">
        <v>43137</v>
      </c>
      <c r="C408">
        <v>0</v>
      </c>
      <c r="D408">
        <v>33</v>
      </c>
      <c r="E408">
        <v>15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644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7</v>
      </c>
      <c r="AN408" t="s">
        <v>160</v>
      </c>
    </row>
    <row r="409" spans="1:40" x14ac:dyDescent="0.25">
      <c r="A409" t="s">
        <v>150</v>
      </c>
      <c r="B409" s="115">
        <v>43137</v>
      </c>
      <c r="C409">
        <v>0</v>
      </c>
      <c r="D409">
        <v>25</v>
      </c>
      <c r="E409">
        <v>14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644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11</v>
      </c>
      <c r="AN409" t="s">
        <v>164</v>
      </c>
    </row>
    <row r="410" spans="1:40" x14ac:dyDescent="0.25">
      <c r="A410" t="s">
        <v>151</v>
      </c>
      <c r="B410" s="115">
        <v>43137</v>
      </c>
      <c r="C410">
        <v>0</v>
      </c>
      <c r="D410">
        <v>58</v>
      </c>
      <c r="E410">
        <v>43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323</v>
      </c>
      <c r="AH410">
        <v>6</v>
      </c>
      <c r="AI410">
        <v>0</v>
      </c>
      <c r="AJ410">
        <v>0</v>
      </c>
      <c r="AK410">
        <v>0</v>
      </c>
      <c r="AL410">
        <v>0</v>
      </c>
      <c r="AM410">
        <v>1</v>
      </c>
      <c r="AN410" t="s">
        <v>157</v>
      </c>
    </row>
    <row r="411" spans="1:40" x14ac:dyDescent="0.25">
      <c r="A411" t="s">
        <v>152</v>
      </c>
      <c r="B411" s="115">
        <v>43137</v>
      </c>
      <c r="C411">
        <v>0</v>
      </c>
      <c r="D411">
        <v>26</v>
      </c>
      <c r="E411">
        <v>22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177</v>
      </c>
      <c r="AH411">
        <v>5</v>
      </c>
      <c r="AI411">
        <v>0</v>
      </c>
      <c r="AJ411">
        <v>0</v>
      </c>
      <c r="AK411">
        <v>0</v>
      </c>
      <c r="AL411">
        <v>0</v>
      </c>
      <c r="AM411">
        <v>1</v>
      </c>
      <c r="AN411" t="s">
        <v>157</v>
      </c>
    </row>
    <row r="412" spans="1:40" x14ac:dyDescent="0.25">
      <c r="A412" t="s">
        <v>153</v>
      </c>
      <c r="B412" s="115">
        <v>43137</v>
      </c>
      <c r="C412">
        <v>0</v>
      </c>
      <c r="D412">
        <v>58</v>
      </c>
      <c r="E412">
        <v>42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394</v>
      </c>
      <c r="AH412">
        <v>3</v>
      </c>
      <c r="AI412">
        <v>0</v>
      </c>
      <c r="AJ412">
        <v>0</v>
      </c>
      <c r="AK412">
        <v>0</v>
      </c>
      <c r="AL412">
        <v>0</v>
      </c>
      <c r="AM412">
        <v>1</v>
      </c>
      <c r="AN412" t="s">
        <v>157</v>
      </c>
    </row>
    <row r="413" spans="1:40" x14ac:dyDescent="0.25">
      <c r="A413" t="s">
        <v>154</v>
      </c>
      <c r="B413" s="115">
        <v>43137</v>
      </c>
      <c r="C413">
        <v>0</v>
      </c>
      <c r="D413">
        <v>28</v>
      </c>
      <c r="E413">
        <v>23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518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1</v>
      </c>
      <c r="AN413" t="s">
        <v>157</v>
      </c>
    </row>
    <row r="414" spans="1:40" x14ac:dyDescent="0.25">
      <c r="A414" t="s">
        <v>154</v>
      </c>
      <c r="B414" s="115">
        <v>43137</v>
      </c>
      <c r="C414">
        <v>0</v>
      </c>
      <c r="D414">
        <v>55</v>
      </c>
      <c r="E414">
        <v>39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518</v>
      </c>
      <c r="AH414">
        <v>9</v>
      </c>
      <c r="AI414">
        <v>0</v>
      </c>
      <c r="AJ414">
        <v>0</v>
      </c>
      <c r="AK414">
        <v>0</v>
      </c>
      <c r="AL414">
        <v>0</v>
      </c>
      <c r="AM414">
        <v>3</v>
      </c>
      <c r="AN414" t="s">
        <v>158</v>
      </c>
    </row>
    <row r="415" spans="1:40" x14ac:dyDescent="0.25">
      <c r="A415" t="s">
        <v>154</v>
      </c>
      <c r="B415" s="115">
        <v>43137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518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8</v>
      </c>
      <c r="AN415" t="s">
        <v>161</v>
      </c>
    </row>
    <row r="416" spans="1:40" x14ac:dyDescent="0.25">
      <c r="A416" t="s">
        <v>141</v>
      </c>
      <c r="B416" s="115">
        <v>43138</v>
      </c>
      <c r="C416">
        <v>0</v>
      </c>
      <c r="D416">
        <v>43</v>
      </c>
      <c r="E416">
        <v>42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1212</v>
      </c>
      <c r="AH416">
        <v>15</v>
      </c>
      <c r="AI416">
        <v>0</v>
      </c>
      <c r="AJ416">
        <v>0</v>
      </c>
      <c r="AK416">
        <v>0</v>
      </c>
      <c r="AL416">
        <v>0</v>
      </c>
      <c r="AM416">
        <v>1</v>
      </c>
      <c r="AN416" t="s">
        <v>157</v>
      </c>
    </row>
    <row r="417" spans="1:40" x14ac:dyDescent="0.25">
      <c r="A417" t="s">
        <v>141</v>
      </c>
      <c r="B417" s="115">
        <v>43138</v>
      </c>
      <c r="C417">
        <v>0</v>
      </c>
      <c r="D417">
        <v>32</v>
      </c>
      <c r="E417">
        <v>27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1212</v>
      </c>
      <c r="AH417">
        <v>6</v>
      </c>
      <c r="AI417">
        <v>0</v>
      </c>
      <c r="AJ417">
        <v>0</v>
      </c>
      <c r="AK417">
        <v>0</v>
      </c>
      <c r="AL417">
        <v>0</v>
      </c>
      <c r="AM417">
        <v>3</v>
      </c>
      <c r="AN417" t="s">
        <v>158</v>
      </c>
    </row>
    <row r="418" spans="1:40" x14ac:dyDescent="0.25">
      <c r="A418" t="s">
        <v>141</v>
      </c>
      <c r="B418" s="115">
        <v>43138</v>
      </c>
      <c r="C418">
        <v>0</v>
      </c>
      <c r="D418">
        <v>11</v>
      </c>
      <c r="E418">
        <v>10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1212</v>
      </c>
      <c r="AH418">
        <v>2</v>
      </c>
      <c r="AI418">
        <v>0</v>
      </c>
      <c r="AJ418">
        <v>0</v>
      </c>
      <c r="AK418">
        <v>0</v>
      </c>
      <c r="AL418">
        <v>0</v>
      </c>
      <c r="AM418">
        <v>6</v>
      </c>
      <c r="AN418" t="s">
        <v>159</v>
      </c>
    </row>
    <row r="419" spans="1:40" x14ac:dyDescent="0.25">
      <c r="A419" t="s">
        <v>141</v>
      </c>
      <c r="B419" s="115">
        <v>43138</v>
      </c>
      <c r="C419">
        <v>0</v>
      </c>
      <c r="D419">
        <v>81</v>
      </c>
      <c r="E419">
        <v>76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1212</v>
      </c>
      <c r="AH419">
        <v>11</v>
      </c>
      <c r="AI419">
        <v>0</v>
      </c>
      <c r="AJ419">
        <v>0</v>
      </c>
      <c r="AK419">
        <v>0</v>
      </c>
      <c r="AL419">
        <v>0</v>
      </c>
      <c r="AM419">
        <v>7</v>
      </c>
      <c r="AN419" t="s">
        <v>160</v>
      </c>
    </row>
    <row r="420" spans="1:40" x14ac:dyDescent="0.25">
      <c r="A420" t="s">
        <v>141</v>
      </c>
      <c r="B420" s="115">
        <v>43138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1212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8</v>
      </c>
      <c r="AN420" t="s">
        <v>161</v>
      </c>
    </row>
    <row r="421" spans="1:40" x14ac:dyDescent="0.25">
      <c r="A421" t="s">
        <v>141</v>
      </c>
      <c r="B421" s="115">
        <v>43138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1212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9</v>
      </c>
      <c r="AN421" t="s">
        <v>162</v>
      </c>
    </row>
    <row r="422" spans="1:40" x14ac:dyDescent="0.25">
      <c r="A422" t="s">
        <v>141</v>
      </c>
      <c r="B422" s="115">
        <v>43138</v>
      </c>
      <c r="C422">
        <v>0</v>
      </c>
      <c r="D422">
        <v>17</v>
      </c>
      <c r="E422">
        <v>17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1212</v>
      </c>
      <c r="AH422">
        <v>2</v>
      </c>
      <c r="AI422">
        <v>0</v>
      </c>
      <c r="AJ422">
        <v>0</v>
      </c>
      <c r="AK422">
        <v>0</v>
      </c>
      <c r="AL422">
        <v>0</v>
      </c>
      <c r="AM422">
        <v>10</v>
      </c>
      <c r="AN422" t="s">
        <v>163</v>
      </c>
    </row>
    <row r="423" spans="1:40" x14ac:dyDescent="0.25">
      <c r="A423" t="s">
        <v>141</v>
      </c>
      <c r="B423" s="115">
        <v>43138</v>
      </c>
      <c r="C423">
        <v>0</v>
      </c>
      <c r="D423">
        <v>44</v>
      </c>
      <c r="E423">
        <v>38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1212</v>
      </c>
      <c r="AH423">
        <v>3</v>
      </c>
      <c r="AI423">
        <v>0</v>
      </c>
      <c r="AJ423">
        <v>0</v>
      </c>
      <c r="AK423">
        <v>0</v>
      </c>
      <c r="AL423">
        <v>0</v>
      </c>
      <c r="AM423">
        <v>11</v>
      </c>
      <c r="AN423" t="s">
        <v>164</v>
      </c>
    </row>
    <row r="424" spans="1:40" x14ac:dyDescent="0.25">
      <c r="A424" t="s">
        <v>142</v>
      </c>
      <c r="B424" s="115">
        <v>43138</v>
      </c>
      <c r="C424">
        <v>52</v>
      </c>
      <c r="D424">
        <v>210</v>
      </c>
      <c r="E424">
        <v>192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86</v>
      </c>
      <c r="T424">
        <v>0</v>
      </c>
      <c r="U424">
        <v>0</v>
      </c>
      <c r="V424">
        <v>145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27</v>
      </c>
      <c r="AE424">
        <v>3</v>
      </c>
      <c r="AF424">
        <v>24</v>
      </c>
      <c r="AG424">
        <v>2838</v>
      </c>
      <c r="AH424">
        <v>123</v>
      </c>
      <c r="AI424">
        <v>0</v>
      </c>
      <c r="AJ424">
        <v>0</v>
      </c>
      <c r="AK424">
        <v>0</v>
      </c>
      <c r="AL424">
        <v>0</v>
      </c>
      <c r="AM424">
        <v>1</v>
      </c>
      <c r="AN424" t="s">
        <v>157</v>
      </c>
    </row>
    <row r="425" spans="1:40" x14ac:dyDescent="0.25">
      <c r="A425" t="s">
        <v>142</v>
      </c>
      <c r="B425" s="115">
        <v>43138</v>
      </c>
      <c r="C425">
        <v>63</v>
      </c>
      <c r="D425">
        <v>154</v>
      </c>
      <c r="E425">
        <v>148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108</v>
      </c>
      <c r="T425">
        <v>0</v>
      </c>
      <c r="U425">
        <v>0</v>
      </c>
      <c r="V425">
        <v>182.25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10</v>
      </c>
      <c r="AE425">
        <v>1</v>
      </c>
      <c r="AF425">
        <v>8</v>
      </c>
      <c r="AG425">
        <v>2838</v>
      </c>
      <c r="AH425">
        <v>107</v>
      </c>
      <c r="AI425">
        <v>0</v>
      </c>
      <c r="AJ425">
        <v>0</v>
      </c>
      <c r="AK425">
        <v>0</v>
      </c>
      <c r="AL425">
        <v>0</v>
      </c>
      <c r="AM425">
        <v>2</v>
      </c>
      <c r="AN425" t="s">
        <v>165</v>
      </c>
    </row>
    <row r="426" spans="1:40" x14ac:dyDescent="0.25">
      <c r="A426" t="s">
        <v>142</v>
      </c>
      <c r="B426" s="115">
        <v>43138</v>
      </c>
      <c r="C426">
        <v>17</v>
      </c>
      <c r="D426">
        <v>73</v>
      </c>
      <c r="E426">
        <v>70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28</v>
      </c>
      <c r="T426">
        <v>0</v>
      </c>
      <c r="U426">
        <v>0</v>
      </c>
      <c r="V426">
        <v>43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10</v>
      </c>
      <c r="AE426">
        <v>2</v>
      </c>
      <c r="AF426">
        <v>16</v>
      </c>
      <c r="AG426">
        <v>2838</v>
      </c>
      <c r="AH426">
        <v>45</v>
      </c>
      <c r="AI426">
        <v>0</v>
      </c>
      <c r="AJ426">
        <v>0</v>
      </c>
      <c r="AK426">
        <v>0</v>
      </c>
      <c r="AL426">
        <v>0</v>
      </c>
      <c r="AM426">
        <v>3</v>
      </c>
      <c r="AN426" t="s">
        <v>158</v>
      </c>
    </row>
    <row r="427" spans="1:40" x14ac:dyDescent="0.25">
      <c r="A427" t="s">
        <v>142</v>
      </c>
      <c r="B427" s="115">
        <v>43138</v>
      </c>
      <c r="C427">
        <v>32</v>
      </c>
      <c r="D427">
        <v>118</v>
      </c>
      <c r="E427">
        <v>107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68</v>
      </c>
      <c r="T427">
        <v>0</v>
      </c>
      <c r="U427">
        <v>0</v>
      </c>
      <c r="V427">
        <v>80.25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11</v>
      </c>
      <c r="AE427">
        <v>3</v>
      </c>
      <c r="AF427">
        <v>24.5</v>
      </c>
      <c r="AG427">
        <v>2838</v>
      </c>
      <c r="AH427">
        <v>74</v>
      </c>
      <c r="AI427">
        <v>0</v>
      </c>
      <c r="AJ427">
        <v>0</v>
      </c>
      <c r="AK427">
        <v>0</v>
      </c>
      <c r="AL427">
        <v>0</v>
      </c>
      <c r="AM427">
        <v>4</v>
      </c>
      <c r="AN427" t="s">
        <v>166</v>
      </c>
    </row>
    <row r="428" spans="1:40" x14ac:dyDescent="0.25">
      <c r="A428" t="s">
        <v>142</v>
      </c>
      <c r="B428" s="115">
        <v>43138</v>
      </c>
      <c r="C428">
        <v>44</v>
      </c>
      <c r="D428">
        <v>127</v>
      </c>
      <c r="E428">
        <v>121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59</v>
      </c>
      <c r="T428">
        <v>0</v>
      </c>
      <c r="U428">
        <v>0</v>
      </c>
      <c r="V428">
        <v>79.75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10</v>
      </c>
      <c r="AE428">
        <v>2</v>
      </c>
      <c r="AF428">
        <v>16</v>
      </c>
      <c r="AG428">
        <v>2838</v>
      </c>
      <c r="AH428">
        <v>94</v>
      </c>
      <c r="AI428">
        <v>0</v>
      </c>
      <c r="AJ428">
        <v>0</v>
      </c>
      <c r="AK428">
        <v>0</v>
      </c>
      <c r="AL428">
        <v>0</v>
      </c>
      <c r="AM428">
        <v>5</v>
      </c>
      <c r="AN428" t="s">
        <v>167</v>
      </c>
    </row>
    <row r="429" spans="1:40" x14ac:dyDescent="0.25">
      <c r="A429" t="s">
        <v>142</v>
      </c>
      <c r="B429" s="115">
        <v>43138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2838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8</v>
      </c>
      <c r="AN429" t="s">
        <v>161</v>
      </c>
    </row>
    <row r="430" spans="1:40" x14ac:dyDescent="0.25">
      <c r="A430" t="s">
        <v>142</v>
      </c>
      <c r="B430" s="115">
        <v>43138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2838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9</v>
      </c>
      <c r="AN430" t="s">
        <v>162</v>
      </c>
    </row>
    <row r="431" spans="1:40" x14ac:dyDescent="0.25">
      <c r="A431" t="s">
        <v>142</v>
      </c>
      <c r="B431" s="115">
        <v>43138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2838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12</v>
      </c>
      <c r="AN431" t="s">
        <v>168</v>
      </c>
    </row>
    <row r="432" spans="1:40" x14ac:dyDescent="0.25">
      <c r="A432" t="s">
        <v>143</v>
      </c>
      <c r="B432" s="115">
        <v>43138</v>
      </c>
      <c r="C432">
        <v>8</v>
      </c>
      <c r="D432">
        <v>75</v>
      </c>
      <c r="E432">
        <v>73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9</v>
      </c>
      <c r="T432">
        <v>0</v>
      </c>
      <c r="U432">
        <v>0</v>
      </c>
      <c r="V432">
        <v>15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1318</v>
      </c>
      <c r="AH432">
        <v>28</v>
      </c>
      <c r="AI432">
        <v>0</v>
      </c>
      <c r="AJ432">
        <v>0</v>
      </c>
      <c r="AK432">
        <v>0</v>
      </c>
      <c r="AL432">
        <v>0</v>
      </c>
      <c r="AM432">
        <v>1</v>
      </c>
      <c r="AN432" t="s">
        <v>157</v>
      </c>
    </row>
    <row r="433" spans="1:40" x14ac:dyDescent="0.25">
      <c r="A433" t="s">
        <v>143</v>
      </c>
      <c r="B433" s="115">
        <v>43138</v>
      </c>
      <c r="C433">
        <v>9</v>
      </c>
      <c r="D433">
        <v>23</v>
      </c>
      <c r="E433">
        <v>23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9</v>
      </c>
      <c r="T433">
        <v>0</v>
      </c>
      <c r="U433">
        <v>0</v>
      </c>
      <c r="V433">
        <v>16.5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1318</v>
      </c>
      <c r="AH433">
        <v>15</v>
      </c>
      <c r="AI433">
        <v>0</v>
      </c>
      <c r="AJ433">
        <v>0</v>
      </c>
      <c r="AK433">
        <v>0</v>
      </c>
      <c r="AL433">
        <v>0</v>
      </c>
      <c r="AM433">
        <v>2</v>
      </c>
      <c r="AN433" t="s">
        <v>165</v>
      </c>
    </row>
    <row r="434" spans="1:40" x14ac:dyDescent="0.25">
      <c r="A434" t="s">
        <v>143</v>
      </c>
      <c r="B434" s="115">
        <v>43138</v>
      </c>
      <c r="C434">
        <v>10</v>
      </c>
      <c r="D434">
        <v>66</v>
      </c>
      <c r="E434">
        <v>59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11</v>
      </c>
      <c r="T434">
        <v>0</v>
      </c>
      <c r="U434">
        <v>0</v>
      </c>
      <c r="V434">
        <v>18.25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1318</v>
      </c>
      <c r="AH434">
        <v>33</v>
      </c>
      <c r="AI434">
        <v>0</v>
      </c>
      <c r="AJ434">
        <v>0</v>
      </c>
      <c r="AK434">
        <v>0</v>
      </c>
      <c r="AL434">
        <v>0</v>
      </c>
      <c r="AM434">
        <v>3</v>
      </c>
      <c r="AN434" t="s">
        <v>158</v>
      </c>
    </row>
    <row r="435" spans="1:40" x14ac:dyDescent="0.25">
      <c r="A435" t="s">
        <v>143</v>
      </c>
      <c r="B435" s="115">
        <v>43138</v>
      </c>
      <c r="C435">
        <v>4</v>
      </c>
      <c r="D435">
        <v>21</v>
      </c>
      <c r="E435">
        <v>21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5</v>
      </c>
      <c r="T435">
        <v>0</v>
      </c>
      <c r="U435">
        <v>0</v>
      </c>
      <c r="V435">
        <v>9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1318</v>
      </c>
      <c r="AH435">
        <v>17</v>
      </c>
      <c r="AI435">
        <v>0</v>
      </c>
      <c r="AJ435">
        <v>0</v>
      </c>
      <c r="AK435">
        <v>0</v>
      </c>
      <c r="AL435">
        <v>0</v>
      </c>
      <c r="AM435">
        <v>4</v>
      </c>
      <c r="AN435" t="s">
        <v>166</v>
      </c>
    </row>
    <row r="436" spans="1:40" x14ac:dyDescent="0.25">
      <c r="A436" t="s">
        <v>143</v>
      </c>
      <c r="B436" s="115">
        <v>43138</v>
      </c>
      <c r="C436">
        <v>21</v>
      </c>
      <c r="D436">
        <v>59</v>
      </c>
      <c r="E436">
        <v>50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29</v>
      </c>
      <c r="T436">
        <v>0</v>
      </c>
      <c r="U436">
        <v>0</v>
      </c>
      <c r="V436">
        <v>49.75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1318</v>
      </c>
      <c r="AH436">
        <v>35</v>
      </c>
      <c r="AI436">
        <v>0</v>
      </c>
      <c r="AJ436">
        <v>0</v>
      </c>
      <c r="AK436">
        <v>0</v>
      </c>
      <c r="AL436">
        <v>0</v>
      </c>
      <c r="AM436">
        <v>5</v>
      </c>
      <c r="AN436" t="s">
        <v>167</v>
      </c>
    </row>
    <row r="437" spans="1:40" x14ac:dyDescent="0.25">
      <c r="A437" t="s">
        <v>143</v>
      </c>
      <c r="B437" s="115">
        <v>43138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1318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8</v>
      </c>
      <c r="AN437" t="s">
        <v>161</v>
      </c>
    </row>
    <row r="438" spans="1:40" x14ac:dyDescent="0.25">
      <c r="A438" t="s">
        <v>143</v>
      </c>
      <c r="B438" s="115">
        <v>43138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1318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9</v>
      </c>
      <c r="AN438" t="s">
        <v>162</v>
      </c>
    </row>
    <row r="439" spans="1:40" x14ac:dyDescent="0.25">
      <c r="A439" t="s">
        <v>144</v>
      </c>
      <c r="B439" s="115">
        <v>43138</v>
      </c>
      <c r="C439">
        <v>0</v>
      </c>
      <c r="D439">
        <v>166</v>
      </c>
      <c r="E439">
        <v>144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</v>
      </c>
      <c r="AE439">
        <v>0</v>
      </c>
      <c r="AF439">
        <v>0</v>
      </c>
      <c r="AG439">
        <v>3758</v>
      </c>
      <c r="AH439">
        <v>17</v>
      </c>
      <c r="AI439">
        <v>0</v>
      </c>
      <c r="AJ439">
        <v>0</v>
      </c>
      <c r="AK439">
        <v>0</v>
      </c>
      <c r="AL439">
        <v>0</v>
      </c>
      <c r="AM439">
        <v>1</v>
      </c>
      <c r="AN439" t="s">
        <v>157</v>
      </c>
    </row>
    <row r="440" spans="1:40" x14ac:dyDescent="0.25">
      <c r="A440" t="s">
        <v>144</v>
      </c>
      <c r="B440" s="115">
        <v>43138</v>
      </c>
      <c r="C440">
        <v>0</v>
      </c>
      <c r="D440">
        <v>80</v>
      </c>
      <c r="E440">
        <v>80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</v>
      </c>
      <c r="AE440">
        <v>0</v>
      </c>
      <c r="AF440">
        <v>0</v>
      </c>
      <c r="AG440">
        <v>3758</v>
      </c>
      <c r="AH440">
        <v>26</v>
      </c>
      <c r="AI440">
        <v>0</v>
      </c>
      <c r="AJ440">
        <v>0</v>
      </c>
      <c r="AK440">
        <v>0</v>
      </c>
      <c r="AL440">
        <v>0</v>
      </c>
      <c r="AM440">
        <v>3</v>
      </c>
      <c r="AN440" t="s">
        <v>158</v>
      </c>
    </row>
    <row r="441" spans="1:40" x14ac:dyDescent="0.25">
      <c r="A441" t="s">
        <v>144</v>
      </c>
      <c r="B441" s="115">
        <v>43138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3758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5</v>
      </c>
      <c r="AN441" t="s">
        <v>167</v>
      </c>
    </row>
    <row r="442" spans="1:40" x14ac:dyDescent="0.25">
      <c r="A442" t="s">
        <v>144</v>
      </c>
      <c r="B442" s="115">
        <v>43138</v>
      </c>
      <c r="C442">
        <v>0</v>
      </c>
      <c r="D442">
        <v>137</v>
      </c>
      <c r="E442">
        <v>131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3758</v>
      </c>
      <c r="AH442">
        <v>26</v>
      </c>
      <c r="AI442">
        <v>0</v>
      </c>
      <c r="AJ442">
        <v>0</v>
      </c>
      <c r="AK442">
        <v>0</v>
      </c>
      <c r="AL442">
        <v>0</v>
      </c>
      <c r="AM442">
        <v>6</v>
      </c>
      <c r="AN442" t="s">
        <v>159</v>
      </c>
    </row>
    <row r="443" spans="1:40" x14ac:dyDescent="0.25">
      <c r="A443" t="s">
        <v>144</v>
      </c>
      <c r="B443" s="115">
        <v>43138</v>
      </c>
      <c r="C443">
        <v>0</v>
      </c>
      <c r="D443">
        <v>80</v>
      </c>
      <c r="E443">
        <v>76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3758</v>
      </c>
      <c r="AH443">
        <v>8</v>
      </c>
      <c r="AI443">
        <v>0</v>
      </c>
      <c r="AJ443">
        <v>0</v>
      </c>
      <c r="AK443">
        <v>0</v>
      </c>
      <c r="AL443">
        <v>0</v>
      </c>
      <c r="AM443">
        <v>7</v>
      </c>
      <c r="AN443" t="s">
        <v>160</v>
      </c>
    </row>
    <row r="444" spans="1:40" x14ac:dyDescent="0.25">
      <c r="A444" t="s">
        <v>144</v>
      </c>
      <c r="B444" s="115">
        <v>43138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3758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8</v>
      </c>
      <c r="AN444" t="s">
        <v>161</v>
      </c>
    </row>
    <row r="445" spans="1:40" x14ac:dyDescent="0.25">
      <c r="A445" t="s">
        <v>144</v>
      </c>
      <c r="B445" s="115">
        <v>43138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3758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9</v>
      </c>
      <c r="AN445" t="s">
        <v>162</v>
      </c>
    </row>
    <row r="446" spans="1:40" x14ac:dyDescent="0.25">
      <c r="A446" t="s">
        <v>144</v>
      </c>
      <c r="B446" s="115">
        <v>43138</v>
      </c>
      <c r="C446">
        <v>0</v>
      </c>
      <c r="D446">
        <v>79</v>
      </c>
      <c r="E446">
        <v>73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3758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10</v>
      </c>
      <c r="AN446" t="s">
        <v>163</v>
      </c>
    </row>
    <row r="447" spans="1:40" x14ac:dyDescent="0.25">
      <c r="A447" t="s">
        <v>144</v>
      </c>
      <c r="B447" s="115">
        <v>43138</v>
      </c>
      <c r="C447">
        <v>0</v>
      </c>
      <c r="D447">
        <v>110</v>
      </c>
      <c r="E447">
        <v>87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3758</v>
      </c>
      <c r="AH447">
        <v>2</v>
      </c>
      <c r="AI447">
        <v>0</v>
      </c>
      <c r="AJ447">
        <v>0</v>
      </c>
      <c r="AK447">
        <v>0</v>
      </c>
      <c r="AL447">
        <v>0</v>
      </c>
      <c r="AM447">
        <v>11</v>
      </c>
      <c r="AN447" t="s">
        <v>164</v>
      </c>
    </row>
    <row r="448" spans="1:40" x14ac:dyDescent="0.25">
      <c r="A448" t="s">
        <v>144</v>
      </c>
      <c r="B448" s="115">
        <v>43138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3758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13</v>
      </c>
      <c r="AN448" t="s">
        <v>169</v>
      </c>
    </row>
    <row r="449" spans="1:40" x14ac:dyDescent="0.25">
      <c r="A449" t="s">
        <v>145</v>
      </c>
      <c r="B449" s="115">
        <v>43138</v>
      </c>
      <c r="C449">
        <v>0</v>
      </c>
      <c r="D449">
        <v>38</v>
      </c>
      <c r="E449">
        <v>34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1304</v>
      </c>
      <c r="AH449">
        <v>11</v>
      </c>
      <c r="AI449">
        <v>0</v>
      </c>
      <c r="AJ449">
        <v>0</v>
      </c>
      <c r="AK449">
        <v>0</v>
      </c>
      <c r="AL449">
        <v>0</v>
      </c>
      <c r="AM449">
        <v>1</v>
      </c>
      <c r="AN449" t="s">
        <v>157</v>
      </c>
    </row>
    <row r="450" spans="1:40" x14ac:dyDescent="0.25">
      <c r="A450" t="s">
        <v>145</v>
      </c>
      <c r="B450" s="115">
        <v>43138</v>
      </c>
      <c r="C450">
        <v>0</v>
      </c>
      <c r="D450">
        <v>9</v>
      </c>
      <c r="E450">
        <v>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1304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2</v>
      </c>
      <c r="AN450" t="s">
        <v>165</v>
      </c>
    </row>
    <row r="451" spans="1:40" x14ac:dyDescent="0.25">
      <c r="A451" t="s">
        <v>145</v>
      </c>
      <c r="B451" s="115">
        <v>43138</v>
      </c>
      <c r="C451">
        <v>0</v>
      </c>
      <c r="D451">
        <v>66</v>
      </c>
      <c r="E451">
        <v>56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1304</v>
      </c>
      <c r="AH451">
        <v>7</v>
      </c>
      <c r="AI451">
        <v>0</v>
      </c>
      <c r="AJ451">
        <v>0</v>
      </c>
      <c r="AK451">
        <v>0</v>
      </c>
      <c r="AL451">
        <v>0</v>
      </c>
      <c r="AM451">
        <v>3</v>
      </c>
      <c r="AN451" t="s">
        <v>158</v>
      </c>
    </row>
    <row r="452" spans="1:40" x14ac:dyDescent="0.25">
      <c r="A452" t="s">
        <v>145</v>
      </c>
      <c r="B452" s="115">
        <v>43138</v>
      </c>
      <c r="C452">
        <v>0</v>
      </c>
      <c r="D452">
        <v>34</v>
      </c>
      <c r="E452">
        <v>29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1304</v>
      </c>
      <c r="AH452">
        <v>5</v>
      </c>
      <c r="AI452">
        <v>0</v>
      </c>
      <c r="AJ452">
        <v>0</v>
      </c>
      <c r="AK452">
        <v>0</v>
      </c>
      <c r="AL452">
        <v>0</v>
      </c>
      <c r="AM452">
        <v>4</v>
      </c>
      <c r="AN452" t="s">
        <v>166</v>
      </c>
    </row>
    <row r="453" spans="1:40" x14ac:dyDescent="0.25">
      <c r="A453" t="s">
        <v>145</v>
      </c>
      <c r="B453" s="115">
        <v>43138</v>
      </c>
      <c r="C453">
        <v>0</v>
      </c>
      <c r="D453">
        <v>91</v>
      </c>
      <c r="E453">
        <v>74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1304</v>
      </c>
      <c r="AH453">
        <v>13</v>
      </c>
      <c r="AI453">
        <v>0</v>
      </c>
      <c r="AJ453">
        <v>0</v>
      </c>
      <c r="AK453">
        <v>0</v>
      </c>
      <c r="AL453">
        <v>0</v>
      </c>
      <c r="AM453">
        <v>5</v>
      </c>
      <c r="AN453" t="s">
        <v>167</v>
      </c>
    </row>
    <row r="454" spans="1:40" x14ac:dyDescent="0.25">
      <c r="A454" t="s">
        <v>145</v>
      </c>
      <c r="B454" s="115">
        <v>43138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1304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8</v>
      </c>
      <c r="AN454" t="s">
        <v>161</v>
      </c>
    </row>
    <row r="455" spans="1:40" x14ac:dyDescent="0.25">
      <c r="A455" t="s">
        <v>145</v>
      </c>
      <c r="B455" s="115">
        <v>43138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1304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9</v>
      </c>
      <c r="AN455" t="s">
        <v>162</v>
      </c>
    </row>
    <row r="456" spans="1:40" x14ac:dyDescent="0.25">
      <c r="A456" t="s">
        <v>146</v>
      </c>
      <c r="B456" s="115">
        <v>43138</v>
      </c>
      <c r="C456">
        <v>0</v>
      </c>
      <c r="D456">
        <v>45</v>
      </c>
      <c r="E456">
        <v>43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1</v>
      </c>
      <c r="AF456">
        <v>8</v>
      </c>
      <c r="AG456">
        <v>1963</v>
      </c>
      <c r="AH456">
        <v>10</v>
      </c>
      <c r="AI456">
        <v>0</v>
      </c>
      <c r="AJ456">
        <v>0</v>
      </c>
      <c r="AK456">
        <v>0</v>
      </c>
      <c r="AL456">
        <v>0</v>
      </c>
      <c r="AM456">
        <v>1</v>
      </c>
      <c r="AN456" t="s">
        <v>157</v>
      </c>
    </row>
    <row r="457" spans="1:40" x14ac:dyDescent="0.25">
      <c r="A457" t="s">
        <v>146</v>
      </c>
      <c r="B457" s="115">
        <v>43138</v>
      </c>
      <c r="C457">
        <v>0</v>
      </c>
      <c r="D457">
        <v>59</v>
      </c>
      <c r="E457">
        <v>47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1963</v>
      </c>
      <c r="AH457">
        <v>13</v>
      </c>
      <c r="AI457">
        <v>0</v>
      </c>
      <c r="AJ457">
        <v>0</v>
      </c>
      <c r="AK457">
        <v>0</v>
      </c>
      <c r="AL457">
        <v>0</v>
      </c>
      <c r="AM457">
        <v>3</v>
      </c>
      <c r="AN457" t="s">
        <v>158</v>
      </c>
    </row>
    <row r="458" spans="1:40" x14ac:dyDescent="0.25">
      <c r="A458" t="s">
        <v>146</v>
      </c>
      <c r="B458" s="115">
        <v>43138</v>
      </c>
      <c r="C458">
        <v>0</v>
      </c>
      <c r="D458">
        <v>14</v>
      </c>
      <c r="E458">
        <v>14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1963</v>
      </c>
      <c r="AH458">
        <v>3</v>
      </c>
      <c r="AI458">
        <v>0</v>
      </c>
      <c r="AJ458">
        <v>0</v>
      </c>
      <c r="AK458">
        <v>0</v>
      </c>
      <c r="AL458">
        <v>0</v>
      </c>
      <c r="AM458">
        <v>6</v>
      </c>
      <c r="AN458" t="s">
        <v>159</v>
      </c>
    </row>
    <row r="459" spans="1:40" x14ac:dyDescent="0.25">
      <c r="A459" t="s">
        <v>146</v>
      </c>
      <c r="B459" s="115">
        <v>43138</v>
      </c>
      <c r="C459">
        <v>0</v>
      </c>
      <c r="D459">
        <v>110</v>
      </c>
      <c r="E459">
        <v>96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1963</v>
      </c>
      <c r="AH459">
        <v>18</v>
      </c>
      <c r="AI459">
        <v>0</v>
      </c>
      <c r="AJ459">
        <v>0</v>
      </c>
      <c r="AK459">
        <v>0</v>
      </c>
      <c r="AL459">
        <v>0</v>
      </c>
      <c r="AM459">
        <v>7</v>
      </c>
      <c r="AN459" t="s">
        <v>160</v>
      </c>
    </row>
    <row r="460" spans="1:40" x14ac:dyDescent="0.25">
      <c r="A460" t="s">
        <v>146</v>
      </c>
      <c r="B460" s="115">
        <v>43138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1963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8</v>
      </c>
      <c r="AN460" t="s">
        <v>161</v>
      </c>
    </row>
    <row r="461" spans="1:40" x14ac:dyDescent="0.25">
      <c r="A461" t="s">
        <v>146</v>
      </c>
      <c r="B461" s="115">
        <v>43138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1963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9</v>
      </c>
      <c r="AN461" t="s">
        <v>162</v>
      </c>
    </row>
    <row r="462" spans="1:40" x14ac:dyDescent="0.25">
      <c r="A462" t="s">
        <v>146</v>
      </c>
      <c r="B462" s="115">
        <v>43138</v>
      </c>
      <c r="C462">
        <v>0</v>
      </c>
      <c r="D462">
        <v>21</v>
      </c>
      <c r="E462">
        <v>19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1963</v>
      </c>
      <c r="AH462">
        <v>8</v>
      </c>
      <c r="AI462">
        <v>0</v>
      </c>
      <c r="AJ462">
        <v>0</v>
      </c>
      <c r="AK462">
        <v>0</v>
      </c>
      <c r="AL462">
        <v>0</v>
      </c>
      <c r="AM462">
        <v>10</v>
      </c>
      <c r="AN462" t="s">
        <v>163</v>
      </c>
    </row>
    <row r="463" spans="1:40" x14ac:dyDescent="0.25">
      <c r="A463" t="s">
        <v>146</v>
      </c>
      <c r="B463" s="115">
        <v>43138</v>
      </c>
      <c r="C463">
        <v>0</v>
      </c>
      <c r="D463">
        <v>73</v>
      </c>
      <c r="E463">
        <v>54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1963</v>
      </c>
      <c r="AH463">
        <v>10</v>
      </c>
      <c r="AI463">
        <v>0</v>
      </c>
      <c r="AJ463">
        <v>0</v>
      </c>
      <c r="AK463">
        <v>0</v>
      </c>
      <c r="AL463">
        <v>0</v>
      </c>
      <c r="AM463">
        <v>11</v>
      </c>
      <c r="AN463" t="s">
        <v>164</v>
      </c>
    </row>
    <row r="464" spans="1:40" x14ac:dyDescent="0.25">
      <c r="A464" t="s">
        <v>147</v>
      </c>
      <c r="B464" s="115">
        <v>43138</v>
      </c>
      <c r="C464">
        <v>0</v>
      </c>
      <c r="D464">
        <v>14</v>
      </c>
      <c r="E464">
        <v>12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165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1</v>
      </c>
      <c r="AN464" t="s">
        <v>157</v>
      </c>
    </row>
    <row r="465" spans="1:40" x14ac:dyDescent="0.25">
      <c r="A465" t="s">
        <v>147</v>
      </c>
      <c r="B465" s="115">
        <v>43138</v>
      </c>
      <c r="C465">
        <v>0</v>
      </c>
      <c r="D465">
        <v>8</v>
      </c>
      <c r="E465">
        <v>7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165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7</v>
      </c>
      <c r="AN465" t="s">
        <v>160</v>
      </c>
    </row>
    <row r="466" spans="1:40" x14ac:dyDescent="0.25">
      <c r="A466" t="s">
        <v>148</v>
      </c>
      <c r="B466" s="115">
        <v>43138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400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5</v>
      </c>
      <c r="AN466" t="s">
        <v>167</v>
      </c>
    </row>
    <row r="467" spans="1:40" x14ac:dyDescent="0.25">
      <c r="A467" t="s">
        <v>148</v>
      </c>
      <c r="B467" s="115">
        <v>43138</v>
      </c>
      <c r="C467">
        <v>0</v>
      </c>
      <c r="D467">
        <v>73</v>
      </c>
      <c r="E467">
        <v>38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400</v>
      </c>
      <c r="AH467">
        <v>2</v>
      </c>
      <c r="AI467">
        <v>0</v>
      </c>
      <c r="AJ467">
        <v>0</v>
      </c>
      <c r="AK467">
        <v>0</v>
      </c>
      <c r="AL467">
        <v>0</v>
      </c>
      <c r="AM467">
        <v>11</v>
      </c>
      <c r="AN467" t="s">
        <v>164</v>
      </c>
    </row>
    <row r="468" spans="1:40" x14ac:dyDescent="0.25">
      <c r="A468" t="s">
        <v>149</v>
      </c>
      <c r="B468" s="115">
        <v>43138</v>
      </c>
      <c r="C468">
        <v>0</v>
      </c>
      <c r="D468">
        <v>30</v>
      </c>
      <c r="E468">
        <v>24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930</v>
      </c>
      <c r="AH468">
        <v>9</v>
      </c>
      <c r="AI468">
        <v>0</v>
      </c>
      <c r="AJ468">
        <v>0</v>
      </c>
      <c r="AK468">
        <v>0</v>
      </c>
      <c r="AL468">
        <v>0</v>
      </c>
      <c r="AM468">
        <v>1</v>
      </c>
      <c r="AN468" t="s">
        <v>157</v>
      </c>
    </row>
    <row r="469" spans="1:40" x14ac:dyDescent="0.25">
      <c r="A469" t="s">
        <v>149</v>
      </c>
      <c r="B469" s="115">
        <v>43138</v>
      </c>
      <c r="C469">
        <v>0</v>
      </c>
      <c r="D469">
        <v>14</v>
      </c>
      <c r="E469">
        <v>13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930</v>
      </c>
      <c r="AH469">
        <v>5</v>
      </c>
      <c r="AI469">
        <v>0</v>
      </c>
      <c r="AJ469">
        <v>0</v>
      </c>
      <c r="AK469">
        <v>0</v>
      </c>
      <c r="AL469">
        <v>0</v>
      </c>
      <c r="AM469">
        <v>3</v>
      </c>
      <c r="AN469" t="s">
        <v>158</v>
      </c>
    </row>
    <row r="470" spans="1:40" x14ac:dyDescent="0.25">
      <c r="A470" t="s">
        <v>149</v>
      </c>
      <c r="B470" s="115">
        <v>43138</v>
      </c>
      <c r="C470">
        <v>0</v>
      </c>
      <c r="D470">
        <v>10</v>
      </c>
      <c r="E470">
        <v>8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930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5</v>
      </c>
      <c r="AN470" t="s">
        <v>167</v>
      </c>
    </row>
    <row r="471" spans="1:40" x14ac:dyDescent="0.25">
      <c r="A471" t="s">
        <v>149</v>
      </c>
      <c r="B471" s="115">
        <v>43138</v>
      </c>
      <c r="C471">
        <v>0</v>
      </c>
      <c r="D471">
        <v>29</v>
      </c>
      <c r="E471">
        <v>27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930</v>
      </c>
      <c r="AH471">
        <v>2</v>
      </c>
      <c r="AI471">
        <v>0</v>
      </c>
      <c r="AJ471">
        <v>0</v>
      </c>
      <c r="AK471">
        <v>0</v>
      </c>
      <c r="AL471">
        <v>0</v>
      </c>
      <c r="AM471">
        <v>6</v>
      </c>
      <c r="AN471" t="s">
        <v>159</v>
      </c>
    </row>
    <row r="472" spans="1:40" x14ac:dyDescent="0.25">
      <c r="A472" t="s">
        <v>149</v>
      </c>
      <c r="B472" s="115">
        <v>43138</v>
      </c>
      <c r="C472">
        <v>0</v>
      </c>
      <c r="D472">
        <v>16</v>
      </c>
      <c r="E472">
        <v>8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930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7</v>
      </c>
      <c r="AN472" t="s">
        <v>160</v>
      </c>
    </row>
    <row r="473" spans="1:40" x14ac:dyDescent="0.25">
      <c r="A473" t="s">
        <v>149</v>
      </c>
      <c r="B473" s="115">
        <v>43138</v>
      </c>
      <c r="C473">
        <v>0</v>
      </c>
      <c r="D473">
        <v>30</v>
      </c>
      <c r="E473">
        <v>25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930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10</v>
      </c>
      <c r="AN473" t="s">
        <v>163</v>
      </c>
    </row>
    <row r="474" spans="1:40" x14ac:dyDescent="0.25">
      <c r="A474" t="s">
        <v>149</v>
      </c>
      <c r="B474" s="115">
        <v>43138</v>
      </c>
      <c r="C474">
        <v>0</v>
      </c>
      <c r="D474">
        <v>15</v>
      </c>
      <c r="E474">
        <v>13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930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11</v>
      </c>
      <c r="AN474" t="s">
        <v>164</v>
      </c>
    </row>
    <row r="475" spans="1:40" x14ac:dyDescent="0.25">
      <c r="A475" t="s">
        <v>150</v>
      </c>
      <c r="B475" s="115">
        <v>43138</v>
      </c>
      <c r="C475">
        <v>0</v>
      </c>
      <c r="D475">
        <v>19</v>
      </c>
      <c r="E475">
        <v>14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676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1</v>
      </c>
      <c r="AN475" t="s">
        <v>157</v>
      </c>
    </row>
    <row r="476" spans="1:40" x14ac:dyDescent="0.25">
      <c r="A476" t="s">
        <v>150</v>
      </c>
      <c r="B476" s="115">
        <v>43138</v>
      </c>
      <c r="C476">
        <v>0</v>
      </c>
      <c r="D476">
        <v>26</v>
      </c>
      <c r="E476">
        <v>21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676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3</v>
      </c>
      <c r="AN476" t="s">
        <v>158</v>
      </c>
    </row>
    <row r="477" spans="1:40" x14ac:dyDescent="0.25">
      <c r="A477" t="s">
        <v>150</v>
      </c>
      <c r="B477" s="115">
        <v>43138</v>
      </c>
      <c r="C477">
        <v>0</v>
      </c>
      <c r="D477">
        <v>33</v>
      </c>
      <c r="E477">
        <v>15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676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7</v>
      </c>
      <c r="AN477" t="s">
        <v>160</v>
      </c>
    </row>
    <row r="478" spans="1:40" x14ac:dyDescent="0.25">
      <c r="A478" t="s">
        <v>150</v>
      </c>
      <c r="B478" s="115">
        <v>43138</v>
      </c>
      <c r="C478">
        <v>0</v>
      </c>
      <c r="D478">
        <v>25</v>
      </c>
      <c r="E478">
        <v>14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676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11</v>
      </c>
      <c r="AN478" t="s">
        <v>164</v>
      </c>
    </row>
    <row r="479" spans="1:40" x14ac:dyDescent="0.25">
      <c r="A479" t="s">
        <v>151</v>
      </c>
      <c r="B479" s="115">
        <v>43138</v>
      </c>
      <c r="C479">
        <v>0</v>
      </c>
      <c r="D479">
        <v>58</v>
      </c>
      <c r="E479">
        <v>43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358</v>
      </c>
      <c r="AH479">
        <v>8</v>
      </c>
      <c r="AI479">
        <v>0</v>
      </c>
      <c r="AJ479">
        <v>0</v>
      </c>
      <c r="AK479">
        <v>0</v>
      </c>
      <c r="AL479">
        <v>0</v>
      </c>
      <c r="AM479">
        <v>1</v>
      </c>
      <c r="AN479" t="s">
        <v>157</v>
      </c>
    </row>
    <row r="480" spans="1:40" x14ac:dyDescent="0.25">
      <c r="A480" t="s">
        <v>152</v>
      </c>
      <c r="B480" s="115">
        <v>43138</v>
      </c>
      <c r="C480">
        <v>0</v>
      </c>
      <c r="D480">
        <v>26</v>
      </c>
      <c r="E480">
        <v>22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169</v>
      </c>
      <c r="AH480">
        <v>3</v>
      </c>
      <c r="AI480">
        <v>0</v>
      </c>
      <c r="AJ480">
        <v>0</v>
      </c>
      <c r="AK480">
        <v>0</v>
      </c>
      <c r="AL480">
        <v>0</v>
      </c>
      <c r="AM480">
        <v>1</v>
      </c>
      <c r="AN480" t="s">
        <v>157</v>
      </c>
    </row>
    <row r="481" spans="1:40" x14ac:dyDescent="0.25">
      <c r="A481" t="s">
        <v>153</v>
      </c>
      <c r="B481" s="115">
        <v>43138</v>
      </c>
      <c r="C481">
        <v>0</v>
      </c>
      <c r="D481">
        <v>58</v>
      </c>
      <c r="E481">
        <v>42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410</v>
      </c>
      <c r="AH481">
        <v>3</v>
      </c>
      <c r="AI481">
        <v>0</v>
      </c>
      <c r="AJ481">
        <v>0</v>
      </c>
      <c r="AK481">
        <v>0</v>
      </c>
      <c r="AL481">
        <v>0</v>
      </c>
      <c r="AM481">
        <v>1</v>
      </c>
      <c r="AN481" t="s">
        <v>157</v>
      </c>
    </row>
    <row r="482" spans="1:40" x14ac:dyDescent="0.25">
      <c r="A482" t="s">
        <v>154</v>
      </c>
      <c r="B482" s="115">
        <v>43138</v>
      </c>
      <c r="C482">
        <v>6</v>
      </c>
      <c r="D482">
        <v>28</v>
      </c>
      <c r="E482">
        <v>24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8</v>
      </c>
      <c r="T482">
        <v>0</v>
      </c>
      <c r="U482">
        <v>0</v>
      </c>
      <c r="V482">
        <v>24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503</v>
      </c>
      <c r="AH482">
        <v>14</v>
      </c>
      <c r="AI482">
        <v>0</v>
      </c>
      <c r="AJ482">
        <v>0</v>
      </c>
      <c r="AK482">
        <v>0</v>
      </c>
      <c r="AL482">
        <v>0</v>
      </c>
      <c r="AM482">
        <v>1</v>
      </c>
      <c r="AN482" t="s">
        <v>157</v>
      </c>
    </row>
    <row r="483" spans="1:40" x14ac:dyDescent="0.25">
      <c r="A483" t="s">
        <v>154</v>
      </c>
      <c r="B483" s="115">
        <v>43138</v>
      </c>
      <c r="C483">
        <v>21</v>
      </c>
      <c r="D483">
        <v>55</v>
      </c>
      <c r="E483">
        <v>46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32</v>
      </c>
      <c r="T483">
        <v>0</v>
      </c>
      <c r="U483">
        <v>0</v>
      </c>
      <c r="V483">
        <v>72.5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503</v>
      </c>
      <c r="AH483">
        <v>37</v>
      </c>
      <c r="AI483">
        <v>0</v>
      </c>
      <c r="AJ483">
        <v>0</v>
      </c>
      <c r="AK483">
        <v>0</v>
      </c>
      <c r="AL483">
        <v>0</v>
      </c>
      <c r="AM483">
        <v>3</v>
      </c>
      <c r="AN483" t="s">
        <v>158</v>
      </c>
    </row>
    <row r="484" spans="1:40" x14ac:dyDescent="0.25">
      <c r="A484" t="s">
        <v>154</v>
      </c>
      <c r="B484" s="115">
        <v>43138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503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8</v>
      </c>
      <c r="AN484" t="s">
        <v>161</v>
      </c>
    </row>
    <row r="485" spans="1:40" x14ac:dyDescent="0.25">
      <c r="A485" t="s">
        <v>141</v>
      </c>
      <c r="B485" s="115">
        <v>43139</v>
      </c>
      <c r="C485">
        <v>0</v>
      </c>
      <c r="D485">
        <v>43</v>
      </c>
      <c r="E485">
        <v>42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1217</v>
      </c>
      <c r="AH485">
        <v>16</v>
      </c>
      <c r="AI485">
        <v>0</v>
      </c>
      <c r="AJ485">
        <v>0</v>
      </c>
      <c r="AK485">
        <v>0</v>
      </c>
      <c r="AL485">
        <v>0</v>
      </c>
      <c r="AM485">
        <v>1</v>
      </c>
      <c r="AN485" t="s">
        <v>157</v>
      </c>
    </row>
    <row r="486" spans="1:40" x14ac:dyDescent="0.25">
      <c r="A486" t="s">
        <v>141</v>
      </c>
      <c r="B486" s="115">
        <v>43139</v>
      </c>
      <c r="C486">
        <v>0</v>
      </c>
      <c r="D486">
        <v>32</v>
      </c>
      <c r="E486">
        <v>27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1217</v>
      </c>
      <c r="AH486">
        <v>3</v>
      </c>
      <c r="AI486">
        <v>0</v>
      </c>
      <c r="AJ486">
        <v>0</v>
      </c>
      <c r="AK486">
        <v>0</v>
      </c>
      <c r="AL486">
        <v>0</v>
      </c>
      <c r="AM486">
        <v>3</v>
      </c>
      <c r="AN486" t="s">
        <v>158</v>
      </c>
    </row>
    <row r="487" spans="1:40" x14ac:dyDescent="0.25">
      <c r="A487" t="s">
        <v>141</v>
      </c>
      <c r="B487" s="115">
        <v>43139</v>
      </c>
      <c r="C487">
        <v>0</v>
      </c>
      <c r="D487">
        <v>11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1217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6</v>
      </c>
      <c r="AN487" t="s">
        <v>159</v>
      </c>
    </row>
    <row r="488" spans="1:40" x14ac:dyDescent="0.25">
      <c r="A488" t="s">
        <v>141</v>
      </c>
      <c r="B488" s="115">
        <v>43139</v>
      </c>
      <c r="C488">
        <v>0</v>
      </c>
      <c r="D488">
        <v>81</v>
      </c>
      <c r="E488">
        <v>76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1217</v>
      </c>
      <c r="AH488">
        <v>17</v>
      </c>
      <c r="AI488">
        <v>0</v>
      </c>
      <c r="AJ488">
        <v>0</v>
      </c>
      <c r="AK488">
        <v>0</v>
      </c>
      <c r="AL488">
        <v>0</v>
      </c>
      <c r="AM488">
        <v>7</v>
      </c>
      <c r="AN488" t="s">
        <v>160</v>
      </c>
    </row>
    <row r="489" spans="1:40" x14ac:dyDescent="0.25">
      <c r="A489" t="s">
        <v>141</v>
      </c>
      <c r="B489" s="115">
        <v>43139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1217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8</v>
      </c>
      <c r="AN489" t="s">
        <v>161</v>
      </c>
    </row>
    <row r="490" spans="1:40" x14ac:dyDescent="0.25">
      <c r="A490" t="s">
        <v>141</v>
      </c>
      <c r="B490" s="115">
        <v>43139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1217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9</v>
      </c>
      <c r="AN490" t="s">
        <v>162</v>
      </c>
    </row>
    <row r="491" spans="1:40" x14ac:dyDescent="0.25">
      <c r="A491" t="s">
        <v>141</v>
      </c>
      <c r="B491" s="115">
        <v>43139</v>
      </c>
      <c r="C491">
        <v>0</v>
      </c>
      <c r="D491">
        <v>17</v>
      </c>
      <c r="E491">
        <v>17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1217</v>
      </c>
      <c r="AH491">
        <v>2</v>
      </c>
      <c r="AI491">
        <v>0</v>
      </c>
      <c r="AJ491">
        <v>0</v>
      </c>
      <c r="AK491">
        <v>0</v>
      </c>
      <c r="AL491">
        <v>0</v>
      </c>
      <c r="AM491">
        <v>10</v>
      </c>
      <c r="AN491" t="s">
        <v>163</v>
      </c>
    </row>
    <row r="492" spans="1:40" x14ac:dyDescent="0.25">
      <c r="A492" t="s">
        <v>141</v>
      </c>
      <c r="B492" s="115">
        <v>43139</v>
      </c>
      <c r="C492">
        <v>0</v>
      </c>
      <c r="D492">
        <v>44</v>
      </c>
      <c r="E492">
        <v>38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1217</v>
      </c>
      <c r="AH492">
        <v>3</v>
      </c>
      <c r="AI492">
        <v>0</v>
      </c>
      <c r="AJ492">
        <v>0</v>
      </c>
      <c r="AK492">
        <v>0</v>
      </c>
      <c r="AL492">
        <v>0</v>
      </c>
      <c r="AM492">
        <v>11</v>
      </c>
      <c r="AN492" t="s">
        <v>164</v>
      </c>
    </row>
    <row r="493" spans="1:40" x14ac:dyDescent="0.25">
      <c r="A493" t="s">
        <v>142</v>
      </c>
      <c r="B493" s="115">
        <v>43139</v>
      </c>
      <c r="C493">
        <v>75</v>
      </c>
      <c r="D493">
        <v>209</v>
      </c>
      <c r="E493">
        <v>192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153</v>
      </c>
      <c r="T493">
        <v>0</v>
      </c>
      <c r="U493">
        <v>0</v>
      </c>
      <c r="V493">
        <v>263.25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22</v>
      </c>
      <c r="AE493">
        <v>8</v>
      </c>
      <c r="AF493">
        <v>64</v>
      </c>
      <c r="AG493">
        <v>2700</v>
      </c>
      <c r="AH493">
        <v>130</v>
      </c>
      <c r="AI493">
        <v>0</v>
      </c>
      <c r="AJ493">
        <v>0</v>
      </c>
      <c r="AK493">
        <v>0</v>
      </c>
      <c r="AL493">
        <v>0</v>
      </c>
      <c r="AM493">
        <v>1</v>
      </c>
      <c r="AN493" t="s">
        <v>157</v>
      </c>
    </row>
    <row r="494" spans="1:40" x14ac:dyDescent="0.25">
      <c r="A494" t="s">
        <v>142</v>
      </c>
      <c r="B494" s="115">
        <v>43139</v>
      </c>
      <c r="C494">
        <v>56</v>
      </c>
      <c r="D494">
        <v>154</v>
      </c>
      <c r="E494">
        <v>149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95</v>
      </c>
      <c r="T494">
        <v>0</v>
      </c>
      <c r="U494">
        <v>0</v>
      </c>
      <c r="V494">
        <v>247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18</v>
      </c>
      <c r="AE494">
        <v>3</v>
      </c>
      <c r="AF494">
        <v>24</v>
      </c>
      <c r="AG494">
        <v>2700</v>
      </c>
      <c r="AH494">
        <v>101</v>
      </c>
      <c r="AI494">
        <v>0</v>
      </c>
      <c r="AJ494">
        <v>0</v>
      </c>
      <c r="AK494">
        <v>0</v>
      </c>
      <c r="AL494">
        <v>0</v>
      </c>
      <c r="AM494">
        <v>2</v>
      </c>
      <c r="AN494" t="s">
        <v>165</v>
      </c>
    </row>
    <row r="495" spans="1:40" x14ac:dyDescent="0.25">
      <c r="A495" t="s">
        <v>142</v>
      </c>
      <c r="B495" s="115">
        <v>43139</v>
      </c>
      <c r="C495">
        <v>23</v>
      </c>
      <c r="D495">
        <v>72</v>
      </c>
      <c r="E495">
        <v>69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42</v>
      </c>
      <c r="T495">
        <v>0</v>
      </c>
      <c r="U495">
        <v>0</v>
      </c>
      <c r="V495">
        <v>75.5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5</v>
      </c>
      <c r="AE495">
        <v>0</v>
      </c>
      <c r="AF495">
        <v>0</v>
      </c>
      <c r="AG495">
        <v>2700</v>
      </c>
      <c r="AH495">
        <v>44</v>
      </c>
      <c r="AI495">
        <v>0</v>
      </c>
      <c r="AJ495">
        <v>0</v>
      </c>
      <c r="AK495">
        <v>0</v>
      </c>
      <c r="AL495">
        <v>0</v>
      </c>
      <c r="AM495">
        <v>3</v>
      </c>
      <c r="AN495" t="s">
        <v>158</v>
      </c>
    </row>
    <row r="496" spans="1:40" x14ac:dyDescent="0.25">
      <c r="A496" t="s">
        <v>142</v>
      </c>
      <c r="B496" s="115">
        <v>43139</v>
      </c>
      <c r="C496">
        <v>51</v>
      </c>
      <c r="D496">
        <v>118</v>
      </c>
      <c r="E496">
        <v>108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102</v>
      </c>
      <c r="T496">
        <v>0</v>
      </c>
      <c r="U496">
        <v>0</v>
      </c>
      <c r="V496">
        <v>169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2</v>
      </c>
      <c r="AE496">
        <v>0</v>
      </c>
      <c r="AF496">
        <v>0</v>
      </c>
      <c r="AG496">
        <v>2700</v>
      </c>
      <c r="AH496">
        <v>79</v>
      </c>
      <c r="AI496">
        <v>0</v>
      </c>
      <c r="AJ496">
        <v>0</v>
      </c>
      <c r="AK496">
        <v>0</v>
      </c>
      <c r="AL496">
        <v>0</v>
      </c>
      <c r="AM496">
        <v>4</v>
      </c>
      <c r="AN496" t="s">
        <v>166</v>
      </c>
    </row>
    <row r="497" spans="1:40" x14ac:dyDescent="0.25">
      <c r="A497" t="s">
        <v>142</v>
      </c>
      <c r="B497" s="115">
        <v>43139</v>
      </c>
      <c r="C497">
        <v>57</v>
      </c>
      <c r="D497">
        <v>126</v>
      </c>
      <c r="E497">
        <v>121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108</v>
      </c>
      <c r="T497">
        <v>0</v>
      </c>
      <c r="U497">
        <v>0</v>
      </c>
      <c r="V497">
        <v>159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37</v>
      </c>
      <c r="AE497">
        <v>7</v>
      </c>
      <c r="AF497">
        <v>56</v>
      </c>
      <c r="AG497">
        <v>2700</v>
      </c>
      <c r="AH497">
        <v>90</v>
      </c>
      <c r="AI497">
        <v>0</v>
      </c>
      <c r="AJ497">
        <v>0</v>
      </c>
      <c r="AK497">
        <v>0</v>
      </c>
      <c r="AL497">
        <v>0</v>
      </c>
      <c r="AM497">
        <v>5</v>
      </c>
      <c r="AN497" t="s">
        <v>167</v>
      </c>
    </row>
    <row r="498" spans="1:40" x14ac:dyDescent="0.25">
      <c r="A498" t="s">
        <v>142</v>
      </c>
      <c r="B498" s="115">
        <v>43139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2700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8</v>
      </c>
      <c r="AN498" t="s">
        <v>161</v>
      </c>
    </row>
    <row r="499" spans="1:40" x14ac:dyDescent="0.25">
      <c r="A499" t="s">
        <v>142</v>
      </c>
      <c r="B499" s="115">
        <v>43139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2700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9</v>
      </c>
      <c r="AN499" t="s">
        <v>162</v>
      </c>
    </row>
    <row r="500" spans="1:40" x14ac:dyDescent="0.25">
      <c r="A500" t="s">
        <v>142</v>
      </c>
      <c r="B500" s="115">
        <v>43139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2700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12</v>
      </c>
      <c r="AN500" t="s">
        <v>168</v>
      </c>
    </row>
    <row r="501" spans="1:40" x14ac:dyDescent="0.25">
      <c r="A501" t="s">
        <v>143</v>
      </c>
      <c r="B501" s="115">
        <v>43139</v>
      </c>
      <c r="C501">
        <v>28</v>
      </c>
      <c r="D501">
        <v>75</v>
      </c>
      <c r="E501">
        <v>74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55</v>
      </c>
      <c r="T501">
        <v>0</v>
      </c>
      <c r="U501">
        <v>0</v>
      </c>
      <c r="V501">
        <v>83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1257</v>
      </c>
      <c r="AH501">
        <v>34</v>
      </c>
      <c r="AI501">
        <v>0</v>
      </c>
      <c r="AJ501">
        <v>0</v>
      </c>
      <c r="AK501">
        <v>0</v>
      </c>
      <c r="AL501">
        <v>0</v>
      </c>
      <c r="AM501">
        <v>1</v>
      </c>
      <c r="AN501" t="s">
        <v>157</v>
      </c>
    </row>
    <row r="502" spans="1:40" x14ac:dyDescent="0.25">
      <c r="A502" t="s">
        <v>143</v>
      </c>
      <c r="B502" s="115">
        <v>43139</v>
      </c>
      <c r="C502">
        <v>8</v>
      </c>
      <c r="D502">
        <v>23</v>
      </c>
      <c r="E502">
        <v>23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15</v>
      </c>
      <c r="T502">
        <v>0</v>
      </c>
      <c r="U502">
        <v>0</v>
      </c>
      <c r="V502">
        <v>31.75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1257</v>
      </c>
      <c r="AH502">
        <v>14</v>
      </c>
      <c r="AI502">
        <v>0</v>
      </c>
      <c r="AJ502">
        <v>0</v>
      </c>
      <c r="AK502">
        <v>0</v>
      </c>
      <c r="AL502">
        <v>0</v>
      </c>
      <c r="AM502">
        <v>2</v>
      </c>
      <c r="AN502" t="s">
        <v>165</v>
      </c>
    </row>
    <row r="503" spans="1:40" x14ac:dyDescent="0.25">
      <c r="A503" t="s">
        <v>143</v>
      </c>
      <c r="B503" s="115">
        <v>43139</v>
      </c>
      <c r="C503">
        <v>22</v>
      </c>
      <c r="D503">
        <v>65</v>
      </c>
      <c r="E503">
        <v>59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49</v>
      </c>
      <c r="T503">
        <v>0</v>
      </c>
      <c r="U503">
        <v>0</v>
      </c>
      <c r="V503">
        <v>61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1257</v>
      </c>
      <c r="AH503">
        <v>39</v>
      </c>
      <c r="AI503">
        <v>0</v>
      </c>
      <c r="AJ503">
        <v>0</v>
      </c>
      <c r="AK503">
        <v>0</v>
      </c>
      <c r="AL503">
        <v>0</v>
      </c>
      <c r="AM503">
        <v>3</v>
      </c>
      <c r="AN503" t="s">
        <v>158</v>
      </c>
    </row>
    <row r="504" spans="1:40" x14ac:dyDescent="0.25">
      <c r="A504" t="s">
        <v>143</v>
      </c>
      <c r="B504" s="115">
        <v>43139</v>
      </c>
      <c r="C504">
        <v>11</v>
      </c>
      <c r="D504">
        <v>21</v>
      </c>
      <c r="E504">
        <v>21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26</v>
      </c>
      <c r="T504">
        <v>0</v>
      </c>
      <c r="U504">
        <v>0</v>
      </c>
      <c r="V504">
        <v>49.75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1257</v>
      </c>
      <c r="AH504">
        <v>15</v>
      </c>
      <c r="AI504">
        <v>0</v>
      </c>
      <c r="AJ504">
        <v>0</v>
      </c>
      <c r="AK504">
        <v>0</v>
      </c>
      <c r="AL504">
        <v>0</v>
      </c>
      <c r="AM504">
        <v>4</v>
      </c>
      <c r="AN504" t="s">
        <v>166</v>
      </c>
    </row>
    <row r="505" spans="1:40" x14ac:dyDescent="0.25">
      <c r="A505" t="s">
        <v>143</v>
      </c>
      <c r="B505" s="115">
        <v>43139</v>
      </c>
      <c r="C505">
        <v>27</v>
      </c>
      <c r="D505">
        <v>59</v>
      </c>
      <c r="E505">
        <v>51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52</v>
      </c>
      <c r="T505">
        <v>0</v>
      </c>
      <c r="U505">
        <v>0</v>
      </c>
      <c r="V505">
        <v>87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1257</v>
      </c>
      <c r="AH505">
        <v>38</v>
      </c>
      <c r="AI505">
        <v>0</v>
      </c>
      <c r="AJ505">
        <v>0</v>
      </c>
      <c r="AK505">
        <v>0</v>
      </c>
      <c r="AL505">
        <v>0</v>
      </c>
      <c r="AM505">
        <v>5</v>
      </c>
      <c r="AN505" t="s">
        <v>167</v>
      </c>
    </row>
    <row r="506" spans="1:40" x14ac:dyDescent="0.25">
      <c r="A506" t="s">
        <v>143</v>
      </c>
      <c r="B506" s="115">
        <v>43139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1257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8</v>
      </c>
      <c r="AN506" t="s">
        <v>161</v>
      </c>
    </row>
    <row r="507" spans="1:40" x14ac:dyDescent="0.25">
      <c r="A507" t="s">
        <v>143</v>
      </c>
      <c r="B507" s="115">
        <v>43139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1257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9</v>
      </c>
      <c r="AN507" t="s">
        <v>162</v>
      </c>
    </row>
    <row r="508" spans="1:40" x14ac:dyDescent="0.25">
      <c r="A508" t="s">
        <v>144</v>
      </c>
      <c r="B508" s="115">
        <v>43139</v>
      </c>
      <c r="C508">
        <v>0</v>
      </c>
      <c r="D508">
        <v>166</v>
      </c>
      <c r="E508">
        <v>144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2</v>
      </c>
      <c r="AE508">
        <v>0</v>
      </c>
      <c r="AF508">
        <v>0</v>
      </c>
      <c r="AG508">
        <v>3774</v>
      </c>
      <c r="AH508">
        <v>12</v>
      </c>
      <c r="AI508">
        <v>0</v>
      </c>
      <c r="AJ508">
        <v>0</v>
      </c>
      <c r="AK508">
        <v>0</v>
      </c>
      <c r="AL508">
        <v>0</v>
      </c>
      <c r="AM508">
        <v>1</v>
      </c>
      <c r="AN508" t="s">
        <v>157</v>
      </c>
    </row>
    <row r="509" spans="1:40" x14ac:dyDescent="0.25">
      <c r="A509" t="s">
        <v>144</v>
      </c>
      <c r="B509" s="115">
        <v>43139</v>
      </c>
      <c r="C509">
        <v>0</v>
      </c>
      <c r="D509">
        <v>80</v>
      </c>
      <c r="E509">
        <v>80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5</v>
      </c>
      <c r="AE509">
        <v>1</v>
      </c>
      <c r="AF509">
        <v>4</v>
      </c>
      <c r="AG509">
        <v>3774</v>
      </c>
      <c r="AH509">
        <v>30</v>
      </c>
      <c r="AI509">
        <v>0</v>
      </c>
      <c r="AJ509">
        <v>0</v>
      </c>
      <c r="AK509">
        <v>0</v>
      </c>
      <c r="AL509">
        <v>0</v>
      </c>
      <c r="AM509">
        <v>3</v>
      </c>
      <c r="AN509" t="s">
        <v>158</v>
      </c>
    </row>
    <row r="510" spans="1:40" x14ac:dyDescent="0.25">
      <c r="A510" t="s">
        <v>144</v>
      </c>
      <c r="B510" s="115">
        <v>43139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3774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5</v>
      </c>
      <c r="AN510" t="s">
        <v>167</v>
      </c>
    </row>
    <row r="511" spans="1:40" x14ac:dyDescent="0.25">
      <c r="A511" t="s">
        <v>144</v>
      </c>
      <c r="B511" s="115">
        <v>43139</v>
      </c>
      <c r="C511">
        <v>0</v>
      </c>
      <c r="D511">
        <v>138</v>
      </c>
      <c r="E511">
        <v>131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3774</v>
      </c>
      <c r="AH511">
        <v>27</v>
      </c>
      <c r="AI511">
        <v>0</v>
      </c>
      <c r="AJ511">
        <v>0</v>
      </c>
      <c r="AK511">
        <v>0</v>
      </c>
      <c r="AL511">
        <v>0</v>
      </c>
      <c r="AM511">
        <v>6</v>
      </c>
      <c r="AN511" t="s">
        <v>159</v>
      </c>
    </row>
    <row r="512" spans="1:40" x14ac:dyDescent="0.25">
      <c r="A512" t="s">
        <v>144</v>
      </c>
      <c r="B512" s="115">
        <v>43139</v>
      </c>
      <c r="C512">
        <v>0</v>
      </c>
      <c r="D512">
        <v>81</v>
      </c>
      <c r="E512">
        <v>77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3774</v>
      </c>
      <c r="AH512">
        <v>10</v>
      </c>
      <c r="AI512">
        <v>0</v>
      </c>
      <c r="AJ512">
        <v>0</v>
      </c>
      <c r="AK512">
        <v>0</v>
      </c>
      <c r="AL512">
        <v>0</v>
      </c>
      <c r="AM512">
        <v>7</v>
      </c>
      <c r="AN512" t="s">
        <v>160</v>
      </c>
    </row>
    <row r="513" spans="1:40" x14ac:dyDescent="0.25">
      <c r="A513" t="s">
        <v>144</v>
      </c>
      <c r="B513" s="115">
        <v>43139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3774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8</v>
      </c>
      <c r="AN513" t="s">
        <v>161</v>
      </c>
    </row>
    <row r="514" spans="1:40" x14ac:dyDescent="0.25">
      <c r="A514" t="s">
        <v>144</v>
      </c>
      <c r="B514" s="115">
        <v>43139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3774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9</v>
      </c>
      <c r="AN514" t="s">
        <v>162</v>
      </c>
    </row>
    <row r="515" spans="1:40" x14ac:dyDescent="0.25">
      <c r="A515" t="s">
        <v>144</v>
      </c>
      <c r="B515" s="115">
        <v>43139</v>
      </c>
      <c r="C515">
        <v>0</v>
      </c>
      <c r="D515">
        <v>79</v>
      </c>
      <c r="E515">
        <v>73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3774</v>
      </c>
      <c r="AH515">
        <v>3</v>
      </c>
      <c r="AI515">
        <v>0</v>
      </c>
      <c r="AJ515">
        <v>0</v>
      </c>
      <c r="AK515">
        <v>0</v>
      </c>
      <c r="AL515">
        <v>0</v>
      </c>
      <c r="AM515">
        <v>10</v>
      </c>
      <c r="AN515" t="s">
        <v>163</v>
      </c>
    </row>
    <row r="516" spans="1:40" x14ac:dyDescent="0.25">
      <c r="A516" t="s">
        <v>144</v>
      </c>
      <c r="B516" s="115">
        <v>43139</v>
      </c>
      <c r="C516">
        <v>0</v>
      </c>
      <c r="D516">
        <v>110</v>
      </c>
      <c r="E516">
        <v>87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3774</v>
      </c>
      <c r="AH516">
        <v>6</v>
      </c>
      <c r="AI516">
        <v>0</v>
      </c>
      <c r="AJ516">
        <v>0</v>
      </c>
      <c r="AK516">
        <v>0</v>
      </c>
      <c r="AL516">
        <v>0</v>
      </c>
      <c r="AM516">
        <v>11</v>
      </c>
      <c r="AN516" t="s">
        <v>164</v>
      </c>
    </row>
    <row r="517" spans="1:40" x14ac:dyDescent="0.25">
      <c r="A517" t="s">
        <v>144</v>
      </c>
      <c r="B517" s="115">
        <v>43139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3774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13</v>
      </c>
      <c r="AN517" t="s">
        <v>169</v>
      </c>
    </row>
    <row r="518" spans="1:40" x14ac:dyDescent="0.25">
      <c r="A518" t="s">
        <v>145</v>
      </c>
      <c r="B518" s="115">
        <v>43139</v>
      </c>
      <c r="C518">
        <v>0</v>
      </c>
      <c r="D518">
        <v>38</v>
      </c>
      <c r="E518">
        <v>35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1247</v>
      </c>
      <c r="AH518">
        <v>15</v>
      </c>
      <c r="AI518">
        <v>0</v>
      </c>
      <c r="AJ518">
        <v>0</v>
      </c>
      <c r="AK518">
        <v>0</v>
      </c>
      <c r="AL518">
        <v>0</v>
      </c>
      <c r="AM518">
        <v>1</v>
      </c>
      <c r="AN518" t="s">
        <v>157</v>
      </c>
    </row>
    <row r="519" spans="1:40" x14ac:dyDescent="0.25">
      <c r="A519" t="s">
        <v>145</v>
      </c>
      <c r="B519" s="115">
        <v>43139</v>
      </c>
      <c r="C519">
        <v>0</v>
      </c>
      <c r="D519">
        <v>9</v>
      </c>
      <c r="E519">
        <v>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1247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2</v>
      </c>
      <c r="AN519" t="s">
        <v>165</v>
      </c>
    </row>
    <row r="520" spans="1:40" x14ac:dyDescent="0.25">
      <c r="A520" t="s">
        <v>145</v>
      </c>
      <c r="B520" s="115">
        <v>43139</v>
      </c>
      <c r="C520">
        <v>0</v>
      </c>
      <c r="D520">
        <v>66</v>
      </c>
      <c r="E520">
        <v>56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1247</v>
      </c>
      <c r="AH520">
        <v>10</v>
      </c>
      <c r="AI520">
        <v>0</v>
      </c>
      <c r="AJ520">
        <v>0</v>
      </c>
      <c r="AK520">
        <v>0</v>
      </c>
      <c r="AL520">
        <v>0</v>
      </c>
      <c r="AM520">
        <v>3</v>
      </c>
      <c r="AN520" t="s">
        <v>158</v>
      </c>
    </row>
    <row r="521" spans="1:40" x14ac:dyDescent="0.25">
      <c r="A521" t="s">
        <v>145</v>
      </c>
      <c r="B521" s="115">
        <v>43139</v>
      </c>
      <c r="C521">
        <v>0</v>
      </c>
      <c r="D521">
        <v>34</v>
      </c>
      <c r="E521">
        <v>29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1247</v>
      </c>
      <c r="AH521">
        <v>6</v>
      </c>
      <c r="AI521">
        <v>0</v>
      </c>
      <c r="AJ521">
        <v>0</v>
      </c>
      <c r="AK521">
        <v>0</v>
      </c>
      <c r="AL521">
        <v>0</v>
      </c>
      <c r="AM521">
        <v>4</v>
      </c>
      <c r="AN521" t="s">
        <v>166</v>
      </c>
    </row>
    <row r="522" spans="1:40" x14ac:dyDescent="0.25">
      <c r="A522" t="s">
        <v>145</v>
      </c>
      <c r="B522" s="115">
        <v>43139</v>
      </c>
      <c r="C522">
        <v>0</v>
      </c>
      <c r="D522">
        <v>91</v>
      </c>
      <c r="E522">
        <v>74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1247</v>
      </c>
      <c r="AH522">
        <v>13</v>
      </c>
      <c r="AI522">
        <v>0</v>
      </c>
      <c r="AJ522">
        <v>0</v>
      </c>
      <c r="AK522">
        <v>0</v>
      </c>
      <c r="AL522">
        <v>0</v>
      </c>
      <c r="AM522">
        <v>5</v>
      </c>
      <c r="AN522" t="s">
        <v>167</v>
      </c>
    </row>
    <row r="523" spans="1:40" x14ac:dyDescent="0.25">
      <c r="A523" t="s">
        <v>145</v>
      </c>
      <c r="B523" s="115">
        <v>43139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1247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8</v>
      </c>
      <c r="AN523" t="s">
        <v>161</v>
      </c>
    </row>
    <row r="524" spans="1:40" x14ac:dyDescent="0.25">
      <c r="A524" t="s">
        <v>145</v>
      </c>
      <c r="B524" s="115">
        <v>43139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1247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9</v>
      </c>
      <c r="AN524" t="s">
        <v>162</v>
      </c>
    </row>
    <row r="525" spans="1:40" x14ac:dyDescent="0.25">
      <c r="A525" t="s">
        <v>146</v>
      </c>
      <c r="B525" s="115">
        <v>43139</v>
      </c>
      <c r="C525">
        <v>0</v>
      </c>
      <c r="D525">
        <v>45</v>
      </c>
      <c r="E525">
        <v>43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1962</v>
      </c>
      <c r="AH525">
        <v>9</v>
      </c>
      <c r="AI525">
        <v>0</v>
      </c>
      <c r="AJ525">
        <v>0</v>
      </c>
      <c r="AK525">
        <v>0</v>
      </c>
      <c r="AL525">
        <v>0</v>
      </c>
      <c r="AM525">
        <v>1</v>
      </c>
      <c r="AN525" t="s">
        <v>157</v>
      </c>
    </row>
    <row r="526" spans="1:40" x14ac:dyDescent="0.25">
      <c r="A526" t="s">
        <v>146</v>
      </c>
      <c r="B526" s="115">
        <v>43139</v>
      </c>
      <c r="C526">
        <v>0</v>
      </c>
      <c r="D526">
        <v>57</v>
      </c>
      <c r="E526">
        <v>45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1962</v>
      </c>
      <c r="AH526">
        <v>11</v>
      </c>
      <c r="AI526">
        <v>0</v>
      </c>
      <c r="AJ526">
        <v>0</v>
      </c>
      <c r="AK526">
        <v>0</v>
      </c>
      <c r="AL526">
        <v>0</v>
      </c>
      <c r="AM526">
        <v>3</v>
      </c>
      <c r="AN526" t="s">
        <v>158</v>
      </c>
    </row>
    <row r="527" spans="1:40" x14ac:dyDescent="0.25">
      <c r="A527" t="s">
        <v>146</v>
      </c>
      <c r="B527" s="115">
        <v>43139</v>
      </c>
      <c r="C527">
        <v>0</v>
      </c>
      <c r="D527">
        <v>14</v>
      </c>
      <c r="E527">
        <v>14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1962</v>
      </c>
      <c r="AH527">
        <v>6</v>
      </c>
      <c r="AI527">
        <v>0</v>
      </c>
      <c r="AJ527">
        <v>0</v>
      </c>
      <c r="AK527">
        <v>0</v>
      </c>
      <c r="AL527">
        <v>0</v>
      </c>
      <c r="AM527">
        <v>6</v>
      </c>
      <c r="AN527" t="s">
        <v>159</v>
      </c>
    </row>
    <row r="528" spans="1:40" x14ac:dyDescent="0.25">
      <c r="A528" t="s">
        <v>146</v>
      </c>
      <c r="B528" s="115">
        <v>43139</v>
      </c>
      <c r="C528">
        <v>0</v>
      </c>
      <c r="D528">
        <v>110</v>
      </c>
      <c r="E528">
        <v>96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1962</v>
      </c>
      <c r="AH528">
        <v>17</v>
      </c>
      <c r="AI528">
        <v>0</v>
      </c>
      <c r="AJ528">
        <v>0</v>
      </c>
      <c r="AK528">
        <v>0</v>
      </c>
      <c r="AL528">
        <v>0</v>
      </c>
      <c r="AM528">
        <v>7</v>
      </c>
      <c r="AN528" t="s">
        <v>160</v>
      </c>
    </row>
    <row r="529" spans="1:40" x14ac:dyDescent="0.25">
      <c r="A529" t="s">
        <v>146</v>
      </c>
      <c r="B529" s="115">
        <v>43139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1962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8</v>
      </c>
      <c r="AN529" t="s">
        <v>161</v>
      </c>
    </row>
    <row r="530" spans="1:40" x14ac:dyDescent="0.25">
      <c r="A530" t="s">
        <v>146</v>
      </c>
      <c r="B530" s="115">
        <v>43139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1962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9</v>
      </c>
      <c r="AN530" t="s">
        <v>162</v>
      </c>
    </row>
    <row r="531" spans="1:40" x14ac:dyDescent="0.25">
      <c r="A531" t="s">
        <v>146</v>
      </c>
      <c r="B531" s="115">
        <v>43139</v>
      </c>
      <c r="C531">
        <v>0</v>
      </c>
      <c r="D531">
        <v>21</v>
      </c>
      <c r="E531">
        <v>19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1962</v>
      </c>
      <c r="AH531">
        <v>7</v>
      </c>
      <c r="AI531">
        <v>0</v>
      </c>
      <c r="AJ531">
        <v>0</v>
      </c>
      <c r="AK531">
        <v>0</v>
      </c>
      <c r="AL531">
        <v>0</v>
      </c>
      <c r="AM531">
        <v>10</v>
      </c>
      <c r="AN531" t="s">
        <v>163</v>
      </c>
    </row>
    <row r="532" spans="1:40" x14ac:dyDescent="0.25">
      <c r="A532" t="s">
        <v>146</v>
      </c>
      <c r="B532" s="115">
        <v>43139</v>
      </c>
      <c r="C532">
        <v>0</v>
      </c>
      <c r="D532">
        <v>73</v>
      </c>
      <c r="E532">
        <v>54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1962</v>
      </c>
      <c r="AH532">
        <v>7</v>
      </c>
      <c r="AI532">
        <v>0</v>
      </c>
      <c r="AJ532">
        <v>0</v>
      </c>
      <c r="AK532">
        <v>0</v>
      </c>
      <c r="AL532">
        <v>0</v>
      </c>
      <c r="AM532">
        <v>11</v>
      </c>
      <c r="AN532" t="s">
        <v>164</v>
      </c>
    </row>
    <row r="533" spans="1:40" x14ac:dyDescent="0.25">
      <c r="A533" t="s">
        <v>147</v>
      </c>
      <c r="B533" s="115">
        <v>43139</v>
      </c>
      <c r="C533">
        <v>0</v>
      </c>
      <c r="D533">
        <v>14</v>
      </c>
      <c r="E533">
        <v>12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165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 t="s">
        <v>157</v>
      </c>
    </row>
    <row r="534" spans="1:40" x14ac:dyDescent="0.25">
      <c r="A534" t="s">
        <v>147</v>
      </c>
      <c r="B534" s="115">
        <v>43139</v>
      </c>
      <c r="C534">
        <v>0</v>
      </c>
      <c r="D534">
        <v>8</v>
      </c>
      <c r="E534">
        <v>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165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7</v>
      </c>
      <c r="AN534" t="s">
        <v>160</v>
      </c>
    </row>
    <row r="535" spans="1:40" x14ac:dyDescent="0.25">
      <c r="A535" t="s">
        <v>148</v>
      </c>
      <c r="B535" s="115">
        <v>43139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452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5</v>
      </c>
      <c r="AN535" t="s">
        <v>167</v>
      </c>
    </row>
    <row r="536" spans="1:40" x14ac:dyDescent="0.25">
      <c r="A536" t="s">
        <v>148</v>
      </c>
      <c r="B536" s="115">
        <v>43139</v>
      </c>
      <c r="C536">
        <v>0</v>
      </c>
      <c r="D536">
        <v>73</v>
      </c>
      <c r="E536">
        <v>38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452</v>
      </c>
      <c r="AH536">
        <v>3</v>
      </c>
      <c r="AI536">
        <v>0</v>
      </c>
      <c r="AJ536">
        <v>0</v>
      </c>
      <c r="AK536">
        <v>0</v>
      </c>
      <c r="AL536">
        <v>0</v>
      </c>
      <c r="AM536">
        <v>11</v>
      </c>
      <c r="AN536" t="s">
        <v>164</v>
      </c>
    </row>
    <row r="537" spans="1:40" x14ac:dyDescent="0.25">
      <c r="A537" t="s">
        <v>149</v>
      </c>
      <c r="B537" s="115">
        <v>43139</v>
      </c>
      <c r="C537">
        <v>0</v>
      </c>
      <c r="D537">
        <v>30</v>
      </c>
      <c r="E537">
        <v>26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968</v>
      </c>
      <c r="AH537">
        <v>6</v>
      </c>
      <c r="AI537">
        <v>0</v>
      </c>
      <c r="AJ537">
        <v>0</v>
      </c>
      <c r="AK537">
        <v>0</v>
      </c>
      <c r="AL537">
        <v>0</v>
      </c>
      <c r="AM537">
        <v>1</v>
      </c>
      <c r="AN537" t="s">
        <v>157</v>
      </c>
    </row>
    <row r="538" spans="1:40" x14ac:dyDescent="0.25">
      <c r="A538" t="s">
        <v>149</v>
      </c>
      <c r="B538" s="115">
        <v>43139</v>
      </c>
      <c r="C538">
        <v>0</v>
      </c>
      <c r="D538">
        <v>14</v>
      </c>
      <c r="E538">
        <v>13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968</v>
      </c>
      <c r="AH538">
        <v>3</v>
      </c>
      <c r="AI538">
        <v>0</v>
      </c>
      <c r="AJ538">
        <v>0</v>
      </c>
      <c r="AK538">
        <v>0</v>
      </c>
      <c r="AL538">
        <v>0</v>
      </c>
      <c r="AM538">
        <v>3</v>
      </c>
      <c r="AN538" t="s">
        <v>158</v>
      </c>
    </row>
    <row r="539" spans="1:40" x14ac:dyDescent="0.25">
      <c r="A539" t="s">
        <v>149</v>
      </c>
      <c r="B539" s="115">
        <v>43139</v>
      </c>
      <c r="C539">
        <v>0</v>
      </c>
      <c r="D539">
        <v>10</v>
      </c>
      <c r="E539">
        <v>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968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5</v>
      </c>
      <c r="AN539" t="s">
        <v>167</v>
      </c>
    </row>
    <row r="540" spans="1:40" x14ac:dyDescent="0.25">
      <c r="A540" t="s">
        <v>149</v>
      </c>
      <c r="B540" s="115">
        <v>43139</v>
      </c>
      <c r="C540">
        <v>0</v>
      </c>
      <c r="D540">
        <v>29</v>
      </c>
      <c r="E540">
        <v>27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968</v>
      </c>
      <c r="AH540">
        <v>3</v>
      </c>
      <c r="AI540">
        <v>0</v>
      </c>
      <c r="AJ540">
        <v>0</v>
      </c>
      <c r="AK540">
        <v>0</v>
      </c>
      <c r="AL540">
        <v>0</v>
      </c>
      <c r="AM540">
        <v>6</v>
      </c>
      <c r="AN540" t="s">
        <v>159</v>
      </c>
    </row>
    <row r="541" spans="1:40" x14ac:dyDescent="0.25">
      <c r="A541" t="s">
        <v>149</v>
      </c>
      <c r="B541" s="115">
        <v>43139</v>
      </c>
      <c r="C541">
        <v>0</v>
      </c>
      <c r="D541">
        <v>16</v>
      </c>
      <c r="E541">
        <v>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968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7</v>
      </c>
      <c r="AN541" t="s">
        <v>160</v>
      </c>
    </row>
    <row r="542" spans="1:40" x14ac:dyDescent="0.25">
      <c r="A542" t="s">
        <v>149</v>
      </c>
      <c r="B542" s="115">
        <v>43139</v>
      </c>
      <c r="C542">
        <v>0</v>
      </c>
      <c r="D542">
        <v>30</v>
      </c>
      <c r="E542">
        <v>25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968</v>
      </c>
      <c r="AH542">
        <v>1</v>
      </c>
      <c r="AI542">
        <v>0</v>
      </c>
      <c r="AJ542">
        <v>0</v>
      </c>
      <c r="AK542">
        <v>0</v>
      </c>
      <c r="AL542">
        <v>0</v>
      </c>
      <c r="AM542">
        <v>10</v>
      </c>
      <c r="AN542" t="s">
        <v>163</v>
      </c>
    </row>
    <row r="543" spans="1:40" x14ac:dyDescent="0.25">
      <c r="A543" t="s">
        <v>149</v>
      </c>
      <c r="B543" s="115">
        <v>43139</v>
      </c>
      <c r="C543">
        <v>0</v>
      </c>
      <c r="D543">
        <v>15</v>
      </c>
      <c r="E543">
        <v>13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968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11</v>
      </c>
      <c r="AN543" t="s">
        <v>164</v>
      </c>
    </row>
    <row r="544" spans="1:40" x14ac:dyDescent="0.25">
      <c r="A544" t="s">
        <v>150</v>
      </c>
      <c r="B544" s="115">
        <v>43139</v>
      </c>
      <c r="C544">
        <v>0</v>
      </c>
      <c r="D544">
        <v>19</v>
      </c>
      <c r="E544">
        <v>15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725</v>
      </c>
      <c r="AH544">
        <v>2</v>
      </c>
      <c r="AI544">
        <v>0</v>
      </c>
      <c r="AJ544">
        <v>0</v>
      </c>
      <c r="AK544">
        <v>0</v>
      </c>
      <c r="AL544">
        <v>0</v>
      </c>
      <c r="AM544">
        <v>1</v>
      </c>
      <c r="AN544" t="s">
        <v>157</v>
      </c>
    </row>
    <row r="545" spans="1:40" x14ac:dyDescent="0.25">
      <c r="A545" t="s">
        <v>150</v>
      </c>
      <c r="B545" s="115">
        <v>43139</v>
      </c>
      <c r="C545">
        <v>0</v>
      </c>
      <c r="D545">
        <v>26</v>
      </c>
      <c r="E545">
        <v>21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725</v>
      </c>
      <c r="AH545">
        <v>1</v>
      </c>
      <c r="AI545">
        <v>0</v>
      </c>
      <c r="AJ545">
        <v>0</v>
      </c>
      <c r="AK545">
        <v>0</v>
      </c>
      <c r="AL545">
        <v>0</v>
      </c>
      <c r="AM545">
        <v>3</v>
      </c>
      <c r="AN545" t="s">
        <v>158</v>
      </c>
    </row>
    <row r="546" spans="1:40" x14ac:dyDescent="0.25">
      <c r="A546" t="s">
        <v>150</v>
      </c>
      <c r="B546" s="115">
        <v>43139</v>
      </c>
      <c r="C546">
        <v>0</v>
      </c>
      <c r="D546">
        <v>33</v>
      </c>
      <c r="E546">
        <v>15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725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7</v>
      </c>
      <c r="AN546" t="s">
        <v>160</v>
      </c>
    </row>
    <row r="547" spans="1:40" x14ac:dyDescent="0.25">
      <c r="A547" t="s">
        <v>150</v>
      </c>
      <c r="B547" s="115">
        <v>43139</v>
      </c>
      <c r="C547">
        <v>0</v>
      </c>
      <c r="D547">
        <v>25</v>
      </c>
      <c r="E547">
        <v>14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725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11</v>
      </c>
      <c r="AN547" t="s">
        <v>164</v>
      </c>
    </row>
    <row r="548" spans="1:40" x14ac:dyDescent="0.25">
      <c r="A548" t="s">
        <v>151</v>
      </c>
      <c r="B548" s="115">
        <v>43139</v>
      </c>
      <c r="C548">
        <v>0</v>
      </c>
      <c r="D548">
        <v>58</v>
      </c>
      <c r="E548">
        <v>43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304</v>
      </c>
      <c r="AH548">
        <v>6</v>
      </c>
      <c r="AI548">
        <v>0</v>
      </c>
      <c r="AJ548">
        <v>0</v>
      </c>
      <c r="AK548">
        <v>0</v>
      </c>
      <c r="AL548">
        <v>0</v>
      </c>
      <c r="AM548">
        <v>1</v>
      </c>
      <c r="AN548" t="s">
        <v>157</v>
      </c>
    </row>
    <row r="549" spans="1:40" x14ac:dyDescent="0.25">
      <c r="A549" t="s">
        <v>152</v>
      </c>
      <c r="B549" s="115">
        <v>43139</v>
      </c>
      <c r="C549">
        <v>0</v>
      </c>
      <c r="D549">
        <v>26</v>
      </c>
      <c r="E549">
        <v>22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168</v>
      </c>
      <c r="AH549">
        <v>5</v>
      </c>
      <c r="AI549">
        <v>0</v>
      </c>
      <c r="AJ549">
        <v>0</v>
      </c>
      <c r="AK549">
        <v>0</v>
      </c>
      <c r="AL549">
        <v>0</v>
      </c>
      <c r="AM549">
        <v>1</v>
      </c>
      <c r="AN549" t="s">
        <v>157</v>
      </c>
    </row>
    <row r="550" spans="1:40" x14ac:dyDescent="0.25">
      <c r="A550" t="s">
        <v>153</v>
      </c>
      <c r="B550" s="115">
        <v>43139</v>
      </c>
      <c r="C550">
        <v>0</v>
      </c>
      <c r="D550">
        <v>58</v>
      </c>
      <c r="E550">
        <v>42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372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1</v>
      </c>
      <c r="AN550" t="s">
        <v>157</v>
      </c>
    </row>
    <row r="551" spans="1:40" x14ac:dyDescent="0.25">
      <c r="A551" t="s">
        <v>154</v>
      </c>
      <c r="B551" s="115">
        <v>43139</v>
      </c>
      <c r="C551">
        <v>7</v>
      </c>
      <c r="D551">
        <v>28</v>
      </c>
      <c r="E551">
        <v>23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8</v>
      </c>
      <c r="T551">
        <v>0</v>
      </c>
      <c r="U551">
        <v>0</v>
      </c>
      <c r="V551">
        <v>21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441</v>
      </c>
      <c r="AH551">
        <v>14</v>
      </c>
      <c r="AI551">
        <v>0</v>
      </c>
      <c r="AJ551">
        <v>0</v>
      </c>
      <c r="AK551">
        <v>0</v>
      </c>
      <c r="AL551">
        <v>0</v>
      </c>
      <c r="AM551">
        <v>1</v>
      </c>
      <c r="AN551" t="s">
        <v>157</v>
      </c>
    </row>
    <row r="552" spans="1:40" x14ac:dyDescent="0.25">
      <c r="A552" t="s">
        <v>154</v>
      </c>
      <c r="B552" s="115">
        <v>43139</v>
      </c>
      <c r="C552">
        <v>19</v>
      </c>
      <c r="D552">
        <v>55</v>
      </c>
      <c r="E552">
        <v>49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35</v>
      </c>
      <c r="T552">
        <v>0</v>
      </c>
      <c r="U552">
        <v>0</v>
      </c>
      <c r="V552">
        <v>70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4</v>
      </c>
      <c r="AE552">
        <v>1</v>
      </c>
      <c r="AF552">
        <v>8</v>
      </c>
      <c r="AG552">
        <v>441</v>
      </c>
      <c r="AH552">
        <v>35</v>
      </c>
      <c r="AI552">
        <v>0</v>
      </c>
      <c r="AJ552">
        <v>0</v>
      </c>
      <c r="AK552">
        <v>0</v>
      </c>
      <c r="AL552">
        <v>0</v>
      </c>
      <c r="AM552">
        <v>3</v>
      </c>
      <c r="AN552" t="s">
        <v>158</v>
      </c>
    </row>
    <row r="553" spans="1:40" x14ac:dyDescent="0.25">
      <c r="A553" t="s">
        <v>154</v>
      </c>
      <c r="B553" s="115">
        <v>43139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441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8</v>
      </c>
      <c r="AN553" t="s">
        <v>161</v>
      </c>
    </row>
    <row r="554" spans="1:40" x14ac:dyDescent="0.25">
      <c r="A554" t="s">
        <v>141</v>
      </c>
      <c r="B554" s="115">
        <v>43140</v>
      </c>
      <c r="C554">
        <v>0</v>
      </c>
      <c r="D554">
        <v>43</v>
      </c>
      <c r="E554">
        <v>42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3</v>
      </c>
      <c r="AE554">
        <v>2</v>
      </c>
      <c r="AF554">
        <v>16</v>
      </c>
      <c r="AG554">
        <v>1183</v>
      </c>
      <c r="AH554">
        <v>12</v>
      </c>
      <c r="AI554">
        <v>0</v>
      </c>
      <c r="AJ554">
        <v>0</v>
      </c>
      <c r="AK554">
        <v>0</v>
      </c>
      <c r="AL554">
        <v>0</v>
      </c>
      <c r="AM554">
        <v>1</v>
      </c>
      <c r="AN554" t="s">
        <v>157</v>
      </c>
    </row>
    <row r="555" spans="1:40" x14ac:dyDescent="0.25">
      <c r="A555" t="s">
        <v>141</v>
      </c>
      <c r="B555" s="115">
        <v>43140</v>
      </c>
      <c r="C555">
        <v>0</v>
      </c>
      <c r="D555">
        <v>32</v>
      </c>
      <c r="E555">
        <v>27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1183</v>
      </c>
      <c r="AH555">
        <v>4</v>
      </c>
      <c r="AI555">
        <v>0</v>
      </c>
      <c r="AJ555">
        <v>0</v>
      </c>
      <c r="AK555">
        <v>0</v>
      </c>
      <c r="AL555">
        <v>0</v>
      </c>
      <c r="AM555">
        <v>3</v>
      </c>
      <c r="AN555" t="s">
        <v>158</v>
      </c>
    </row>
    <row r="556" spans="1:40" x14ac:dyDescent="0.25">
      <c r="A556" t="s">
        <v>141</v>
      </c>
      <c r="B556" s="115">
        <v>43140</v>
      </c>
      <c r="C556">
        <v>0</v>
      </c>
      <c r="D556">
        <v>11</v>
      </c>
      <c r="E556">
        <v>10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1183</v>
      </c>
      <c r="AH556">
        <v>2</v>
      </c>
      <c r="AI556">
        <v>0</v>
      </c>
      <c r="AJ556">
        <v>0</v>
      </c>
      <c r="AK556">
        <v>0</v>
      </c>
      <c r="AL556">
        <v>0</v>
      </c>
      <c r="AM556">
        <v>6</v>
      </c>
      <c r="AN556" t="s">
        <v>159</v>
      </c>
    </row>
    <row r="557" spans="1:40" x14ac:dyDescent="0.25">
      <c r="A557" t="s">
        <v>141</v>
      </c>
      <c r="B557" s="115">
        <v>43140</v>
      </c>
      <c r="C557">
        <v>0</v>
      </c>
      <c r="D557">
        <v>81</v>
      </c>
      <c r="E557">
        <v>76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1183</v>
      </c>
      <c r="AH557">
        <v>12</v>
      </c>
      <c r="AI557">
        <v>0</v>
      </c>
      <c r="AJ557">
        <v>0</v>
      </c>
      <c r="AK557">
        <v>0</v>
      </c>
      <c r="AL557">
        <v>0</v>
      </c>
      <c r="AM557">
        <v>7</v>
      </c>
      <c r="AN557" t="s">
        <v>160</v>
      </c>
    </row>
    <row r="558" spans="1:40" x14ac:dyDescent="0.25">
      <c r="A558" t="s">
        <v>141</v>
      </c>
      <c r="B558" s="115">
        <v>43140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1183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8</v>
      </c>
      <c r="AN558" t="s">
        <v>161</v>
      </c>
    </row>
    <row r="559" spans="1:40" x14ac:dyDescent="0.25">
      <c r="A559" t="s">
        <v>141</v>
      </c>
      <c r="B559" s="115">
        <v>43140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1183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9</v>
      </c>
      <c r="AN559" t="s">
        <v>162</v>
      </c>
    </row>
    <row r="560" spans="1:40" x14ac:dyDescent="0.25">
      <c r="A560" t="s">
        <v>141</v>
      </c>
      <c r="B560" s="115">
        <v>43140</v>
      </c>
      <c r="C560">
        <v>0</v>
      </c>
      <c r="D560">
        <v>17</v>
      </c>
      <c r="E560">
        <v>17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1183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10</v>
      </c>
      <c r="AN560" t="s">
        <v>163</v>
      </c>
    </row>
    <row r="561" spans="1:40" x14ac:dyDescent="0.25">
      <c r="A561" t="s">
        <v>141</v>
      </c>
      <c r="B561" s="115">
        <v>43140</v>
      </c>
      <c r="C561">
        <v>0</v>
      </c>
      <c r="D561">
        <v>44</v>
      </c>
      <c r="E561">
        <v>38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1183</v>
      </c>
      <c r="AH561">
        <v>2</v>
      </c>
      <c r="AI561">
        <v>0</v>
      </c>
      <c r="AJ561">
        <v>0</v>
      </c>
      <c r="AK561">
        <v>0</v>
      </c>
      <c r="AL561">
        <v>0</v>
      </c>
      <c r="AM561">
        <v>11</v>
      </c>
      <c r="AN561" t="s">
        <v>164</v>
      </c>
    </row>
    <row r="562" spans="1:40" x14ac:dyDescent="0.25">
      <c r="A562" t="s">
        <v>142</v>
      </c>
      <c r="B562" s="115">
        <v>43140</v>
      </c>
      <c r="C562">
        <v>71</v>
      </c>
      <c r="D562">
        <v>209</v>
      </c>
      <c r="E562">
        <v>193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153</v>
      </c>
      <c r="T562">
        <v>0</v>
      </c>
      <c r="U562">
        <v>0</v>
      </c>
      <c r="V562">
        <v>276.5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6</v>
      </c>
      <c r="AE562">
        <v>3</v>
      </c>
      <c r="AF562">
        <v>24</v>
      </c>
      <c r="AG562">
        <v>2888</v>
      </c>
      <c r="AH562">
        <v>121</v>
      </c>
      <c r="AI562">
        <v>0</v>
      </c>
      <c r="AJ562">
        <v>0</v>
      </c>
      <c r="AK562">
        <v>0</v>
      </c>
      <c r="AL562">
        <v>0</v>
      </c>
      <c r="AM562">
        <v>1</v>
      </c>
      <c r="AN562" t="s">
        <v>157</v>
      </c>
    </row>
    <row r="563" spans="1:40" x14ac:dyDescent="0.25">
      <c r="A563" t="s">
        <v>142</v>
      </c>
      <c r="B563" s="115">
        <v>43140</v>
      </c>
      <c r="C563">
        <v>69</v>
      </c>
      <c r="D563">
        <v>154</v>
      </c>
      <c r="E563">
        <v>150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149</v>
      </c>
      <c r="T563">
        <v>0</v>
      </c>
      <c r="U563">
        <v>0</v>
      </c>
      <c r="V563">
        <v>321.25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7</v>
      </c>
      <c r="AE563">
        <v>1</v>
      </c>
      <c r="AF563">
        <v>8</v>
      </c>
      <c r="AG563">
        <v>2888</v>
      </c>
      <c r="AH563">
        <v>111</v>
      </c>
      <c r="AI563">
        <v>0</v>
      </c>
      <c r="AJ563">
        <v>0</v>
      </c>
      <c r="AK563">
        <v>0</v>
      </c>
      <c r="AL563">
        <v>0</v>
      </c>
      <c r="AM563">
        <v>2</v>
      </c>
      <c r="AN563" t="s">
        <v>165</v>
      </c>
    </row>
    <row r="564" spans="1:40" x14ac:dyDescent="0.25">
      <c r="A564" t="s">
        <v>142</v>
      </c>
      <c r="B564" s="115">
        <v>43140</v>
      </c>
      <c r="C564">
        <v>28</v>
      </c>
      <c r="D564">
        <v>72</v>
      </c>
      <c r="E564">
        <v>69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42</v>
      </c>
      <c r="T564">
        <v>0</v>
      </c>
      <c r="U564">
        <v>0</v>
      </c>
      <c r="V564">
        <v>71.5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11</v>
      </c>
      <c r="AE564">
        <v>0</v>
      </c>
      <c r="AF564">
        <v>0</v>
      </c>
      <c r="AG564">
        <v>2888</v>
      </c>
      <c r="AH564">
        <v>47</v>
      </c>
      <c r="AI564">
        <v>0</v>
      </c>
      <c r="AJ564">
        <v>0</v>
      </c>
      <c r="AK564">
        <v>0</v>
      </c>
      <c r="AL564">
        <v>0</v>
      </c>
      <c r="AM564">
        <v>3</v>
      </c>
      <c r="AN564" t="s">
        <v>158</v>
      </c>
    </row>
    <row r="565" spans="1:40" x14ac:dyDescent="0.25">
      <c r="A565" t="s">
        <v>142</v>
      </c>
      <c r="B565" s="115">
        <v>43140</v>
      </c>
      <c r="C565">
        <v>44</v>
      </c>
      <c r="D565">
        <v>118</v>
      </c>
      <c r="E565">
        <v>108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119</v>
      </c>
      <c r="T565">
        <v>0</v>
      </c>
      <c r="U565">
        <v>0</v>
      </c>
      <c r="V565">
        <v>139.75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24</v>
      </c>
      <c r="AE565">
        <v>6</v>
      </c>
      <c r="AF565">
        <v>43</v>
      </c>
      <c r="AG565">
        <v>2888</v>
      </c>
      <c r="AH565">
        <v>72</v>
      </c>
      <c r="AI565">
        <v>0</v>
      </c>
      <c r="AJ565">
        <v>0</v>
      </c>
      <c r="AK565">
        <v>0</v>
      </c>
      <c r="AL565">
        <v>0</v>
      </c>
      <c r="AM565">
        <v>4</v>
      </c>
      <c r="AN565" t="s">
        <v>166</v>
      </c>
    </row>
    <row r="566" spans="1:40" x14ac:dyDescent="0.25">
      <c r="A566" t="s">
        <v>142</v>
      </c>
      <c r="B566" s="115">
        <v>43140</v>
      </c>
      <c r="C566">
        <v>64</v>
      </c>
      <c r="D566">
        <v>126</v>
      </c>
      <c r="E566">
        <v>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129</v>
      </c>
      <c r="T566">
        <v>0</v>
      </c>
      <c r="U566">
        <v>0</v>
      </c>
      <c r="V566">
        <v>267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24</v>
      </c>
      <c r="AE566">
        <v>5</v>
      </c>
      <c r="AF566">
        <v>37.5</v>
      </c>
      <c r="AG566">
        <v>2888</v>
      </c>
      <c r="AH566">
        <v>95</v>
      </c>
      <c r="AI566">
        <v>0</v>
      </c>
      <c r="AJ566">
        <v>0</v>
      </c>
      <c r="AK566">
        <v>0</v>
      </c>
      <c r="AL566">
        <v>0</v>
      </c>
      <c r="AM566">
        <v>5</v>
      </c>
      <c r="AN566" t="s">
        <v>167</v>
      </c>
    </row>
    <row r="567" spans="1:40" x14ac:dyDescent="0.25">
      <c r="A567" t="s">
        <v>142</v>
      </c>
      <c r="B567" s="115">
        <v>43140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2888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8</v>
      </c>
      <c r="AN567" t="s">
        <v>161</v>
      </c>
    </row>
    <row r="568" spans="1:40" x14ac:dyDescent="0.25">
      <c r="A568" t="s">
        <v>142</v>
      </c>
      <c r="B568" s="115">
        <v>43140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2888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9</v>
      </c>
      <c r="AN568" t="s">
        <v>162</v>
      </c>
    </row>
    <row r="569" spans="1:40" x14ac:dyDescent="0.25">
      <c r="A569" t="s">
        <v>142</v>
      </c>
      <c r="B569" s="115">
        <v>43140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2888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12</v>
      </c>
      <c r="AN569" t="s">
        <v>168</v>
      </c>
    </row>
    <row r="570" spans="1:40" x14ac:dyDescent="0.25">
      <c r="A570" t="s">
        <v>143</v>
      </c>
      <c r="B570" s="115">
        <v>43140</v>
      </c>
      <c r="C570">
        <v>25</v>
      </c>
      <c r="D570">
        <v>75</v>
      </c>
      <c r="E570">
        <v>74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39</v>
      </c>
      <c r="T570">
        <v>0</v>
      </c>
      <c r="U570">
        <v>0</v>
      </c>
      <c r="V570">
        <v>67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1116</v>
      </c>
      <c r="AH570">
        <v>41</v>
      </c>
      <c r="AI570">
        <v>0</v>
      </c>
      <c r="AJ570">
        <v>0</v>
      </c>
      <c r="AK570">
        <v>0</v>
      </c>
      <c r="AL570">
        <v>0</v>
      </c>
      <c r="AM570">
        <v>1</v>
      </c>
      <c r="AN570" t="s">
        <v>157</v>
      </c>
    </row>
    <row r="571" spans="1:40" x14ac:dyDescent="0.25">
      <c r="A571" t="s">
        <v>143</v>
      </c>
      <c r="B571" s="115">
        <v>43140</v>
      </c>
      <c r="C571">
        <v>11</v>
      </c>
      <c r="D571">
        <v>23</v>
      </c>
      <c r="E571">
        <v>23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14</v>
      </c>
      <c r="T571">
        <v>0</v>
      </c>
      <c r="U571">
        <v>0</v>
      </c>
      <c r="V571">
        <v>36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5</v>
      </c>
      <c r="AE571">
        <v>1</v>
      </c>
      <c r="AF571">
        <v>8</v>
      </c>
      <c r="AG571">
        <v>1116</v>
      </c>
      <c r="AH571">
        <v>17</v>
      </c>
      <c r="AI571">
        <v>0</v>
      </c>
      <c r="AJ571">
        <v>0</v>
      </c>
      <c r="AK571">
        <v>0</v>
      </c>
      <c r="AL571">
        <v>0</v>
      </c>
      <c r="AM571">
        <v>2</v>
      </c>
      <c r="AN571" t="s">
        <v>165</v>
      </c>
    </row>
    <row r="572" spans="1:40" x14ac:dyDescent="0.25">
      <c r="A572" t="s">
        <v>143</v>
      </c>
      <c r="B572" s="115">
        <v>43140</v>
      </c>
      <c r="C572">
        <v>28</v>
      </c>
      <c r="D572">
        <v>65</v>
      </c>
      <c r="E572">
        <v>59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39</v>
      </c>
      <c r="T572">
        <v>0</v>
      </c>
      <c r="U572">
        <v>0</v>
      </c>
      <c r="V572">
        <v>66.75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1116</v>
      </c>
      <c r="AH572">
        <v>40</v>
      </c>
      <c r="AI572">
        <v>0</v>
      </c>
      <c r="AJ572">
        <v>0</v>
      </c>
      <c r="AK572">
        <v>0</v>
      </c>
      <c r="AL572">
        <v>0</v>
      </c>
      <c r="AM572">
        <v>3</v>
      </c>
      <c r="AN572" t="s">
        <v>158</v>
      </c>
    </row>
    <row r="573" spans="1:40" x14ac:dyDescent="0.25">
      <c r="A573" t="s">
        <v>143</v>
      </c>
      <c r="B573" s="115">
        <v>43140</v>
      </c>
      <c r="C573">
        <v>10</v>
      </c>
      <c r="D573">
        <v>21</v>
      </c>
      <c r="E573">
        <v>21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19</v>
      </c>
      <c r="T573">
        <v>0</v>
      </c>
      <c r="U573">
        <v>0</v>
      </c>
      <c r="V573">
        <v>29.75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1116</v>
      </c>
      <c r="AH573">
        <v>14</v>
      </c>
      <c r="AI573">
        <v>0</v>
      </c>
      <c r="AJ573">
        <v>0</v>
      </c>
      <c r="AK573">
        <v>0</v>
      </c>
      <c r="AL573">
        <v>0</v>
      </c>
      <c r="AM573">
        <v>4</v>
      </c>
      <c r="AN573" t="s">
        <v>166</v>
      </c>
    </row>
    <row r="574" spans="1:40" x14ac:dyDescent="0.25">
      <c r="A574" t="s">
        <v>143</v>
      </c>
      <c r="B574" s="115">
        <v>43140</v>
      </c>
      <c r="C574">
        <v>32</v>
      </c>
      <c r="D574">
        <v>59</v>
      </c>
      <c r="E574">
        <v>51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56</v>
      </c>
      <c r="T574">
        <v>0</v>
      </c>
      <c r="U574">
        <v>0</v>
      </c>
      <c r="V574">
        <v>112.5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1116</v>
      </c>
      <c r="AH574">
        <v>37</v>
      </c>
      <c r="AI574">
        <v>0</v>
      </c>
      <c r="AJ574">
        <v>0</v>
      </c>
      <c r="AK574">
        <v>0</v>
      </c>
      <c r="AL574">
        <v>0</v>
      </c>
      <c r="AM574">
        <v>5</v>
      </c>
      <c r="AN574" t="s">
        <v>167</v>
      </c>
    </row>
    <row r="575" spans="1:40" x14ac:dyDescent="0.25">
      <c r="A575" t="s">
        <v>143</v>
      </c>
      <c r="B575" s="115">
        <v>43140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1116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8</v>
      </c>
      <c r="AN575" t="s">
        <v>161</v>
      </c>
    </row>
    <row r="576" spans="1:40" x14ac:dyDescent="0.25">
      <c r="A576" t="s">
        <v>143</v>
      </c>
      <c r="B576" s="115">
        <v>43140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1116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9</v>
      </c>
      <c r="AN576" t="s">
        <v>162</v>
      </c>
    </row>
    <row r="577" spans="1:40" x14ac:dyDescent="0.25">
      <c r="A577" t="s">
        <v>144</v>
      </c>
      <c r="B577" s="115">
        <v>43140</v>
      </c>
      <c r="C577">
        <v>0</v>
      </c>
      <c r="D577">
        <v>166</v>
      </c>
      <c r="E577">
        <v>144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3850</v>
      </c>
      <c r="AH577">
        <v>14</v>
      </c>
      <c r="AI577">
        <v>0</v>
      </c>
      <c r="AJ577">
        <v>0</v>
      </c>
      <c r="AK577">
        <v>0</v>
      </c>
      <c r="AL577">
        <v>0</v>
      </c>
      <c r="AM577">
        <v>1</v>
      </c>
      <c r="AN577" t="s">
        <v>157</v>
      </c>
    </row>
    <row r="578" spans="1:40" x14ac:dyDescent="0.25">
      <c r="A578" t="s">
        <v>144</v>
      </c>
      <c r="B578" s="115">
        <v>43140</v>
      </c>
      <c r="C578">
        <v>0</v>
      </c>
      <c r="D578">
        <v>80</v>
      </c>
      <c r="E578">
        <v>80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7</v>
      </c>
      <c r="AE578">
        <v>4</v>
      </c>
      <c r="AF578">
        <v>21</v>
      </c>
      <c r="AG578">
        <v>3850</v>
      </c>
      <c r="AH578">
        <v>26</v>
      </c>
      <c r="AI578">
        <v>0</v>
      </c>
      <c r="AJ578">
        <v>0</v>
      </c>
      <c r="AK578">
        <v>0</v>
      </c>
      <c r="AL578">
        <v>0</v>
      </c>
      <c r="AM578">
        <v>3</v>
      </c>
      <c r="AN578" t="s">
        <v>158</v>
      </c>
    </row>
    <row r="579" spans="1:40" x14ac:dyDescent="0.25">
      <c r="A579" t="s">
        <v>144</v>
      </c>
      <c r="B579" s="115">
        <v>43140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3850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5</v>
      </c>
      <c r="AN579" t="s">
        <v>167</v>
      </c>
    </row>
    <row r="580" spans="1:40" x14ac:dyDescent="0.25">
      <c r="A580" t="s">
        <v>144</v>
      </c>
      <c r="B580" s="115">
        <v>43140</v>
      </c>
      <c r="C580">
        <v>0</v>
      </c>
      <c r="D580">
        <v>138</v>
      </c>
      <c r="E580">
        <v>131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3850</v>
      </c>
      <c r="AH580">
        <v>31</v>
      </c>
      <c r="AI580">
        <v>0</v>
      </c>
      <c r="AJ580">
        <v>0</v>
      </c>
      <c r="AK580">
        <v>0</v>
      </c>
      <c r="AL580">
        <v>0</v>
      </c>
      <c r="AM580">
        <v>6</v>
      </c>
      <c r="AN580" t="s">
        <v>159</v>
      </c>
    </row>
    <row r="581" spans="1:40" x14ac:dyDescent="0.25">
      <c r="A581" t="s">
        <v>144</v>
      </c>
      <c r="B581" s="115">
        <v>43140</v>
      </c>
      <c r="C581">
        <v>0</v>
      </c>
      <c r="D581">
        <v>81</v>
      </c>
      <c r="E581">
        <v>77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3850</v>
      </c>
      <c r="AH581">
        <v>7</v>
      </c>
      <c r="AI581">
        <v>0</v>
      </c>
      <c r="AJ581">
        <v>0</v>
      </c>
      <c r="AK581">
        <v>0</v>
      </c>
      <c r="AL581">
        <v>0</v>
      </c>
      <c r="AM581">
        <v>7</v>
      </c>
      <c r="AN581" t="s">
        <v>160</v>
      </c>
    </row>
    <row r="582" spans="1:40" x14ac:dyDescent="0.25">
      <c r="A582" t="s">
        <v>144</v>
      </c>
      <c r="B582" s="115">
        <v>43140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3850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8</v>
      </c>
      <c r="AN582" t="s">
        <v>161</v>
      </c>
    </row>
    <row r="583" spans="1:40" x14ac:dyDescent="0.25">
      <c r="A583" t="s">
        <v>144</v>
      </c>
      <c r="B583" s="115">
        <v>43140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3850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9</v>
      </c>
      <c r="AN583" t="s">
        <v>162</v>
      </c>
    </row>
    <row r="584" spans="1:40" x14ac:dyDescent="0.25">
      <c r="A584" t="s">
        <v>144</v>
      </c>
      <c r="B584" s="115">
        <v>43140</v>
      </c>
      <c r="C584">
        <v>0</v>
      </c>
      <c r="D584">
        <v>79</v>
      </c>
      <c r="E584">
        <v>73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3850</v>
      </c>
      <c r="AH584">
        <v>5</v>
      </c>
      <c r="AI584">
        <v>0</v>
      </c>
      <c r="AJ584">
        <v>0</v>
      </c>
      <c r="AK584">
        <v>0</v>
      </c>
      <c r="AL584">
        <v>0</v>
      </c>
      <c r="AM584">
        <v>10</v>
      </c>
      <c r="AN584" t="s">
        <v>163</v>
      </c>
    </row>
    <row r="585" spans="1:40" x14ac:dyDescent="0.25">
      <c r="A585" t="s">
        <v>144</v>
      </c>
      <c r="B585" s="115">
        <v>43140</v>
      </c>
      <c r="C585">
        <v>0</v>
      </c>
      <c r="D585">
        <v>110</v>
      </c>
      <c r="E585">
        <v>87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3850</v>
      </c>
      <c r="AH585">
        <v>2</v>
      </c>
      <c r="AI585">
        <v>0</v>
      </c>
      <c r="AJ585">
        <v>0</v>
      </c>
      <c r="AK585">
        <v>0</v>
      </c>
      <c r="AL585">
        <v>0</v>
      </c>
      <c r="AM585">
        <v>11</v>
      </c>
      <c r="AN585" t="s">
        <v>164</v>
      </c>
    </row>
    <row r="586" spans="1:40" x14ac:dyDescent="0.25">
      <c r="A586" t="s">
        <v>144</v>
      </c>
      <c r="B586" s="115">
        <v>43140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3850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13</v>
      </c>
      <c r="AN586" t="s">
        <v>169</v>
      </c>
    </row>
    <row r="587" spans="1:40" x14ac:dyDescent="0.25">
      <c r="A587" t="s">
        <v>145</v>
      </c>
      <c r="B587" s="115">
        <v>43140</v>
      </c>
      <c r="C587">
        <v>0</v>
      </c>
      <c r="D587">
        <v>38</v>
      </c>
      <c r="E587">
        <v>35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1347</v>
      </c>
      <c r="AH587">
        <v>12</v>
      </c>
      <c r="AI587">
        <v>0</v>
      </c>
      <c r="AJ587">
        <v>0</v>
      </c>
      <c r="AK587">
        <v>0</v>
      </c>
      <c r="AL587">
        <v>0</v>
      </c>
      <c r="AM587">
        <v>1</v>
      </c>
      <c r="AN587" t="s">
        <v>157</v>
      </c>
    </row>
    <row r="588" spans="1:40" x14ac:dyDescent="0.25">
      <c r="A588" t="s">
        <v>145</v>
      </c>
      <c r="B588" s="115">
        <v>43140</v>
      </c>
      <c r="C588">
        <v>0</v>
      </c>
      <c r="D588">
        <v>9</v>
      </c>
      <c r="E588">
        <v>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1347</v>
      </c>
      <c r="AH588">
        <v>1</v>
      </c>
      <c r="AI588">
        <v>0</v>
      </c>
      <c r="AJ588">
        <v>0</v>
      </c>
      <c r="AK588">
        <v>0</v>
      </c>
      <c r="AL588">
        <v>0</v>
      </c>
      <c r="AM588">
        <v>2</v>
      </c>
      <c r="AN588" t="s">
        <v>165</v>
      </c>
    </row>
    <row r="589" spans="1:40" x14ac:dyDescent="0.25">
      <c r="A589" t="s">
        <v>145</v>
      </c>
      <c r="B589" s="115">
        <v>43140</v>
      </c>
      <c r="C589">
        <v>0</v>
      </c>
      <c r="D589">
        <v>66</v>
      </c>
      <c r="E589">
        <v>56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1347</v>
      </c>
      <c r="AH589">
        <v>2</v>
      </c>
      <c r="AI589">
        <v>0</v>
      </c>
      <c r="AJ589">
        <v>0</v>
      </c>
      <c r="AK589">
        <v>0</v>
      </c>
      <c r="AL589">
        <v>0</v>
      </c>
      <c r="AM589">
        <v>3</v>
      </c>
      <c r="AN589" t="s">
        <v>158</v>
      </c>
    </row>
    <row r="590" spans="1:40" x14ac:dyDescent="0.25">
      <c r="A590" t="s">
        <v>145</v>
      </c>
      <c r="B590" s="115">
        <v>43140</v>
      </c>
      <c r="C590">
        <v>0</v>
      </c>
      <c r="D590">
        <v>34</v>
      </c>
      <c r="E590">
        <v>29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1347</v>
      </c>
      <c r="AH590">
        <v>9</v>
      </c>
      <c r="AI590">
        <v>0</v>
      </c>
      <c r="AJ590">
        <v>0</v>
      </c>
      <c r="AK590">
        <v>0</v>
      </c>
      <c r="AL590">
        <v>0</v>
      </c>
      <c r="AM590">
        <v>4</v>
      </c>
      <c r="AN590" t="s">
        <v>166</v>
      </c>
    </row>
    <row r="591" spans="1:40" x14ac:dyDescent="0.25">
      <c r="A591" t="s">
        <v>145</v>
      </c>
      <c r="B591" s="115">
        <v>43140</v>
      </c>
      <c r="C591">
        <v>0</v>
      </c>
      <c r="D591">
        <v>91</v>
      </c>
      <c r="E591">
        <v>76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1347</v>
      </c>
      <c r="AH591">
        <v>15</v>
      </c>
      <c r="AI591">
        <v>0</v>
      </c>
      <c r="AJ591">
        <v>0</v>
      </c>
      <c r="AK591">
        <v>0</v>
      </c>
      <c r="AL591">
        <v>0</v>
      </c>
      <c r="AM591">
        <v>5</v>
      </c>
      <c r="AN591" t="s">
        <v>167</v>
      </c>
    </row>
    <row r="592" spans="1:40" x14ac:dyDescent="0.25">
      <c r="A592" t="s">
        <v>145</v>
      </c>
      <c r="B592" s="115">
        <v>43140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1347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8</v>
      </c>
      <c r="AN592" t="s">
        <v>161</v>
      </c>
    </row>
    <row r="593" spans="1:40" x14ac:dyDescent="0.25">
      <c r="A593" t="s">
        <v>145</v>
      </c>
      <c r="B593" s="115">
        <v>43140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1347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9</v>
      </c>
      <c r="AN593" t="s">
        <v>162</v>
      </c>
    </row>
    <row r="594" spans="1:40" x14ac:dyDescent="0.25">
      <c r="A594" t="s">
        <v>146</v>
      </c>
      <c r="B594" s="115">
        <v>43140</v>
      </c>
      <c r="C594">
        <v>0</v>
      </c>
      <c r="D594">
        <v>45</v>
      </c>
      <c r="E594">
        <v>43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1771</v>
      </c>
      <c r="AH594">
        <v>4</v>
      </c>
      <c r="AI594">
        <v>0</v>
      </c>
      <c r="AJ594">
        <v>0</v>
      </c>
      <c r="AK594">
        <v>0</v>
      </c>
      <c r="AL594">
        <v>0</v>
      </c>
      <c r="AM594">
        <v>1</v>
      </c>
      <c r="AN594" t="s">
        <v>157</v>
      </c>
    </row>
    <row r="595" spans="1:40" x14ac:dyDescent="0.25">
      <c r="A595" t="s">
        <v>146</v>
      </c>
      <c r="B595" s="115">
        <v>43140</v>
      </c>
      <c r="C595">
        <v>0</v>
      </c>
      <c r="D595">
        <v>57</v>
      </c>
      <c r="E595">
        <v>45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1771</v>
      </c>
      <c r="AH595">
        <v>11</v>
      </c>
      <c r="AI595">
        <v>0</v>
      </c>
      <c r="AJ595">
        <v>0</v>
      </c>
      <c r="AK595">
        <v>0</v>
      </c>
      <c r="AL595">
        <v>0</v>
      </c>
      <c r="AM595">
        <v>3</v>
      </c>
      <c r="AN595" t="s">
        <v>158</v>
      </c>
    </row>
    <row r="596" spans="1:40" x14ac:dyDescent="0.25">
      <c r="A596" t="s">
        <v>146</v>
      </c>
      <c r="B596" s="115">
        <v>43140</v>
      </c>
      <c r="C596">
        <v>0</v>
      </c>
      <c r="D596">
        <v>14</v>
      </c>
      <c r="E596">
        <v>14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1771</v>
      </c>
      <c r="AH596">
        <v>3</v>
      </c>
      <c r="AI596">
        <v>0</v>
      </c>
      <c r="AJ596">
        <v>0</v>
      </c>
      <c r="AK596">
        <v>0</v>
      </c>
      <c r="AL596">
        <v>0</v>
      </c>
      <c r="AM596">
        <v>6</v>
      </c>
      <c r="AN596" t="s">
        <v>159</v>
      </c>
    </row>
    <row r="597" spans="1:40" x14ac:dyDescent="0.25">
      <c r="A597" t="s">
        <v>146</v>
      </c>
      <c r="B597" s="115">
        <v>43140</v>
      </c>
      <c r="C597">
        <v>0</v>
      </c>
      <c r="D597">
        <v>110</v>
      </c>
      <c r="E597">
        <v>96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1771</v>
      </c>
      <c r="AH597">
        <v>16</v>
      </c>
      <c r="AI597">
        <v>0</v>
      </c>
      <c r="AJ597">
        <v>0</v>
      </c>
      <c r="AK597">
        <v>0</v>
      </c>
      <c r="AL597">
        <v>0</v>
      </c>
      <c r="AM597">
        <v>7</v>
      </c>
      <c r="AN597" t="s">
        <v>160</v>
      </c>
    </row>
    <row r="598" spans="1:40" x14ac:dyDescent="0.25">
      <c r="A598" t="s">
        <v>146</v>
      </c>
      <c r="B598" s="115">
        <v>43140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1771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8</v>
      </c>
      <c r="AN598" t="s">
        <v>161</v>
      </c>
    </row>
    <row r="599" spans="1:40" x14ac:dyDescent="0.25">
      <c r="A599" t="s">
        <v>146</v>
      </c>
      <c r="B599" s="115">
        <v>43140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1771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9</v>
      </c>
      <c r="AN599" t="s">
        <v>162</v>
      </c>
    </row>
    <row r="600" spans="1:40" x14ac:dyDescent="0.25">
      <c r="A600" t="s">
        <v>146</v>
      </c>
      <c r="B600" s="115">
        <v>43140</v>
      </c>
      <c r="C600">
        <v>0</v>
      </c>
      <c r="D600">
        <v>21</v>
      </c>
      <c r="E600">
        <v>19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1771</v>
      </c>
      <c r="AH600">
        <v>4</v>
      </c>
      <c r="AI600">
        <v>0</v>
      </c>
      <c r="AJ600">
        <v>0</v>
      </c>
      <c r="AK600">
        <v>0</v>
      </c>
      <c r="AL600">
        <v>0</v>
      </c>
      <c r="AM600">
        <v>10</v>
      </c>
      <c r="AN600" t="s">
        <v>163</v>
      </c>
    </row>
    <row r="601" spans="1:40" x14ac:dyDescent="0.25">
      <c r="A601" t="s">
        <v>146</v>
      </c>
      <c r="B601" s="115">
        <v>43140</v>
      </c>
      <c r="C601">
        <v>0</v>
      </c>
      <c r="D601">
        <v>73</v>
      </c>
      <c r="E601">
        <v>54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1771</v>
      </c>
      <c r="AH601">
        <v>6</v>
      </c>
      <c r="AI601">
        <v>0</v>
      </c>
      <c r="AJ601">
        <v>0</v>
      </c>
      <c r="AK601">
        <v>0</v>
      </c>
      <c r="AL601">
        <v>0</v>
      </c>
      <c r="AM601">
        <v>11</v>
      </c>
      <c r="AN601" t="s">
        <v>164</v>
      </c>
    </row>
    <row r="602" spans="1:40" x14ac:dyDescent="0.25">
      <c r="A602" t="s">
        <v>147</v>
      </c>
      <c r="B602" s="115">
        <v>43140</v>
      </c>
      <c r="C602">
        <v>0</v>
      </c>
      <c r="D602">
        <v>14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165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1</v>
      </c>
      <c r="AN602" t="s">
        <v>157</v>
      </c>
    </row>
    <row r="603" spans="1:40" x14ac:dyDescent="0.25">
      <c r="A603" t="s">
        <v>147</v>
      </c>
      <c r="B603" s="115">
        <v>43140</v>
      </c>
      <c r="C603">
        <v>0</v>
      </c>
      <c r="D603">
        <v>8</v>
      </c>
      <c r="E603">
        <v>7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165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7</v>
      </c>
      <c r="AN603" t="s">
        <v>160</v>
      </c>
    </row>
    <row r="604" spans="1:40" x14ac:dyDescent="0.25">
      <c r="A604" t="s">
        <v>148</v>
      </c>
      <c r="B604" s="115">
        <v>43140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414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5</v>
      </c>
      <c r="AN604" t="s">
        <v>167</v>
      </c>
    </row>
    <row r="605" spans="1:40" x14ac:dyDescent="0.25">
      <c r="A605" t="s">
        <v>148</v>
      </c>
      <c r="B605" s="115">
        <v>43140</v>
      </c>
      <c r="C605">
        <v>0</v>
      </c>
      <c r="D605">
        <v>73</v>
      </c>
      <c r="E605">
        <v>38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414</v>
      </c>
      <c r="AH605">
        <v>5</v>
      </c>
      <c r="AI605">
        <v>0</v>
      </c>
      <c r="AJ605">
        <v>0</v>
      </c>
      <c r="AK605">
        <v>0</v>
      </c>
      <c r="AL605">
        <v>0</v>
      </c>
      <c r="AM605">
        <v>11</v>
      </c>
      <c r="AN605" t="s">
        <v>164</v>
      </c>
    </row>
    <row r="606" spans="1:40" x14ac:dyDescent="0.25">
      <c r="A606" t="s">
        <v>149</v>
      </c>
      <c r="B606" s="115">
        <v>43140</v>
      </c>
      <c r="C606">
        <v>0</v>
      </c>
      <c r="D606">
        <v>30</v>
      </c>
      <c r="E606">
        <v>26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896</v>
      </c>
      <c r="AH606">
        <v>2</v>
      </c>
      <c r="AI606">
        <v>0</v>
      </c>
      <c r="AJ606">
        <v>0</v>
      </c>
      <c r="AK606">
        <v>0</v>
      </c>
      <c r="AL606">
        <v>0</v>
      </c>
      <c r="AM606">
        <v>1</v>
      </c>
      <c r="AN606" t="s">
        <v>157</v>
      </c>
    </row>
    <row r="607" spans="1:40" x14ac:dyDescent="0.25">
      <c r="A607" t="s">
        <v>149</v>
      </c>
      <c r="B607" s="115">
        <v>43140</v>
      </c>
      <c r="C607">
        <v>0</v>
      </c>
      <c r="D607">
        <v>14</v>
      </c>
      <c r="E607">
        <v>13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896</v>
      </c>
      <c r="AH607">
        <v>2</v>
      </c>
      <c r="AI607">
        <v>0</v>
      </c>
      <c r="AJ607">
        <v>0</v>
      </c>
      <c r="AK607">
        <v>0</v>
      </c>
      <c r="AL607">
        <v>0</v>
      </c>
      <c r="AM607">
        <v>3</v>
      </c>
      <c r="AN607" t="s">
        <v>158</v>
      </c>
    </row>
    <row r="608" spans="1:40" x14ac:dyDescent="0.25">
      <c r="A608" t="s">
        <v>149</v>
      </c>
      <c r="B608" s="115">
        <v>43140</v>
      </c>
      <c r="C608">
        <v>0</v>
      </c>
      <c r="D608">
        <v>10</v>
      </c>
      <c r="E608">
        <v>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896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5</v>
      </c>
      <c r="AN608" t="s">
        <v>167</v>
      </c>
    </row>
    <row r="609" spans="1:40" x14ac:dyDescent="0.25">
      <c r="A609" t="s">
        <v>149</v>
      </c>
      <c r="B609" s="115">
        <v>43140</v>
      </c>
      <c r="C609">
        <v>0</v>
      </c>
      <c r="D609">
        <v>29</v>
      </c>
      <c r="E609">
        <v>27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896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6</v>
      </c>
      <c r="AN609" t="s">
        <v>159</v>
      </c>
    </row>
    <row r="610" spans="1:40" x14ac:dyDescent="0.25">
      <c r="A610" t="s">
        <v>149</v>
      </c>
      <c r="B610" s="115">
        <v>43140</v>
      </c>
      <c r="C610">
        <v>0</v>
      </c>
      <c r="D610">
        <v>16</v>
      </c>
      <c r="E610">
        <v>8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896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7</v>
      </c>
      <c r="AN610" t="s">
        <v>160</v>
      </c>
    </row>
    <row r="611" spans="1:40" x14ac:dyDescent="0.25">
      <c r="A611" t="s">
        <v>149</v>
      </c>
      <c r="B611" s="115">
        <v>43140</v>
      </c>
      <c r="C611">
        <v>0</v>
      </c>
      <c r="D611">
        <v>30</v>
      </c>
      <c r="E611">
        <v>25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896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10</v>
      </c>
      <c r="AN611" t="s">
        <v>163</v>
      </c>
    </row>
    <row r="612" spans="1:40" x14ac:dyDescent="0.25">
      <c r="A612" t="s">
        <v>149</v>
      </c>
      <c r="B612" s="115">
        <v>43140</v>
      </c>
      <c r="C612">
        <v>0</v>
      </c>
      <c r="D612">
        <v>15</v>
      </c>
      <c r="E612">
        <v>13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896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11</v>
      </c>
      <c r="AN612" t="s">
        <v>164</v>
      </c>
    </row>
    <row r="613" spans="1:40" x14ac:dyDescent="0.25">
      <c r="A613" t="s">
        <v>150</v>
      </c>
      <c r="B613" s="115">
        <v>43140</v>
      </c>
      <c r="C613">
        <v>0</v>
      </c>
      <c r="D613">
        <v>19</v>
      </c>
      <c r="E613">
        <v>15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613</v>
      </c>
      <c r="AH613">
        <v>2</v>
      </c>
      <c r="AI613">
        <v>0</v>
      </c>
      <c r="AJ613">
        <v>0</v>
      </c>
      <c r="AK613">
        <v>0</v>
      </c>
      <c r="AL613">
        <v>0</v>
      </c>
      <c r="AM613">
        <v>1</v>
      </c>
      <c r="AN613" t="s">
        <v>157</v>
      </c>
    </row>
    <row r="614" spans="1:40" x14ac:dyDescent="0.25">
      <c r="A614" t="s">
        <v>150</v>
      </c>
      <c r="B614" s="115">
        <v>43140</v>
      </c>
      <c r="C614">
        <v>0</v>
      </c>
      <c r="D614">
        <v>26</v>
      </c>
      <c r="E614">
        <v>21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613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3</v>
      </c>
      <c r="AN614" t="s">
        <v>158</v>
      </c>
    </row>
    <row r="615" spans="1:40" x14ac:dyDescent="0.25">
      <c r="A615" t="s">
        <v>150</v>
      </c>
      <c r="B615" s="115">
        <v>43140</v>
      </c>
      <c r="C615">
        <v>0</v>
      </c>
      <c r="D615">
        <v>33</v>
      </c>
      <c r="E615">
        <v>15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613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7</v>
      </c>
      <c r="AN615" t="s">
        <v>160</v>
      </c>
    </row>
    <row r="616" spans="1:40" x14ac:dyDescent="0.25">
      <c r="A616" t="s">
        <v>150</v>
      </c>
      <c r="B616" s="115">
        <v>43140</v>
      </c>
      <c r="C616">
        <v>0</v>
      </c>
      <c r="D616">
        <v>25</v>
      </c>
      <c r="E616">
        <v>15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613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11</v>
      </c>
      <c r="AN616" t="s">
        <v>164</v>
      </c>
    </row>
    <row r="617" spans="1:40" x14ac:dyDescent="0.25">
      <c r="A617" t="s">
        <v>151</v>
      </c>
      <c r="B617" s="115">
        <v>43140</v>
      </c>
      <c r="C617">
        <v>0</v>
      </c>
      <c r="D617">
        <v>58</v>
      </c>
      <c r="E617">
        <v>43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264</v>
      </c>
      <c r="AH617">
        <v>6</v>
      </c>
      <c r="AI617">
        <v>0</v>
      </c>
      <c r="AJ617">
        <v>0</v>
      </c>
      <c r="AK617">
        <v>0</v>
      </c>
      <c r="AL617">
        <v>0</v>
      </c>
      <c r="AM617">
        <v>1</v>
      </c>
      <c r="AN617" t="s">
        <v>157</v>
      </c>
    </row>
    <row r="618" spans="1:40" x14ac:dyDescent="0.25">
      <c r="A618" t="s">
        <v>152</v>
      </c>
      <c r="B618" s="115">
        <v>43140</v>
      </c>
      <c r="C618">
        <v>0</v>
      </c>
      <c r="D618">
        <v>26</v>
      </c>
      <c r="E618">
        <v>22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177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1</v>
      </c>
      <c r="AN618" t="s">
        <v>157</v>
      </c>
    </row>
    <row r="619" spans="1:40" x14ac:dyDescent="0.25">
      <c r="A619" t="s">
        <v>153</v>
      </c>
      <c r="B619" s="115">
        <v>43140</v>
      </c>
      <c r="C619">
        <v>0</v>
      </c>
      <c r="D619">
        <v>58</v>
      </c>
      <c r="E619">
        <v>42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356</v>
      </c>
      <c r="AH619">
        <v>4</v>
      </c>
      <c r="AI619">
        <v>0</v>
      </c>
      <c r="AJ619">
        <v>0</v>
      </c>
      <c r="AK619">
        <v>0</v>
      </c>
      <c r="AL619">
        <v>0</v>
      </c>
      <c r="AM619">
        <v>1</v>
      </c>
      <c r="AN619" t="s">
        <v>157</v>
      </c>
    </row>
    <row r="620" spans="1:40" x14ac:dyDescent="0.25">
      <c r="A620" t="s">
        <v>154</v>
      </c>
      <c r="B620" s="115">
        <v>43140</v>
      </c>
      <c r="C620">
        <v>3</v>
      </c>
      <c r="D620">
        <v>28</v>
      </c>
      <c r="E620">
        <v>25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4</v>
      </c>
      <c r="T620">
        <v>0</v>
      </c>
      <c r="U620">
        <v>0</v>
      </c>
      <c r="V620">
        <v>4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434</v>
      </c>
      <c r="AH620">
        <v>9</v>
      </c>
      <c r="AI620">
        <v>0</v>
      </c>
      <c r="AJ620">
        <v>0</v>
      </c>
      <c r="AK620">
        <v>0</v>
      </c>
      <c r="AL620">
        <v>0</v>
      </c>
      <c r="AM620">
        <v>1</v>
      </c>
      <c r="AN620" t="s">
        <v>157</v>
      </c>
    </row>
    <row r="621" spans="1:40" x14ac:dyDescent="0.25">
      <c r="A621" t="s">
        <v>154</v>
      </c>
      <c r="B621" s="115">
        <v>43140</v>
      </c>
      <c r="C621">
        <v>17</v>
      </c>
      <c r="D621">
        <v>55</v>
      </c>
      <c r="E621">
        <v>50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21</v>
      </c>
      <c r="T621">
        <v>0</v>
      </c>
      <c r="U621">
        <v>0</v>
      </c>
      <c r="V621">
        <v>42.25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434</v>
      </c>
      <c r="AH621">
        <v>36</v>
      </c>
      <c r="AI621">
        <v>0</v>
      </c>
      <c r="AJ621">
        <v>0</v>
      </c>
      <c r="AK621">
        <v>0</v>
      </c>
      <c r="AL621">
        <v>0</v>
      </c>
      <c r="AM621">
        <v>3</v>
      </c>
      <c r="AN621" t="s">
        <v>158</v>
      </c>
    </row>
    <row r="622" spans="1:40" x14ac:dyDescent="0.25">
      <c r="A622" t="s">
        <v>154</v>
      </c>
      <c r="B622" s="115">
        <v>43140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434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8</v>
      </c>
      <c r="AN622" t="s">
        <v>161</v>
      </c>
    </row>
    <row r="623" spans="1:40" x14ac:dyDescent="0.25">
      <c r="A623" t="s">
        <v>141</v>
      </c>
      <c r="B623" s="115">
        <v>43141</v>
      </c>
      <c r="C623">
        <v>0</v>
      </c>
      <c r="D623">
        <v>43</v>
      </c>
      <c r="E623">
        <v>42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858</v>
      </c>
      <c r="AH623">
        <v>8</v>
      </c>
      <c r="AI623">
        <v>0</v>
      </c>
      <c r="AJ623">
        <v>0</v>
      </c>
      <c r="AK623">
        <v>0</v>
      </c>
      <c r="AL623">
        <v>0</v>
      </c>
      <c r="AM623">
        <v>1</v>
      </c>
      <c r="AN623" t="s">
        <v>157</v>
      </c>
    </row>
    <row r="624" spans="1:40" x14ac:dyDescent="0.25">
      <c r="A624" t="s">
        <v>141</v>
      </c>
      <c r="B624" s="115">
        <v>43141</v>
      </c>
      <c r="C624">
        <v>0</v>
      </c>
      <c r="D624">
        <v>33</v>
      </c>
      <c r="E624">
        <v>28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858</v>
      </c>
      <c r="AH624">
        <v>4</v>
      </c>
      <c r="AI624">
        <v>0</v>
      </c>
      <c r="AJ624">
        <v>0</v>
      </c>
      <c r="AK624">
        <v>0</v>
      </c>
      <c r="AL624">
        <v>0</v>
      </c>
      <c r="AM624">
        <v>3</v>
      </c>
      <c r="AN624" t="s">
        <v>158</v>
      </c>
    </row>
    <row r="625" spans="1:40" x14ac:dyDescent="0.25">
      <c r="A625" t="s">
        <v>141</v>
      </c>
      <c r="B625" s="115">
        <v>43141</v>
      </c>
      <c r="C625">
        <v>0</v>
      </c>
      <c r="D625">
        <v>11</v>
      </c>
      <c r="E625">
        <v>10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858</v>
      </c>
      <c r="AH625">
        <v>3</v>
      </c>
      <c r="AI625">
        <v>0</v>
      </c>
      <c r="AJ625">
        <v>0</v>
      </c>
      <c r="AK625">
        <v>0</v>
      </c>
      <c r="AL625">
        <v>0</v>
      </c>
      <c r="AM625">
        <v>6</v>
      </c>
      <c r="AN625" t="s">
        <v>159</v>
      </c>
    </row>
    <row r="626" spans="1:40" x14ac:dyDescent="0.25">
      <c r="A626" t="s">
        <v>141</v>
      </c>
      <c r="B626" s="115">
        <v>43141</v>
      </c>
      <c r="C626">
        <v>0</v>
      </c>
      <c r="D626">
        <v>80</v>
      </c>
      <c r="E626">
        <v>75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858</v>
      </c>
      <c r="AH626">
        <v>10</v>
      </c>
      <c r="AI626">
        <v>0</v>
      </c>
      <c r="AJ626">
        <v>0</v>
      </c>
      <c r="AK626">
        <v>0</v>
      </c>
      <c r="AL626">
        <v>0</v>
      </c>
      <c r="AM626">
        <v>7</v>
      </c>
      <c r="AN626" t="s">
        <v>160</v>
      </c>
    </row>
    <row r="627" spans="1:40" x14ac:dyDescent="0.25">
      <c r="A627" t="s">
        <v>141</v>
      </c>
      <c r="B627" s="115">
        <v>43141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858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8</v>
      </c>
      <c r="AN627" t="s">
        <v>161</v>
      </c>
    </row>
    <row r="628" spans="1:40" x14ac:dyDescent="0.25">
      <c r="A628" t="s">
        <v>141</v>
      </c>
      <c r="B628" s="115">
        <v>43141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858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9</v>
      </c>
      <c r="AN628" t="s">
        <v>162</v>
      </c>
    </row>
    <row r="629" spans="1:40" x14ac:dyDescent="0.25">
      <c r="A629" t="s">
        <v>141</v>
      </c>
      <c r="B629" s="115">
        <v>43141</v>
      </c>
      <c r="C629">
        <v>0</v>
      </c>
      <c r="D629">
        <v>17</v>
      </c>
      <c r="E629">
        <v>17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858</v>
      </c>
      <c r="AH629">
        <v>2</v>
      </c>
      <c r="AI629">
        <v>0</v>
      </c>
      <c r="AJ629">
        <v>0</v>
      </c>
      <c r="AK629">
        <v>0</v>
      </c>
      <c r="AL629">
        <v>0</v>
      </c>
      <c r="AM629">
        <v>10</v>
      </c>
      <c r="AN629" t="s">
        <v>163</v>
      </c>
    </row>
    <row r="630" spans="1:40" x14ac:dyDescent="0.25">
      <c r="A630" t="s">
        <v>141</v>
      </c>
      <c r="B630" s="115">
        <v>43141</v>
      </c>
      <c r="C630">
        <v>0</v>
      </c>
      <c r="D630">
        <v>44</v>
      </c>
      <c r="E630">
        <v>38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858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11</v>
      </c>
      <c r="AN630" t="s">
        <v>164</v>
      </c>
    </row>
    <row r="631" spans="1:40" x14ac:dyDescent="0.25">
      <c r="A631" t="s">
        <v>142</v>
      </c>
      <c r="B631" s="115">
        <v>43141</v>
      </c>
      <c r="C631">
        <v>16</v>
      </c>
      <c r="D631">
        <v>209</v>
      </c>
      <c r="E631">
        <v>194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19</v>
      </c>
      <c r="T631">
        <v>0</v>
      </c>
      <c r="U631">
        <v>0</v>
      </c>
      <c r="V631">
        <v>14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11</v>
      </c>
      <c r="AE631">
        <v>1</v>
      </c>
      <c r="AF631">
        <v>8</v>
      </c>
      <c r="AG631">
        <v>2115</v>
      </c>
      <c r="AH631">
        <v>82</v>
      </c>
      <c r="AI631">
        <v>0</v>
      </c>
      <c r="AJ631">
        <v>0</v>
      </c>
      <c r="AK631">
        <v>0</v>
      </c>
      <c r="AL631">
        <v>0</v>
      </c>
      <c r="AM631">
        <v>1</v>
      </c>
      <c r="AN631" t="s">
        <v>157</v>
      </c>
    </row>
    <row r="632" spans="1:40" x14ac:dyDescent="0.25">
      <c r="A632" t="s">
        <v>142</v>
      </c>
      <c r="B632" s="115">
        <v>43141</v>
      </c>
      <c r="C632">
        <v>15</v>
      </c>
      <c r="D632">
        <v>154</v>
      </c>
      <c r="E632">
        <v>150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17</v>
      </c>
      <c r="T632">
        <v>0</v>
      </c>
      <c r="U632">
        <v>0</v>
      </c>
      <c r="V632">
        <v>13.25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3</v>
      </c>
      <c r="AE632">
        <v>0</v>
      </c>
      <c r="AF632">
        <v>0</v>
      </c>
      <c r="AG632">
        <v>2115</v>
      </c>
      <c r="AH632">
        <v>69</v>
      </c>
      <c r="AI632">
        <v>0</v>
      </c>
      <c r="AJ632">
        <v>0</v>
      </c>
      <c r="AK632">
        <v>0</v>
      </c>
      <c r="AL632">
        <v>0</v>
      </c>
      <c r="AM632">
        <v>2</v>
      </c>
      <c r="AN632" t="s">
        <v>165</v>
      </c>
    </row>
    <row r="633" spans="1:40" x14ac:dyDescent="0.25">
      <c r="A633" t="s">
        <v>142</v>
      </c>
      <c r="B633" s="115">
        <v>43141</v>
      </c>
      <c r="C633">
        <v>4</v>
      </c>
      <c r="D633">
        <v>72</v>
      </c>
      <c r="E633">
        <v>69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4</v>
      </c>
      <c r="T633">
        <v>0</v>
      </c>
      <c r="U633">
        <v>0</v>
      </c>
      <c r="V633">
        <v>2.5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2115</v>
      </c>
      <c r="AH633">
        <v>35</v>
      </c>
      <c r="AI633">
        <v>0</v>
      </c>
      <c r="AJ633">
        <v>0</v>
      </c>
      <c r="AK633">
        <v>0</v>
      </c>
      <c r="AL633">
        <v>0</v>
      </c>
      <c r="AM633">
        <v>3</v>
      </c>
      <c r="AN633" t="s">
        <v>158</v>
      </c>
    </row>
    <row r="634" spans="1:40" x14ac:dyDescent="0.25">
      <c r="A634" t="s">
        <v>142</v>
      </c>
      <c r="B634" s="115">
        <v>43141</v>
      </c>
      <c r="C634">
        <v>9</v>
      </c>
      <c r="D634">
        <v>118</v>
      </c>
      <c r="E634">
        <v>108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9</v>
      </c>
      <c r="T634">
        <v>0</v>
      </c>
      <c r="U634">
        <v>0</v>
      </c>
      <c r="V634">
        <v>9.25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</v>
      </c>
      <c r="AE634">
        <v>1</v>
      </c>
      <c r="AF634">
        <v>8</v>
      </c>
      <c r="AG634">
        <v>2115</v>
      </c>
      <c r="AH634">
        <v>52</v>
      </c>
      <c r="AI634">
        <v>0</v>
      </c>
      <c r="AJ634">
        <v>0</v>
      </c>
      <c r="AK634">
        <v>0</v>
      </c>
      <c r="AL634">
        <v>0</v>
      </c>
      <c r="AM634">
        <v>4</v>
      </c>
      <c r="AN634" t="s">
        <v>166</v>
      </c>
    </row>
    <row r="635" spans="1:40" x14ac:dyDescent="0.25">
      <c r="A635" t="s">
        <v>142</v>
      </c>
      <c r="B635" s="115">
        <v>43141</v>
      </c>
      <c r="C635">
        <v>5</v>
      </c>
      <c r="D635">
        <v>126</v>
      </c>
      <c r="E635">
        <v>121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5</v>
      </c>
      <c r="T635">
        <v>0</v>
      </c>
      <c r="U635">
        <v>0</v>
      </c>
      <c r="V635">
        <v>4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14</v>
      </c>
      <c r="AE635">
        <v>0</v>
      </c>
      <c r="AF635">
        <v>0</v>
      </c>
      <c r="AG635">
        <v>2115</v>
      </c>
      <c r="AH635">
        <v>62</v>
      </c>
      <c r="AI635">
        <v>0</v>
      </c>
      <c r="AJ635">
        <v>0</v>
      </c>
      <c r="AK635">
        <v>0</v>
      </c>
      <c r="AL635">
        <v>0</v>
      </c>
      <c r="AM635">
        <v>5</v>
      </c>
      <c r="AN635" t="s">
        <v>167</v>
      </c>
    </row>
    <row r="636" spans="1:40" x14ac:dyDescent="0.25">
      <c r="A636" t="s">
        <v>142</v>
      </c>
      <c r="B636" s="115">
        <v>43141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2115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8</v>
      </c>
      <c r="AN636" t="s">
        <v>161</v>
      </c>
    </row>
    <row r="637" spans="1:40" x14ac:dyDescent="0.25">
      <c r="A637" t="s">
        <v>142</v>
      </c>
      <c r="B637" s="115">
        <v>43141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2115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9</v>
      </c>
      <c r="AN637" t="s">
        <v>162</v>
      </c>
    </row>
    <row r="638" spans="1:40" x14ac:dyDescent="0.25">
      <c r="A638" t="s">
        <v>142</v>
      </c>
      <c r="B638" s="115">
        <v>43141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2115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12</v>
      </c>
      <c r="AN638" t="s">
        <v>168</v>
      </c>
    </row>
    <row r="639" spans="1:40" x14ac:dyDescent="0.25">
      <c r="A639" t="s">
        <v>143</v>
      </c>
      <c r="B639" s="115">
        <v>43141</v>
      </c>
      <c r="C639">
        <v>3</v>
      </c>
      <c r="D639">
        <v>75</v>
      </c>
      <c r="E639">
        <v>74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>
        <v>0</v>
      </c>
      <c r="U639">
        <v>0</v>
      </c>
      <c r="V639">
        <v>4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567</v>
      </c>
      <c r="AH639">
        <v>16</v>
      </c>
      <c r="AI639">
        <v>0</v>
      </c>
      <c r="AJ639">
        <v>0</v>
      </c>
      <c r="AK639">
        <v>0</v>
      </c>
      <c r="AL639">
        <v>0</v>
      </c>
      <c r="AM639">
        <v>1</v>
      </c>
      <c r="AN639" t="s">
        <v>157</v>
      </c>
    </row>
    <row r="640" spans="1:40" x14ac:dyDescent="0.25">
      <c r="A640" t="s">
        <v>143</v>
      </c>
      <c r="B640" s="115">
        <v>43141</v>
      </c>
      <c r="C640">
        <v>1</v>
      </c>
      <c r="D640">
        <v>23</v>
      </c>
      <c r="E640">
        <v>23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1.5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567</v>
      </c>
      <c r="AH640">
        <v>14</v>
      </c>
      <c r="AI640">
        <v>0</v>
      </c>
      <c r="AJ640">
        <v>0</v>
      </c>
      <c r="AK640">
        <v>0</v>
      </c>
      <c r="AL640">
        <v>0</v>
      </c>
      <c r="AM640">
        <v>2</v>
      </c>
      <c r="AN640" t="s">
        <v>165</v>
      </c>
    </row>
    <row r="641" spans="1:40" x14ac:dyDescent="0.25">
      <c r="A641" t="s">
        <v>143</v>
      </c>
      <c r="B641" s="115">
        <v>43141</v>
      </c>
      <c r="C641">
        <v>3</v>
      </c>
      <c r="D641">
        <v>65</v>
      </c>
      <c r="E641">
        <v>59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>
        <v>0</v>
      </c>
      <c r="U641">
        <v>0</v>
      </c>
      <c r="V641">
        <v>3.25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567</v>
      </c>
      <c r="AH641">
        <v>20</v>
      </c>
      <c r="AI641">
        <v>0</v>
      </c>
      <c r="AJ641">
        <v>0</v>
      </c>
      <c r="AK641">
        <v>0</v>
      </c>
      <c r="AL641">
        <v>0</v>
      </c>
      <c r="AM641">
        <v>3</v>
      </c>
      <c r="AN641" t="s">
        <v>158</v>
      </c>
    </row>
    <row r="642" spans="1:40" x14ac:dyDescent="0.25">
      <c r="A642" t="s">
        <v>143</v>
      </c>
      <c r="B642" s="115">
        <v>43141</v>
      </c>
      <c r="C642">
        <v>1</v>
      </c>
      <c r="D642">
        <v>21</v>
      </c>
      <c r="E642">
        <v>21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0.75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567</v>
      </c>
      <c r="AH642">
        <v>11</v>
      </c>
      <c r="AI642">
        <v>0</v>
      </c>
      <c r="AJ642">
        <v>0</v>
      </c>
      <c r="AK642">
        <v>0</v>
      </c>
      <c r="AL642">
        <v>0</v>
      </c>
      <c r="AM642">
        <v>4</v>
      </c>
      <c r="AN642" t="s">
        <v>166</v>
      </c>
    </row>
    <row r="643" spans="1:40" x14ac:dyDescent="0.25">
      <c r="A643" t="s">
        <v>143</v>
      </c>
      <c r="B643" s="115">
        <v>43141</v>
      </c>
      <c r="C643">
        <v>4</v>
      </c>
      <c r="D643">
        <v>59</v>
      </c>
      <c r="E643">
        <v>52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4</v>
      </c>
      <c r="T643">
        <v>0</v>
      </c>
      <c r="U643">
        <v>0</v>
      </c>
      <c r="V643">
        <v>4.25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567</v>
      </c>
      <c r="AH643">
        <v>26</v>
      </c>
      <c r="AI643">
        <v>0</v>
      </c>
      <c r="AJ643">
        <v>0</v>
      </c>
      <c r="AK643">
        <v>0</v>
      </c>
      <c r="AL643">
        <v>0</v>
      </c>
      <c r="AM643">
        <v>5</v>
      </c>
      <c r="AN643" t="s">
        <v>167</v>
      </c>
    </row>
    <row r="644" spans="1:40" x14ac:dyDescent="0.25">
      <c r="A644" t="s">
        <v>143</v>
      </c>
      <c r="B644" s="115">
        <v>43141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567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8</v>
      </c>
      <c r="AN644" t="s">
        <v>161</v>
      </c>
    </row>
    <row r="645" spans="1:40" x14ac:dyDescent="0.25">
      <c r="A645" t="s">
        <v>143</v>
      </c>
      <c r="B645" s="115">
        <v>43141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567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9</v>
      </c>
      <c r="AN645" t="s">
        <v>162</v>
      </c>
    </row>
    <row r="646" spans="1:40" x14ac:dyDescent="0.25">
      <c r="A646" t="s">
        <v>144</v>
      </c>
      <c r="B646" s="115">
        <v>43141</v>
      </c>
      <c r="C646">
        <v>0</v>
      </c>
      <c r="D646">
        <v>166</v>
      </c>
      <c r="E646">
        <v>144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1816</v>
      </c>
      <c r="AH646">
        <v>11</v>
      </c>
      <c r="AI646">
        <v>0</v>
      </c>
      <c r="AJ646">
        <v>0</v>
      </c>
      <c r="AK646">
        <v>0</v>
      </c>
      <c r="AL646">
        <v>0</v>
      </c>
      <c r="AM646">
        <v>1</v>
      </c>
      <c r="AN646" t="s">
        <v>157</v>
      </c>
    </row>
    <row r="647" spans="1:40" x14ac:dyDescent="0.25">
      <c r="A647" t="s">
        <v>144</v>
      </c>
      <c r="B647" s="115">
        <v>43141</v>
      </c>
      <c r="C647">
        <v>0</v>
      </c>
      <c r="D647">
        <v>80</v>
      </c>
      <c r="E647">
        <v>80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1</v>
      </c>
      <c r="AF647">
        <v>6.5</v>
      </c>
      <c r="AG647">
        <v>1816</v>
      </c>
      <c r="AH647">
        <v>27</v>
      </c>
      <c r="AI647">
        <v>0</v>
      </c>
      <c r="AJ647">
        <v>0</v>
      </c>
      <c r="AK647">
        <v>0</v>
      </c>
      <c r="AL647">
        <v>0</v>
      </c>
      <c r="AM647">
        <v>3</v>
      </c>
      <c r="AN647" t="s">
        <v>158</v>
      </c>
    </row>
    <row r="648" spans="1:40" x14ac:dyDescent="0.25">
      <c r="A648" t="s">
        <v>144</v>
      </c>
      <c r="B648" s="115">
        <v>43141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1816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5</v>
      </c>
      <c r="AN648" t="s">
        <v>167</v>
      </c>
    </row>
    <row r="649" spans="1:40" x14ac:dyDescent="0.25">
      <c r="A649" t="s">
        <v>144</v>
      </c>
      <c r="B649" s="115">
        <v>43141</v>
      </c>
      <c r="C649">
        <v>0</v>
      </c>
      <c r="D649">
        <v>138</v>
      </c>
      <c r="E649">
        <v>131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1816</v>
      </c>
      <c r="AH649">
        <v>19</v>
      </c>
      <c r="AI649">
        <v>0</v>
      </c>
      <c r="AJ649">
        <v>0</v>
      </c>
      <c r="AK649">
        <v>0</v>
      </c>
      <c r="AL649">
        <v>0</v>
      </c>
      <c r="AM649">
        <v>6</v>
      </c>
      <c r="AN649" t="s">
        <v>159</v>
      </c>
    </row>
    <row r="650" spans="1:40" x14ac:dyDescent="0.25">
      <c r="A650" t="s">
        <v>144</v>
      </c>
      <c r="B650" s="115">
        <v>43141</v>
      </c>
      <c r="C650">
        <v>0</v>
      </c>
      <c r="D650">
        <v>81</v>
      </c>
      <c r="E650">
        <v>77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1816</v>
      </c>
      <c r="AH650">
        <v>5</v>
      </c>
      <c r="AI650">
        <v>0</v>
      </c>
      <c r="AJ650">
        <v>0</v>
      </c>
      <c r="AK650">
        <v>0</v>
      </c>
      <c r="AL650">
        <v>0</v>
      </c>
      <c r="AM650">
        <v>7</v>
      </c>
      <c r="AN650" t="s">
        <v>160</v>
      </c>
    </row>
    <row r="651" spans="1:40" x14ac:dyDescent="0.25">
      <c r="A651" t="s">
        <v>144</v>
      </c>
      <c r="B651" s="115">
        <v>43141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1816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8</v>
      </c>
      <c r="AN651" t="s">
        <v>161</v>
      </c>
    </row>
    <row r="652" spans="1:40" x14ac:dyDescent="0.25">
      <c r="A652" t="s">
        <v>144</v>
      </c>
      <c r="B652" s="115">
        <v>43141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1816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9</v>
      </c>
      <c r="AN652" t="s">
        <v>162</v>
      </c>
    </row>
    <row r="653" spans="1:40" x14ac:dyDescent="0.25">
      <c r="A653" t="s">
        <v>144</v>
      </c>
      <c r="B653" s="115">
        <v>43141</v>
      </c>
      <c r="C653">
        <v>0</v>
      </c>
      <c r="D653">
        <v>79</v>
      </c>
      <c r="E653">
        <v>73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1816</v>
      </c>
      <c r="AH653">
        <v>3</v>
      </c>
      <c r="AI653">
        <v>0</v>
      </c>
      <c r="AJ653">
        <v>0</v>
      </c>
      <c r="AK653">
        <v>0</v>
      </c>
      <c r="AL653">
        <v>0</v>
      </c>
      <c r="AM653">
        <v>10</v>
      </c>
      <c r="AN653" t="s">
        <v>163</v>
      </c>
    </row>
    <row r="654" spans="1:40" x14ac:dyDescent="0.25">
      <c r="A654" t="s">
        <v>144</v>
      </c>
      <c r="B654" s="115">
        <v>43141</v>
      </c>
      <c r="C654">
        <v>0</v>
      </c>
      <c r="D654">
        <v>110</v>
      </c>
      <c r="E654">
        <v>87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1816</v>
      </c>
      <c r="AH654">
        <v>4</v>
      </c>
      <c r="AI654">
        <v>0</v>
      </c>
      <c r="AJ654">
        <v>0</v>
      </c>
      <c r="AK654">
        <v>0</v>
      </c>
      <c r="AL654">
        <v>0</v>
      </c>
      <c r="AM654">
        <v>11</v>
      </c>
      <c r="AN654" t="s">
        <v>164</v>
      </c>
    </row>
    <row r="655" spans="1:40" x14ac:dyDescent="0.25">
      <c r="A655" t="s">
        <v>144</v>
      </c>
      <c r="B655" s="115">
        <v>43141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1816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13</v>
      </c>
      <c r="AN655" t="s">
        <v>169</v>
      </c>
    </row>
    <row r="656" spans="1:40" x14ac:dyDescent="0.25">
      <c r="A656" t="s">
        <v>145</v>
      </c>
      <c r="B656" s="115">
        <v>43141</v>
      </c>
      <c r="C656">
        <v>0</v>
      </c>
      <c r="D656">
        <v>38</v>
      </c>
      <c r="E656">
        <v>35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752</v>
      </c>
      <c r="AH656">
        <v>11</v>
      </c>
      <c r="AI656">
        <v>0</v>
      </c>
      <c r="AJ656">
        <v>0</v>
      </c>
      <c r="AK656">
        <v>0</v>
      </c>
      <c r="AL656">
        <v>0</v>
      </c>
      <c r="AM656">
        <v>1</v>
      </c>
      <c r="AN656" t="s">
        <v>157</v>
      </c>
    </row>
    <row r="657" spans="1:40" x14ac:dyDescent="0.25">
      <c r="A657" t="s">
        <v>145</v>
      </c>
      <c r="B657" s="115">
        <v>43141</v>
      </c>
      <c r="C657">
        <v>0</v>
      </c>
      <c r="D657">
        <v>9</v>
      </c>
      <c r="E657">
        <v>5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752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2</v>
      </c>
      <c r="AN657" t="s">
        <v>165</v>
      </c>
    </row>
    <row r="658" spans="1:40" x14ac:dyDescent="0.25">
      <c r="A658" t="s">
        <v>145</v>
      </c>
      <c r="B658" s="115">
        <v>43141</v>
      </c>
      <c r="C658">
        <v>0</v>
      </c>
      <c r="D658">
        <v>66</v>
      </c>
      <c r="E658">
        <v>56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752</v>
      </c>
      <c r="AH658">
        <v>4</v>
      </c>
      <c r="AI658">
        <v>0</v>
      </c>
      <c r="AJ658">
        <v>0</v>
      </c>
      <c r="AK658">
        <v>0</v>
      </c>
      <c r="AL658">
        <v>0</v>
      </c>
      <c r="AM658">
        <v>3</v>
      </c>
      <c r="AN658" t="s">
        <v>158</v>
      </c>
    </row>
    <row r="659" spans="1:40" x14ac:dyDescent="0.25">
      <c r="A659" t="s">
        <v>145</v>
      </c>
      <c r="B659" s="115">
        <v>43141</v>
      </c>
      <c r="C659">
        <v>0</v>
      </c>
      <c r="D659">
        <v>34</v>
      </c>
      <c r="E659">
        <v>29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752</v>
      </c>
      <c r="AH659">
        <v>8</v>
      </c>
      <c r="AI659">
        <v>0</v>
      </c>
      <c r="AJ659">
        <v>0</v>
      </c>
      <c r="AK659">
        <v>0</v>
      </c>
      <c r="AL659">
        <v>0</v>
      </c>
      <c r="AM659">
        <v>4</v>
      </c>
      <c r="AN659" t="s">
        <v>166</v>
      </c>
    </row>
    <row r="660" spans="1:40" x14ac:dyDescent="0.25">
      <c r="A660" t="s">
        <v>145</v>
      </c>
      <c r="B660" s="115">
        <v>43141</v>
      </c>
      <c r="C660">
        <v>0</v>
      </c>
      <c r="D660">
        <v>91</v>
      </c>
      <c r="E660">
        <v>77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752</v>
      </c>
      <c r="AH660">
        <v>10</v>
      </c>
      <c r="AI660">
        <v>0</v>
      </c>
      <c r="AJ660">
        <v>0</v>
      </c>
      <c r="AK660">
        <v>0</v>
      </c>
      <c r="AL660">
        <v>0</v>
      </c>
      <c r="AM660">
        <v>5</v>
      </c>
      <c r="AN660" t="s">
        <v>167</v>
      </c>
    </row>
    <row r="661" spans="1:40" x14ac:dyDescent="0.25">
      <c r="A661" t="s">
        <v>145</v>
      </c>
      <c r="B661" s="115">
        <v>43141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752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8</v>
      </c>
      <c r="AN661" t="s">
        <v>161</v>
      </c>
    </row>
    <row r="662" spans="1:40" x14ac:dyDescent="0.25">
      <c r="A662" t="s">
        <v>145</v>
      </c>
      <c r="B662" s="115">
        <v>43141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752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9</v>
      </c>
      <c r="AN662" t="s">
        <v>162</v>
      </c>
    </row>
    <row r="663" spans="1:40" x14ac:dyDescent="0.25">
      <c r="A663" t="s">
        <v>146</v>
      </c>
      <c r="B663" s="115">
        <v>43141</v>
      </c>
      <c r="C663">
        <v>0</v>
      </c>
      <c r="D663">
        <v>45</v>
      </c>
      <c r="E663">
        <v>43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980</v>
      </c>
      <c r="AH663">
        <v>2</v>
      </c>
      <c r="AI663">
        <v>0</v>
      </c>
      <c r="AJ663">
        <v>0</v>
      </c>
      <c r="AK663">
        <v>0</v>
      </c>
      <c r="AL663">
        <v>0</v>
      </c>
      <c r="AM663">
        <v>1</v>
      </c>
      <c r="AN663" t="s">
        <v>157</v>
      </c>
    </row>
    <row r="664" spans="1:40" x14ac:dyDescent="0.25">
      <c r="A664" t="s">
        <v>146</v>
      </c>
      <c r="B664" s="115">
        <v>43141</v>
      </c>
      <c r="C664">
        <v>0</v>
      </c>
      <c r="D664">
        <v>57</v>
      </c>
      <c r="E664">
        <v>45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980</v>
      </c>
      <c r="AH664">
        <v>8</v>
      </c>
      <c r="AI664">
        <v>0</v>
      </c>
      <c r="AJ664">
        <v>0</v>
      </c>
      <c r="AK664">
        <v>0</v>
      </c>
      <c r="AL664">
        <v>0</v>
      </c>
      <c r="AM664">
        <v>3</v>
      </c>
      <c r="AN664" t="s">
        <v>158</v>
      </c>
    </row>
    <row r="665" spans="1:40" x14ac:dyDescent="0.25">
      <c r="A665" t="s">
        <v>146</v>
      </c>
      <c r="B665" s="115">
        <v>43141</v>
      </c>
      <c r="C665">
        <v>0</v>
      </c>
      <c r="D665">
        <v>14</v>
      </c>
      <c r="E665">
        <v>14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980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6</v>
      </c>
      <c r="AN665" t="s">
        <v>159</v>
      </c>
    </row>
    <row r="666" spans="1:40" x14ac:dyDescent="0.25">
      <c r="A666" t="s">
        <v>146</v>
      </c>
      <c r="B666" s="115">
        <v>43141</v>
      </c>
      <c r="C666">
        <v>0</v>
      </c>
      <c r="D666">
        <v>110</v>
      </c>
      <c r="E666">
        <v>96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980</v>
      </c>
      <c r="AH666">
        <v>5</v>
      </c>
      <c r="AI666">
        <v>0</v>
      </c>
      <c r="AJ666">
        <v>0</v>
      </c>
      <c r="AK666">
        <v>0</v>
      </c>
      <c r="AL666">
        <v>0</v>
      </c>
      <c r="AM666">
        <v>7</v>
      </c>
      <c r="AN666" t="s">
        <v>160</v>
      </c>
    </row>
    <row r="667" spans="1:40" x14ac:dyDescent="0.25">
      <c r="A667" t="s">
        <v>146</v>
      </c>
      <c r="B667" s="115">
        <v>43141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980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8</v>
      </c>
      <c r="AN667" t="s">
        <v>161</v>
      </c>
    </row>
    <row r="668" spans="1:40" x14ac:dyDescent="0.25">
      <c r="A668" t="s">
        <v>146</v>
      </c>
      <c r="B668" s="115">
        <v>43141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980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9</v>
      </c>
      <c r="AN668" t="s">
        <v>162</v>
      </c>
    </row>
    <row r="669" spans="1:40" x14ac:dyDescent="0.25">
      <c r="A669" t="s">
        <v>146</v>
      </c>
      <c r="B669" s="115">
        <v>43141</v>
      </c>
      <c r="C669">
        <v>0</v>
      </c>
      <c r="D669">
        <v>21</v>
      </c>
      <c r="E669">
        <v>19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980</v>
      </c>
      <c r="AH669">
        <v>1</v>
      </c>
      <c r="AI669">
        <v>0</v>
      </c>
      <c r="AJ669">
        <v>0</v>
      </c>
      <c r="AK669">
        <v>0</v>
      </c>
      <c r="AL669">
        <v>0</v>
      </c>
      <c r="AM669">
        <v>10</v>
      </c>
      <c r="AN669" t="s">
        <v>163</v>
      </c>
    </row>
    <row r="670" spans="1:40" x14ac:dyDescent="0.25">
      <c r="A670" t="s">
        <v>146</v>
      </c>
      <c r="B670" s="115">
        <v>43141</v>
      </c>
      <c r="C670">
        <v>0</v>
      </c>
      <c r="D670">
        <v>73</v>
      </c>
      <c r="E670">
        <v>54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980</v>
      </c>
      <c r="AH670">
        <v>3</v>
      </c>
      <c r="AI670">
        <v>0</v>
      </c>
      <c r="AJ670">
        <v>0</v>
      </c>
      <c r="AK670">
        <v>0</v>
      </c>
      <c r="AL670">
        <v>0</v>
      </c>
      <c r="AM670">
        <v>11</v>
      </c>
      <c r="AN670" t="s">
        <v>164</v>
      </c>
    </row>
    <row r="671" spans="1:40" x14ac:dyDescent="0.25">
      <c r="A671" t="s">
        <v>147</v>
      </c>
      <c r="B671" s="115">
        <v>43141</v>
      </c>
      <c r="C671">
        <v>0</v>
      </c>
      <c r="D671">
        <v>14</v>
      </c>
      <c r="E671">
        <v>12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 t="s">
        <v>157</v>
      </c>
    </row>
    <row r="672" spans="1:40" x14ac:dyDescent="0.25">
      <c r="A672" t="s">
        <v>147</v>
      </c>
      <c r="B672" s="115">
        <v>43141</v>
      </c>
      <c r="C672">
        <v>0</v>
      </c>
      <c r="D672">
        <v>8</v>
      </c>
      <c r="E672">
        <v>7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7</v>
      </c>
      <c r="AN672" t="s">
        <v>160</v>
      </c>
    </row>
    <row r="673" spans="1:40" x14ac:dyDescent="0.25">
      <c r="A673" t="s">
        <v>148</v>
      </c>
      <c r="B673" s="115">
        <v>43141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252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5</v>
      </c>
      <c r="AN673" t="s">
        <v>167</v>
      </c>
    </row>
    <row r="674" spans="1:40" x14ac:dyDescent="0.25">
      <c r="A674" t="s">
        <v>148</v>
      </c>
      <c r="B674" s="115">
        <v>43141</v>
      </c>
      <c r="C674">
        <v>0</v>
      </c>
      <c r="D674">
        <v>73</v>
      </c>
      <c r="E674">
        <v>38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252</v>
      </c>
      <c r="AH674">
        <v>2</v>
      </c>
      <c r="AI674">
        <v>0</v>
      </c>
      <c r="AJ674">
        <v>0</v>
      </c>
      <c r="AK674">
        <v>0</v>
      </c>
      <c r="AL674">
        <v>0</v>
      </c>
      <c r="AM674">
        <v>11</v>
      </c>
      <c r="AN674" t="s">
        <v>164</v>
      </c>
    </row>
    <row r="675" spans="1:40" x14ac:dyDescent="0.25">
      <c r="A675" t="s">
        <v>149</v>
      </c>
      <c r="B675" s="115">
        <v>43141</v>
      </c>
      <c r="C675">
        <v>0</v>
      </c>
      <c r="D675">
        <v>30</v>
      </c>
      <c r="E675">
        <v>26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382</v>
      </c>
      <c r="AH675">
        <v>2</v>
      </c>
      <c r="AI675">
        <v>0</v>
      </c>
      <c r="AJ675">
        <v>0</v>
      </c>
      <c r="AK675">
        <v>0</v>
      </c>
      <c r="AL675">
        <v>0</v>
      </c>
      <c r="AM675">
        <v>1</v>
      </c>
      <c r="AN675" t="s">
        <v>157</v>
      </c>
    </row>
    <row r="676" spans="1:40" x14ac:dyDescent="0.25">
      <c r="A676" t="s">
        <v>149</v>
      </c>
      <c r="B676" s="115">
        <v>43141</v>
      </c>
      <c r="C676">
        <v>0</v>
      </c>
      <c r="D676">
        <v>14</v>
      </c>
      <c r="E676">
        <v>13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382</v>
      </c>
      <c r="AH676">
        <v>1</v>
      </c>
      <c r="AI676">
        <v>0</v>
      </c>
      <c r="AJ676">
        <v>0</v>
      </c>
      <c r="AK676">
        <v>0</v>
      </c>
      <c r="AL676">
        <v>0</v>
      </c>
      <c r="AM676">
        <v>3</v>
      </c>
      <c r="AN676" t="s">
        <v>158</v>
      </c>
    </row>
    <row r="677" spans="1:40" x14ac:dyDescent="0.25">
      <c r="A677" t="s">
        <v>149</v>
      </c>
      <c r="B677" s="115">
        <v>43141</v>
      </c>
      <c r="C677">
        <v>0</v>
      </c>
      <c r="D677">
        <v>10</v>
      </c>
      <c r="E677">
        <v>8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382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5</v>
      </c>
      <c r="AN677" t="s">
        <v>167</v>
      </c>
    </row>
    <row r="678" spans="1:40" x14ac:dyDescent="0.25">
      <c r="A678" t="s">
        <v>149</v>
      </c>
      <c r="B678" s="115">
        <v>43141</v>
      </c>
      <c r="C678">
        <v>0</v>
      </c>
      <c r="D678">
        <v>29</v>
      </c>
      <c r="E678">
        <v>27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382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6</v>
      </c>
      <c r="AN678" t="s">
        <v>159</v>
      </c>
    </row>
    <row r="679" spans="1:40" x14ac:dyDescent="0.25">
      <c r="A679" t="s">
        <v>149</v>
      </c>
      <c r="B679" s="115">
        <v>43141</v>
      </c>
      <c r="C679">
        <v>0</v>
      </c>
      <c r="D679">
        <v>16</v>
      </c>
      <c r="E679">
        <v>8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382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7</v>
      </c>
      <c r="AN679" t="s">
        <v>160</v>
      </c>
    </row>
    <row r="680" spans="1:40" x14ac:dyDescent="0.25">
      <c r="A680" t="s">
        <v>149</v>
      </c>
      <c r="B680" s="115">
        <v>43141</v>
      </c>
      <c r="C680">
        <v>0</v>
      </c>
      <c r="D680">
        <v>30</v>
      </c>
      <c r="E680">
        <v>25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382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10</v>
      </c>
      <c r="AN680" t="s">
        <v>163</v>
      </c>
    </row>
    <row r="681" spans="1:40" x14ac:dyDescent="0.25">
      <c r="A681" t="s">
        <v>149</v>
      </c>
      <c r="B681" s="115">
        <v>43141</v>
      </c>
      <c r="C681">
        <v>0</v>
      </c>
      <c r="D681">
        <v>15</v>
      </c>
      <c r="E681">
        <v>13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382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11</v>
      </c>
      <c r="AN681" t="s">
        <v>164</v>
      </c>
    </row>
    <row r="682" spans="1:40" x14ac:dyDescent="0.25">
      <c r="A682" t="s">
        <v>150</v>
      </c>
      <c r="B682" s="115">
        <v>43141</v>
      </c>
      <c r="C682">
        <v>0</v>
      </c>
      <c r="D682">
        <v>19</v>
      </c>
      <c r="E682">
        <v>15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262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 t="s">
        <v>157</v>
      </c>
    </row>
    <row r="683" spans="1:40" x14ac:dyDescent="0.25">
      <c r="A683" t="s">
        <v>150</v>
      </c>
      <c r="B683" s="115">
        <v>43141</v>
      </c>
      <c r="C683">
        <v>0</v>
      </c>
      <c r="D683">
        <v>26</v>
      </c>
      <c r="E683">
        <v>21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262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3</v>
      </c>
      <c r="AN683" t="s">
        <v>158</v>
      </c>
    </row>
    <row r="684" spans="1:40" x14ac:dyDescent="0.25">
      <c r="A684" t="s">
        <v>150</v>
      </c>
      <c r="B684" s="115">
        <v>43141</v>
      </c>
      <c r="C684">
        <v>0</v>
      </c>
      <c r="D684">
        <v>33</v>
      </c>
      <c r="E684">
        <v>15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262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7</v>
      </c>
      <c r="AN684" t="s">
        <v>160</v>
      </c>
    </row>
    <row r="685" spans="1:40" x14ac:dyDescent="0.25">
      <c r="A685" t="s">
        <v>150</v>
      </c>
      <c r="B685" s="115">
        <v>43141</v>
      </c>
      <c r="C685">
        <v>0</v>
      </c>
      <c r="D685">
        <v>25</v>
      </c>
      <c r="E685">
        <v>15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262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11</v>
      </c>
      <c r="AN685" t="s">
        <v>164</v>
      </c>
    </row>
    <row r="686" spans="1:40" x14ac:dyDescent="0.25">
      <c r="A686" t="s">
        <v>151</v>
      </c>
      <c r="B686" s="115">
        <v>43141</v>
      </c>
      <c r="C686">
        <v>0</v>
      </c>
      <c r="D686">
        <v>58</v>
      </c>
      <c r="E686">
        <v>43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230</v>
      </c>
      <c r="AH686">
        <v>6</v>
      </c>
      <c r="AI686">
        <v>0</v>
      </c>
      <c r="AJ686">
        <v>0</v>
      </c>
      <c r="AK686">
        <v>0</v>
      </c>
      <c r="AL686">
        <v>0</v>
      </c>
      <c r="AM686">
        <v>1</v>
      </c>
      <c r="AN686" t="s">
        <v>157</v>
      </c>
    </row>
    <row r="687" spans="1:40" x14ac:dyDescent="0.25">
      <c r="A687" t="s">
        <v>152</v>
      </c>
      <c r="B687" s="115">
        <v>43141</v>
      </c>
      <c r="C687">
        <v>0</v>
      </c>
      <c r="D687">
        <v>26</v>
      </c>
      <c r="E687">
        <v>22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75</v>
      </c>
      <c r="AH687">
        <v>2</v>
      </c>
      <c r="AI687">
        <v>0</v>
      </c>
      <c r="AJ687">
        <v>0</v>
      </c>
      <c r="AK687">
        <v>0</v>
      </c>
      <c r="AL687">
        <v>0</v>
      </c>
      <c r="AM687">
        <v>1</v>
      </c>
      <c r="AN687" t="s">
        <v>157</v>
      </c>
    </row>
    <row r="688" spans="1:40" x14ac:dyDescent="0.25">
      <c r="A688" t="s">
        <v>153</v>
      </c>
      <c r="B688" s="115">
        <v>43141</v>
      </c>
      <c r="C688">
        <v>0</v>
      </c>
      <c r="D688">
        <v>58</v>
      </c>
      <c r="E688">
        <v>42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112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 t="s">
        <v>157</v>
      </c>
    </row>
    <row r="689" spans="1:40" x14ac:dyDescent="0.25">
      <c r="A689" t="s">
        <v>154</v>
      </c>
      <c r="B689" s="115">
        <v>43141</v>
      </c>
      <c r="C689">
        <v>0</v>
      </c>
      <c r="D689">
        <v>28</v>
      </c>
      <c r="E689">
        <v>25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185</v>
      </c>
      <c r="AH689">
        <v>3</v>
      </c>
      <c r="AI689">
        <v>0</v>
      </c>
      <c r="AJ689">
        <v>0</v>
      </c>
      <c r="AK689">
        <v>0</v>
      </c>
      <c r="AL689">
        <v>0</v>
      </c>
      <c r="AM689">
        <v>1</v>
      </c>
      <c r="AN689" t="s">
        <v>157</v>
      </c>
    </row>
    <row r="690" spans="1:40" x14ac:dyDescent="0.25">
      <c r="A690" t="s">
        <v>154</v>
      </c>
      <c r="B690" s="115">
        <v>43141</v>
      </c>
      <c r="C690">
        <v>0</v>
      </c>
      <c r="D690">
        <v>55</v>
      </c>
      <c r="E690">
        <v>50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2</v>
      </c>
      <c r="AE690">
        <v>1</v>
      </c>
      <c r="AF690">
        <v>8</v>
      </c>
      <c r="AG690">
        <v>185</v>
      </c>
      <c r="AH690">
        <v>15</v>
      </c>
      <c r="AI690">
        <v>0</v>
      </c>
      <c r="AJ690">
        <v>0</v>
      </c>
      <c r="AK690">
        <v>0</v>
      </c>
      <c r="AL690">
        <v>0</v>
      </c>
      <c r="AM690">
        <v>3</v>
      </c>
      <c r="AN690" t="s">
        <v>158</v>
      </c>
    </row>
    <row r="691" spans="1:40" x14ac:dyDescent="0.25">
      <c r="A691" t="s">
        <v>154</v>
      </c>
      <c r="B691" s="115">
        <v>43141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185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8</v>
      </c>
      <c r="AN691" t="s">
        <v>161</v>
      </c>
    </row>
    <row r="692" spans="1:40" x14ac:dyDescent="0.25">
      <c r="A692" t="s">
        <v>141</v>
      </c>
      <c r="B692" s="115">
        <v>43142</v>
      </c>
      <c r="C692">
        <v>0</v>
      </c>
      <c r="D692">
        <v>43</v>
      </c>
      <c r="E692">
        <v>42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800</v>
      </c>
      <c r="AH692">
        <v>11</v>
      </c>
      <c r="AI692">
        <v>0</v>
      </c>
      <c r="AJ692">
        <v>0</v>
      </c>
      <c r="AK692">
        <v>0</v>
      </c>
      <c r="AL692">
        <v>0</v>
      </c>
      <c r="AM692">
        <v>1</v>
      </c>
      <c r="AN692" t="s">
        <v>157</v>
      </c>
    </row>
    <row r="693" spans="1:40" x14ac:dyDescent="0.25">
      <c r="A693" t="s">
        <v>141</v>
      </c>
      <c r="B693" s="115">
        <v>43142</v>
      </c>
      <c r="C693">
        <v>1</v>
      </c>
      <c r="D693">
        <v>33</v>
      </c>
      <c r="E693">
        <v>28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1.25</v>
      </c>
      <c r="AD693">
        <v>0</v>
      </c>
      <c r="AE693">
        <v>0</v>
      </c>
      <c r="AF693">
        <v>0</v>
      </c>
      <c r="AG693">
        <v>800</v>
      </c>
      <c r="AH693">
        <v>3</v>
      </c>
      <c r="AI693">
        <v>0</v>
      </c>
      <c r="AJ693">
        <v>0</v>
      </c>
      <c r="AK693">
        <v>0</v>
      </c>
      <c r="AL693">
        <v>0</v>
      </c>
      <c r="AM693">
        <v>3</v>
      </c>
      <c r="AN693" t="s">
        <v>158</v>
      </c>
    </row>
    <row r="694" spans="1:40" x14ac:dyDescent="0.25">
      <c r="A694" t="s">
        <v>141</v>
      </c>
      <c r="B694" s="115">
        <v>43142</v>
      </c>
      <c r="C694">
        <v>0</v>
      </c>
      <c r="D694">
        <v>11</v>
      </c>
      <c r="E694">
        <v>10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800</v>
      </c>
      <c r="AH694">
        <v>2</v>
      </c>
      <c r="AI694">
        <v>0</v>
      </c>
      <c r="AJ694">
        <v>0</v>
      </c>
      <c r="AK694">
        <v>0</v>
      </c>
      <c r="AL694">
        <v>0</v>
      </c>
      <c r="AM694">
        <v>6</v>
      </c>
      <c r="AN694" t="s">
        <v>159</v>
      </c>
    </row>
    <row r="695" spans="1:40" x14ac:dyDescent="0.25">
      <c r="A695" t="s">
        <v>141</v>
      </c>
      <c r="B695" s="115">
        <v>43142</v>
      </c>
      <c r="C695">
        <v>1</v>
      </c>
      <c r="D695">
        <v>80</v>
      </c>
      <c r="E695">
        <v>75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1.25</v>
      </c>
      <c r="AD695">
        <v>0</v>
      </c>
      <c r="AE695">
        <v>0</v>
      </c>
      <c r="AF695">
        <v>0</v>
      </c>
      <c r="AG695">
        <v>800</v>
      </c>
      <c r="AH695">
        <v>16</v>
      </c>
      <c r="AI695">
        <v>0</v>
      </c>
      <c r="AJ695">
        <v>0</v>
      </c>
      <c r="AK695">
        <v>0</v>
      </c>
      <c r="AL695">
        <v>0</v>
      </c>
      <c r="AM695">
        <v>7</v>
      </c>
      <c r="AN695" t="s">
        <v>160</v>
      </c>
    </row>
    <row r="696" spans="1:40" x14ac:dyDescent="0.25">
      <c r="A696" t="s">
        <v>141</v>
      </c>
      <c r="B696" s="115">
        <v>43142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800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8</v>
      </c>
      <c r="AN696" t="s">
        <v>161</v>
      </c>
    </row>
    <row r="697" spans="1:40" x14ac:dyDescent="0.25">
      <c r="A697" t="s">
        <v>141</v>
      </c>
      <c r="B697" s="115">
        <v>43142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800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9</v>
      </c>
      <c r="AN697" t="s">
        <v>162</v>
      </c>
    </row>
    <row r="698" spans="1:40" x14ac:dyDescent="0.25">
      <c r="A698" t="s">
        <v>141</v>
      </c>
      <c r="B698" s="115">
        <v>43142</v>
      </c>
      <c r="C698">
        <v>0</v>
      </c>
      <c r="D698">
        <v>17</v>
      </c>
      <c r="E698">
        <v>17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800</v>
      </c>
      <c r="AH698">
        <v>3</v>
      </c>
      <c r="AI698">
        <v>0</v>
      </c>
      <c r="AJ698">
        <v>0</v>
      </c>
      <c r="AK698">
        <v>0</v>
      </c>
      <c r="AL698">
        <v>0</v>
      </c>
      <c r="AM698">
        <v>10</v>
      </c>
      <c r="AN698" t="s">
        <v>163</v>
      </c>
    </row>
    <row r="699" spans="1:40" x14ac:dyDescent="0.25">
      <c r="A699" t="s">
        <v>141</v>
      </c>
      <c r="B699" s="115">
        <v>43142</v>
      </c>
      <c r="C699">
        <v>0</v>
      </c>
      <c r="D699">
        <v>44</v>
      </c>
      <c r="E699">
        <v>38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800</v>
      </c>
      <c r="AH699">
        <v>2</v>
      </c>
      <c r="AI699">
        <v>0</v>
      </c>
      <c r="AJ699">
        <v>0</v>
      </c>
      <c r="AK699">
        <v>0</v>
      </c>
      <c r="AL699">
        <v>0</v>
      </c>
      <c r="AM699">
        <v>11</v>
      </c>
      <c r="AN699" t="s">
        <v>164</v>
      </c>
    </row>
    <row r="700" spans="1:40" x14ac:dyDescent="0.25">
      <c r="A700" t="s">
        <v>142</v>
      </c>
      <c r="B700" s="115">
        <v>43142</v>
      </c>
      <c r="C700">
        <v>13</v>
      </c>
      <c r="D700">
        <v>209</v>
      </c>
      <c r="E700">
        <v>194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15</v>
      </c>
      <c r="T700">
        <v>0</v>
      </c>
      <c r="U700">
        <v>0</v>
      </c>
      <c r="V700">
        <v>12.75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10</v>
      </c>
      <c r="AE700">
        <v>6</v>
      </c>
      <c r="AF700">
        <v>48</v>
      </c>
      <c r="AG700">
        <v>1262</v>
      </c>
      <c r="AH700">
        <v>86</v>
      </c>
      <c r="AI700">
        <v>0</v>
      </c>
      <c r="AJ700">
        <v>0</v>
      </c>
      <c r="AK700">
        <v>0</v>
      </c>
      <c r="AL700">
        <v>0</v>
      </c>
      <c r="AM700">
        <v>1</v>
      </c>
      <c r="AN700" t="s">
        <v>157</v>
      </c>
    </row>
    <row r="701" spans="1:40" x14ac:dyDescent="0.25">
      <c r="A701" t="s">
        <v>142</v>
      </c>
      <c r="B701" s="115">
        <v>43142</v>
      </c>
      <c r="C701">
        <v>10</v>
      </c>
      <c r="D701">
        <v>154</v>
      </c>
      <c r="E701">
        <v>150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14</v>
      </c>
      <c r="T701">
        <v>0</v>
      </c>
      <c r="U701">
        <v>0</v>
      </c>
      <c r="V701">
        <v>12.75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4</v>
      </c>
      <c r="AE701">
        <v>1</v>
      </c>
      <c r="AF701">
        <v>8</v>
      </c>
      <c r="AG701">
        <v>1262</v>
      </c>
      <c r="AH701">
        <v>68</v>
      </c>
      <c r="AI701">
        <v>0</v>
      </c>
      <c r="AJ701">
        <v>0</v>
      </c>
      <c r="AK701">
        <v>0</v>
      </c>
      <c r="AL701">
        <v>0</v>
      </c>
      <c r="AM701">
        <v>2</v>
      </c>
      <c r="AN701" t="s">
        <v>165</v>
      </c>
    </row>
    <row r="702" spans="1:40" x14ac:dyDescent="0.25">
      <c r="A702" t="s">
        <v>142</v>
      </c>
      <c r="B702" s="115">
        <v>43142</v>
      </c>
      <c r="C702">
        <v>2</v>
      </c>
      <c r="D702">
        <v>72</v>
      </c>
      <c r="E702">
        <v>69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2</v>
      </c>
      <c r="T702">
        <v>0</v>
      </c>
      <c r="U702">
        <v>0</v>
      </c>
      <c r="V702">
        <v>4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1262</v>
      </c>
      <c r="AH702">
        <v>36</v>
      </c>
      <c r="AI702">
        <v>0</v>
      </c>
      <c r="AJ702">
        <v>0</v>
      </c>
      <c r="AK702">
        <v>0</v>
      </c>
      <c r="AL702">
        <v>0</v>
      </c>
      <c r="AM702">
        <v>3</v>
      </c>
      <c r="AN702" t="s">
        <v>158</v>
      </c>
    </row>
    <row r="703" spans="1:40" x14ac:dyDescent="0.25">
      <c r="A703" t="s">
        <v>142</v>
      </c>
      <c r="B703" s="115">
        <v>43142</v>
      </c>
      <c r="C703">
        <v>2</v>
      </c>
      <c r="D703">
        <v>118</v>
      </c>
      <c r="E703">
        <v>108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4</v>
      </c>
      <c r="T703">
        <v>0</v>
      </c>
      <c r="U703">
        <v>0</v>
      </c>
      <c r="V703">
        <v>3.25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1262</v>
      </c>
      <c r="AH703">
        <v>58</v>
      </c>
      <c r="AI703">
        <v>0</v>
      </c>
      <c r="AJ703">
        <v>0</v>
      </c>
      <c r="AK703">
        <v>0</v>
      </c>
      <c r="AL703">
        <v>0</v>
      </c>
      <c r="AM703">
        <v>4</v>
      </c>
      <c r="AN703" t="s">
        <v>166</v>
      </c>
    </row>
    <row r="704" spans="1:40" x14ac:dyDescent="0.25">
      <c r="A704" t="s">
        <v>142</v>
      </c>
      <c r="B704" s="115">
        <v>43142</v>
      </c>
      <c r="C704">
        <v>0</v>
      </c>
      <c r="D704">
        <v>126</v>
      </c>
      <c r="E704">
        <v>121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5</v>
      </c>
      <c r="AE704">
        <v>1</v>
      </c>
      <c r="AF704">
        <v>8</v>
      </c>
      <c r="AG704">
        <v>1262</v>
      </c>
      <c r="AH704">
        <v>53</v>
      </c>
      <c r="AI704">
        <v>0</v>
      </c>
      <c r="AJ704">
        <v>0</v>
      </c>
      <c r="AK704">
        <v>0</v>
      </c>
      <c r="AL704">
        <v>0</v>
      </c>
      <c r="AM704">
        <v>5</v>
      </c>
      <c r="AN704" t="s">
        <v>167</v>
      </c>
    </row>
    <row r="705" spans="1:40" x14ac:dyDescent="0.25">
      <c r="A705" t="s">
        <v>142</v>
      </c>
      <c r="B705" s="115">
        <v>43142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1262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8</v>
      </c>
      <c r="AN705" t="s">
        <v>161</v>
      </c>
    </row>
    <row r="706" spans="1:40" x14ac:dyDescent="0.25">
      <c r="A706" t="s">
        <v>142</v>
      </c>
      <c r="B706" s="115">
        <v>43142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1262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9</v>
      </c>
      <c r="AN706" t="s">
        <v>162</v>
      </c>
    </row>
    <row r="707" spans="1:40" x14ac:dyDescent="0.25">
      <c r="A707" t="s">
        <v>142</v>
      </c>
      <c r="B707" s="115">
        <v>43142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1262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12</v>
      </c>
      <c r="AN707" t="s">
        <v>168</v>
      </c>
    </row>
    <row r="708" spans="1:40" x14ac:dyDescent="0.25">
      <c r="A708" t="s">
        <v>143</v>
      </c>
      <c r="B708" s="115">
        <v>43142</v>
      </c>
      <c r="C708">
        <v>1</v>
      </c>
      <c r="D708">
        <v>75</v>
      </c>
      <c r="E708">
        <v>74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2</v>
      </c>
      <c r="T708">
        <v>0</v>
      </c>
      <c r="U708">
        <v>0</v>
      </c>
      <c r="V708">
        <v>4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390</v>
      </c>
      <c r="AH708">
        <v>17</v>
      </c>
      <c r="AI708">
        <v>0</v>
      </c>
      <c r="AJ708">
        <v>0</v>
      </c>
      <c r="AK708">
        <v>0</v>
      </c>
      <c r="AL708">
        <v>0</v>
      </c>
      <c r="AM708">
        <v>1</v>
      </c>
      <c r="AN708" t="s">
        <v>157</v>
      </c>
    </row>
    <row r="709" spans="1:40" x14ac:dyDescent="0.25">
      <c r="A709" t="s">
        <v>143</v>
      </c>
      <c r="B709" s="115">
        <v>43142</v>
      </c>
      <c r="C709">
        <v>6</v>
      </c>
      <c r="D709">
        <v>23</v>
      </c>
      <c r="E709">
        <v>23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9</v>
      </c>
      <c r="T709">
        <v>0</v>
      </c>
      <c r="U709">
        <v>0</v>
      </c>
      <c r="V709">
        <v>13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390</v>
      </c>
      <c r="AH709">
        <v>12</v>
      </c>
      <c r="AI709">
        <v>0</v>
      </c>
      <c r="AJ709">
        <v>0</v>
      </c>
      <c r="AK709">
        <v>0</v>
      </c>
      <c r="AL709">
        <v>0</v>
      </c>
      <c r="AM709">
        <v>2</v>
      </c>
      <c r="AN709" t="s">
        <v>165</v>
      </c>
    </row>
    <row r="710" spans="1:40" x14ac:dyDescent="0.25">
      <c r="A710" t="s">
        <v>143</v>
      </c>
      <c r="B710" s="115">
        <v>43142</v>
      </c>
      <c r="C710">
        <v>6</v>
      </c>
      <c r="D710">
        <v>65</v>
      </c>
      <c r="E710">
        <v>59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10</v>
      </c>
      <c r="T710">
        <v>0</v>
      </c>
      <c r="U710">
        <v>0</v>
      </c>
      <c r="V710">
        <v>8.25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390</v>
      </c>
      <c r="AH710">
        <v>16</v>
      </c>
      <c r="AI710">
        <v>0</v>
      </c>
      <c r="AJ710">
        <v>0</v>
      </c>
      <c r="AK710">
        <v>0</v>
      </c>
      <c r="AL710">
        <v>0</v>
      </c>
      <c r="AM710">
        <v>3</v>
      </c>
      <c r="AN710" t="s">
        <v>158</v>
      </c>
    </row>
    <row r="711" spans="1:40" x14ac:dyDescent="0.25">
      <c r="A711" t="s">
        <v>143</v>
      </c>
      <c r="B711" s="115">
        <v>43142</v>
      </c>
      <c r="C711">
        <v>4</v>
      </c>
      <c r="D711">
        <v>21</v>
      </c>
      <c r="E711">
        <v>21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8</v>
      </c>
      <c r="T711">
        <v>0</v>
      </c>
      <c r="U711">
        <v>0</v>
      </c>
      <c r="V711">
        <v>11.75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390</v>
      </c>
      <c r="AH711">
        <v>13</v>
      </c>
      <c r="AI711">
        <v>0</v>
      </c>
      <c r="AJ711">
        <v>0</v>
      </c>
      <c r="AK711">
        <v>0</v>
      </c>
      <c r="AL711">
        <v>0</v>
      </c>
      <c r="AM711">
        <v>4</v>
      </c>
      <c r="AN711" t="s">
        <v>166</v>
      </c>
    </row>
    <row r="712" spans="1:40" x14ac:dyDescent="0.25">
      <c r="A712" t="s">
        <v>143</v>
      </c>
      <c r="B712" s="115">
        <v>43142</v>
      </c>
      <c r="C712">
        <v>10</v>
      </c>
      <c r="D712">
        <v>59</v>
      </c>
      <c r="E712">
        <v>52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16</v>
      </c>
      <c r="T712">
        <v>0</v>
      </c>
      <c r="U712">
        <v>0</v>
      </c>
      <c r="V712">
        <v>23.5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390</v>
      </c>
      <c r="AH712">
        <v>26</v>
      </c>
      <c r="AI712">
        <v>0</v>
      </c>
      <c r="AJ712">
        <v>0</v>
      </c>
      <c r="AK712">
        <v>0</v>
      </c>
      <c r="AL712">
        <v>0</v>
      </c>
      <c r="AM712">
        <v>5</v>
      </c>
      <c r="AN712" t="s">
        <v>167</v>
      </c>
    </row>
    <row r="713" spans="1:40" x14ac:dyDescent="0.25">
      <c r="A713" t="s">
        <v>143</v>
      </c>
      <c r="B713" s="115">
        <v>43142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390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8</v>
      </c>
      <c r="AN713" t="s">
        <v>161</v>
      </c>
    </row>
    <row r="714" spans="1:40" x14ac:dyDescent="0.25">
      <c r="A714" t="s">
        <v>143</v>
      </c>
      <c r="B714" s="115">
        <v>43142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390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9</v>
      </c>
      <c r="AN714" t="s">
        <v>162</v>
      </c>
    </row>
    <row r="715" spans="1:40" x14ac:dyDescent="0.25">
      <c r="A715" t="s">
        <v>144</v>
      </c>
      <c r="B715" s="115">
        <v>43142</v>
      </c>
      <c r="C715">
        <v>0</v>
      </c>
      <c r="D715">
        <v>166</v>
      </c>
      <c r="E715">
        <v>144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1640</v>
      </c>
      <c r="AH715">
        <v>20</v>
      </c>
      <c r="AI715">
        <v>0</v>
      </c>
      <c r="AJ715">
        <v>0</v>
      </c>
      <c r="AK715">
        <v>0</v>
      </c>
      <c r="AL715">
        <v>0</v>
      </c>
      <c r="AM715">
        <v>1</v>
      </c>
      <c r="AN715" t="s">
        <v>157</v>
      </c>
    </row>
    <row r="716" spans="1:40" x14ac:dyDescent="0.25">
      <c r="A716" t="s">
        <v>144</v>
      </c>
      <c r="B716" s="115">
        <v>43142</v>
      </c>
      <c r="C716">
        <v>0</v>
      </c>
      <c r="D716">
        <v>80</v>
      </c>
      <c r="E716">
        <v>80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6</v>
      </c>
      <c r="AE716">
        <v>2</v>
      </c>
      <c r="AF716">
        <v>10.5</v>
      </c>
      <c r="AG716">
        <v>1640</v>
      </c>
      <c r="AH716">
        <v>31</v>
      </c>
      <c r="AI716">
        <v>0</v>
      </c>
      <c r="AJ716">
        <v>0</v>
      </c>
      <c r="AK716">
        <v>0</v>
      </c>
      <c r="AL716">
        <v>0</v>
      </c>
      <c r="AM716">
        <v>3</v>
      </c>
      <c r="AN716" t="s">
        <v>158</v>
      </c>
    </row>
    <row r="717" spans="1:40" x14ac:dyDescent="0.25">
      <c r="A717" t="s">
        <v>144</v>
      </c>
      <c r="B717" s="115">
        <v>43142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1640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5</v>
      </c>
      <c r="AN717" t="s">
        <v>167</v>
      </c>
    </row>
    <row r="718" spans="1:40" x14ac:dyDescent="0.25">
      <c r="A718" t="s">
        <v>144</v>
      </c>
      <c r="B718" s="115">
        <v>43142</v>
      </c>
      <c r="C718">
        <v>0</v>
      </c>
      <c r="D718">
        <v>137</v>
      </c>
      <c r="E718">
        <v>130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1640</v>
      </c>
      <c r="AH718">
        <v>30</v>
      </c>
      <c r="AI718">
        <v>0</v>
      </c>
      <c r="AJ718">
        <v>0</v>
      </c>
      <c r="AK718">
        <v>0</v>
      </c>
      <c r="AL718">
        <v>0</v>
      </c>
      <c r="AM718">
        <v>6</v>
      </c>
      <c r="AN718" t="s">
        <v>159</v>
      </c>
    </row>
    <row r="719" spans="1:40" x14ac:dyDescent="0.25">
      <c r="A719" t="s">
        <v>144</v>
      </c>
      <c r="B719" s="115">
        <v>43142</v>
      </c>
      <c r="C719">
        <v>0</v>
      </c>
      <c r="D719">
        <v>81</v>
      </c>
      <c r="E719">
        <v>77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1640</v>
      </c>
      <c r="AH719">
        <v>7</v>
      </c>
      <c r="AI719">
        <v>0</v>
      </c>
      <c r="AJ719">
        <v>0</v>
      </c>
      <c r="AK719">
        <v>0</v>
      </c>
      <c r="AL719">
        <v>0</v>
      </c>
      <c r="AM719">
        <v>7</v>
      </c>
      <c r="AN719" t="s">
        <v>160</v>
      </c>
    </row>
    <row r="720" spans="1:40" x14ac:dyDescent="0.25">
      <c r="A720" t="s">
        <v>144</v>
      </c>
      <c r="B720" s="115">
        <v>43142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1640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8</v>
      </c>
      <c r="AN720" t="s">
        <v>161</v>
      </c>
    </row>
    <row r="721" spans="1:40" x14ac:dyDescent="0.25">
      <c r="A721" t="s">
        <v>144</v>
      </c>
      <c r="B721" s="115">
        <v>43142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1640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9</v>
      </c>
      <c r="AN721" t="s">
        <v>162</v>
      </c>
    </row>
    <row r="722" spans="1:40" x14ac:dyDescent="0.25">
      <c r="A722" t="s">
        <v>144</v>
      </c>
      <c r="B722" s="115">
        <v>43142</v>
      </c>
      <c r="C722">
        <v>0</v>
      </c>
      <c r="D722">
        <v>79</v>
      </c>
      <c r="E722">
        <v>73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1640</v>
      </c>
      <c r="AH722">
        <v>5</v>
      </c>
      <c r="AI722">
        <v>0</v>
      </c>
      <c r="AJ722">
        <v>0</v>
      </c>
      <c r="AK722">
        <v>0</v>
      </c>
      <c r="AL722">
        <v>0</v>
      </c>
      <c r="AM722">
        <v>10</v>
      </c>
      <c r="AN722" t="s">
        <v>163</v>
      </c>
    </row>
    <row r="723" spans="1:40" x14ac:dyDescent="0.25">
      <c r="A723" t="s">
        <v>144</v>
      </c>
      <c r="B723" s="115">
        <v>43142</v>
      </c>
      <c r="C723">
        <v>0</v>
      </c>
      <c r="D723">
        <v>110</v>
      </c>
      <c r="E723">
        <v>87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1640</v>
      </c>
      <c r="AH723">
        <v>3</v>
      </c>
      <c r="AI723">
        <v>0</v>
      </c>
      <c r="AJ723">
        <v>0</v>
      </c>
      <c r="AK723">
        <v>0</v>
      </c>
      <c r="AL723">
        <v>0</v>
      </c>
      <c r="AM723">
        <v>11</v>
      </c>
      <c r="AN723" t="s">
        <v>164</v>
      </c>
    </row>
    <row r="724" spans="1:40" x14ac:dyDescent="0.25">
      <c r="A724" t="s">
        <v>144</v>
      </c>
      <c r="B724" s="115">
        <v>43142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1640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13</v>
      </c>
      <c r="AN724" t="s">
        <v>169</v>
      </c>
    </row>
    <row r="725" spans="1:40" x14ac:dyDescent="0.25">
      <c r="A725" t="s">
        <v>145</v>
      </c>
      <c r="B725" s="115">
        <v>43142</v>
      </c>
      <c r="C725">
        <v>0</v>
      </c>
      <c r="D725">
        <v>38</v>
      </c>
      <c r="E725">
        <v>35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678</v>
      </c>
      <c r="AH725">
        <v>11</v>
      </c>
      <c r="AI725">
        <v>0</v>
      </c>
      <c r="AJ725">
        <v>0</v>
      </c>
      <c r="AK725">
        <v>0</v>
      </c>
      <c r="AL725">
        <v>0</v>
      </c>
      <c r="AM725">
        <v>1</v>
      </c>
      <c r="AN725" t="s">
        <v>157</v>
      </c>
    </row>
    <row r="726" spans="1:40" x14ac:dyDescent="0.25">
      <c r="A726" t="s">
        <v>145</v>
      </c>
      <c r="B726" s="115">
        <v>43142</v>
      </c>
      <c r="C726">
        <v>0</v>
      </c>
      <c r="D726">
        <v>9</v>
      </c>
      <c r="E726">
        <v>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678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2</v>
      </c>
      <c r="AN726" t="s">
        <v>165</v>
      </c>
    </row>
    <row r="727" spans="1:40" x14ac:dyDescent="0.25">
      <c r="A727" t="s">
        <v>145</v>
      </c>
      <c r="B727" s="115">
        <v>43142</v>
      </c>
      <c r="C727">
        <v>0</v>
      </c>
      <c r="D727">
        <v>66</v>
      </c>
      <c r="E727">
        <v>56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678</v>
      </c>
      <c r="AH727">
        <v>7</v>
      </c>
      <c r="AI727">
        <v>0</v>
      </c>
      <c r="AJ727">
        <v>0</v>
      </c>
      <c r="AK727">
        <v>0</v>
      </c>
      <c r="AL727">
        <v>0</v>
      </c>
      <c r="AM727">
        <v>3</v>
      </c>
      <c r="AN727" t="s">
        <v>158</v>
      </c>
    </row>
    <row r="728" spans="1:40" x14ac:dyDescent="0.25">
      <c r="A728" t="s">
        <v>145</v>
      </c>
      <c r="B728" s="115">
        <v>43142</v>
      </c>
      <c r="C728">
        <v>0</v>
      </c>
      <c r="D728">
        <v>34</v>
      </c>
      <c r="E728">
        <v>29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678</v>
      </c>
      <c r="AH728">
        <v>2</v>
      </c>
      <c r="AI728">
        <v>0</v>
      </c>
      <c r="AJ728">
        <v>0</v>
      </c>
      <c r="AK728">
        <v>0</v>
      </c>
      <c r="AL728">
        <v>0</v>
      </c>
      <c r="AM728">
        <v>4</v>
      </c>
      <c r="AN728" t="s">
        <v>166</v>
      </c>
    </row>
    <row r="729" spans="1:40" x14ac:dyDescent="0.25">
      <c r="A729" t="s">
        <v>145</v>
      </c>
      <c r="B729" s="115">
        <v>43142</v>
      </c>
      <c r="C729">
        <v>0</v>
      </c>
      <c r="D729">
        <v>91</v>
      </c>
      <c r="E729">
        <v>77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678</v>
      </c>
      <c r="AH729">
        <v>11</v>
      </c>
      <c r="AI729">
        <v>0</v>
      </c>
      <c r="AJ729">
        <v>0</v>
      </c>
      <c r="AK729">
        <v>0</v>
      </c>
      <c r="AL729">
        <v>0</v>
      </c>
      <c r="AM729">
        <v>5</v>
      </c>
      <c r="AN729" t="s">
        <v>167</v>
      </c>
    </row>
    <row r="730" spans="1:40" x14ac:dyDescent="0.25">
      <c r="A730" t="s">
        <v>145</v>
      </c>
      <c r="B730" s="115">
        <v>43142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678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8</v>
      </c>
      <c r="AN730" t="s">
        <v>161</v>
      </c>
    </row>
    <row r="731" spans="1:40" x14ac:dyDescent="0.25">
      <c r="A731" t="s">
        <v>145</v>
      </c>
      <c r="B731" s="115">
        <v>43142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678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9</v>
      </c>
      <c r="AN731" t="s">
        <v>162</v>
      </c>
    </row>
    <row r="732" spans="1:40" x14ac:dyDescent="0.25">
      <c r="A732" t="s">
        <v>146</v>
      </c>
      <c r="B732" s="115">
        <v>43142</v>
      </c>
      <c r="C732">
        <v>0</v>
      </c>
      <c r="D732">
        <v>45</v>
      </c>
      <c r="E732">
        <v>43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0</v>
      </c>
      <c r="AF732">
        <v>0</v>
      </c>
      <c r="AG732">
        <v>895</v>
      </c>
      <c r="AH732">
        <v>6</v>
      </c>
      <c r="AI732">
        <v>0</v>
      </c>
      <c r="AJ732">
        <v>0</v>
      </c>
      <c r="AK732">
        <v>0</v>
      </c>
      <c r="AL732">
        <v>0</v>
      </c>
      <c r="AM732">
        <v>1</v>
      </c>
      <c r="AN732" t="s">
        <v>157</v>
      </c>
    </row>
    <row r="733" spans="1:40" x14ac:dyDescent="0.25">
      <c r="A733" t="s">
        <v>146</v>
      </c>
      <c r="B733" s="115">
        <v>43142</v>
      </c>
      <c r="C733">
        <v>0</v>
      </c>
      <c r="D733">
        <v>57</v>
      </c>
      <c r="E733">
        <v>45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895</v>
      </c>
      <c r="AH733">
        <v>9</v>
      </c>
      <c r="AI733">
        <v>0</v>
      </c>
      <c r="AJ733">
        <v>0</v>
      </c>
      <c r="AK733">
        <v>0</v>
      </c>
      <c r="AL733">
        <v>0</v>
      </c>
      <c r="AM733">
        <v>3</v>
      </c>
      <c r="AN733" t="s">
        <v>158</v>
      </c>
    </row>
    <row r="734" spans="1:40" x14ac:dyDescent="0.25">
      <c r="A734" t="s">
        <v>146</v>
      </c>
      <c r="B734" s="115">
        <v>43142</v>
      </c>
      <c r="C734">
        <v>0</v>
      </c>
      <c r="D734">
        <v>14</v>
      </c>
      <c r="E734">
        <v>14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895</v>
      </c>
      <c r="AH734">
        <v>3</v>
      </c>
      <c r="AI734">
        <v>0</v>
      </c>
      <c r="AJ734">
        <v>0</v>
      </c>
      <c r="AK734">
        <v>0</v>
      </c>
      <c r="AL734">
        <v>0</v>
      </c>
      <c r="AM734">
        <v>6</v>
      </c>
      <c r="AN734" t="s">
        <v>159</v>
      </c>
    </row>
    <row r="735" spans="1:40" x14ac:dyDescent="0.25">
      <c r="A735" t="s">
        <v>146</v>
      </c>
      <c r="B735" s="115">
        <v>43142</v>
      </c>
      <c r="C735">
        <v>0</v>
      </c>
      <c r="D735">
        <v>110</v>
      </c>
      <c r="E735">
        <v>96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895</v>
      </c>
      <c r="AH735">
        <v>8</v>
      </c>
      <c r="AI735">
        <v>0</v>
      </c>
      <c r="AJ735">
        <v>0</v>
      </c>
      <c r="AK735">
        <v>0</v>
      </c>
      <c r="AL735">
        <v>0</v>
      </c>
      <c r="AM735">
        <v>7</v>
      </c>
      <c r="AN735" t="s">
        <v>160</v>
      </c>
    </row>
    <row r="736" spans="1:40" x14ac:dyDescent="0.25">
      <c r="A736" t="s">
        <v>146</v>
      </c>
      <c r="B736" s="115">
        <v>43142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895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8</v>
      </c>
      <c r="AN736" t="s">
        <v>161</v>
      </c>
    </row>
    <row r="737" spans="1:40" x14ac:dyDescent="0.25">
      <c r="A737" t="s">
        <v>146</v>
      </c>
      <c r="B737" s="115">
        <v>43142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895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9</v>
      </c>
      <c r="AN737" t="s">
        <v>162</v>
      </c>
    </row>
    <row r="738" spans="1:40" x14ac:dyDescent="0.25">
      <c r="A738" t="s">
        <v>146</v>
      </c>
      <c r="B738" s="115">
        <v>43142</v>
      </c>
      <c r="C738">
        <v>0</v>
      </c>
      <c r="D738">
        <v>21</v>
      </c>
      <c r="E738">
        <v>19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895</v>
      </c>
      <c r="AH738">
        <v>2</v>
      </c>
      <c r="AI738">
        <v>0</v>
      </c>
      <c r="AJ738">
        <v>0</v>
      </c>
      <c r="AK738">
        <v>0</v>
      </c>
      <c r="AL738">
        <v>0</v>
      </c>
      <c r="AM738">
        <v>10</v>
      </c>
      <c r="AN738" t="s">
        <v>163</v>
      </c>
    </row>
    <row r="739" spans="1:40" x14ac:dyDescent="0.25">
      <c r="A739" t="s">
        <v>146</v>
      </c>
      <c r="B739" s="115">
        <v>43142</v>
      </c>
      <c r="C739">
        <v>0</v>
      </c>
      <c r="D739">
        <v>73</v>
      </c>
      <c r="E739">
        <v>54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895</v>
      </c>
      <c r="AH739">
        <v>6</v>
      </c>
      <c r="AI739">
        <v>0</v>
      </c>
      <c r="AJ739">
        <v>0</v>
      </c>
      <c r="AK739">
        <v>0</v>
      </c>
      <c r="AL739">
        <v>0</v>
      </c>
      <c r="AM739">
        <v>11</v>
      </c>
      <c r="AN739" t="s">
        <v>164</v>
      </c>
    </row>
    <row r="740" spans="1:40" x14ac:dyDescent="0.25">
      <c r="A740" t="s">
        <v>147</v>
      </c>
      <c r="B740" s="115">
        <v>43142</v>
      </c>
      <c r="C740">
        <v>0</v>
      </c>
      <c r="D740">
        <v>14</v>
      </c>
      <c r="E740">
        <v>12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1</v>
      </c>
      <c r="AN740" t="s">
        <v>157</v>
      </c>
    </row>
    <row r="741" spans="1:40" x14ac:dyDescent="0.25">
      <c r="A741" t="s">
        <v>147</v>
      </c>
      <c r="B741" s="115">
        <v>43142</v>
      </c>
      <c r="C741">
        <v>0</v>
      </c>
      <c r="D741">
        <v>8</v>
      </c>
      <c r="E741">
        <v>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7</v>
      </c>
      <c r="AN741" t="s">
        <v>160</v>
      </c>
    </row>
    <row r="742" spans="1:40" x14ac:dyDescent="0.25">
      <c r="A742" t="s">
        <v>148</v>
      </c>
      <c r="B742" s="115">
        <v>43142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257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5</v>
      </c>
      <c r="AN742" t="s">
        <v>167</v>
      </c>
    </row>
    <row r="743" spans="1:40" x14ac:dyDescent="0.25">
      <c r="A743" t="s">
        <v>148</v>
      </c>
      <c r="B743" s="115">
        <v>43142</v>
      </c>
      <c r="C743">
        <v>0</v>
      </c>
      <c r="D743">
        <v>73</v>
      </c>
      <c r="E743">
        <v>38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257</v>
      </c>
      <c r="AH743">
        <v>3</v>
      </c>
      <c r="AI743">
        <v>0</v>
      </c>
      <c r="AJ743">
        <v>0</v>
      </c>
      <c r="AK743">
        <v>0</v>
      </c>
      <c r="AL743">
        <v>0</v>
      </c>
      <c r="AM743">
        <v>11</v>
      </c>
      <c r="AN743" t="s">
        <v>164</v>
      </c>
    </row>
    <row r="744" spans="1:40" x14ac:dyDescent="0.25">
      <c r="A744" t="s">
        <v>149</v>
      </c>
      <c r="B744" s="115">
        <v>43142</v>
      </c>
      <c r="C744">
        <v>0</v>
      </c>
      <c r="D744">
        <v>30</v>
      </c>
      <c r="E744">
        <v>26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294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1</v>
      </c>
      <c r="AN744" t="s">
        <v>157</v>
      </c>
    </row>
    <row r="745" spans="1:40" x14ac:dyDescent="0.25">
      <c r="A745" t="s">
        <v>149</v>
      </c>
      <c r="B745" s="115">
        <v>43142</v>
      </c>
      <c r="C745">
        <v>0</v>
      </c>
      <c r="D745">
        <v>14</v>
      </c>
      <c r="E745">
        <v>13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294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3</v>
      </c>
      <c r="AN745" t="s">
        <v>158</v>
      </c>
    </row>
    <row r="746" spans="1:40" x14ac:dyDescent="0.25">
      <c r="A746" t="s">
        <v>149</v>
      </c>
      <c r="B746" s="115">
        <v>43142</v>
      </c>
      <c r="C746">
        <v>0</v>
      </c>
      <c r="D746">
        <v>10</v>
      </c>
      <c r="E746">
        <v>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294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5</v>
      </c>
      <c r="AN746" t="s">
        <v>167</v>
      </c>
    </row>
    <row r="747" spans="1:40" x14ac:dyDescent="0.25">
      <c r="A747" t="s">
        <v>149</v>
      </c>
      <c r="B747" s="115">
        <v>43142</v>
      </c>
      <c r="C747">
        <v>0</v>
      </c>
      <c r="D747">
        <v>29</v>
      </c>
      <c r="E747">
        <v>27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294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6</v>
      </c>
      <c r="AN747" t="s">
        <v>159</v>
      </c>
    </row>
    <row r="748" spans="1:40" x14ac:dyDescent="0.25">
      <c r="A748" t="s">
        <v>149</v>
      </c>
      <c r="B748" s="115">
        <v>43142</v>
      </c>
      <c r="C748">
        <v>0</v>
      </c>
      <c r="D748">
        <v>16</v>
      </c>
      <c r="E748">
        <v>8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294</v>
      </c>
      <c r="AH748">
        <v>2</v>
      </c>
      <c r="AI748">
        <v>0</v>
      </c>
      <c r="AJ748">
        <v>0</v>
      </c>
      <c r="AK748">
        <v>0</v>
      </c>
      <c r="AL748">
        <v>0</v>
      </c>
      <c r="AM748">
        <v>7</v>
      </c>
      <c r="AN748" t="s">
        <v>160</v>
      </c>
    </row>
    <row r="749" spans="1:40" x14ac:dyDescent="0.25">
      <c r="A749" t="s">
        <v>149</v>
      </c>
      <c r="B749" s="115">
        <v>43142</v>
      </c>
      <c r="C749">
        <v>0</v>
      </c>
      <c r="D749">
        <v>30</v>
      </c>
      <c r="E749">
        <v>25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294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10</v>
      </c>
      <c r="AN749" t="s">
        <v>163</v>
      </c>
    </row>
    <row r="750" spans="1:40" x14ac:dyDescent="0.25">
      <c r="A750" t="s">
        <v>149</v>
      </c>
      <c r="B750" s="115">
        <v>43142</v>
      </c>
      <c r="C750">
        <v>0</v>
      </c>
      <c r="D750">
        <v>15</v>
      </c>
      <c r="E750">
        <v>13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294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11</v>
      </c>
      <c r="AN750" t="s">
        <v>164</v>
      </c>
    </row>
    <row r="751" spans="1:40" x14ac:dyDescent="0.25">
      <c r="A751" t="s">
        <v>150</v>
      </c>
      <c r="B751" s="115">
        <v>43142</v>
      </c>
      <c r="C751">
        <v>0</v>
      </c>
      <c r="D751">
        <v>19</v>
      </c>
      <c r="E751">
        <v>15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271</v>
      </c>
      <c r="AH751">
        <v>3</v>
      </c>
      <c r="AI751">
        <v>0</v>
      </c>
      <c r="AJ751">
        <v>0</v>
      </c>
      <c r="AK751">
        <v>0</v>
      </c>
      <c r="AL751">
        <v>0</v>
      </c>
      <c r="AM751">
        <v>1</v>
      </c>
      <c r="AN751" t="s">
        <v>157</v>
      </c>
    </row>
    <row r="752" spans="1:40" x14ac:dyDescent="0.25">
      <c r="A752" t="s">
        <v>150</v>
      </c>
      <c r="B752" s="115">
        <v>43142</v>
      </c>
      <c r="C752">
        <v>0</v>
      </c>
      <c r="D752">
        <v>26</v>
      </c>
      <c r="E752">
        <v>21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271</v>
      </c>
      <c r="AH752">
        <v>2</v>
      </c>
      <c r="AI752">
        <v>0</v>
      </c>
      <c r="AJ752">
        <v>0</v>
      </c>
      <c r="AK752">
        <v>0</v>
      </c>
      <c r="AL752">
        <v>0</v>
      </c>
      <c r="AM752">
        <v>3</v>
      </c>
      <c r="AN752" t="s">
        <v>158</v>
      </c>
    </row>
    <row r="753" spans="1:40" x14ac:dyDescent="0.25">
      <c r="A753" t="s">
        <v>150</v>
      </c>
      <c r="B753" s="115">
        <v>43142</v>
      </c>
      <c r="C753">
        <v>0</v>
      </c>
      <c r="D753">
        <v>33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271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7</v>
      </c>
      <c r="AN753" t="s">
        <v>160</v>
      </c>
    </row>
    <row r="754" spans="1:40" x14ac:dyDescent="0.25">
      <c r="A754" t="s">
        <v>150</v>
      </c>
      <c r="B754" s="115">
        <v>43142</v>
      </c>
      <c r="C754">
        <v>0</v>
      </c>
      <c r="D754">
        <v>25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271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11</v>
      </c>
      <c r="AN754" t="s">
        <v>164</v>
      </c>
    </row>
    <row r="755" spans="1:40" x14ac:dyDescent="0.25">
      <c r="A755" t="s">
        <v>151</v>
      </c>
      <c r="B755" s="115">
        <v>43142</v>
      </c>
      <c r="C755">
        <v>0</v>
      </c>
      <c r="D755">
        <v>58</v>
      </c>
      <c r="E755">
        <v>43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6</v>
      </c>
      <c r="AI755">
        <v>0</v>
      </c>
      <c r="AJ755">
        <v>0</v>
      </c>
      <c r="AK755">
        <v>0</v>
      </c>
      <c r="AL755">
        <v>0</v>
      </c>
      <c r="AM755">
        <v>1</v>
      </c>
      <c r="AN755" t="s">
        <v>157</v>
      </c>
    </row>
    <row r="756" spans="1:40" x14ac:dyDescent="0.25">
      <c r="A756" t="s">
        <v>152</v>
      </c>
      <c r="B756" s="115">
        <v>43142</v>
      </c>
      <c r="C756">
        <v>0</v>
      </c>
      <c r="D756">
        <v>26</v>
      </c>
      <c r="E756">
        <v>22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4</v>
      </c>
      <c r="AI756">
        <v>0</v>
      </c>
      <c r="AJ756">
        <v>0</v>
      </c>
      <c r="AK756">
        <v>0</v>
      </c>
      <c r="AL756">
        <v>0</v>
      </c>
      <c r="AM756">
        <v>1</v>
      </c>
      <c r="AN756" t="s">
        <v>157</v>
      </c>
    </row>
    <row r="757" spans="1:40" x14ac:dyDescent="0.25">
      <c r="A757" t="s">
        <v>153</v>
      </c>
      <c r="B757" s="115">
        <v>43142</v>
      </c>
      <c r="C757">
        <v>0</v>
      </c>
      <c r="D757">
        <v>58</v>
      </c>
      <c r="E757">
        <v>42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105</v>
      </c>
      <c r="AH757">
        <v>5</v>
      </c>
      <c r="AI757">
        <v>0</v>
      </c>
      <c r="AJ757">
        <v>0</v>
      </c>
      <c r="AK757">
        <v>0</v>
      </c>
      <c r="AL757">
        <v>0</v>
      </c>
      <c r="AM757">
        <v>1</v>
      </c>
      <c r="AN757" t="s">
        <v>157</v>
      </c>
    </row>
    <row r="758" spans="1:40" x14ac:dyDescent="0.25">
      <c r="A758" t="s">
        <v>154</v>
      </c>
      <c r="B758" s="115">
        <v>43142</v>
      </c>
      <c r="C758">
        <v>0</v>
      </c>
      <c r="D758">
        <v>28</v>
      </c>
      <c r="E758">
        <v>25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113</v>
      </c>
      <c r="AH758">
        <v>2</v>
      </c>
      <c r="AI758">
        <v>0</v>
      </c>
      <c r="AJ758">
        <v>0</v>
      </c>
      <c r="AK758">
        <v>0</v>
      </c>
      <c r="AL758">
        <v>0</v>
      </c>
      <c r="AM758">
        <v>1</v>
      </c>
      <c r="AN758" t="s">
        <v>157</v>
      </c>
    </row>
    <row r="759" spans="1:40" x14ac:dyDescent="0.25">
      <c r="A759" t="s">
        <v>154</v>
      </c>
      <c r="B759" s="115">
        <v>43142</v>
      </c>
      <c r="C759">
        <v>0</v>
      </c>
      <c r="D759">
        <v>55</v>
      </c>
      <c r="E759">
        <v>50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113</v>
      </c>
      <c r="AH759">
        <v>10</v>
      </c>
      <c r="AI759">
        <v>0</v>
      </c>
      <c r="AJ759">
        <v>0</v>
      </c>
      <c r="AK759">
        <v>0</v>
      </c>
      <c r="AL759">
        <v>0</v>
      </c>
      <c r="AM759">
        <v>3</v>
      </c>
      <c r="AN759" t="s">
        <v>158</v>
      </c>
    </row>
    <row r="760" spans="1:40" x14ac:dyDescent="0.25">
      <c r="A760" t="s">
        <v>154</v>
      </c>
      <c r="B760" s="115">
        <v>43142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113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8</v>
      </c>
      <c r="AN760" t="s">
        <v>161</v>
      </c>
    </row>
    <row r="761" spans="1:40" x14ac:dyDescent="0.25">
      <c r="A761" t="s">
        <v>141</v>
      </c>
      <c r="B761" s="115">
        <v>43143</v>
      </c>
      <c r="C761">
        <v>0</v>
      </c>
      <c r="D761">
        <v>43</v>
      </c>
      <c r="E761">
        <v>42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1198</v>
      </c>
      <c r="AH761">
        <v>14</v>
      </c>
      <c r="AI761">
        <v>0</v>
      </c>
      <c r="AJ761">
        <v>0</v>
      </c>
      <c r="AK761">
        <v>0</v>
      </c>
      <c r="AL761">
        <v>0</v>
      </c>
      <c r="AM761">
        <v>1</v>
      </c>
      <c r="AN761" t="s">
        <v>157</v>
      </c>
    </row>
    <row r="762" spans="1:40" x14ac:dyDescent="0.25">
      <c r="A762" t="s">
        <v>141</v>
      </c>
      <c r="B762" s="115">
        <v>43143</v>
      </c>
      <c r="C762">
        <v>0</v>
      </c>
      <c r="D762">
        <v>33</v>
      </c>
      <c r="E762">
        <v>28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1198</v>
      </c>
      <c r="AH762">
        <v>7</v>
      </c>
      <c r="AI762">
        <v>0</v>
      </c>
      <c r="AJ762">
        <v>0</v>
      </c>
      <c r="AK762">
        <v>0</v>
      </c>
      <c r="AL762">
        <v>0</v>
      </c>
      <c r="AM762">
        <v>3</v>
      </c>
      <c r="AN762" t="s">
        <v>158</v>
      </c>
    </row>
    <row r="763" spans="1:40" x14ac:dyDescent="0.25">
      <c r="A763" t="s">
        <v>141</v>
      </c>
      <c r="B763" s="115">
        <v>43143</v>
      </c>
      <c r="C763">
        <v>0</v>
      </c>
      <c r="D763">
        <v>11</v>
      </c>
      <c r="E763">
        <v>10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1198</v>
      </c>
      <c r="AH763">
        <v>2</v>
      </c>
      <c r="AI763">
        <v>0</v>
      </c>
      <c r="AJ763">
        <v>0</v>
      </c>
      <c r="AK763">
        <v>0</v>
      </c>
      <c r="AL763">
        <v>0</v>
      </c>
      <c r="AM763">
        <v>6</v>
      </c>
      <c r="AN763" t="s">
        <v>159</v>
      </c>
    </row>
    <row r="764" spans="1:40" x14ac:dyDescent="0.25">
      <c r="A764" t="s">
        <v>141</v>
      </c>
      <c r="B764" s="115">
        <v>43143</v>
      </c>
      <c r="C764">
        <v>0</v>
      </c>
      <c r="D764">
        <v>80</v>
      </c>
      <c r="E764">
        <v>75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1198</v>
      </c>
      <c r="AH764">
        <v>17</v>
      </c>
      <c r="AI764">
        <v>0</v>
      </c>
      <c r="AJ764">
        <v>0</v>
      </c>
      <c r="AK764">
        <v>0</v>
      </c>
      <c r="AL764">
        <v>0</v>
      </c>
      <c r="AM764">
        <v>7</v>
      </c>
      <c r="AN764" t="s">
        <v>160</v>
      </c>
    </row>
    <row r="765" spans="1:40" x14ac:dyDescent="0.25">
      <c r="A765" t="s">
        <v>141</v>
      </c>
      <c r="B765" s="115">
        <v>43143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1198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8</v>
      </c>
      <c r="AN765" t="s">
        <v>161</v>
      </c>
    </row>
    <row r="766" spans="1:40" x14ac:dyDescent="0.25">
      <c r="A766" t="s">
        <v>141</v>
      </c>
      <c r="B766" s="115">
        <v>43143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1198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9</v>
      </c>
      <c r="AN766" t="s">
        <v>162</v>
      </c>
    </row>
    <row r="767" spans="1:40" x14ac:dyDescent="0.25">
      <c r="A767" t="s">
        <v>141</v>
      </c>
      <c r="B767" s="115">
        <v>43143</v>
      </c>
      <c r="C767">
        <v>0</v>
      </c>
      <c r="D767">
        <v>17</v>
      </c>
      <c r="E767">
        <v>17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1198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10</v>
      </c>
      <c r="AN767" t="s">
        <v>163</v>
      </c>
    </row>
    <row r="768" spans="1:40" x14ac:dyDescent="0.25">
      <c r="A768" t="s">
        <v>141</v>
      </c>
      <c r="B768" s="115">
        <v>43143</v>
      </c>
      <c r="C768">
        <v>0</v>
      </c>
      <c r="D768">
        <v>44</v>
      </c>
      <c r="E768">
        <v>38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1198</v>
      </c>
      <c r="AH768">
        <v>2</v>
      </c>
      <c r="AI768">
        <v>0</v>
      </c>
      <c r="AJ768">
        <v>0</v>
      </c>
      <c r="AK768">
        <v>0</v>
      </c>
      <c r="AL768">
        <v>0</v>
      </c>
      <c r="AM768">
        <v>11</v>
      </c>
      <c r="AN768" t="s">
        <v>164</v>
      </c>
    </row>
    <row r="769" spans="1:40" x14ac:dyDescent="0.25">
      <c r="A769" t="s">
        <v>142</v>
      </c>
      <c r="B769" s="115">
        <v>43143</v>
      </c>
      <c r="C769">
        <v>72</v>
      </c>
      <c r="D769">
        <v>209</v>
      </c>
      <c r="E769">
        <v>195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119</v>
      </c>
      <c r="T769">
        <v>0</v>
      </c>
      <c r="U769">
        <v>0</v>
      </c>
      <c r="V769">
        <v>208.75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13</v>
      </c>
      <c r="AE769">
        <v>3</v>
      </c>
      <c r="AF769">
        <v>24</v>
      </c>
      <c r="AG769">
        <v>2900</v>
      </c>
      <c r="AH769">
        <v>134</v>
      </c>
      <c r="AI769">
        <v>0</v>
      </c>
      <c r="AJ769">
        <v>0</v>
      </c>
      <c r="AK769">
        <v>0</v>
      </c>
      <c r="AL769">
        <v>0</v>
      </c>
      <c r="AM769">
        <v>1</v>
      </c>
      <c r="AN769" t="s">
        <v>157</v>
      </c>
    </row>
    <row r="770" spans="1:40" x14ac:dyDescent="0.25">
      <c r="A770" t="s">
        <v>142</v>
      </c>
      <c r="B770" s="115">
        <v>43143</v>
      </c>
      <c r="C770">
        <v>67</v>
      </c>
      <c r="D770">
        <v>154</v>
      </c>
      <c r="E770">
        <v>149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131</v>
      </c>
      <c r="T770">
        <v>0</v>
      </c>
      <c r="U770">
        <v>0</v>
      </c>
      <c r="V770">
        <v>296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17</v>
      </c>
      <c r="AE770">
        <v>5</v>
      </c>
      <c r="AF770">
        <v>40</v>
      </c>
      <c r="AG770">
        <v>2900</v>
      </c>
      <c r="AH770">
        <v>115</v>
      </c>
      <c r="AI770">
        <v>0</v>
      </c>
      <c r="AJ770">
        <v>0</v>
      </c>
      <c r="AK770">
        <v>0</v>
      </c>
      <c r="AL770">
        <v>0</v>
      </c>
      <c r="AM770">
        <v>2</v>
      </c>
      <c r="AN770" t="s">
        <v>165</v>
      </c>
    </row>
    <row r="771" spans="1:40" x14ac:dyDescent="0.25">
      <c r="A771" t="s">
        <v>142</v>
      </c>
      <c r="B771" s="115">
        <v>43143</v>
      </c>
      <c r="C771">
        <v>32</v>
      </c>
      <c r="D771">
        <v>72</v>
      </c>
      <c r="E771">
        <v>69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50</v>
      </c>
      <c r="T771">
        <v>0</v>
      </c>
      <c r="U771">
        <v>0</v>
      </c>
      <c r="V771">
        <v>85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17</v>
      </c>
      <c r="AE771">
        <v>3</v>
      </c>
      <c r="AF771">
        <v>24</v>
      </c>
      <c r="AG771">
        <v>2900</v>
      </c>
      <c r="AH771">
        <v>53</v>
      </c>
      <c r="AI771">
        <v>0</v>
      </c>
      <c r="AJ771">
        <v>0</v>
      </c>
      <c r="AK771">
        <v>0</v>
      </c>
      <c r="AL771">
        <v>0</v>
      </c>
      <c r="AM771">
        <v>3</v>
      </c>
      <c r="AN771" t="s">
        <v>158</v>
      </c>
    </row>
    <row r="772" spans="1:40" x14ac:dyDescent="0.25">
      <c r="A772" t="s">
        <v>142</v>
      </c>
      <c r="B772" s="115">
        <v>43143</v>
      </c>
      <c r="C772">
        <v>33</v>
      </c>
      <c r="D772">
        <v>118</v>
      </c>
      <c r="E772">
        <v>107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66</v>
      </c>
      <c r="T772">
        <v>0</v>
      </c>
      <c r="U772">
        <v>0</v>
      </c>
      <c r="V772">
        <v>97.75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16</v>
      </c>
      <c r="AE772">
        <v>4</v>
      </c>
      <c r="AF772">
        <v>32</v>
      </c>
      <c r="AG772">
        <v>2900</v>
      </c>
      <c r="AH772">
        <v>73</v>
      </c>
      <c r="AI772">
        <v>0</v>
      </c>
      <c r="AJ772">
        <v>0</v>
      </c>
      <c r="AK772">
        <v>0</v>
      </c>
      <c r="AL772">
        <v>0</v>
      </c>
      <c r="AM772">
        <v>4</v>
      </c>
      <c r="AN772" t="s">
        <v>166</v>
      </c>
    </row>
    <row r="773" spans="1:40" x14ac:dyDescent="0.25">
      <c r="A773" t="s">
        <v>142</v>
      </c>
      <c r="B773" s="115">
        <v>43143</v>
      </c>
      <c r="C773">
        <v>57</v>
      </c>
      <c r="D773">
        <v>126</v>
      </c>
      <c r="E773">
        <v>121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100</v>
      </c>
      <c r="T773">
        <v>0</v>
      </c>
      <c r="U773">
        <v>0</v>
      </c>
      <c r="V773">
        <v>169.25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25</v>
      </c>
      <c r="AE773">
        <v>5</v>
      </c>
      <c r="AF773">
        <v>40</v>
      </c>
      <c r="AG773">
        <v>2900</v>
      </c>
      <c r="AH773">
        <v>92</v>
      </c>
      <c r="AI773">
        <v>0</v>
      </c>
      <c r="AJ773">
        <v>0</v>
      </c>
      <c r="AK773">
        <v>0</v>
      </c>
      <c r="AL773">
        <v>0</v>
      </c>
      <c r="AM773">
        <v>5</v>
      </c>
      <c r="AN773" t="s">
        <v>167</v>
      </c>
    </row>
    <row r="774" spans="1:40" x14ac:dyDescent="0.25">
      <c r="A774" t="s">
        <v>142</v>
      </c>
      <c r="B774" s="115">
        <v>43143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2900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8</v>
      </c>
      <c r="AN774" t="s">
        <v>161</v>
      </c>
    </row>
    <row r="775" spans="1:40" x14ac:dyDescent="0.25">
      <c r="A775" t="s">
        <v>142</v>
      </c>
      <c r="B775" s="115">
        <v>43143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2900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9</v>
      </c>
      <c r="AN775" t="s">
        <v>162</v>
      </c>
    </row>
    <row r="776" spans="1:40" x14ac:dyDescent="0.25">
      <c r="A776" t="s">
        <v>142</v>
      </c>
      <c r="B776" s="115">
        <v>43143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2900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12</v>
      </c>
      <c r="AN776" t="s">
        <v>168</v>
      </c>
    </row>
    <row r="777" spans="1:40" x14ac:dyDescent="0.25">
      <c r="A777" t="s">
        <v>143</v>
      </c>
      <c r="B777" s="115">
        <v>43143</v>
      </c>
      <c r="C777">
        <v>28</v>
      </c>
      <c r="D777">
        <v>75</v>
      </c>
      <c r="E777">
        <v>74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64</v>
      </c>
      <c r="T777">
        <v>0</v>
      </c>
      <c r="U777">
        <v>0</v>
      </c>
      <c r="V777">
        <v>109.75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1294</v>
      </c>
      <c r="AH777">
        <v>44</v>
      </c>
      <c r="AI777">
        <v>0</v>
      </c>
      <c r="AJ777">
        <v>0</v>
      </c>
      <c r="AK777">
        <v>0</v>
      </c>
      <c r="AL777">
        <v>0</v>
      </c>
      <c r="AM777">
        <v>1</v>
      </c>
      <c r="AN777" t="s">
        <v>157</v>
      </c>
    </row>
    <row r="778" spans="1:40" x14ac:dyDescent="0.25">
      <c r="A778" t="s">
        <v>143</v>
      </c>
      <c r="B778" s="115">
        <v>43143</v>
      </c>
      <c r="C778">
        <v>10</v>
      </c>
      <c r="D778">
        <v>23</v>
      </c>
      <c r="E778">
        <v>22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16</v>
      </c>
      <c r="T778">
        <v>0</v>
      </c>
      <c r="U778">
        <v>0</v>
      </c>
      <c r="V778">
        <v>22.5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1</v>
      </c>
      <c r="AF778">
        <v>8</v>
      </c>
      <c r="AG778">
        <v>1294</v>
      </c>
      <c r="AH778">
        <v>19</v>
      </c>
      <c r="AI778">
        <v>0</v>
      </c>
      <c r="AJ778">
        <v>0</v>
      </c>
      <c r="AK778">
        <v>0</v>
      </c>
      <c r="AL778">
        <v>0</v>
      </c>
      <c r="AM778">
        <v>2</v>
      </c>
      <c r="AN778" t="s">
        <v>165</v>
      </c>
    </row>
    <row r="779" spans="1:40" x14ac:dyDescent="0.25">
      <c r="A779" t="s">
        <v>143</v>
      </c>
      <c r="B779" s="115">
        <v>43143</v>
      </c>
      <c r="C779">
        <v>23</v>
      </c>
      <c r="D779">
        <v>65</v>
      </c>
      <c r="E779">
        <v>59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54</v>
      </c>
      <c r="T779">
        <v>0</v>
      </c>
      <c r="U779">
        <v>0</v>
      </c>
      <c r="V779">
        <v>71.25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1294</v>
      </c>
      <c r="AH779">
        <v>43</v>
      </c>
      <c r="AI779">
        <v>0</v>
      </c>
      <c r="AJ779">
        <v>0</v>
      </c>
      <c r="AK779">
        <v>0</v>
      </c>
      <c r="AL779">
        <v>0</v>
      </c>
      <c r="AM779">
        <v>3</v>
      </c>
      <c r="AN779" t="s">
        <v>158</v>
      </c>
    </row>
    <row r="780" spans="1:40" x14ac:dyDescent="0.25">
      <c r="A780" t="s">
        <v>143</v>
      </c>
      <c r="B780" s="115">
        <v>43143</v>
      </c>
      <c r="C780">
        <v>9</v>
      </c>
      <c r="D780">
        <v>21</v>
      </c>
      <c r="E780">
        <v>20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12</v>
      </c>
      <c r="T780">
        <v>0</v>
      </c>
      <c r="U780">
        <v>0</v>
      </c>
      <c r="V780">
        <v>37.5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1294</v>
      </c>
      <c r="AH780">
        <v>17</v>
      </c>
      <c r="AI780">
        <v>0</v>
      </c>
      <c r="AJ780">
        <v>0</v>
      </c>
      <c r="AK780">
        <v>0</v>
      </c>
      <c r="AL780">
        <v>0</v>
      </c>
      <c r="AM780">
        <v>4</v>
      </c>
      <c r="AN780" t="s">
        <v>166</v>
      </c>
    </row>
    <row r="781" spans="1:40" x14ac:dyDescent="0.25">
      <c r="A781" t="s">
        <v>143</v>
      </c>
      <c r="B781" s="115">
        <v>43143</v>
      </c>
      <c r="C781">
        <v>27</v>
      </c>
      <c r="D781">
        <v>59</v>
      </c>
      <c r="E781">
        <v>52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41</v>
      </c>
      <c r="T781">
        <v>0</v>
      </c>
      <c r="U781">
        <v>0</v>
      </c>
      <c r="V781">
        <v>101.25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1294</v>
      </c>
      <c r="AH781">
        <v>45</v>
      </c>
      <c r="AI781">
        <v>0</v>
      </c>
      <c r="AJ781">
        <v>0</v>
      </c>
      <c r="AK781">
        <v>0</v>
      </c>
      <c r="AL781">
        <v>0</v>
      </c>
      <c r="AM781">
        <v>5</v>
      </c>
      <c r="AN781" t="s">
        <v>167</v>
      </c>
    </row>
    <row r="782" spans="1:40" x14ac:dyDescent="0.25">
      <c r="A782" t="s">
        <v>143</v>
      </c>
      <c r="B782" s="115">
        <v>43143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1294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8</v>
      </c>
      <c r="AN782" t="s">
        <v>161</v>
      </c>
    </row>
    <row r="783" spans="1:40" x14ac:dyDescent="0.25">
      <c r="A783" t="s">
        <v>143</v>
      </c>
      <c r="B783" s="115">
        <v>43143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1294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9</v>
      </c>
      <c r="AN783" t="s">
        <v>162</v>
      </c>
    </row>
    <row r="784" spans="1:40" x14ac:dyDescent="0.25">
      <c r="A784" t="s">
        <v>144</v>
      </c>
      <c r="B784" s="115">
        <v>43143</v>
      </c>
      <c r="C784">
        <v>0</v>
      </c>
      <c r="D784">
        <v>166</v>
      </c>
      <c r="E784">
        <v>143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3810</v>
      </c>
      <c r="AH784">
        <v>13</v>
      </c>
      <c r="AI784">
        <v>0</v>
      </c>
      <c r="AJ784">
        <v>0</v>
      </c>
      <c r="AK784">
        <v>0</v>
      </c>
      <c r="AL784">
        <v>0</v>
      </c>
      <c r="AM784">
        <v>1</v>
      </c>
      <c r="AN784" t="s">
        <v>157</v>
      </c>
    </row>
    <row r="785" spans="1:40" x14ac:dyDescent="0.25">
      <c r="A785" t="s">
        <v>144</v>
      </c>
      <c r="B785" s="115">
        <v>43143</v>
      </c>
      <c r="C785">
        <v>0</v>
      </c>
      <c r="D785">
        <v>80</v>
      </c>
      <c r="E785">
        <v>80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3</v>
      </c>
      <c r="AE785">
        <v>0</v>
      </c>
      <c r="AF785">
        <v>0</v>
      </c>
      <c r="AG785">
        <v>3810</v>
      </c>
      <c r="AH785">
        <v>28</v>
      </c>
      <c r="AI785">
        <v>0</v>
      </c>
      <c r="AJ785">
        <v>0</v>
      </c>
      <c r="AK785">
        <v>0</v>
      </c>
      <c r="AL785">
        <v>0</v>
      </c>
      <c r="AM785">
        <v>3</v>
      </c>
      <c r="AN785" t="s">
        <v>158</v>
      </c>
    </row>
    <row r="786" spans="1:40" x14ac:dyDescent="0.25">
      <c r="A786" t="s">
        <v>144</v>
      </c>
      <c r="B786" s="115">
        <v>43143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3810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5</v>
      </c>
      <c r="AN786" t="s">
        <v>167</v>
      </c>
    </row>
    <row r="787" spans="1:40" x14ac:dyDescent="0.25">
      <c r="A787" t="s">
        <v>144</v>
      </c>
      <c r="B787" s="115">
        <v>43143</v>
      </c>
      <c r="C787">
        <v>0</v>
      </c>
      <c r="D787">
        <v>137</v>
      </c>
      <c r="E787">
        <v>131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2</v>
      </c>
      <c r="AE787">
        <v>0</v>
      </c>
      <c r="AF787">
        <v>0</v>
      </c>
      <c r="AG787">
        <v>3810</v>
      </c>
      <c r="AH787">
        <v>20</v>
      </c>
      <c r="AI787">
        <v>0</v>
      </c>
      <c r="AJ787">
        <v>0</v>
      </c>
      <c r="AK787">
        <v>0</v>
      </c>
      <c r="AL787">
        <v>0</v>
      </c>
      <c r="AM787">
        <v>6</v>
      </c>
      <c r="AN787" t="s">
        <v>159</v>
      </c>
    </row>
    <row r="788" spans="1:40" x14ac:dyDescent="0.25">
      <c r="A788" t="s">
        <v>144</v>
      </c>
      <c r="B788" s="115">
        <v>43143</v>
      </c>
      <c r="C788">
        <v>0</v>
      </c>
      <c r="D788">
        <v>81</v>
      </c>
      <c r="E788">
        <v>77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3810</v>
      </c>
      <c r="AH788">
        <v>4</v>
      </c>
      <c r="AI788">
        <v>0</v>
      </c>
      <c r="AJ788">
        <v>0</v>
      </c>
      <c r="AK788">
        <v>0</v>
      </c>
      <c r="AL788">
        <v>0</v>
      </c>
      <c r="AM788">
        <v>7</v>
      </c>
      <c r="AN788" t="s">
        <v>160</v>
      </c>
    </row>
    <row r="789" spans="1:40" x14ac:dyDescent="0.25">
      <c r="A789" t="s">
        <v>144</v>
      </c>
      <c r="B789" s="115">
        <v>43143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3810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8</v>
      </c>
      <c r="AN789" t="s">
        <v>161</v>
      </c>
    </row>
    <row r="790" spans="1:40" x14ac:dyDescent="0.25">
      <c r="A790" t="s">
        <v>144</v>
      </c>
      <c r="B790" s="115">
        <v>43143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3810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9</v>
      </c>
      <c r="AN790" t="s">
        <v>162</v>
      </c>
    </row>
    <row r="791" spans="1:40" x14ac:dyDescent="0.25">
      <c r="A791" t="s">
        <v>144</v>
      </c>
      <c r="B791" s="115">
        <v>43143</v>
      </c>
      <c r="C791">
        <v>0</v>
      </c>
      <c r="D791">
        <v>79</v>
      </c>
      <c r="E791">
        <v>73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3810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10</v>
      </c>
      <c r="AN791" t="s">
        <v>163</v>
      </c>
    </row>
    <row r="792" spans="1:40" x14ac:dyDescent="0.25">
      <c r="A792" t="s">
        <v>144</v>
      </c>
      <c r="B792" s="115">
        <v>43143</v>
      </c>
      <c r="C792">
        <v>0</v>
      </c>
      <c r="D792">
        <v>110</v>
      </c>
      <c r="E792">
        <v>87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3810</v>
      </c>
      <c r="AH792">
        <v>4</v>
      </c>
      <c r="AI792">
        <v>0</v>
      </c>
      <c r="AJ792">
        <v>0</v>
      </c>
      <c r="AK792">
        <v>0</v>
      </c>
      <c r="AL792">
        <v>0</v>
      </c>
      <c r="AM792">
        <v>11</v>
      </c>
      <c r="AN792" t="s">
        <v>164</v>
      </c>
    </row>
    <row r="793" spans="1:40" x14ac:dyDescent="0.25">
      <c r="A793" t="s">
        <v>144</v>
      </c>
      <c r="B793" s="115">
        <v>43143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3810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13</v>
      </c>
      <c r="AN793" t="s">
        <v>169</v>
      </c>
    </row>
    <row r="794" spans="1:40" x14ac:dyDescent="0.25">
      <c r="A794" t="s">
        <v>145</v>
      </c>
      <c r="B794" s="115">
        <v>43143</v>
      </c>
      <c r="C794">
        <v>0</v>
      </c>
      <c r="D794">
        <v>38</v>
      </c>
      <c r="E794">
        <v>35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1327</v>
      </c>
      <c r="AH794">
        <v>12</v>
      </c>
      <c r="AI794">
        <v>0</v>
      </c>
      <c r="AJ794">
        <v>0</v>
      </c>
      <c r="AK794">
        <v>0</v>
      </c>
      <c r="AL794">
        <v>0</v>
      </c>
      <c r="AM794">
        <v>1</v>
      </c>
      <c r="AN794" t="s">
        <v>157</v>
      </c>
    </row>
    <row r="795" spans="1:40" x14ac:dyDescent="0.25">
      <c r="A795" t="s">
        <v>145</v>
      </c>
      <c r="B795" s="115">
        <v>43143</v>
      </c>
      <c r="C795">
        <v>0</v>
      </c>
      <c r="D795">
        <v>9</v>
      </c>
      <c r="E795">
        <v>5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1327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2</v>
      </c>
      <c r="AN795" t="s">
        <v>165</v>
      </c>
    </row>
    <row r="796" spans="1:40" x14ac:dyDescent="0.25">
      <c r="A796" t="s">
        <v>145</v>
      </c>
      <c r="B796" s="115">
        <v>43143</v>
      </c>
      <c r="C796">
        <v>0</v>
      </c>
      <c r="D796">
        <v>66</v>
      </c>
      <c r="E796">
        <v>56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1327</v>
      </c>
      <c r="AH796">
        <v>11</v>
      </c>
      <c r="AI796">
        <v>0</v>
      </c>
      <c r="AJ796">
        <v>0</v>
      </c>
      <c r="AK796">
        <v>0</v>
      </c>
      <c r="AL796">
        <v>0</v>
      </c>
      <c r="AM796">
        <v>3</v>
      </c>
      <c r="AN796" t="s">
        <v>158</v>
      </c>
    </row>
    <row r="797" spans="1:40" x14ac:dyDescent="0.25">
      <c r="A797" t="s">
        <v>145</v>
      </c>
      <c r="B797" s="115">
        <v>43143</v>
      </c>
      <c r="C797">
        <v>0</v>
      </c>
      <c r="D797">
        <v>34</v>
      </c>
      <c r="E797">
        <v>29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1327</v>
      </c>
      <c r="AH797">
        <v>6</v>
      </c>
      <c r="AI797">
        <v>0</v>
      </c>
      <c r="AJ797">
        <v>0</v>
      </c>
      <c r="AK797">
        <v>0</v>
      </c>
      <c r="AL797">
        <v>0</v>
      </c>
      <c r="AM797">
        <v>4</v>
      </c>
      <c r="AN797" t="s">
        <v>166</v>
      </c>
    </row>
    <row r="798" spans="1:40" x14ac:dyDescent="0.25">
      <c r="A798" t="s">
        <v>145</v>
      </c>
      <c r="B798" s="115">
        <v>43143</v>
      </c>
      <c r="C798">
        <v>0</v>
      </c>
      <c r="D798">
        <v>91</v>
      </c>
      <c r="E798">
        <v>77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1327</v>
      </c>
      <c r="AH798">
        <v>15</v>
      </c>
      <c r="AI798">
        <v>0</v>
      </c>
      <c r="AJ798">
        <v>0</v>
      </c>
      <c r="AK798">
        <v>0</v>
      </c>
      <c r="AL798">
        <v>0</v>
      </c>
      <c r="AM798">
        <v>5</v>
      </c>
      <c r="AN798" t="s">
        <v>167</v>
      </c>
    </row>
    <row r="799" spans="1:40" x14ac:dyDescent="0.25">
      <c r="A799" t="s">
        <v>145</v>
      </c>
      <c r="B799" s="115">
        <v>43143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1327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8</v>
      </c>
      <c r="AN799" t="s">
        <v>161</v>
      </c>
    </row>
    <row r="800" spans="1:40" x14ac:dyDescent="0.25">
      <c r="A800" t="s">
        <v>145</v>
      </c>
      <c r="B800" s="115">
        <v>43143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1327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9</v>
      </c>
      <c r="AN800" t="s">
        <v>162</v>
      </c>
    </row>
    <row r="801" spans="1:40" x14ac:dyDescent="0.25">
      <c r="A801" t="s">
        <v>146</v>
      </c>
      <c r="B801" s="115">
        <v>43143</v>
      </c>
      <c r="C801">
        <v>0</v>
      </c>
      <c r="D801">
        <v>45</v>
      </c>
      <c r="E801">
        <v>43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1808</v>
      </c>
      <c r="AH801">
        <v>9</v>
      </c>
      <c r="AI801">
        <v>0</v>
      </c>
      <c r="AJ801">
        <v>0</v>
      </c>
      <c r="AK801">
        <v>0</v>
      </c>
      <c r="AL801">
        <v>0</v>
      </c>
      <c r="AM801">
        <v>1</v>
      </c>
      <c r="AN801" t="s">
        <v>157</v>
      </c>
    </row>
    <row r="802" spans="1:40" x14ac:dyDescent="0.25">
      <c r="A802" t="s">
        <v>146</v>
      </c>
      <c r="B802" s="115">
        <v>43143</v>
      </c>
      <c r="C802">
        <v>0</v>
      </c>
      <c r="D802">
        <v>57</v>
      </c>
      <c r="E802">
        <v>45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1808</v>
      </c>
      <c r="AH802">
        <v>11</v>
      </c>
      <c r="AI802">
        <v>0</v>
      </c>
      <c r="AJ802">
        <v>0</v>
      </c>
      <c r="AK802">
        <v>0</v>
      </c>
      <c r="AL802">
        <v>0</v>
      </c>
      <c r="AM802">
        <v>3</v>
      </c>
      <c r="AN802" t="s">
        <v>158</v>
      </c>
    </row>
    <row r="803" spans="1:40" x14ac:dyDescent="0.25">
      <c r="A803" t="s">
        <v>146</v>
      </c>
      <c r="B803" s="115">
        <v>43143</v>
      </c>
      <c r="C803">
        <v>0</v>
      </c>
      <c r="D803">
        <v>14</v>
      </c>
      <c r="E803">
        <v>14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1808</v>
      </c>
      <c r="AH803">
        <v>4</v>
      </c>
      <c r="AI803">
        <v>0</v>
      </c>
      <c r="AJ803">
        <v>0</v>
      </c>
      <c r="AK803">
        <v>0</v>
      </c>
      <c r="AL803">
        <v>0</v>
      </c>
      <c r="AM803">
        <v>6</v>
      </c>
      <c r="AN803" t="s">
        <v>159</v>
      </c>
    </row>
    <row r="804" spans="1:40" x14ac:dyDescent="0.25">
      <c r="A804" t="s">
        <v>146</v>
      </c>
      <c r="B804" s="115">
        <v>43143</v>
      </c>
      <c r="C804">
        <v>0</v>
      </c>
      <c r="D804">
        <v>110</v>
      </c>
      <c r="E804">
        <v>96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1808</v>
      </c>
      <c r="AH804">
        <v>15</v>
      </c>
      <c r="AI804">
        <v>0</v>
      </c>
      <c r="AJ804">
        <v>0</v>
      </c>
      <c r="AK804">
        <v>0</v>
      </c>
      <c r="AL804">
        <v>0</v>
      </c>
      <c r="AM804">
        <v>7</v>
      </c>
      <c r="AN804" t="s">
        <v>160</v>
      </c>
    </row>
    <row r="805" spans="1:40" x14ac:dyDescent="0.25">
      <c r="A805" t="s">
        <v>146</v>
      </c>
      <c r="B805" s="115">
        <v>43143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1808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8</v>
      </c>
      <c r="AN805" t="s">
        <v>161</v>
      </c>
    </row>
    <row r="806" spans="1:40" x14ac:dyDescent="0.25">
      <c r="A806" t="s">
        <v>146</v>
      </c>
      <c r="B806" s="115">
        <v>43143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1808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9</v>
      </c>
      <c r="AN806" t="s">
        <v>162</v>
      </c>
    </row>
    <row r="807" spans="1:40" x14ac:dyDescent="0.25">
      <c r="A807" t="s">
        <v>146</v>
      </c>
      <c r="B807" s="115">
        <v>43143</v>
      </c>
      <c r="C807">
        <v>0</v>
      </c>
      <c r="D807">
        <v>21</v>
      </c>
      <c r="E807">
        <v>19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1808</v>
      </c>
      <c r="AH807">
        <v>4</v>
      </c>
      <c r="AI807">
        <v>0</v>
      </c>
      <c r="AJ807">
        <v>0</v>
      </c>
      <c r="AK807">
        <v>0</v>
      </c>
      <c r="AL807">
        <v>0</v>
      </c>
      <c r="AM807">
        <v>10</v>
      </c>
      <c r="AN807" t="s">
        <v>163</v>
      </c>
    </row>
    <row r="808" spans="1:40" x14ac:dyDescent="0.25">
      <c r="A808" t="s">
        <v>146</v>
      </c>
      <c r="B808" s="115">
        <v>43143</v>
      </c>
      <c r="C808">
        <v>0</v>
      </c>
      <c r="D808">
        <v>73</v>
      </c>
      <c r="E808">
        <v>54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1808</v>
      </c>
      <c r="AH808">
        <v>6</v>
      </c>
      <c r="AI808">
        <v>0</v>
      </c>
      <c r="AJ808">
        <v>0</v>
      </c>
      <c r="AK808">
        <v>0</v>
      </c>
      <c r="AL808">
        <v>0</v>
      </c>
      <c r="AM808">
        <v>11</v>
      </c>
      <c r="AN808" t="s">
        <v>164</v>
      </c>
    </row>
    <row r="809" spans="1:40" x14ac:dyDescent="0.25">
      <c r="A809" t="s">
        <v>147</v>
      </c>
      <c r="B809" s="115">
        <v>43143</v>
      </c>
      <c r="C809">
        <v>0</v>
      </c>
      <c r="D809">
        <v>14</v>
      </c>
      <c r="E809">
        <v>12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165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1</v>
      </c>
      <c r="AN809" t="s">
        <v>157</v>
      </c>
    </row>
    <row r="810" spans="1:40" x14ac:dyDescent="0.25">
      <c r="A810" t="s">
        <v>147</v>
      </c>
      <c r="B810" s="115">
        <v>43143</v>
      </c>
      <c r="C810">
        <v>0</v>
      </c>
      <c r="D810">
        <v>8</v>
      </c>
      <c r="E810">
        <v>7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165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7</v>
      </c>
      <c r="AN810" t="s">
        <v>160</v>
      </c>
    </row>
    <row r="811" spans="1:40" x14ac:dyDescent="0.25">
      <c r="A811" t="s">
        <v>148</v>
      </c>
      <c r="B811" s="115">
        <v>43143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390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5</v>
      </c>
      <c r="AN811" t="s">
        <v>167</v>
      </c>
    </row>
    <row r="812" spans="1:40" x14ac:dyDescent="0.25">
      <c r="A812" t="s">
        <v>148</v>
      </c>
      <c r="B812" s="115">
        <v>43143</v>
      </c>
      <c r="C812">
        <v>0</v>
      </c>
      <c r="D812">
        <v>73</v>
      </c>
      <c r="E812">
        <v>38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390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11</v>
      </c>
      <c r="AN812" t="s">
        <v>164</v>
      </c>
    </row>
    <row r="813" spans="1:40" x14ac:dyDescent="0.25">
      <c r="A813" t="s">
        <v>149</v>
      </c>
      <c r="B813" s="115">
        <v>43143</v>
      </c>
      <c r="C813">
        <v>0</v>
      </c>
      <c r="D813">
        <v>30</v>
      </c>
      <c r="E813">
        <v>26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862</v>
      </c>
      <c r="AH813">
        <v>3</v>
      </c>
      <c r="AI813">
        <v>0</v>
      </c>
      <c r="AJ813">
        <v>0</v>
      </c>
      <c r="AK813">
        <v>0</v>
      </c>
      <c r="AL813">
        <v>0</v>
      </c>
      <c r="AM813">
        <v>1</v>
      </c>
      <c r="AN813" t="s">
        <v>157</v>
      </c>
    </row>
    <row r="814" spans="1:40" x14ac:dyDescent="0.25">
      <c r="A814" t="s">
        <v>149</v>
      </c>
      <c r="B814" s="115">
        <v>43143</v>
      </c>
      <c r="C814">
        <v>0</v>
      </c>
      <c r="D814">
        <v>14</v>
      </c>
      <c r="E814">
        <v>13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1</v>
      </c>
      <c r="AF814">
        <v>8</v>
      </c>
      <c r="AG814">
        <v>862</v>
      </c>
      <c r="AH814">
        <v>4</v>
      </c>
      <c r="AI814">
        <v>0</v>
      </c>
      <c r="AJ814">
        <v>0</v>
      </c>
      <c r="AK814">
        <v>0</v>
      </c>
      <c r="AL814">
        <v>0</v>
      </c>
      <c r="AM814">
        <v>3</v>
      </c>
      <c r="AN814" t="s">
        <v>158</v>
      </c>
    </row>
    <row r="815" spans="1:40" x14ac:dyDescent="0.25">
      <c r="A815" t="s">
        <v>149</v>
      </c>
      <c r="B815" s="115">
        <v>43143</v>
      </c>
      <c r="C815">
        <v>0</v>
      </c>
      <c r="D815">
        <v>10</v>
      </c>
      <c r="E815">
        <v>8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862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5</v>
      </c>
      <c r="AN815" t="s">
        <v>167</v>
      </c>
    </row>
    <row r="816" spans="1:40" x14ac:dyDescent="0.25">
      <c r="A816" t="s">
        <v>149</v>
      </c>
      <c r="B816" s="115">
        <v>43143</v>
      </c>
      <c r="C816">
        <v>0</v>
      </c>
      <c r="D816">
        <v>29</v>
      </c>
      <c r="E816">
        <v>27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862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6</v>
      </c>
      <c r="AN816" t="s">
        <v>159</v>
      </c>
    </row>
    <row r="817" spans="1:40" x14ac:dyDescent="0.25">
      <c r="A817" t="s">
        <v>149</v>
      </c>
      <c r="B817" s="115">
        <v>43143</v>
      </c>
      <c r="C817">
        <v>0</v>
      </c>
      <c r="D817">
        <v>16</v>
      </c>
      <c r="E817">
        <v>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862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7</v>
      </c>
      <c r="AN817" t="s">
        <v>160</v>
      </c>
    </row>
    <row r="818" spans="1:40" x14ac:dyDescent="0.25">
      <c r="A818" t="s">
        <v>149</v>
      </c>
      <c r="B818" s="115">
        <v>43143</v>
      </c>
      <c r="C818">
        <v>0</v>
      </c>
      <c r="D818">
        <v>30</v>
      </c>
      <c r="E818">
        <v>25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862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10</v>
      </c>
      <c r="AN818" t="s">
        <v>163</v>
      </c>
    </row>
    <row r="819" spans="1:40" x14ac:dyDescent="0.25">
      <c r="A819" t="s">
        <v>149</v>
      </c>
      <c r="B819" s="115">
        <v>43143</v>
      </c>
      <c r="C819">
        <v>0</v>
      </c>
      <c r="D819">
        <v>15</v>
      </c>
      <c r="E819">
        <v>13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862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11</v>
      </c>
      <c r="AN819" t="s">
        <v>164</v>
      </c>
    </row>
    <row r="820" spans="1:40" x14ac:dyDescent="0.25">
      <c r="A820" t="s">
        <v>150</v>
      </c>
      <c r="B820" s="115">
        <v>43143</v>
      </c>
      <c r="C820">
        <v>0</v>
      </c>
      <c r="D820">
        <v>19</v>
      </c>
      <c r="E820">
        <v>15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598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1</v>
      </c>
      <c r="AN820" t="s">
        <v>157</v>
      </c>
    </row>
    <row r="821" spans="1:40" x14ac:dyDescent="0.25">
      <c r="A821" t="s">
        <v>150</v>
      </c>
      <c r="B821" s="115">
        <v>43143</v>
      </c>
      <c r="C821">
        <v>0</v>
      </c>
      <c r="D821">
        <v>26</v>
      </c>
      <c r="E821">
        <v>21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598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3</v>
      </c>
      <c r="AN821" t="s">
        <v>158</v>
      </c>
    </row>
    <row r="822" spans="1:40" x14ac:dyDescent="0.25">
      <c r="A822" t="s">
        <v>150</v>
      </c>
      <c r="B822" s="115">
        <v>43143</v>
      </c>
      <c r="C822">
        <v>0</v>
      </c>
      <c r="D822">
        <v>33</v>
      </c>
      <c r="E822">
        <v>15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598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7</v>
      </c>
      <c r="AN822" t="s">
        <v>160</v>
      </c>
    </row>
    <row r="823" spans="1:40" x14ac:dyDescent="0.25">
      <c r="A823" t="s">
        <v>150</v>
      </c>
      <c r="B823" s="115">
        <v>43143</v>
      </c>
      <c r="C823">
        <v>0</v>
      </c>
      <c r="D823">
        <v>25</v>
      </c>
      <c r="E823">
        <v>15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598</v>
      </c>
      <c r="AH823">
        <v>2</v>
      </c>
      <c r="AI823">
        <v>0</v>
      </c>
      <c r="AJ823">
        <v>0</v>
      </c>
      <c r="AK823">
        <v>0</v>
      </c>
      <c r="AL823">
        <v>0</v>
      </c>
      <c r="AM823">
        <v>11</v>
      </c>
      <c r="AN823" t="s">
        <v>164</v>
      </c>
    </row>
    <row r="824" spans="1:40" x14ac:dyDescent="0.25">
      <c r="A824" t="s">
        <v>151</v>
      </c>
      <c r="B824" s="115">
        <v>43143</v>
      </c>
      <c r="C824">
        <v>0</v>
      </c>
      <c r="D824">
        <v>58</v>
      </c>
      <c r="E824">
        <v>43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322</v>
      </c>
      <c r="AH824">
        <v>8</v>
      </c>
      <c r="AI824">
        <v>0</v>
      </c>
      <c r="AJ824">
        <v>0</v>
      </c>
      <c r="AK824">
        <v>0</v>
      </c>
      <c r="AL824">
        <v>0</v>
      </c>
      <c r="AM824">
        <v>1</v>
      </c>
      <c r="AN824" t="s">
        <v>157</v>
      </c>
    </row>
    <row r="825" spans="1:40" x14ac:dyDescent="0.25">
      <c r="A825" t="s">
        <v>152</v>
      </c>
      <c r="B825" s="115">
        <v>43143</v>
      </c>
      <c r="C825">
        <v>0</v>
      </c>
      <c r="D825">
        <v>26</v>
      </c>
      <c r="E825">
        <v>22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128</v>
      </c>
      <c r="AH825">
        <v>6</v>
      </c>
      <c r="AI825">
        <v>0</v>
      </c>
      <c r="AJ825">
        <v>0</v>
      </c>
      <c r="AK825">
        <v>0</v>
      </c>
      <c r="AL825">
        <v>0</v>
      </c>
      <c r="AM825">
        <v>1</v>
      </c>
      <c r="AN825" t="s">
        <v>157</v>
      </c>
    </row>
    <row r="826" spans="1:40" x14ac:dyDescent="0.25">
      <c r="A826" t="s">
        <v>153</v>
      </c>
      <c r="B826" s="115">
        <v>43143</v>
      </c>
      <c r="C826">
        <v>0</v>
      </c>
      <c r="D826">
        <v>58</v>
      </c>
      <c r="E826">
        <v>42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385</v>
      </c>
      <c r="AH826">
        <v>4</v>
      </c>
      <c r="AI826">
        <v>0</v>
      </c>
      <c r="AJ826">
        <v>0</v>
      </c>
      <c r="AK826">
        <v>0</v>
      </c>
      <c r="AL826">
        <v>0</v>
      </c>
      <c r="AM826">
        <v>1</v>
      </c>
      <c r="AN826" t="s">
        <v>157</v>
      </c>
    </row>
    <row r="827" spans="1:40" x14ac:dyDescent="0.25">
      <c r="A827" t="s">
        <v>154</v>
      </c>
      <c r="B827" s="115">
        <v>43143</v>
      </c>
      <c r="C827">
        <v>6</v>
      </c>
      <c r="D827">
        <v>28</v>
      </c>
      <c r="E827">
        <v>24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6</v>
      </c>
      <c r="T827">
        <v>0</v>
      </c>
      <c r="U827">
        <v>0</v>
      </c>
      <c r="V827">
        <v>16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420</v>
      </c>
      <c r="AH827">
        <v>13</v>
      </c>
      <c r="AI827">
        <v>0</v>
      </c>
      <c r="AJ827">
        <v>0</v>
      </c>
      <c r="AK827">
        <v>0</v>
      </c>
      <c r="AL827">
        <v>0</v>
      </c>
      <c r="AM827">
        <v>1</v>
      </c>
      <c r="AN827" t="s">
        <v>157</v>
      </c>
    </row>
    <row r="828" spans="1:40" x14ac:dyDescent="0.25">
      <c r="A828" t="s">
        <v>154</v>
      </c>
      <c r="B828" s="115">
        <v>43143</v>
      </c>
      <c r="C828">
        <v>13</v>
      </c>
      <c r="D828">
        <v>55</v>
      </c>
      <c r="E828">
        <v>50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14</v>
      </c>
      <c r="T828">
        <v>0</v>
      </c>
      <c r="U828">
        <v>0</v>
      </c>
      <c r="V828">
        <v>31.75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420</v>
      </c>
      <c r="AH828">
        <v>29</v>
      </c>
      <c r="AI828">
        <v>0</v>
      </c>
      <c r="AJ828">
        <v>0</v>
      </c>
      <c r="AK828">
        <v>0</v>
      </c>
      <c r="AL828">
        <v>0</v>
      </c>
      <c r="AM828">
        <v>3</v>
      </c>
      <c r="AN828" t="s">
        <v>158</v>
      </c>
    </row>
    <row r="829" spans="1:40" x14ac:dyDescent="0.25">
      <c r="A829" t="s">
        <v>154</v>
      </c>
      <c r="B829" s="115">
        <v>43143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420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8</v>
      </c>
      <c r="AN829" t="s">
        <v>161</v>
      </c>
    </row>
    <row r="830" spans="1:40" x14ac:dyDescent="0.25">
      <c r="A830" t="s">
        <v>141</v>
      </c>
      <c r="B830" s="115">
        <v>43144</v>
      </c>
      <c r="C830">
        <v>0</v>
      </c>
      <c r="D830">
        <v>42</v>
      </c>
      <c r="E830">
        <v>41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1217</v>
      </c>
      <c r="AH830">
        <v>18</v>
      </c>
      <c r="AI830">
        <v>0</v>
      </c>
      <c r="AJ830">
        <v>0</v>
      </c>
      <c r="AK830">
        <v>0</v>
      </c>
      <c r="AL830">
        <v>0</v>
      </c>
      <c r="AM830">
        <v>1</v>
      </c>
      <c r="AN830" t="s">
        <v>157</v>
      </c>
    </row>
    <row r="831" spans="1:40" x14ac:dyDescent="0.25">
      <c r="A831" t="s">
        <v>141</v>
      </c>
      <c r="B831" s="115">
        <v>43144</v>
      </c>
      <c r="C831">
        <v>0</v>
      </c>
      <c r="D831">
        <v>33</v>
      </c>
      <c r="E831">
        <v>28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1217</v>
      </c>
      <c r="AH831">
        <v>5</v>
      </c>
      <c r="AI831">
        <v>0</v>
      </c>
      <c r="AJ831">
        <v>0</v>
      </c>
      <c r="AK831">
        <v>0</v>
      </c>
      <c r="AL831">
        <v>0</v>
      </c>
      <c r="AM831">
        <v>3</v>
      </c>
      <c r="AN831" t="s">
        <v>158</v>
      </c>
    </row>
    <row r="832" spans="1:40" x14ac:dyDescent="0.25">
      <c r="A832" t="s">
        <v>141</v>
      </c>
      <c r="B832" s="115">
        <v>43144</v>
      </c>
      <c r="C832">
        <v>0</v>
      </c>
      <c r="D832">
        <v>11</v>
      </c>
      <c r="E832">
        <v>10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1217</v>
      </c>
      <c r="AH832">
        <v>2</v>
      </c>
      <c r="AI832">
        <v>0</v>
      </c>
      <c r="AJ832">
        <v>0</v>
      </c>
      <c r="AK832">
        <v>0</v>
      </c>
      <c r="AL832">
        <v>0</v>
      </c>
      <c r="AM832">
        <v>6</v>
      </c>
      <c r="AN832" t="s">
        <v>159</v>
      </c>
    </row>
    <row r="833" spans="1:40" x14ac:dyDescent="0.25">
      <c r="A833" t="s">
        <v>141</v>
      </c>
      <c r="B833" s="115">
        <v>43144</v>
      </c>
      <c r="C833">
        <v>0</v>
      </c>
      <c r="D833">
        <v>79</v>
      </c>
      <c r="E833">
        <v>74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1217</v>
      </c>
      <c r="AH833">
        <v>14</v>
      </c>
      <c r="AI833">
        <v>0</v>
      </c>
      <c r="AJ833">
        <v>0</v>
      </c>
      <c r="AK833">
        <v>0</v>
      </c>
      <c r="AL833">
        <v>0</v>
      </c>
      <c r="AM833">
        <v>7</v>
      </c>
      <c r="AN833" t="s">
        <v>160</v>
      </c>
    </row>
    <row r="834" spans="1:40" x14ac:dyDescent="0.25">
      <c r="A834" t="s">
        <v>141</v>
      </c>
      <c r="B834" s="115">
        <v>43144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1217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8</v>
      </c>
      <c r="AN834" t="s">
        <v>161</v>
      </c>
    </row>
    <row r="835" spans="1:40" x14ac:dyDescent="0.25">
      <c r="A835" t="s">
        <v>141</v>
      </c>
      <c r="B835" s="115">
        <v>43144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1217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9</v>
      </c>
      <c r="AN835" t="s">
        <v>162</v>
      </c>
    </row>
    <row r="836" spans="1:40" x14ac:dyDescent="0.25">
      <c r="A836" t="s">
        <v>141</v>
      </c>
      <c r="B836" s="115">
        <v>43144</v>
      </c>
      <c r="C836">
        <v>0</v>
      </c>
      <c r="D836">
        <v>17</v>
      </c>
      <c r="E836">
        <v>17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1217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10</v>
      </c>
      <c r="AN836" t="s">
        <v>163</v>
      </c>
    </row>
    <row r="837" spans="1:40" x14ac:dyDescent="0.25">
      <c r="A837" t="s">
        <v>141</v>
      </c>
      <c r="B837" s="115">
        <v>43144</v>
      </c>
      <c r="C837">
        <v>0</v>
      </c>
      <c r="D837">
        <v>44</v>
      </c>
      <c r="E837">
        <v>38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1217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11</v>
      </c>
      <c r="AN837" t="s">
        <v>164</v>
      </c>
    </row>
    <row r="838" spans="1:40" x14ac:dyDescent="0.25">
      <c r="A838" t="s">
        <v>142</v>
      </c>
      <c r="B838" s="115">
        <v>43144</v>
      </c>
      <c r="C838">
        <v>47</v>
      </c>
      <c r="D838">
        <v>209</v>
      </c>
      <c r="E838">
        <v>195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84</v>
      </c>
      <c r="T838">
        <v>0</v>
      </c>
      <c r="U838">
        <v>0</v>
      </c>
      <c r="V838">
        <v>123.5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14</v>
      </c>
      <c r="AE838">
        <v>8</v>
      </c>
      <c r="AF838">
        <v>64</v>
      </c>
      <c r="AG838">
        <v>2739</v>
      </c>
      <c r="AH838">
        <v>111</v>
      </c>
      <c r="AI838">
        <v>0</v>
      </c>
      <c r="AJ838">
        <v>0</v>
      </c>
      <c r="AK838">
        <v>0</v>
      </c>
      <c r="AL838">
        <v>0</v>
      </c>
      <c r="AM838">
        <v>1</v>
      </c>
      <c r="AN838" t="s">
        <v>157</v>
      </c>
    </row>
    <row r="839" spans="1:40" x14ac:dyDescent="0.25">
      <c r="A839" t="s">
        <v>142</v>
      </c>
      <c r="B839" s="115">
        <v>43144</v>
      </c>
      <c r="C839">
        <v>54</v>
      </c>
      <c r="D839">
        <v>154</v>
      </c>
      <c r="E839">
        <v>150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95</v>
      </c>
      <c r="T839">
        <v>0</v>
      </c>
      <c r="U839">
        <v>0</v>
      </c>
      <c r="V839">
        <v>200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5</v>
      </c>
      <c r="AE839">
        <v>2</v>
      </c>
      <c r="AF839">
        <v>16</v>
      </c>
      <c r="AG839">
        <v>2739</v>
      </c>
      <c r="AH839">
        <v>102</v>
      </c>
      <c r="AI839">
        <v>0</v>
      </c>
      <c r="AJ839">
        <v>0</v>
      </c>
      <c r="AK839">
        <v>0</v>
      </c>
      <c r="AL839">
        <v>0</v>
      </c>
      <c r="AM839">
        <v>2</v>
      </c>
      <c r="AN839" t="s">
        <v>165</v>
      </c>
    </row>
    <row r="840" spans="1:40" x14ac:dyDescent="0.25">
      <c r="A840" t="s">
        <v>142</v>
      </c>
      <c r="B840" s="115">
        <v>43144</v>
      </c>
      <c r="C840">
        <v>23</v>
      </c>
      <c r="D840">
        <v>72</v>
      </c>
      <c r="E840">
        <v>69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32</v>
      </c>
      <c r="T840">
        <v>0</v>
      </c>
      <c r="U840">
        <v>0</v>
      </c>
      <c r="V840">
        <v>71.75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2</v>
      </c>
      <c r="AE840">
        <v>1</v>
      </c>
      <c r="AF840">
        <v>8</v>
      </c>
      <c r="AG840">
        <v>2739</v>
      </c>
      <c r="AH840">
        <v>45</v>
      </c>
      <c r="AI840">
        <v>0</v>
      </c>
      <c r="AJ840">
        <v>0</v>
      </c>
      <c r="AK840">
        <v>0</v>
      </c>
      <c r="AL840">
        <v>0</v>
      </c>
      <c r="AM840">
        <v>3</v>
      </c>
      <c r="AN840" t="s">
        <v>158</v>
      </c>
    </row>
    <row r="841" spans="1:40" x14ac:dyDescent="0.25">
      <c r="A841" t="s">
        <v>142</v>
      </c>
      <c r="B841" s="115">
        <v>43144</v>
      </c>
      <c r="C841">
        <v>29</v>
      </c>
      <c r="D841">
        <v>118</v>
      </c>
      <c r="E841">
        <v>108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55</v>
      </c>
      <c r="T841">
        <v>0</v>
      </c>
      <c r="U841">
        <v>0</v>
      </c>
      <c r="V841">
        <v>82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4</v>
      </c>
      <c r="AE841">
        <v>0</v>
      </c>
      <c r="AF841">
        <v>0</v>
      </c>
      <c r="AG841">
        <v>2739</v>
      </c>
      <c r="AH841">
        <v>64</v>
      </c>
      <c r="AI841">
        <v>0</v>
      </c>
      <c r="AJ841">
        <v>0</v>
      </c>
      <c r="AK841">
        <v>0</v>
      </c>
      <c r="AL841">
        <v>0</v>
      </c>
      <c r="AM841">
        <v>4</v>
      </c>
      <c r="AN841" t="s">
        <v>166</v>
      </c>
    </row>
    <row r="842" spans="1:40" x14ac:dyDescent="0.25">
      <c r="A842" t="s">
        <v>142</v>
      </c>
      <c r="B842" s="115">
        <v>43144</v>
      </c>
      <c r="C842">
        <v>52</v>
      </c>
      <c r="D842">
        <v>126</v>
      </c>
      <c r="E842">
        <v>122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83</v>
      </c>
      <c r="T842">
        <v>0</v>
      </c>
      <c r="U842">
        <v>0</v>
      </c>
      <c r="V842">
        <v>158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22</v>
      </c>
      <c r="AE842">
        <v>4</v>
      </c>
      <c r="AF842">
        <v>29.5</v>
      </c>
      <c r="AG842">
        <v>2739</v>
      </c>
      <c r="AH842">
        <v>85</v>
      </c>
      <c r="AI842">
        <v>0</v>
      </c>
      <c r="AJ842">
        <v>0</v>
      </c>
      <c r="AK842">
        <v>0</v>
      </c>
      <c r="AL842">
        <v>0</v>
      </c>
      <c r="AM842">
        <v>5</v>
      </c>
      <c r="AN842" t="s">
        <v>167</v>
      </c>
    </row>
    <row r="843" spans="1:40" x14ac:dyDescent="0.25">
      <c r="A843" t="s">
        <v>142</v>
      </c>
      <c r="B843" s="115">
        <v>43144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2739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8</v>
      </c>
      <c r="AN843" t="s">
        <v>161</v>
      </c>
    </row>
    <row r="844" spans="1:40" x14ac:dyDescent="0.25">
      <c r="A844" t="s">
        <v>142</v>
      </c>
      <c r="B844" s="115">
        <v>43144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2739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9</v>
      </c>
      <c r="AN844" t="s">
        <v>162</v>
      </c>
    </row>
    <row r="845" spans="1:40" x14ac:dyDescent="0.25">
      <c r="A845" t="s">
        <v>142</v>
      </c>
      <c r="B845" s="115">
        <v>43144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2739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12</v>
      </c>
      <c r="AN845" t="s">
        <v>168</v>
      </c>
    </row>
    <row r="846" spans="1:40" x14ac:dyDescent="0.25">
      <c r="A846" t="s">
        <v>143</v>
      </c>
      <c r="B846" s="115">
        <v>43144</v>
      </c>
      <c r="C846">
        <v>23</v>
      </c>
      <c r="D846">
        <v>75</v>
      </c>
      <c r="E846">
        <v>74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40</v>
      </c>
      <c r="T846">
        <v>0</v>
      </c>
      <c r="U846">
        <v>0</v>
      </c>
      <c r="V846">
        <v>56.25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2</v>
      </c>
      <c r="AE846">
        <v>0</v>
      </c>
      <c r="AF846">
        <v>0</v>
      </c>
      <c r="AG846">
        <v>1308</v>
      </c>
      <c r="AH846">
        <v>42</v>
      </c>
      <c r="AI846">
        <v>0</v>
      </c>
      <c r="AJ846">
        <v>0</v>
      </c>
      <c r="AK846">
        <v>0</v>
      </c>
      <c r="AL846">
        <v>0</v>
      </c>
      <c r="AM846">
        <v>1</v>
      </c>
      <c r="AN846" t="s">
        <v>157</v>
      </c>
    </row>
    <row r="847" spans="1:40" x14ac:dyDescent="0.25">
      <c r="A847" t="s">
        <v>143</v>
      </c>
      <c r="B847" s="115">
        <v>43144</v>
      </c>
      <c r="C847">
        <v>9</v>
      </c>
      <c r="D847">
        <v>22</v>
      </c>
      <c r="E847">
        <v>21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12</v>
      </c>
      <c r="T847">
        <v>0</v>
      </c>
      <c r="U847">
        <v>0</v>
      </c>
      <c r="V847">
        <v>19.25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2</v>
      </c>
      <c r="AE847">
        <v>0</v>
      </c>
      <c r="AF847">
        <v>0</v>
      </c>
      <c r="AG847">
        <v>1308</v>
      </c>
      <c r="AH847">
        <v>16</v>
      </c>
      <c r="AI847">
        <v>0</v>
      </c>
      <c r="AJ847">
        <v>0</v>
      </c>
      <c r="AK847">
        <v>0</v>
      </c>
      <c r="AL847">
        <v>0</v>
      </c>
      <c r="AM847">
        <v>2</v>
      </c>
      <c r="AN847" t="s">
        <v>165</v>
      </c>
    </row>
    <row r="848" spans="1:40" x14ac:dyDescent="0.25">
      <c r="A848" t="s">
        <v>143</v>
      </c>
      <c r="B848" s="115">
        <v>43144</v>
      </c>
      <c r="C848">
        <v>25</v>
      </c>
      <c r="D848">
        <v>65</v>
      </c>
      <c r="E848">
        <v>60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49</v>
      </c>
      <c r="T848">
        <v>0</v>
      </c>
      <c r="U848">
        <v>0</v>
      </c>
      <c r="V848">
        <v>60.25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1308</v>
      </c>
      <c r="AH848">
        <v>42</v>
      </c>
      <c r="AI848">
        <v>0</v>
      </c>
      <c r="AJ848">
        <v>0</v>
      </c>
      <c r="AK848">
        <v>0</v>
      </c>
      <c r="AL848">
        <v>0</v>
      </c>
      <c r="AM848">
        <v>3</v>
      </c>
      <c r="AN848" t="s">
        <v>158</v>
      </c>
    </row>
    <row r="849" spans="1:40" x14ac:dyDescent="0.25">
      <c r="A849" t="s">
        <v>143</v>
      </c>
      <c r="B849" s="115">
        <v>43144</v>
      </c>
      <c r="C849">
        <v>8</v>
      </c>
      <c r="D849">
        <v>21</v>
      </c>
      <c r="E849">
        <v>20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16</v>
      </c>
      <c r="T849">
        <v>0</v>
      </c>
      <c r="U849">
        <v>0</v>
      </c>
      <c r="V849">
        <v>25.5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1308</v>
      </c>
      <c r="AH849">
        <v>16</v>
      </c>
      <c r="AI849">
        <v>0</v>
      </c>
      <c r="AJ849">
        <v>0</v>
      </c>
      <c r="AK849">
        <v>0</v>
      </c>
      <c r="AL849">
        <v>0</v>
      </c>
      <c r="AM849">
        <v>4</v>
      </c>
      <c r="AN849" t="s">
        <v>166</v>
      </c>
    </row>
    <row r="850" spans="1:40" x14ac:dyDescent="0.25">
      <c r="A850" t="s">
        <v>143</v>
      </c>
      <c r="B850" s="115">
        <v>43144</v>
      </c>
      <c r="C850">
        <v>22</v>
      </c>
      <c r="D850">
        <v>59</v>
      </c>
      <c r="E850">
        <v>52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46</v>
      </c>
      <c r="T850">
        <v>0</v>
      </c>
      <c r="U850">
        <v>0</v>
      </c>
      <c r="V850">
        <v>72.5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1308</v>
      </c>
      <c r="AH850">
        <v>38</v>
      </c>
      <c r="AI850">
        <v>0</v>
      </c>
      <c r="AJ850">
        <v>0</v>
      </c>
      <c r="AK850">
        <v>0</v>
      </c>
      <c r="AL850">
        <v>0</v>
      </c>
      <c r="AM850">
        <v>5</v>
      </c>
      <c r="AN850" t="s">
        <v>167</v>
      </c>
    </row>
    <row r="851" spans="1:40" x14ac:dyDescent="0.25">
      <c r="A851" t="s">
        <v>143</v>
      </c>
      <c r="B851" s="115">
        <v>43144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1308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8</v>
      </c>
      <c r="AN851" t="s">
        <v>161</v>
      </c>
    </row>
    <row r="852" spans="1:40" x14ac:dyDescent="0.25">
      <c r="A852" t="s">
        <v>143</v>
      </c>
      <c r="B852" s="115">
        <v>43144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1308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9</v>
      </c>
      <c r="AN852" t="s">
        <v>162</v>
      </c>
    </row>
    <row r="853" spans="1:40" x14ac:dyDescent="0.25">
      <c r="A853" t="s">
        <v>144</v>
      </c>
      <c r="B853" s="115">
        <v>43144</v>
      </c>
      <c r="C853">
        <v>0</v>
      </c>
      <c r="D853">
        <v>166</v>
      </c>
      <c r="E853">
        <v>143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3874</v>
      </c>
      <c r="AH853">
        <v>16</v>
      </c>
      <c r="AI853">
        <v>0</v>
      </c>
      <c r="AJ853">
        <v>0</v>
      </c>
      <c r="AK853">
        <v>0</v>
      </c>
      <c r="AL853">
        <v>0</v>
      </c>
      <c r="AM853">
        <v>1</v>
      </c>
      <c r="AN853" t="s">
        <v>157</v>
      </c>
    </row>
    <row r="854" spans="1:40" x14ac:dyDescent="0.25">
      <c r="A854" t="s">
        <v>144</v>
      </c>
      <c r="B854" s="115">
        <v>43144</v>
      </c>
      <c r="C854">
        <v>0</v>
      </c>
      <c r="D854">
        <v>80</v>
      </c>
      <c r="E854">
        <v>80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8</v>
      </c>
      <c r="AE854">
        <v>1</v>
      </c>
      <c r="AF854">
        <v>4</v>
      </c>
      <c r="AG854">
        <v>3874</v>
      </c>
      <c r="AH854">
        <v>28</v>
      </c>
      <c r="AI854">
        <v>0</v>
      </c>
      <c r="AJ854">
        <v>0</v>
      </c>
      <c r="AK854">
        <v>0</v>
      </c>
      <c r="AL854">
        <v>0</v>
      </c>
      <c r="AM854">
        <v>3</v>
      </c>
      <c r="AN854" t="s">
        <v>158</v>
      </c>
    </row>
    <row r="855" spans="1:40" x14ac:dyDescent="0.25">
      <c r="A855" t="s">
        <v>144</v>
      </c>
      <c r="B855" s="115">
        <v>43144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3874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5</v>
      </c>
      <c r="AN855" t="s">
        <v>167</v>
      </c>
    </row>
    <row r="856" spans="1:40" x14ac:dyDescent="0.25">
      <c r="A856" t="s">
        <v>144</v>
      </c>
      <c r="B856" s="115">
        <v>43144</v>
      </c>
      <c r="C856">
        <v>0</v>
      </c>
      <c r="D856">
        <v>137</v>
      </c>
      <c r="E856">
        <v>131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3874</v>
      </c>
      <c r="AH856">
        <v>22</v>
      </c>
      <c r="AI856">
        <v>0</v>
      </c>
      <c r="AJ856">
        <v>0</v>
      </c>
      <c r="AK856">
        <v>0</v>
      </c>
      <c r="AL856">
        <v>0</v>
      </c>
      <c r="AM856">
        <v>6</v>
      </c>
      <c r="AN856" t="s">
        <v>159</v>
      </c>
    </row>
    <row r="857" spans="1:40" x14ac:dyDescent="0.25">
      <c r="A857" t="s">
        <v>144</v>
      </c>
      <c r="B857" s="115">
        <v>43144</v>
      </c>
      <c r="C857">
        <v>0</v>
      </c>
      <c r="D857">
        <v>80</v>
      </c>
      <c r="E857">
        <v>76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3874</v>
      </c>
      <c r="AH857">
        <v>4</v>
      </c>
      <c r="AI857">
        <v>0</v>
      </c>
      <c r="AJ857">
        <v>0</v>
      </c>
      <c r="AK857">
        <v>0</v>
      </c>
      <c r="AL857">
        <v>0</v>
      </c>
      <c r="AM857">
        <v>7</v>
      </c>
      <c r="AN857" t="s">
        <v>160</v>
      </c>
    </row>
    <row r="858" spans="1:40" x14ac:dyDescent="0.25">
      <c r="A858" t="s">
        <v>144</v>
      </c>
      <c r="B858" s="115">
        <v>43144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3874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8</v>
      </c>
      <c r="AN858" t="s">
        <v>161</v>
      </c>
    </row>
    <row r="859" spans="1:40" x14ac:dyDescent="0.25">
      <c r="A859" t="s">
        <v>144</v>
      </c>
      <c r="B859" s="115">
        <v>43144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3874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9</v>
      </c>
      <c r="AN859" t="s">
        <v>162</v>
      </c>
    </row>
    <row r="860" spans="1:40" x14ac:dyDescent="0.25">
      <c r="A860" t="s">
        <v>144</v>
      </c>
      <c r="B860" s="115">
        <v>43144</v>
      </c>
      <c r="C860">
        <v>0</v>
      </c>
      <c r="D860">
        <v>79</v>
      </c>
      <c r="E860">
        <v>73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3874</v>
      </c>
      <c r="AH860">
        <v>3</v>
      </c>
      <c r="AI860">
        <v>0</v>
      </c>
      <c r="AJ860">
        <v>0</v>
      </c>
      <c r="AK860">
        <v>0</v>
      </c>
      <c r="AL860">
        <v>0</v>
      </c>
      <c r="AM860">
        <v>10</v>
      </c>
      <c r="AN860" t="s">
        <v>163</v>
      </c>
    </row>
    <row r="861" spans="1:40" x14ac:dyDescent="0.25">
      <c r="A861" t="s">
        <v>144</v>
      </c>
      <c r="B861" s="115">
        <v>43144</v>
      </c>
      <c r="C861">
        <v>0</v>
      </c>
      <c r="D861">
        <v>110</v>
      </c>
      <c r="E861">
        <v>87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3874</v>
      </c>
      <c r="AH861">
        <v>10</v>
      </c>
      <c r="AI861">
        <v>0</v>
      </c>
      <c r="AJ861">
        <v>0</v>
      </c>
      <c r="AK861">
        <v>0</v>
      </c>
      <c r="AL861">
        <v>0</v>
      </c>
      <c r="AM861">
        <v>11</v>
      </c>
      <c r="AN861" t="s">
        <v>164</v>
      </c>
    </row>
    <row r="862" spans="1:40" x14ac:dyDescent="0.25">
      <c r="A862" t="s">
        <v>144</v>
      </c>
      <c r="B862" s="115">
        <v>43144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3874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13</v>
      </c>
      <c r="AN862" t="s">
        <v>169</v>
      </c>
    </row>
    <row r="863" spans="1:40" x14ac:dyDescent="0.25">
      <c r="A863" t="s">
        <v>145</v>
      </c>
      <c r="B863" s="115">
        <v>43144</v>
      </c>
      <c r="C863">
        <v>0</v>
      </c>
      <c r="D863">
        <v>38</v>
      </c>
      <c r="E863">
        <v>35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1349</v>
      </c>
      <c r="AH863">
        <v>9</v>
      </c>
      <c r="AI863">
        <v>0</v>
      </c>
      <c r="AJ863">
        <v>0</v>
      </c>
      <c r="AK863">
        <v>0</v>
      </c>
      <c r="AL863">
        <v>0</v>
      </c>
      <c r="AM863">
        <v>1</v>
      </c>
      <c r="AN863" t="s">
        <v>157</v>
      </c>
    </row>
    <row r="864" spans="1:40" x14ac:dyDescent="0.25">
      <c r="A864" t="s">
        <v>145</v>
      </c>
      <c r="B864" s="115">
        <v>43144</v>
      </c>
      <c r="C864">
        <v>0</v>
      </c>
      <c r="D864">
        <v>9</v>
      </c>
      <c r="E864">
        <v>5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1349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2</v>
      </c>
      <c r="AN864" t="s">
        <v>165</v>
      </c>
    </row>
    <row r="865" spans="1:40" x14ac:dyDescent="0.25">
      <c r="A865" t="s">
        <v>145</v>
      </c>
      <c r="B865" s="115">
        <v>43144</v>
      </c>
      <c r="C865">
        <v>0</v>
      </c>
      <c r="D865">
        <v>66</v>
      </c>
      <c r="E865">
        <v>56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1349</v>
      </c>
      <c r="AH865">
        <v>8</v>
      </c>
      <c r="AI865">
        <v>0</v>
      </c>
      <c r="AJ865">
        <v>0</v>
      </c>
      <c r="AK865">
        <v>0</v>
      </c>
      <c r="AL865">
        <v>0</v>
      </c>
      <c r="AM865">
        <v>3</v>
      </c>
      <c r="AN865" t="s">
        <v>158</v>
      </c>
    </row>
    <row r="866" spans="1:40" x14ac:dyDescent="0.25">
      <c r="A866" t="s">
        <v>145</v>
      </c>
      <c r="B866" s="115">
        <v>43144</v>
      </c>
      <c r="C866">
        <v>0</v>
      </c>
      <c r="D866">
        <v>33</v>
      </c>
      <c r="E866">
        <v>29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1349</v>
      </c>
      <c r="AH866">
        <v>7</v>
      </c>
      <c r="AI866">
        <v>0</v>
      </c>
      <c r="AJ866">
        <v>0</v>
      </c>
      <c r="AK866">
        <v>0</v>
      </c>
      <c r="AL866">
        <v>0</v>
      </c>
      <c r="AM866">
        <v>4</v>
      </c>
      <c r="AN866" t="s">
        <v>166</v>
      </c>
    </row>
    <row r="867" spans="1:40" x14ac:dyDescent="0.25">
      <c r="A867" t="s">
        <v>145</v>
      </c>
      <c r="B867" s="115">
        <v>43144</v>
      </c>
      <c r="C867">
        <v>0</v>
      </c>
      <c r="D867">
        <v>91</v>
      </c>
      <c r="E867">
        <v>78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1349</v>
      </c>
      <c r="AH867">
        <v>15</v>
      </c>
      <c r="AI867">
        <v>0</v>
      </c>
      <c r="AJ867">
        <v>0</v>
      </c>
      <c r="AK867">
        <v>0</v>
      </c>
      <c r="AL867">
        <v>0</v>
      </c>
      <c r="AM867">
        <v>5</v>
      </c>
      <c r="AN867" t="s">
        <v>167</v>
      </c>
    </row>
    <row r="868" spans="1:40" x14ac:dyDescent="0.25">
      <c r="A868" t="s">
        <v>145</v>
      </c>
      <c r="B868" s="115">
        <v>43144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1349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8</v>
      </c>
      <c r="AN868" t="s">
        <v>161</v>
      </c>
    </row>
    <row r="869" spans="1:40" x14ac:dyDescent="0.25">
      <c r="A869" t="s">
        <v>145</v>
      </c>
      <c r="B869" s="115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1349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9</v>
      </c>
      <c r="AN869" t="s">
        <v>162</v>
      </c>
    </row>
    <row r="870" spans="1:40" x14ac:dyDescent="0.25">
      <c r="A870" t="s">
        <v>146</v>
      </c>
      <c r="B870" s="115">
        <v>43144</v>
      </c>
      <c r="C870">
        <v>0</v>
      </c>
      <c r="D870">
        <v>45</v>
      </c>
      <c r="E870">
        <v>43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1844</v>
      </c>
      <c r="AH870">
        <v>7</v>
      </c>
      <c r="AI870">
        <v>0</v>
      </c>
      <c r="AJ870">
        <v>0</v>
      </c>
      <c r="AK870">
        <v>0</v>
      </c>
      <c r="AL870">
        <v>0</v>
      </c>
      <c r="AM870">
        <v>1</v>
      </c>
      <c r="AN870" t="s">
        <v>157</v>
      </c>
    </row>
    <row r="871" spans="1:40" x14ac:dyDescent="0.25">
      <c r="A871" t="s">
        <v>146</v>
      </c>
      <c r="B871" s="115">
        <v>43144</v>
      </c>
      <c r="C871">
        <v>0</v>
      </c>
      <c r="D871">
        <v>57</v>
      </c>
      <c r="E871">
        <v>45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1844</v>
      </c>
      <c r="AH871">
        <v>5</v>
      </c>
      <c r="AI871">
        <v>0</v>
      </c>
      <c r="AJ871">
        <v>0</v>
      </c>
      <c r="AK871">
        <v>0</v>
      </c>
      <c r="AL871">
        <v>0</v>
      </c>
      <c r="AM871">
        <v>3</v>
      </c>
      <c r="AN871" t="s">
        <v>158</v>
      </c>
    </row>
    <row r="872" spans="1:40" x14ac:dyDescent="0.25">
      <c r="A872" t="s">
        <v>146</v>
      </c>
      <c r="B872" s="115">
        <v>43144</v>
      </c>
      <c r="C872">
        <v>0</v>
      </c>
      <c r="D872">
        <v>14</v>
      </c>
      <c r="E872">
        <v>14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1844</v>
      </c>
      <c r="AH872">
        <v>2</v>
      </c>
      <c r="AI872">
        <v>0</v>
      </c>
      <c r="AJ872">
        <v>0</v>
      </c>
      <c r="AK872">
        <v>0</v>
      </c>
      <c r="AL872">
        <v>0</v>
      </c>
      <c r="AM872">
        <v>6</v>
      </c>
      <c r="AN872" t="s">
        <v>159</v>
      </c>
    </row>
    <row r="873" spans="1:40" x14ac:dyDescent="0.25">
      <c r="A873" t="s">
        <v>146</v>
      </c>
      <c r="B873" s="115">
        <v>43144</v>
      </c>
      <c r="C873">
        <v>0</v>
      </c>
      <c r="D873">
        <v>110</v>
      </c>
      <c r="E873">
        <v>96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1844</v>
      </c>
      <c r="AH873">
        <v>11</v>
      </c>
      <c r="AI873">
        <v>0</v>
      </c>
      <c r="AJ873">
        <v>0</v>
      </c>
      <c r="AK873">
        <v>0</v>
      </c>
      <c r="AL873">
        <v>0</v>
      </c>
      <c r="AM873">
        <v>7</v>
      </c>
      <c r="AN873" t="s">
        <v>160</v>
      </c>
    </row>
    <row r="874" spans="1:40" x14ac:dyDescent="0.25">
      <c r="A874" t="s">
        <v>146</v>
      </c>
      <c r="B874" s="115">
        <v>43144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1844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8</v>
      </c>
      <c r="AN874" t="s">
        <v>161</v>
      </c>
    </row>
    <row r="875" spans="1:40" x14ac:dyDescent="0.25">
      <c r="A875" t="s">
        <v>146</v>
      </c>
      <c r="B875" s="115">
        <v>43144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1844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9</v>
      </c>
      <c r="AN875" t="s">
        <v>162</v>
      </c>
    </row>
    <row r="876" spans="1:40" x14ac:dyDescent="0.25">
      <c r="A876" t="s">
        <v>146</v>
      </c>
      <c r="B876" s="115">
        <v>43144</v>
      </c>
      <c r="C876">
        <v>0</v>
      </c>
      <c r="D876">
        <v>21</v>
      </c>
      <c r="E876">
        <v>19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1844</v>
      </c>
      <c r="AH876">
        <v>4</v>
      </c>
      <c r="AI876">
        <v>0</v>
      </c>
      <c r="AJ876">
        <v>0</v>
      </c>
      <c r="AK876">
        <v>0</v>
      </c>
      <c r="AL876">
        <v>0</v>
      </c>
      <c r="AM876">
        <v>10</v>
      </c>
      <c r="AN876" t="s">
        <v>163</v>
      </c>
    </row>
    <row r="877" spans="1:40" x14ac:dyDescent="0.25">
      <c r="A877" t="s">
        <v>146</v>
      </c>
      <c r="B877" s="115">
        <v>43144</v>
      </c>
      <c r="C877">
        <v>0</v>
      </c>
      <c r="D877">
        <v>73</v>
      </c>
      <c r="E877">
        <v>54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1844</v>
      </c>
      <c r="AH877">
        <v>7</v>
      </c>
      <c r="AI877">
        <v>0</v>
      </c>
      <c r="AJ877">
        <v>0</v>
      </c>
      <c r="AK877">
        <v>0</v>
      </c>
      <c r="AL877">
        <v>0</v>
      </c>
      <c r="AM877">
        <v>11</v>
      </c>
      <c r="AN877" t="s">
        <v>164</v>
      </c>
    </row>
    <row r="878" spans="1:40" x14ac:dyDescent="0.25">
      <c r="A878" t="s">
        <v>147</v>
      </c>
      <c r="B878" s="115">
        <v>43144</v>
      </c>
      <c r="C878">
        <v>0</v>
      </c>
      <c r="D878">
        <v>14</v>
      </c>
      <c r="E878">
        <v>12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165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1</v>
      </c>
      <c r="AN878" t="s">
        <v>157</v>
      </c>
    </row>
    <row r="879" spans="1:40" x14ac:dyDescent="0.25">
      <c r="A879" t="s">
        <v>147</v>
      </c>
      <c r="B879" s="115">
        <v>43144</v>
      </c>
      <c r="C879">
        <v>0</v>
      </c>
      <c r="D879">
        <v>8</v>
      </c>
      <c r="E879">
        <v>7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165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7</v>
      </c>
      <c r="AN879" t="s">
        <v>160</v>
      </c>
    </row>
    <row r="880" spans="1:40" x14ac:dyDescent="0.25">
      <c r="A880" t="s">
        <v>148</v>
      </c>
      <c r="B880" s="115">
        <v>43144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403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5</v>
      </c>
      <c r="AN880" t="s">
        <v>167</v>
      </c>
    </row>
    <row r="881" spans="1:40" x14ac:dyDescent="0.25">
      <c r="A881" t="s">
        <v>148</v>
      </c>
      <c r="B881" s="115">
        <v>43144</v>
      </c>
      <c r="C881">
        <v>0</v>
      </c>
      <c r="D881">
        <v>73</v>
      </c>
      <c r="E881">
        <v>38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403</v>
      </c>
      <c r="AH881">
        <v>2</v>
      </c>
      <c r="AI881">
        <v>0</v>
      </c>
      <c r="AJ881">
        <v>0</v>
      </c>
      <c r="AK881">
        <v>0</v>
      </c>
      <c r="AL881">
        <v>0</v>
      </c>
      <c r="AM881">
        <v>11</v>
      </c>
      <c r="AN881" t="s">
        <v>164</v>
      </c>
    </row>
    <row r="882" spans="1:40" x14ac:dyDescent="0.25">
      <c r="A882" t="s">
        <v>149</v>
      </c>
      <c r="B882" s="115">
        <v>43144</v>
      </c>
      <c r="C882">
        <v>0</v>
      </c>
      <c r="D882">
        <v>30</v>
      </c>
      <c r="E882">
        <v>26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982</v>
      </c>
      <c r="AH882">
        <v>4</v>
      </c>
      <c r="AI882">
        <v>0</v>
      </c>
      <c r="AJ882">
        <v>0</v>
      </c>
      <c r="AK882">
        <v>0</v>
      </c>
      <c r="AL882">
        <v>0</v>
      </c>
      <c r="AM882">
        <v>1</v>
      </c>
      <c r="AN882" t="s">
        <v>157</v>
      </c>
    </row>
    <row r="883" spans="1:40" x14ac:dyDescent="0.25">
      <c r="A883" t="s">
        <v>149</v>
      </c>
      <c r="B883" s="115">
        <v>43144</v>
      </c>
      <c r="C883">
        <v>0</v>
      </c>
      <c r="D883">
        <v>14</v>
      </c>
      <c r="E883">
        <v>13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982</v>
      </c>
      <c r="AH883">
        <v>2</v>
      </c>
      <c r="AI883">
        <v>0</v>
      </c>
      <c r="AJ883">
        <v>0</v>
      </c>
      <c r="AK883">
        <v>0</v>
      </c>
      <c r="AL883">
        <v>0</v>
      </c>
      <c r="AM883">
        <v>3</v>
      </c>
      <c r="AN883" t="s">
        <v>158</v>
      </c>
    </row>
    <row r="884" spans="1:40" x14ac:dyDescent="0.25">
      <c r="A884" t="s">
        <v>149</v>
      </c>
      <c r="B884" s="115">
        <v>43144</v>
      </c>
      <c r="C884">
        <v>0</v>
      </c>
      <c r="D884">
        <v>10</v>
      </c>
      <c r="E884">
        <v>8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982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5</v>
      </c>
      <c r="AN884" t="s">
        <v>167</v>
      </c>
    </row>
    <row r="885" spans="1:40" x14ac:dyDescent="0.25">
      <c r="A885" t="s">
        <v>149</v>
      </c>
      <c r="B885" s="115">
        <v>43144</v>
      </c>
      <c r="C885">
        <v>0</v>
      </c>
      <c r="D885">
        <v>29</v>
      </c>
      <c r="E885">
        <v>27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982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6</v>
      </c>
      <c r="AN885" t="s">
        <v>159</v>
      </c>
    </row>
    <row r="886" spans="1:40" x14ac:dyDescent="0.25">
      <c r="A886" t="s">
        <v>149</v>
      </c>
      <c r="B886" s="115">
        <v>43144</v>
      </c>
      <c r="C886">
        <v>0</v>
      </c>
      <c r="D886">
        <v>16</v>
      </c>
      <c r="E886">
        <v>8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982</v>
      </c>
      <c r="AH886">
        <v>1</v>
      </c>
      <c r="AI886">
        <v>0</v>
      </c>
      <c r="AJ886">
        <v>0</v>
      </c>
      <c r="AK886">
        <v>0</v>
      </c>
      <c r="AL886">
        <v>0</v>
      </c>
      <c r="AM886">
        <v>7</v>
      </c>
      <c r="AN886" t="s">
        <v>160</v>
      </c>
    </row>
    <row r="887" spans="1:40" x14ac:dyDescent="0.25">
      <c r="A887" t="s">
        <v>149</v>
      </c>
      <c r="B887" s="115">
        <v>43144</v>
      </c>
      <c r="C887">
        <v>0</v>
      </c>
      <c r="D887">
        <v>30</v>
      </c>
      <c r="E887">
        <v>25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982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10</v>
      </c>
      <c r="AN887" t="s">
        <v>163</v>
      </c>
    </row>
    <row r="888" spans="1:40" x14ac:dyDescent="0.25">
      <c r="A888" t="s">
        <v>149</v>
      </c>
      <c r="B888" s="115">
        <v>43144</v>
      </c>
      <c r="C888">
        <v>0</v>
      </c>
      <c r="D888">
        <v>15</v>
      </c>
      <c r="E888">
        <v>13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982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11</v>
      </c>
      <c r="AN888" t="s">
        <v>164</v>
      </c>
    </row>
    <row r="889" spans="1:40" x14ac:dyDescent="0.25">
      <c r="A889" t="s">
        <v>150</v>
      </c>
      <c r="B889" s="115">
        <v>43144</v>
      </c>
      <c r="C889">
        <v>0</v>
      </c>
      <c r="D889">
        <v>19</v>
      </c>
      <c r="E889">
        <v>15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640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1</v>
      </c>
      <c r="AN889" t="s">
        <v>157</v>
      </c>
    </row>
    <row r="890" spans="1:40" x14ac:dyDescent="0.25">
      <c r="A890" t="s">
        <v>150</v>
      </c>
      <c r="B890" s="115">
        <v>43144</v>
      </c>
      <c r="C890">
        <v>0</v>
      </c>
      <c r="D890">
        <v>26</v>
      </c>
      <c r="E890">
        <v>21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640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3</v>
      </c>
      <c r="AN890" t="s">
        <v>158</v>
      </c>
    </row>
    <row r="891" spans="1:40" x14ac:dyDescent="0.25">
      <c r="A891" t="s">
        <v>150</v>
      </c>
      <c r="B891" s="115">
        <v>43144</v>
      </c>
      <c r="C891">
        <v>0</v>
      </c>
      <c r="D891">
        <v>33</v>
      </c>
      <c r="E891">
        <v>15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640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7</v>
      </c>
      <c r="AN891" t="s">
        <v>160</v>
      </c>
    </row>
    <row r="892" spans="1:40" x14ac:dyDescent="0.25">
      <c r="A892" t="s">
        <v>150</v>
      </c>
      <c r="B892" s="115">
        <v>43144</v>
      </c>
      <c r="C892">
        <v>0</v>
      </c>
      <c r="D892">
        <v>25</v>
      </c>
      <c r="E892">
        <v>15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640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11</v>
      </c>
      <c r="AN892" t="s">
        <v>164</v>
      </c>
    </row>
    <row r="893" spans="1:40" x14ac:dyDescent="0.25">
      <c r="A893" t="s">
        <v>151</v>
      </c>
      <c r="B893" s="115">
        <v>43144</v>
      </c>
      <c r="C893">
        <v>0</v>
      </c>
      <c r="D893">
        <v>58</v>
      </c>
      <c r="E893">
        <v>43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332</v>
      </c>
      <c r="AH893">
        <v>8</v>
      </c>
      <c r="AI893">
        <v>0</v>
      </c>
      <c r="AJ893">
        <v>0</v>
      </c>
      <c r="AK893">
        <v>0</v>
      </c>
      <c r="AL893">
        <v>0</v>
      </c>
      <c r="AM893">
        <v>1</v>
      </c>
      <c r="AN893" t="s">
        <v>157</v>
      </c>
    </row>
    <row r="894" spans="1:40" x14ac:dyDescent="0.25">
      <c r="A894" t="s">
        <v>152</v>
      </c>
      <c r="B894" s="115">
        <v>43144</v>
      </c>
      <c r="C894">
        <v>0</v>
      </c>
      <c r="D894">
        <v>26</v>
      </c>
      <c r="E894">
        <v>22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182</v>
      </c>
      <c r="AH894">
        <v>5</v>
      </c>
      <c r="AI894">
        <v>0</v>
      </c>
      <c r="AJ894">
        <v>0</v>
      </c>
      <c r="AK894">
        <v>0</v>
      </c>
      <c r="AL894">
        <v>0</v>
      </c>
      <c r="AM894">
        <v>1</v>
      </c>
      <c r="AN894" t="s">
        <v>157</v>
      </c>
    </row>
    <row r="895" spans="1:40" x14ac:dyDescent="0.25">
      <c r="A895" t="s">
        <v>153</v>
      </c>
      <c r="B895" s="115">
        <v>43144</v>
      </c>
      <c r="C895">
        <v>0</v>
      </c>
      <c r="D895">
        <v>57</v>
      </c>
      <c r="E895">
        <v>41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381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 t="s">
        <v>157</v>
      </c>
    </row>
    <row r="896" spans="1:40" x14ac:dyDescent="0.25">
      <c r="A896" t="s">
        <v>154</v>
      </c>
      <c r="B896" s="115">
        <v>43144</v>
      </c>
      <c r="C896">
        <v>9</v>
      </c>
      <c r="D896">
        <v>28</v>
      </c>
      <c r="E896">
        <v>24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10</v>
      </c>
      <c r="T896">
        <v>0</v>
      </c>
      <c r="U896">
        <v>0</v>
      </c>
      <c r="V896">
        <v>40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421</v>
      </c>
      <c r="AH896">
        <v>15</v>
      </c>
      <c r="AI896">
        <v>0</v>
      </c>
      <c r="AJ896">
        <v>0</v>
      </c>
      <c r="AK896">
        <v>0</v>
      </c>
      <c r="AL896">
        <v>0</v>
      </c>
      <c r="AM896">
        <v>1</v>
      </c>
      <c r="AN896" t="s">
        <v>157</v>
      </c>
    </row>
    <row r="897" spans="1:40" x14ac:dyDescent="0.25">
      <c r="A897" t="s">
        <v>154</v>
      </c>
      <c r="B897" s="115">
        <v>43144</v>
      </c>
      <c r="C897">
        <v>25</v>
      </c>
      <c r="D897">
        <v>55</v>
      </c>
      <c r="E897">
        <v>50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39</v>
      </c>
      <c r="T897">
        <v>0</v>
      </c>
      <c r="U897">
        <v>0</v>
      </c>
      <c r="V897">
        <v>88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421</v>
      </c>
      <c r="AH897">
        <v>35</v>
      </c>
      <c r="AI897">
        <v>0</v>
      </c>
      <c r="AJ897">
        <v>0</v>
      </c>
      <c r="AK897">
        <v>0</v>
      </c>
      <c r="AL897">
        <v>0</v>
      </c>
      <c r="AM897">
        <v>3</v>
      </c>
      <c r="AN897" t="s">
        <v>158</v>
      </c>
    </row>
    <row r="898" spans="1:40" x14ac:dyDescent="0.25">
      <c r="A898" t="s">
        <v>154</v>
      </c>
      <c r="B898" s="115">
        <v>43144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421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8</v>
      </c>
      <c r="AN898" t="s">
        <v>161</v>
      </c>
    </row>
    <row r="899" spans="1:40" x14ac:dyDescent="0.25">
      <c r="A899" t="s">
        <v>141</v>
      </c>
      <c r="B899" s="115">
        <v>43145</v>
      </c>
      <c r="C899">
        <v>0</v>
      </c>
      <c r="D899">
        <v>42</v>
      </c>
      <c r="E899">
        <v>41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0</v>
      </c>
      <c r="AF899">
        <v>0</v>
      </c>
      <c r="AG899">
        <v>1194</v>
      </c>
      <c r="AH899">
        <v>17</v>
      </c>
      <c r="AI899">
        <v>0</v>
      </c>
      <c r="AJ899">
        <v>0</v>
      </c>
      <c r="AK899">
        <v>0</v>
      </c>
      <c r="AL899">
        <v>0</v>
      </c>
      <c r="AM899">
        <v>1</v>
      </c>
      <c r="AN899" t="s">
        <v>157</v>
      </c>
    </row>
    <row r="900" spans="1:40" x14ac:dyDescent="0.25">
      <c r="A900" t="s">
        <v>141</v>
      </c>
      <c r="B900" s="115">
        <v>43145</v>
      </c>
      <c r="C900">
        <v>0</v>
      </c>
      <c r="D900">
        <v>33</v>
      </c>
      <c r="E900">
        <v>28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1194</v>
      </c>
      <c r="AH900">
        <v>4</v>
      </c>
      <c r="AI900">
        <v>0</v>
      </c>
      <c r="AJ900">
        <v>0</v>
      </c>
      <c r="AK900">
        <v>0</v>
      </c>
      <c r="AL900">
        <v>0</v>
      </c>
      <c r="AM900">
        <v>3</v>
      </c>
      <c r="AN900" t="s">
        <v>158</v>
      </c>
    </row>
    <row r="901" spans="1:40" x14ac:dyDescent="0.25">
      <c r="A901" t="s">
        <v>141</v>
      </c>
      <c r="B901" s="115">
        <v>43145</v>
      </c>
      <c r="C901">
        <v>0</v>
      </c>
      <c r="D901">
        <v>11</v>
      </c>
      <c r="E901">
        <v>10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1194</v>
      </c>
      <c r="AH901">
        <v>2</v>
      </c>
      <c r="AI901">
        <v>0</v>
      </c>
      <c r="AJ901">
        <v>0</v>
      </c>
      <c r="AK901">
        <v>0</v>
      </c>
      <c r="AL901">
        <v>0</v>
      </c>
      <c r="AM901">
        <v>6</v>
      </c>
      <c r="AN901" t="s">
        <v>159</v>
      </c>
    </row>
    <row r="902" spans="1:40" x14ac:dyDescent="0.25">
      <c r="A902" t="s">
        <v>141</v>
      </c>
      <c r="B902" s="115">
        <v>43145</v>
      </c>
      <c r="C902">
        <v>0</v>
      </c>
      <c r="D902">
        <v>79</v>
      </c>
      <c r="E902">
        <v>74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1194</v>
      </c>
      <c r="AH902">
        <v>10</v>
      </c>
      <c r="AI902">
        <v>0</v>
      </c>
      <c r="AJ902">
        <v>0</v>
      </c>
      <c r="AK902">
        <v>0</v>
      </c>
      <c r="AL902">
        <v>0</v>
      </c>
      <c r="AM902">
        <v>7</v>
      </c>
      <c r="AN902" t="s">
        <v>160</v>
      </c>
    </row>
    <row r="903" spans="1:40" x14ac:dyDescent="0.25">
      <c r="A903" t="s">
        <v>141</v>
      </c>
      <c r="B903" s="115">
        <v>43145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1194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8</v>
      </c>
      <c r="AN903" t="s">
        <v>161</v>
      </c>
    </row>
    <row r="904" spans="1:40" x14ac:dyDescent="0.25">
      <c r="A904" t="s">
        <v>141</v>
      </c>
      <c r="B904" s="115">
        <v>43145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1194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9</v>
      </c>
      <c r="AN904" t="s">
        <v>162</v>
      </c>
    </row>
    <row r="905" spans="1:40" x14ac:dyDescent="0.25">
      <c r="A905" t="s">
        <v>141</v>
      </c>
      <c r="B905" s="115">
        <v>43145</v>
      </c>
      <c r="C905">
        <v>0</v>
      </c>
      <c r="D905">
        <v>17</v>
      </c>
      <c r="E905">
        <v>17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1194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10</v>
      </c>
      <c r="AN905" t="s">
        <v>163</v>
      </c>
    </row>
    <row r="906" spans="1:40" x14ac:dyDescent="0.25">
      <c r="A906" t="s">
        <v>141</v>
      </c>
      <c r="B906" s="115">
        <v>43145</v>
      </c>
      <c r="C906">
        <v>0</v>
      </c>
      <c r="D906">
        <v>44</v>
      </c>
      <c r="E906">
        <v>38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1194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11</v>
      </c>
      <c r="AN906" t="s">
        <v>164</v>
      </c>
    </row>
    <row r="907" spans="1:40" x14ac:dyDescent="0.25">
      <c r="A907" t="s">
        <v>142</v>
      </c>
      <c r="B907" s="115">
        <v>43145</v>
      </c>
      <c r="C907">
        <v>54</v>
      </c>
      <c r="D907">
        <v>209</v>
      </c>
      <c r="E907">
        <v>197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95</v>
      </c>
      <c r="T907">
        <v>0</v>
      </c>
      <c r="U907">
        <v>0</v>
      </c>
      <c r="V907">
        <v>155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18</v>
      </c>
      <c r="AE907">
        <v>2</v>
      </c>
      <c r="AF907">
        <v>16</v>
      </c>
      <c r="AG907">
        <v>2643</v>
      </c>
      <c r="AH907">
        <v>111</v>
      </c>
      <c r="AI907">
        <v>0</v>
      </c>
      <c r="AJ907">
        <v>0</v>
      </c>
      <c r="AK907">
        <v>0</v>
      </c>
      <c r="AL907">
        <v>0</v>
      </c>
      <c r="AM907">
        <v>1</v>
      </c>
      <c r="AN907" t="s">
        <v>157</v>
      </c>
    </row>
    <row r="908" spans="1:40" x14ac:dyDescent="0.25">
      <c r="A908" t="s">
        <v>142</v>
      </c>
      <c r="B908" s="115">
        <v>43145</v>
      </c>
      <c r="C908">
        <v>52</v>
      </c>
      <c r="D908">
        <v>154</v>
      </c>
      <c r="E908">
        <v>150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87</v>
      </c>
      <c r="T908">
        <v>0</v>
      </c>
      <c r="U908">
        <v>0</v>
      </c>
      <c r="V908">
        <v>189.25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8</v>
      </c>
      <c r="AE908">
        <v>1</v>
      </c>
      <c r="AF908">
        <v>8</v>
      </c>
      <c r="AG908">
        <v>2643</v>
      </c>
      <c r="AH908">
        <v>97</v>
      </c>
      <c r="AI908">
        <v>0</v>
      </c>
      <c r="AJ908">
        <v>0</v>
      </c>
      <c r="AK908">
        <v>0</v>
      </c>
      <c r="AL908">
        <v>0</v>
      </c>
      <c r="AM908">
        <v>2</v>
      </c>
      <c r="AN908" t="s">
        <v>165</v>
      </c>
    </row>
    <row r="909" spans="1:40" x14ac:dyDescent="0.25">
      <c r="A909" t="s">
        <v>142</v>
      </c>
      <c r="B909" s="115">
        <v>43145</v>
      </c>
      <c r="C909">
        <v>22</v>
      </c>
      <c r="D909">
        <v>71</v>
      </c>
      <c r="E909">
        <v>68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38</v>
      </c>
      <c r="T909">
        <v>0</v>
      </c>
      <c r="U909">
        <v>0</v>
      </c>
      <c r="V909">
        <v>70.25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7</v>
      </c>
      <c r="AE909">
        <v>0</v>
      </c>
      <c r="AF909">
        <v>0</v>
      </c>
      <c r="AG909">
        <v>2643</v>
      </c>
      <c r="AH909">
        <v>40</v>
      </c>
      <c r="AI909">
        <v>0</v>
      </c>
      <c r="AJ909">
        <v>0</v>
      </c>
      <c r="AK909">
        <v>0</v>
      </c>
      <c r="AL909">
        <v>0</v>
      </c>
      <c r="AM909">
        <v>3</v>
      </c>
      <c r="AN909" t="s">
        <v>158</v>
      </c>
    </row>
    <row r="910" spans="1:40" x14ac:dyDescent="0.25">
      <c r="A910" t="s">
        <v>142</v>
      </c>
      <c r="B910" s="115">
        <v>43145</v>
      </c>
      <c r="C910">
        <v>24</v>
      </c>
      <c r="D910">
        <v>118</v>
      </c>
      <c r="E910">
        <v>108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58</v>
      </c>
      <c r="T910">
        <v>0</v>
      </c>
      <c r="U910">
        <v>0</v>
      </c>
      <c r="V910">
        <v>80.5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7</v>
      </c>
      <c r="AE910">
        <v>1</v>
      </c>
      <c r="AF910">
        <v>4</v>
      </c>
      <c r="AG910">
        <v>2643</v>
      </c>
      <c r="AH910">
        <v>58</v>
      </c>
      <c r="AI910">
        <v>0</v>
      </c>
      <c r="AJ910">
        <v>0</v>
      </c>
      <c r="AK910">
        <v>0</v>
      </c>
      <c r="AL910">
        <v>0</v>
      </c>
      <c r="AM910">
        <v>4</v>
      </c>
      <c r="AN910" t="s">
        <v>166</v>
      </c>
    </row>
    <row r="911" spans="1:40" x14ac:dyDescent="0.25">
      <c r="A911" t="s">
        <v>142</v>
      </c>
      <c r="B911" s="115">
        <v>43145</v>
      </c>
      <c r="C911">
        <v>48</v>
      </c>
      <c r="D911">
        <v>126</v>
      </c>
      <c r="E911">
        <v>122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74</v>
      </c>
      <c r="T911">
        <v>0</v>
      </c>
      <c r="U911">
        <v>0</v>
      </c>
      <c r="V911">
        <v>137.25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4</v>
      </c>
      <c r="AE911">
        <v>0</v>
      </c>
      <c r="AF911">
        <v>0</v>
      </c>
      <c r="AG911">
        <v>2643</v>
      </c>
      <c r="AH911">
        <v>74</v>
      </c>
      <c r="AI911">
        <v>0</v>
      </c>
      <c r="AJ911">
        <v>0</v>
      </c>
      <c r="AK911">
        <v>0</v>
      </c>
      <c r="AL911">
        <v>0</v>
      </c>
      <c r="AM911">
        <v>5</v>
      </c>
      <c r="AN911" t="s">
        <v>167</v>
      </c>
    </row>
    <row r="912" spans="1:40" x14ac:dyDescent="0.25">
      <c r="A912" t="s">
        <v>142</v>
      </c>
      <c r="B912" s="115">
        <v>43145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2643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8</v>
      </c>
      <c r="AN912" t="s">
        <v>161</v>
      </c>
    </row>
    <row r="913" spans="1:40" x14ac:dyDescent="0.25">
      <c r="A913" t="s">
        <v>142</v>
      </c>
      <c r="B913" s="115">
        <v>43145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2643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9</v>
      </c>
      <c r="AN913" t="s">
        <v>162</v>
      </c>
    </row>
    <row r="914" spans="1:40" x14ac:dyDescent="0.25">
      <c r="A914" t="s">
        <v>142</v>
      </c>
      <c r="B914" s="115">
        <v>43145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2643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12</v>
      </c>
      <c r="AN914" t="s">
        <v>168</v>
      </c>
    </row>
    <row r="915" spans="1:40" x14ac:dyDescent="0.25">
      <c r="A915" t="s">
        <v>143</v>
      </c>
      <c r="B915" s="115">
        <v>43145</v>
      </c>
      <c r="C915">
        <v>22</v>
      </c>
      <c r="D915">
        <v>75</v>
      </c>
      <c r="E915">
        <v>74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35</v>
      </c>
      <c r="T915">
        <v>0</v>
      </c>
      <c r="U915">
        <v>0</v>
      </c>
      <c r="V915">
        <v>46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1212</v>
      </c>
      <c r="AH915">
        <v>37</v>
      </c>
      <c r="AI915">
        <v>0</v>
      </c>
      <c r="AJ915">
        <v>0</v>
      </c>
      <c r="AK915">
        <v>0</v>
      </c>
      <c r="AL915">
        <v>0</v>
      </c>
      <c r="AM915">
        <v>1</v>
      </c>
      <c r="AN915" t="s">
        <v>157</v>
      </c>
    </row>
    <row r="916" spans="1:40" x14ac:dyDescent="0.25">
      <c r="A916" t="s">
        <v>143</v>
      </c>
      <c r="B916" s="115">
        <v>43145</v>
      </c>
      <c r="C916">
        <v>8</v>
      </c>
      <c r="D916">
        <v>22</v>
      </c>
      <c r="E916">
        <v>22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13</v>
      </c>
      <c r="T916">
        <v>0</v>
      </c>
      <c r="U916">
        <v>0</v>
      </c>
      <c r="V916">
        <v>17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1212</v>
      </c>
      <c r="AH916">
        <v>14</v>
      </c>
      <c r="AI916">
        <v>0</v>
      </c>
      <c r="AJ916">
        <v>0</v>
      </c>
      <c r="AK916">
        <v>0</v>
      </c>
      <c r="AL916">
        <v>0</v>
      </c>
      <c r="AM916">
        <v>2</v>
      </c>
      <c r="AN916" t="s">
        <v>165</v>
      </c>
    </row>
    <row r="917" spans="1:40" x14ac:dyDescent="0.25">
      <c r="A917" t="s">
        <v>143</v>
      </c>
      <c r="B917" s="115">
        <v>43145</v>
      </c>
      <c r="C917">
        <v>26</v>
      </c>
      <c r="D917">
        <v>65</v>
      </c>
      <c r="E917">
        <v>60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40</v>
      </c>
      <c r="T917">
        <v>0</v>
      </c>
      <c r="U917">
        <v>0</v>
      </c>
      <c r="V917">
        <v>63.25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1212</v>
      </c>
      <c r="AH917">
        <v>37</v>
      </c>
      <c r="AI917">
        <v>0</v>
      </c>
      <c r="AJ917">
        <v>0</v>
      </c>
      <c r="AK917">
        <v>0</v>
      </c>
      <c r="AL917">
        <v>0</v>
      </c>
      <c r="AM917">
        <v>3</v>
      </c>
      <c r="AN917" t="s">
        <v>158</v>
      </c>
    </row>
    <row r="918" spans="1:40" x14ac:dyDescent="0.25">
      <c r="A918" t="s">
        <v>143</v>
      </c>
      <c r="B918" s="115">
        <v>43145</v>
      </c>
      <c r="C918">
        <v>8</v>
      </c>
      <c r="D918">
        <v>21</v>
      </c>
      <c r="E918">
        <v>20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15</v>
      </c>
      <c r="T918">
        <v>0</v>
      </c>
      <c r="U918">
        <v>0</v>
      </c>
      <c r="V918">
        <v>25.75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1212</v>
      </c>
      <c r="AH918">
        <v>19</v>
      </c>
      <c r="AI918">
        <v>0</v>
      </c>
      <c r="AJ918">
        <v>0</v>
      </c>
      <c r="AK918">
        <v>0</v>
      </c>
      <c r="AL918">
        <v>0</v>
      </c>
      <c r="AM918">
        <v>4</v>
      </c>
      <c r="AN918" t="s">
        <v>166</v>
      </c>
    </row>
    <row r="919" spans="1:40" x14ac:dyDescent="0.25">
      <c r="A919" t="s">
        <v>143</v>
      </c>
      <c r="B919" s="115">
        <v>43145</v>
      </c>
      <c r="C919">
        <v>15</v>
      </c>
      <c r="D919">
        <v>59</v>
      </c>
      <c r="E919">
        <v>52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24</v>
      </c>
      <c r="T919">
        <v>0</v>
      </c>
      <c r="U919">
        <v>0</v>
      </c>
      <c r="V919">
        <v>45.25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1212</v>
      </c>
      <c r="AH919">
        <v>37</v>
      </c>
      <c r="AI919">
        <v>0</v>
      </c>
      <c r="AJ919">
        <v>0</v>
      </c>
      <c r="AK919">
        <v>0</v>
      </c>
      <c r="AL919">
        <v>0</v>
      </c>
      <c r="AM919">
        <v>5</v>
      </c>
      <c r="AN919" t="s">
        <v>167</v>
      </c>
    </row>
    <row r="920" spans="1:40" x14ac:dyDescent="0.25">
      <c r="A920" t="s">
        <v>143</v>
      </c>
      <c r="B920" s="115">
        <v>43145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1212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8</v>
      </c>
      <c r="AN920" t="s">
        <v>161</v>
      </c>
    </row>
    <row r="921" spans="1:40" x14ac:dyDescent="0.25">
      <c r="A921" t="s">
        <v>143</v>
      </c>
      <c r="B921" s="115">
        <v>43145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1212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9</v>
      </c>
      <c r="AN921" t="s">
        <v>162</v>
      </c>
    </row>
    <row r="922" spans="1:40" x14ac:dyDescent="0.25">
      <c r="A922" t="s">
        <v>144</v>
      </c>
      <c r="B922" s="115">
        <v>43145</v>
      </c>
      <c r="C922">
        <v>0</v>
      </c>
      <c r="D922">
        <v>166</v>
      </c>
      <c r="E922">
        <v>143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3675</v>
      </c>
      <c r="AH922">
        <v>15</v>
      </c>
      <c r="AI922">
        <v>0</v>
      </c>
      <c r="AJ922">
        <v>0</v>
      </c>
      <c r="AK922">
        <v>0</v>
      </c>
      <c r="AL922">
        <v>0</v>
      </c>
      <c r="AM922">
        <v>1</v>
      </c>
      <c r="AN922" t="s">
        <v>157</v>
      </c>
    </row>
    <row r="923" spans="1:40" x14ac:dyDescent="0.25">
      <c r="A923" t="s">
        <v>144</v>
      </c>
      <c r="B923" s="115">
        <v>43145</v>
      </c>
      <c r="C923">
        <v>0</v>
      </c>
      <c r="D923">
        <v>80</v>
      </c>
      <c r="E923">
        <v>80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</v>
      </c>
      <c r="AE923">
        <v>1</v>
      </c>
      <c r="AF923">
        <v>4</v>
      </c>
      <c r="AG923">
        <v>3675</v>
      </c>
      <c r="AH923">
        <v>25</v>
      </c>
      <c r="AI923">
        <v>0</v>
      </c>
      <c r="AJ923">
        <v>0</v>
      </c>
      <c r="AK923">
        <v>0</v>
      </c>
      <c r="AL923">
        <v>0</v>
      </c>
      <c r="AM923">
        <v>3</v>
      </c>
      <c r="AN923" t="s">
        <v>158</v>
      </c>
    </row>
    <row r="924" spans="1:40" x14ac:dyDescent="0.25">
      <c r="A924" t="s">
        <v>144</v>
      </c>
      <c r="B924" s="115">
        <v>43145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3675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5</v>
      </c>
      <c r="AN924" t="s">
        <v>167</v>
      </c>
    </row>
    <row r="925" spans="1:40" x14ac:dyDescent="0.25">
      <c r="A925" t="s">
        <v>144</v>
      </c>
      <c r="B925" s="115">
        <v>43145</v>
      </c>
      <c r="C925">
        <v>0</v>
      </c>
      <c r="D925">
        <v>137</v>
      </c>
      <c r="E925">
        <v>131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3675</v>
      </c>
      <c r="AH925">
        <v>22</v>
      </c>
      <c r="AI925">
        <v>0</v>
      </c>
      <c r="AJ925">
        <v>0</v>
      </c>
      <c r="AK925">
        <v>0</v>
      </c>
      <c r="AL925">
        <v>0</v>
      </c>
      <c r="AM925">
        <v>6</v>
      </c>
      <c r="AN925" t="s">
        <v>159</v>
      </c>
    </row>
    <row r="926" spans="1:40" x14ac:dyDescent="0.25">
      <c r="A926" t="s">
        <v>144</v>
      </c>
      <c r="B926" s="115">
        <v>43145</v>
      </c>
      <c r="C926">
        <v>0</v>
      </c>
      <c r="D926">
        <v>80</v>
      </c>
      <c r="E926">
        <v>76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3675</v>
      </c>
      <c r="AH926">
        <v>5</v>
      </c>
      <c r="AI926">
        <v>0</v>
      </c>
      <c r="AJ926">
        <v>0</v>
      </c>
      <c r="AK926">
        <v>0</v>
      </c>
      <c r="AL926">
        <v>0</v>
      </c>
      <c r="AM926">
        <v>7</v>
      </c>
      <c r="AN926" t="s">
        <v>160</v>
      </c>
    </row>
    <row r="927" spans="1:40" x14ac:dyDescent="0.25">
      <c r="A927" t="s">
        <v>144</v>
      </c>
      <c r="B927" s="115">
        <v>43145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3675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8</v>
      </c>
      <c r="AN927" t="s">
        <v>161</v>
      </c>
    </row>
    <row r="928" spans="1:40" x14ac:dyDescent="0.25">
      <c r="A928" t="s">
        <v>144</v>
      </c>
      <c r="B928" s="115">
        <v>43145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3675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9</v>
      </c>
      <c r="AN928" t="s">
        <v>162</v>
      </c>
    </row>
    <row r="929" spans="1:40" x14ac:dyDescent="0.25">
      <c r="A929" t="s">
        <v>144</v>
      </c>
      <c r="B929" s="115">
        <v>43145</v>
      </c>
      <c r="C929">
        <v>0</v>
      </c>
      <c r="D929">
        <v>79</v>
      </c>
      <c r="E929">
        <v>73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0</v>
      </c>
      <c r="AF929">
        <v>0</v>
      </c>
      <c r="AG929">
        <v>3675</v>
      </c>
      <c r="AH929">
        <v>7</v>
      </c>
      <c r="AI929">
        <v>0</v>
      </c>
      <c r="AJ929">
        <v>0</v>
      </c>
      <c r="AK929">
        <v>0</v>
      </c>
      <c r="AL929">
        <v>0</v>
      </c>
      <c r="AM929">
        <v>10</v>
      </c>
      <c r="AN929" t="s">
        <v>163</v>
      </c>
    </row>
    <row r="930" spans="1:40" x14ac:dyDescent="0.25">
      <c r="A930" t="s">
        <v>144</v>
      </c>
      <c r="B930" s="115">
        <v>43145</v>
      </c>
      <c r="C930">
        <v>0</v>
      </c>
      <c r="D930">
        <v>110</v>
      </c>
      <c r="E930">
        <v>87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3675</v>
      </c>
      <c r="AH930">
        <v>5</v>
      </c>
      <c r="AI930">
        <v>0</v>
      </c>
      <c r="AJ930">
        <v>0</v>
      </c>
      <c r="AK930">
        <v>0</v>
      </c>
      <c r="AL930">
        <v>0</v>
      </c>
      <c r="AM930">
        <v>11</v>
      </c>
      <c r="AN930" t="s">
        <v>164</v>
      </c>
    </row>
    <row r="931" spans="1:40" x14ac:dyDescent="0.25">
      <c r="A931" t="s">
        <v>144</v>
      </c>
      <c r="B931" s="115">
        <v>43145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3675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13</v>
      </c>
      <c r="AN931" t="s">
        <v>169</v>
      </c>
    </row>
    <row r="932" spans="1:40" x14ac:dyDescent="0.25">
      <c r="A932" t="s">
        <v>145</v>
      </c>
      <c r="B932" s="115">
        <v>43145</v>
      </c>
      <c r="C932">
        <v>0</v>
      </c>
      <c r="D932">
        <v>38</v>
      </c>
      <c r="E932">
        <v>35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1292</v>
      </c>
      <c r="AH932">
        <v>7</v>
      </c>
      <c r="AI932">
        <v>0</v>
      </c>
      <c r="AJ932">
        <v>0</v>
      </c>
      <c r="AK932">
        <v>0</v>
      </c>
      <c r="AL932">
        <v>0</v>
      </c>
      <c r="AM932">
        <v>1</v>
      </c>
      <c r="AN932" t="s">
        <v>157</v>
      </c>
    </row>
    <row r="933" spans="1:40" x14ac:dyDescent="0.25">
      <c r="A933" t="s">
        <v>145</v>
      </c>
      <c r="B933" s="115">
        <v>43145</v>
      </c>
      <c r="C933">
        <v>0</v>
      </c>
      <c r="D933">
        <v>9</v>
      </c>
      <c r="E933">
        <v>5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1292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2</v>
      </c>
      <c r="AN933" t="s">
        <v>165</v>
      </c>
    </row>
    <row r="934" spans="1:40" x14ac:dyDescent="0.25">
      <c r="A934" t="s">
        <v>145</v>
      </c>
      <c r="B934" s="115">
        <v>43145</v>
      </c>
      <c r="C934">
        <v>0</v>
      </c>
      <c r="D934">
        <v>65</v>
      </c>
      <c r="E934">
        <v>55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1292</v>
      </c>
      <c r="AH934">
        <v>5</v>
      </c>
      <c r="AI934">
        <v>0</v>
      </c>
      <c r="AJ934">
        <v>0</v>
      </c>
      <c r="AK934">
        <v>0</v>
      </c>
      <c r="AL934">
        <v>0</v>
      </c>
      <c r="AM934">
        <v>3</v>
      </c>
      <c r="AN934" t="s">
        <v>158</v>
      </c>
    </row>
    <row r="935" spans="1:40" x14ac:dyDescent="0.25">
      <c r="A935" t="s">
        <v>145</v>
      </c>
      <c r="B935" s="115">
        <v>43145</v>
      </c>
      <c r="C935">
        <v>0</v>
      </c>
      <c r="D935">
        <v>33</v>
      </c>
      <c r="E935">
        <v>29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1292</v>
      </c>
      <c r="AH935">
        <v>10</v>
      </c>
      <c r="AI935">
        <v>0</v>
      </c>
      <c r="AJ935">
        <v>0</v>
      </c>
      <c r="AK935">
        <v>0</v>
      </c>
      <c r="AL935">
        <v>0</v>
      </c>
      <c r="AM935">
        <v>4</v>
      </c>
      <c r="AN935" t="s">
        <v>166</v>
      </c>
    </row>
    <row r="936" spans="1:40" x14ac:dyDescent="0.25">
      <c r="A936" t="s">
        <v>145</v>
      </c>
      <c r="B936" s="115">
        <v>43145</v>
      </c>
      <c r="C936">
        <v>0</v>
      </c>
      <c r="D936">
        <v>91</v>
      </c>
      <c r="E936">
        <v>78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1292</v>
      </c>
      <c r="AH936">
        <v>17</v>
      </c>
      <c r="AI936">
        <v>0</v>
      </c>
      <c r="AJ936">
        <v>0</v>
      </c>
      <c r="AK936">
        <v>0</v>
      </c>
      <c r="AL936">
        <v>0</v>
      </c>
      <c r="AM936">
        <v>5</v>
      </c>
      <c r="AN936" t="s">
        <v>167</v>
      </c>
    </row>
    <row r="937" spans="1:40" x14ac:dyDescent="0.25">
      <c r="A937" t="s">
        <v>145</v>
      </c>
      <c r="B937" s="115">
        <v>43145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1292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8</v>
      </c>
      <c r="AN937" t="s">
        <v>161</v>
      </c>
    </row>
    <row r="938" spans="1:40" x14ac:dyDescent="0.25">
      <c r="A938" t="s">
        <v>145</v>
      </c>
      <c r="B938" s="115">
        <v>43145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1292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9</v>
      </c>
      <c r="AN938" t="s">
        <v>162</v>
      </c>
    </row>
    <row r="939" spans="1:40" x14ac:dyDescent="0.25">
      <c r="A939" t="s">
        <v>146</v>
      </c>
      <c r="B939" s="115">
        <v>43145</v>
      </c>
      <c r="C939">
        <v>0</v>
      </c>
      <c r="D939">
        <v>45</v>
      </c>
      <c r="E939">
        <v>43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1946</v>
      </c>
      <c r="AH939">
        <v>3</v>
      </c>
      <c r="AI939">
        <v>0</v>
      </c>
      <c r="AJ939">
        <v>0</v>
      </c>
      <c r="AK939">
        <v>0</v>
      </c>
      <c r="AL939">
        <v>0</v>
      </c>
      <c r="AM939">
        <v>1</v>
      </c>
      <c r="AN939" t="s">
        <v>157</v>
      </c>
    </row>
    <row r="940" spans="1:40" x14ac:dyDescent="0.25">
      <c r="A940" t="s">
        <v>146</v>
      </c>
      <c r="B940" s="115">
        <v>43145</v>
      </c>
      <c r="C940">
        <v>0</v>
      </c>
      <c r="D940">
        <v>57</v>
      </c>
      <c r="E940">
        <v>45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1946</v>
      </c>
      <c r="AH940">
        <v>7</v>
      </c>
      <c r="AI940">
        <v>0</v>
      </c>
      <c r="AJ940">
        <v>0</v>
      </c>
      <c r="AK940">
        <v>0</v>
      </c>
      <c r="AL940">
        <v>0</v>
      </c>
      <c r="AM940">
        <v>3</v>
      </c>
      <c r="AN940" t="s">
        <v>158</v>
      </c>
    </row>
    <row r="941" spans="1:40" x14ac:dyDescent="0.25">
      <c r="A941" t="s">
        <v>146</v>
      </c>
      <c r="B941" s="115">
        <v>43145</v>
      </c>
      <c r="C941">
        <v>0</v>
      </c>
      <c r="D941">
        <v>14</v>
      </c>
      <c r="E941">
        <v>14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1946</v>
      </c>
      <c r="AH941">
        <v>2</v>
      </c>
      <c r="AI941">
        <v>0</v>
      </c>
      <c r="AJ941">
        <v>0</v>
      </c>
      <c r="AK941">
        <v>0</v>
      </c>
      <c r="AL941">
        <v>0</v>
      </c>
      <c r="AM941">
        <v>6</v>
      </c>
      <c r="AN941" t="s">
        <v>159</v>
      </c>
    </row>
    <row r="942" spans="1:40" x14ac:dyDescent="0.25">
      <c r="A942" t="s">
        <v>146</v>
      </c>
      <c r="B942" s="115">
        <v>43145</v>
      </c>
      <c r="C942">
        <v>0</v>
      </c>
      <c r="D942">
        <v>110</v>
      </c>
      <c r="E942">
        <v>96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1946</v>
      </c>
      <c r="AH942">
        <v>10</v>
      </c>
      <c r="AI942">
        <v>0</v>
      </c>
      <c r="AJ942">
        <v>0</v>
      </c>
      <c r="AK942">
        <v>0</v>
      </c>
      <c r="AL942">
        <v>0</v>
      </c>
      <c r="AM942">
        <v>7</v>
      </c>
      <c r="AN942" t="s">
        <v>160</v>
      </c>
    </row>
    <row r="943" spans="1:40" x14ac:dyDescent="0.25">
      <c r="A943" t="s">
        <v>146</v>
      </c>
      <c r="B943" s="115">
        <v>43145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1946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8</v>
      </c>
      <c r="AN943" t="s">
        <v>161</v>
      </c>
    </row>
    <row r="944" spans="1:40" x14ac:dyDescent="0.25">
      <c r="A944" t="s">
        <v>146</v>
      </c>
      <c r="B944" s="115">
        <v>43145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1946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9</v>
      </c>
      <c r="AN944" t="s">
        <v>162</v>
      </c>
    </row>
    <row r="945" spans="1:40" x14ac:dyDescent="0.25">
      <c r="A945" t="s">
        <v>146</v>
      </c>
      <c r="B945" s="115">
        <v>43145</v>
      </c>
      <c r="C945">
        <v>0</v>
      </c>
      <c r="D945">
        <v>21</v>
      </c>
      <c r="E945">
        <v>19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1946</v>
      </c>
      <c r="AH945">
        <v>4</v>
      </c>
      <c r="AI945">
        <v>0</v>
      </c>
      <c r="AJ945">
        <v>0</v>
      </c>
      <c r="AK945">
        <v>0</v>
      </c>
      <c r="AL945">
        <v>0</v>
      </c>
      <c r="AM945">
        <v>10</v>
      </c>
      <c r="AN945" t="s">
        <v>163</v>
      </c>
    </row>
    <row r="946" spans="1:40" x14ac:dyDescent="0.25">
      <c r="A946" t="s">
        <v>146</v>
      </c>
      <c r="B946" s="115">
        <v>43145</v>
      </c>
      <c r="C946">
        <v>0</v>
      </c>
      <c r="D946">
        <v>73</v>
      </c>
      <c r="E946">
        <v>54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1946</v>
      </c>
      <c r="AH946">
        <v>7</v>
      </c>
      <c r="AI946">
        <v>0</v>
      </c>
      <c r="AJ946">
        <v>0</v>
      </c>
      <c r="AK946">
        <v>0</v>
      </c>
      <c r="AL946">
        <v>0</v>
      </c>
      <c r="AM946">
        <v>11</v>
      </c>
      <c r="AN946" t="s">
        <v>164</v>
      </c>
    </row>
    <row r="947" spans="1:40" x14ac:dyDescent="0.25">
      <c r="A947" t="s">
        <v>147</v>
      </c>
      <c r="B947" s="115">
        <v>43145</v>
      </c>
      <c r="C947">
        <v>0</v>
      </c>
      <c r="D947">
        <v>14</v>
      </c>
      <c r="E947">
        <v>12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165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1</v>
      </c>
      <c r="AN947" t="s">
        <v>157</v>
      </c>
    </row>
    <row r="948" spans="1:40" x14ac:dyDescent="0.25">
      <c r="A948" t="s">
        <v>147</v>
      </c>
      <c r="B948" s="115">
        <v>43145</v>
      </c>
      <c r="C948">
        <v>0</v>
      </c>
      <c r="D948">
        <v>8</v>
      </c>
      <c r="E948">
        <v>7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165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7</v>
      </c>
      <c r="AN948" t="s">
        <v>160</v>
      </c>
    </row>
    <row r="949" spans="1:40" x14ac:dyDescent="0.25">
      <c r="A949" t="s">
        <v>148</v>
      </c>
      <c r="B949" s="115">
        <v>43145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424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5</v>
      </c>
      <c r="AN949" t="s">
        <v>167</v>
      </c>
    </row>
    <row r="950" spans="1:40" x14ac:dyDescent="0.25">
      <c r="A950" t="s">
        <v>148</v>
      </c>
      <c r="B950" s="115">
        <v>43145</v>
      </c>
      <c r="C950">
        <v>0</v>
      </c>
      <c r="D950">
        <v>73</v>
      </c>
      <c r="E950">
        <v>38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424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11</v>
      </c>
      <c r="AN950" t="s">
        <v>164</v>
      </c>
    </row>
    <row r="951" spans="1:40" x14ac:dyDescent="0.25">
      <c r="A951" t="s">
        <v>149</v>
      </c>
      <c r="B951" s="115">
        <v>43145</v>
      </c>
      <c r="C951">
        <v>0</v>
      </c>
      <c r="D951">
        <v>30</v>
      </c>
      <c r="E951">
        <v>26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964</v>
      </c>
      <c r="AH951">
        <v>3</v>
      </c>
      <c r="AI951">
        <v>0</v>
      </c>
      <c r="AJ951">
        <v>0</v>
      </c>
      <c r="AK951">
        <v>0</v>
      </c>
      <c r="AL951">
        <v>0</v>
      </c>
      <c r="AM951">
        <v>1</v>
      </c>
      <c r="AN951" t="s">
        <v>157</v>
      </c>
    </row>
    <row r="952" spans="1:40" x14ac:dyDescent="0.25">
      <c r="A952" t="s">
        <v>149</v>
      </c>
      <c r="B952" s="115">
        <v>43145</v>
      </c>
      <c r="C952">
        <v>0</v>
      </c>
      <c r="D952">
        <v>14</v>
      </c>
      <c r="E952">
        <v>13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964</v>
      </c>
      <c r="AH952">
        <v>1</v>
      </c>
      <c r="AI952">
        <v>0</v>
      </c>
      <c r="AJ952">
        <v>0</v>
      </c>
      <c r="AK952">
        <v>0</v>
      </c>
      <c r="AL952">
        <v>0</v>
      </c>
      <c r="AM952">
        <v>3</v>
      </c>
      <c r="AN952" t="s">
        <v>158</v>
      </c>
    </row>
    <row r="953" spans="1:40" x14ac:dyDescent="0.25">
      <c r="A953" t="s">
        <v>149</v>
      </c>
      <c r="B953" s="115">
        <v>43145</v>
      </c>
      <c r="C953">
        <v>0</v>
      </c>
      <c r="D953">
        <v>10</v>
      </c>
      <c r="E953">
        <v>8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964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5</v>
      </c>
      <c r="AN953" t="s">
        <v>167</v>
      </c>
    </row>
    <row r="954" spans="1:40" x14ac:dyDescent="0.25">
      <c r="A954" t="s">
        <v>149</v>
      </c>
      <c r="B954" s="115">
        <v>43145</v>
      </c>
      <c r="C954">
        <v>0</v>
      </c>
      <c r="D954">
        <v>29</v>
      </c>
      <c r="E954">
        <v>27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964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6</v>
      </c>
      <c r="AN954" t="s">
        <v>159</v>
      </c>
    </row>
    <row r="955" spans="1:40" x14ac:dyDescent="0.25">
      <c r="A955" t="s">
        <v>149</v>
      </c>
      <c r="B955" s="115">
        <v>43145</v>
      </c>
      <c r="C955">
        <v>0</v>
      </c>
      <c r="D955">
        <v>16</v>
      </c>
      <c r="E955">
        <v>8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964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7</v>
      </c>
      <c r="AN955" t="s">
        <v>160</v>
      </c>
    </row>
    <row r="956" spans="1:40" x14ac:dyDescent="0.25">
      <c r="A956" t="s">
        <v>149</v>
      </c>
      <c r="B956" s="115">
        <v>43145</v>
      </c>
      <c r="C956">
        <v>0</v>
      </c>
      <c r="D956">
        <v>30</v>
      </c>
      <c r="E956">
        <v>25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964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10</v>
      </c>
      <c r="AN956" t="s">
        <v>163</v>
      </c>
    </row>
    <row r="957" spans="1:40" x14ac:dyDescent="0.25">
      <c r="A957" t="s">
        <v>149</v>
      </c>
      <c r="B957" s="115">
        <v>43145</v>
      </c>
      <c r="C957">
        <v>0</v>
      </c>
      <c r="D957">
        <v>15</v>
      </c>
      <c r="E957">
        <v>13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964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11</v>
      </c>
      <c r="AN957" t="s">
        <v>164</v>
      </c>
    </row>
    <row r="958" spans="1:40" x14ac:dyDescent="0.25">
      <c r="A958" t="s">
        <v>150</v>
      </c>
      <c r="B958" s="115">
        <v>43145</v>
      </c>
      <c r="C958">
        <v>0</v>
      </c>
      <c r="D958">
        <v>19</v>
      </c>
      <c r="E958">
        <v>15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669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1</v>
      </c>
      <c r="AN958" t="s">
        <v>157</v>
      </c>
    </row>
    <row r="959" spans="1:40" x14ac:dyDescent="0.25">
      <c r="A959" t="s">
        <v>150</v>
      </c>
      <c r="B959" s="115">
        <v>43145</v>
      </c>
      <c r="C959">
        <v>0</v>
      </c>
      <c r="D959">
        <v>26</v>
      </c>
      <c r="E959">
        <v>21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669</v>
      </c>
      <c r="AH959">
        <v>2</v>
      </c>
      <c r="AI959">
        <v>0</v>
      </c>
      <c r="AJ959">
        <v>0</v>
      </c>
      <c r="AK959">
        <v>0</v>
      </c>
      <c r="AL959">
        <v>0</v>
      </c>
      <c r="AM959">
        <v>3</v>
      </c>
      <c r="AN959" t="s">
        <v>158</v>
      </c>
    </row>
    <row r="960" spans="1:40" x14ac:dyDescent="0.25">
      <c r="A960" t="s">
        <v>150</v>
      </c>
      <c r="B960" s="115">
        <v>43145</v>
      </c>
      <c r="C960">
        <v>0</v>
      </c>
      <c r="D960">
        <v>33</v>
      </c>
      <c r="E960">
        <v>15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669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7</v>
      </c>
      <c r="AN960" t="s">
        <v>160</v>
      </c>
    </row>
    <row r="961" spans="1:40" x14ac:dyDescent="0.25">
      <c r="A961" t="s">
        <v>150</v>
      </c>
      <c r="B961" s="115">
        <v>43145</v>
      </c>
      <c r="C961">
        <v>0</v>
      </c>
      <c r="D961">
        <v>25</v>
      </c>
      <c r="E961">
        <v>15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669</v>
      </c>
      <c r="AH961">
        <v>1</v>
      </c>
      <c r="AI961">
        <v>0</v>
      </c>
      <c r="AJ961">
        <v>0</v>
      </c>
      <c r="AK961">
        <v>0</v>
      </c>
      <c r="AL961">
        <v>0</v>
      </c>
      <c r="AM961">
        <v>11</v>
      </c>
      <c r="AN961" t="s">
        <v>164</v>
      </c>
    </row>
    <row r="962" spans="1:40" x14ac:dyDescent="0.25">
      <c r="A962" t="s">
        <v>151</v>
      </c>
      <c r="B962" s="115">
        <v>43145</v>
      </c>
      <c r="C962">
        <v>0</v>
      </c>
      <c r="D962">
        <v>58</v>
      </c>
      <c r="E962">
        <v>43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327</v>
      </c>
      <c r="AH962">
        <v>9</v>
      </c>
      <c r="AI962">
        <v>0</v>
      </c>
      <c r="AJ962">
        <v>0</v>
      </c>
      <c r="AK962">
        <v>0</v>
      </c>
      <c r="AL962">
        <v>0</v>
      </c>
      <c r="AM962">
        <v>1</v>
      </c>
      <c r="AN962" t="s">
        <v>157</v>
      </c>
    </row>
    <row r="963" spans="1:40" x14ac:dyDescent="0.25">
      <c r="A963" t="s">
        <v>152</v>
      </c>
      <c r="B963" s="115">
        <v>43145</v>
      </c>
      <c r="C963">
        <v>0</v>
      </c>
      <c r="D963">
        <v>26</v>
      </c>
      <c r="E963">
        <v>22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170</v>
      </c>
      <c r="AH963">
        <v>4</v>
      </c>
      <c r="AI963">
        <v>0</v>
      </c>
      <c r="AJ963">
        <v>0</v>
      </c>
      <c r="AK963">
        <v>0</v>
      </c>
      <c r="AL963">
        <v>0</v>
      </c>
      <c r="AM963">
        <v>1</v>
      </c>
      <c r="AN963" t="s">
        <v>157</v>
      </c>
    </row>
    <row r="964" spans="1:40" x14ac:dyDescent="0.25">
      <c r="A964" t="s">
        <v>153</v>
      </c>
      <c r="B964" s="115">
        <v>43145</v>
      </c>
      <c r="C964">
        <v>0</v>
      </c>
      <c r="D964">
        <v>57</v>
      </c>
      <c r="E964">
        <v>41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386</v>
      </c>
      <c r="AH964">
        <v>3</v>
      </c>
      <c r="AI964">
        <v>0</v>
      </c>
      <c r="AJ964">
        <v>0</v>
      </c>
      <c r="AK964">
        <v>0</v>
      </c>
      <c r="AL964">
        <v>0</v>
      </c>
      <c r="AM964">
        <v>1</v>
      </c>
      <c r="AN964" t="s">
        <v>157</v>
      </c>
    </row>
    <row r="965" spans="1:40" x14ac:dyDescent="0.25">
      <c r="A965" t="s">
        <v>154</v>
      </c>
      <c r="B965" s="115">
        <v>43145</v>
      </c>
      <c r="C965">
        <v>9</v>
      </c>
      <c r="D965">
        <v>27</v>
      </c>
      <c r="E965">
        <v>25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11</v>
      </c>
      <c r="T965">
        <v>0</v>
      </c>
      <c r="U965">
        <v>0</v>
      </c>
      <c r="V965">
        <v>55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465</v>
      </c>
      <c r="AH965">
        <v>14</v>
      </c>
      <c r="AI965">
        <v>0</v>
      </c>
      <c r="AJ965">
        <v>0</v>
      </c>
      <c r="AK965">
        <v>0</v>
      </c>
      <c r="AL965">
        <v>0</v>
      </c>
      <c r="AM965">
        <v>1</v>
      </c>
      <c r="AN965" t="s">
        <v>157</v>
      </c>
    </row>
    <row r="966" spans="1:40" x14ac:dyDescent="0.25">
      <c r="A966" t="s">
        <v>154</v>
      </c>
      <c r="B966" s="115">
        <v>43145</v>
      </c>
      <c r="C966">
        <v>24</v>
      </c>
      <c r="D966">
        <v>55</v>
      </c>
      <c r="E966">
        <v>50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37</v>
      </c>
      <c r="T966">
        <v>0</v>
      </c>
      <c r="U966">
        <v>0</v>
      </c>
      <c r="V966">
        <v>103.5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465</v>
      </c>
      <c r="AH966">
        <v>34</v>
      </c>
      <c r="AI966">
        <v>0</v>
      </c>
      <c r="AJ966">
        <v>0</v>
      </c>
      <c r="AK966">
        <v>0</v>
      </c>
      <c r="AL966">
        <v>0</v>
      </c>
      <c r="AM966">
        <v>3</v>
      </c>
      <c r="AN966" t="s">
        <v>158</v>
      </c>
    </row>
    <row r="967" spans="1:40" x14ac:dyDescent="0.25">
      <c r="A967" t="s">
        <v>154</v>
      </c>
      <c r="B967" s="115">
        <v>43145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465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8</v>
      </c>
      <c r="AN967" t="s">
        <v>161</v>
      </c>
    </row>
    <row r="968" spans="1:40" x14ac:dyDescent="0.25">
      <c r="A968" t="s">
        <v>141</v>
      </c>
      <c r="B968" s="115">
        <v>43146</v>
      </c>
      <c r="C968">
        <v>0</v>
      </c>
      <c r="D968">
        <v>42</v>
      </c>
      <c r="E968">
        <v>41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1242</v>
      </c>
      <c r="AH968">
        <v>12</v>
      </c>
      <c r="AI968">
        <v>0</v>
      </c>
      <c r="AJ968">
        <v>0</v>
      </c>
      <c r="AK968">
        <v>0</v>
      </c>
      <c r="AL968">
        <v>0</v>
      </c>
      <c r="AM968">
        <v>1</v>
      </c>
      <c r="AN968" t="s">
        <v>157</v>
      </c>
    </row>
    <row r="969" spans="1:40" x14ac:dyDescent="0.25">
      <c r="A969" t="s">
        <v>141</v>
      </c>
      <c r="B969" s="115">
        <v>43146</v>
      </c>
      <c r="C969">
        <v>0</v>
      </c>
      <c r="D969">
        <v>33</v>
      </c>
      <c r="E969">
        <v>28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1242</v>
      </c>
      <c r="AH969">
        <v>7</v>
      </c>
      <c r="AI969">
        <v>0</v>
      </c>
      <c r="AJ969">
        <v>0</v>
      </c>
      <c r="AK969">
        <v>0</v>
      </c>
      <c r="AL969">
        <v>0</v>
      </c>
      <c r="AM969">
        <v>3</v>
      </c>
      <c r="AN969" t="s">
        <v>158</v>
      </c>
    </row>
    <row r="970" spans="1:40" x14ac:dyDescent="0.25">
      <c r="A970" t="s">
        <v>141</v>
      </c>
      <c r="B970" s="115">
        <v>43146</v>
      </c>
      <c r="C970">
        <v>0</v>
      </c>
      <c r="D970">
        <v>11</v>
      </c>
      <c r="E970">
        <v>10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1242</v>
      </c>
      <c r="AH970">
        <v>1</v>
      </c>
      <c r="AI970">
        <v>0</v>
      </c>
      <c r="AJ970">
        <v>0</v>
      </c>
      <c r="AK970">
        <v>0</v>
      </c>
      <c r="AL970">
        <v>0</v>
      </c>
      <c r="AM970">
        <v>6</v>
      </c>
      <c r="AN970" t="s">
        <v>159</v>
      </c>
    </row>
    <row r="971" spans="1:40" x14ac:dyDescent="0.25">
      <c r="A971" t="s">
        <v>141</v>
      </c>
      <c r="B971" s="115">
        <v>43146</v>
      </c>
      <c r="C971">
        <v>0</v>
      </c>
      <c r="D971">
        <v>79</v>
      </c>
      <c r="E971">
        <v>75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1242</v>
      </c>
      <c r="AH971">
        <v>12</v>
      </c>
      <c r="AI971">
        <v>0</v>
      </c>
      <c r="AJ971">
        <v>0</v>
      </c>
      <c r="AK971">
        <v>0</v>
      </c>
      <c r="AL971">
        <v>0</v>
      </c>
      <c r="AM971">
        <v>7</v>
      </c>
      <c r="AN971" t="s">
        <v>160</v>
      </c>
    </row>
    <row r="972" spans="1:40" x14ac:dyDescent="0.25">
      <c r="A972" t="s">
        <v>141</v>
      </c>
      <c r="B972" s="115">
        <v>43146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1242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8</v>
      </c>
      <c r="AN972" t="s">
        <v>161</v>
      </c>
    </row>
    <row r="973" spans="1:40" x14ac:dyDescent="0.25">
      <c r="A973" t="s">
        <v>141</v>
      </c>
      <c r="B973" s="115">
        <v>43146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1242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9</v>
      </c>
      <c r="AN973" t="s">
        <v>162</v>
      </c>
    </row>
    <row r="974" spans="1:40" x14ac:dyDescent="0.25">
      <c r="A974" t="s">
        <v>141</v>
      </c>
      <c r="B974" s="115">
        <v>43146</v>
      </c>
      <c r="C974">
        <v>0</v>
      </c>
      <c r="D974">
        <v>17</v>
      </c>
      <c r="E974">
        <v>17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1242</v>
      </c>
      <c r="AH974">
        <v>4</v>
      </c>
      <c r="AI974">
        <v>0</v>
      </c>
      <c r="AJ974">
        <v>0</v>
      </c>
      <c r="AK974">
        <v>0</v>
      </c>
      <c r="AL974">
        <v>0</v>
      </c>
      <c r="AM974">
        <v>10</v>
      </c>
      <c r="AN974" t="s">
        <v>163</v>
      </c>
    </row>
    <row r="975" spans="1:40" x14ac:dyDescent="0.25">
      <c r="A975" t="s">
        <v>141</v>
      </c>
      <c r="B975" s="115">
        <v>43146</v>
      </c>
      <c r="C975">
        <v>0</v>
      </c>
      <c r="D975">
        <v>44</v>
      </c>
      <c r="E975">
        <v>38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1242</v>
      </c>
      <c r="AH975">
        <v>1</v>
      </c>
      <c r="AI975">
        <v>0</v>
      </c>
      <c r="AJ975">
        <v>0</v>
      </c>
      <c r="AK975">
        <v>0</v>
      </c>
      <c r="AL975">
        <v>0</v>
      </c>
      <c r="AM975">
        <v>11</v>
      </c>
      <c r="AN975" t="s">
        <v>164</v>
      </c>
    </row>
    <row r="976" spans="1:40" x14ac:dyDescent="0.25">
      <c r="A976" t="s">
        <v>142</v>
      </c>
      <c r="B976" s="115">
        <v>43146</v>
      </c>
      <c r="C976">
        <v>67</v>
      </c>
      <c r="D976">
        <v>209</v>
      </c>
      <c r="E976">
        <v>197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145</v>
      </c>
      <c r="T976">
        <v>0</v>
      </c>
      <c r="U976">
        <v>0</v>
      </c>
      <c r="V976">
        <v>296.75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34</v>
      </c>
      <c r="AE976">
        <v>10</v>
      </c>
      <c r="AF976">
        <v>76</v>
      </c>
      <c r="AG976">
        <v>2689</v>
      </c>
      <c r="AH976">
        <v>115</v>
      </c>
      <c r="AI976">
        <v>0</v>
      </c>
      <c r="AJ976">
        <v>0</v>
      </c>
      <c r="AK976">
        <v>0</v>
      </c>
      <c r="AL976">
        <v>0</v>
      </c>
      <c r="AM976">
        <v>1</v>
      </c>
      <c r="AN976" t="s">
        <v>157</v>
      </c>
    </row>
    <row r="977" spans="1:40" x14ac:dyDescent="0.25">
      <c r="A977" t="s">
        <v>142</v>
      </c>
      <c r="B977" s="115">
        <v>43146</v>
      </c>
      <c r="C977">
        <v>63</v>
      </c>
      <c r="D977">
        <v>154</v>
      </c>
      <c r="E977">
        <v>152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154</v>
      </c>
      <c r="T977">
        <v>0</v>
      </c>
      <c r="U977">
        <v>0</v>
      </c>
      <c r="V977">
        <v>356.75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32</v>
      </c>
      <c r="AE977">
        <v>3</v>
      </c>
      <c r="AF977">
        <v>15</v>
      </c>
      <c r="AG977">
        <v>2689</v>
      </c>
      <c r="AH977">
        <v>103</v>
      </c>
      <c r="AI977">
        <v>0</v>
      </c>
      <c r="AJ977">
        <v>0</v>
      </c>
      <c r="AK977">
        <v>0</v>
      </c>
      <c r="AL977">
        <v>0</v>
      </c>
      <c r="AM977">
        <v>2</v>
      </c>
      <c r="AN977" t="s">
        <v>165</v>
      </c>
    </row>
    <row r="978" spans="1:40" x14ac:dyDescent="0.25">
      <c r="A978" t="s">
        <v>142</v>
      </c>
      <c r="B978" s="115">
        <v>43146</v>
      </c>
      <c r="C978">
        <v>17</v>
      </c>
      <c r="D978">
        <v>71</v>
      </c>
      <c r="E978">
        <v>68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32</v>
      </c>
      <c r="T978">
        <v>0</v>
      </c>
      <c r="U978">
        <v>0</v>
      </c>
      <c r="V978">
        <v>66.75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9</v>
      </c>
      <c r="AE978">
        <v>2</v>
      </c>
      <c r="AF978">
        <v>16</v>
      </c>
      <c r="AG978">
        <v>2689</v>
      </c>
      <c r="AH978">
        <v>40</v>
      </c>
      <c r="AI978">
        <v>0</v>
      </c>
      <c r="AJ978">
        <v>0</v>
      </c>
      <c r="AK978">
        <v>0</v>
      </c>
      <c r="AL978">
        <v>0</v>
      </c>
      <c r="AM978">
        <v>3</v>
      </c>
      <c r="AN978" t="s">
        <v>158</v>
      </c>
    </row>
    <row r="979" spans="1:40" x14ac:dyDescent="0.25">
      <c r="A979" t="s">
        <v>142</v>
      </c>
      <c r="B979" s="115">
        <v>43146</v>
      </c>
      <c r="C979">
        <v>31</v>
      </c>
      <c r="D979">
        <v>118</v>
      </c>
      <c r="E979">
        <v>108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66</v>
      </c>
      <c r="T979">
        <v>0</v>
      </c>
      <c r="U979">
        <v>0</v>
      </c>
      <c r="V979">
        <v>157.75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4</v>
      </c>
      <c r="AE979">
        <v>2</v>
      </c>
      <c r="AF979">
        <v>16</v>
      </c>
      <c r="AG979">
        <v>2689</v>
      </c>
      <c r="AH979">
        <v>66</v>
      </c>
      <c r="AI979">
        <v>0</v>
      </c>
      <c r="AJ979">
        <v>0</v>
      </c>
      <c r="AK979">
        <v>0</v>
      </c>
      <c r="AL979">
        <v>0</v>
      </c>
      <c r="AM979">
        <v>4</v>
      </c>
      <c r="AN979" t="s">
        <v>166</v>
      </c>
    </row>
    <row r="980" spans="1:40" x14ac:dyDescent="0.25">
      <c r="A980" t="s">
        <v>142</v>
      </c>
      <c r="B980" s="115">
        <v>43146</v>
      </c>
      <c r="C980">
        <v>55</v>
      </c>
      <c r="D980">
        <v>126</v>
      </c>
      <c r="E980">
        <v>123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115</v>
      </c>
      <c r="T980">
        <v>0</v>
      </c>
      <c r="U980">
        <v>0</v>
      </c>
      <c r="V980">
        <v>231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4</v>
      </c>
      <c r="AE980">
        <v>0</v>
      </c>
      <c r="AF980">
        <v>0</v>
      </c>
      <c r="AG980">
        <v>2689</v>
      </c>
      <c r="AH980">
        <v>85</v>
      </c>
      <c r="AI980">
        <v>0</v>
      </c>
      <c r="AJ980">
        <v>0</v>
      </c>
      <c r="AK980">
        <v>0</v>
      </c>
      <c r="AL980">
        <v>0</v>
      </c>
      <c r="AM980">
        <v>5</v>
      </c>
      <c r="AN980" t="s">
        <v>167</v>
      </c>
    </row>
    <row r="981" spans="1:40" x14ac:dyDescent="0.25">
      <c r="A981" t="s">
        <v>142</v>
      </c>
      <c r="B981" s="115">
        <v>43146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2689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8</v>
      </c>
      <c r="AN981" t="s">
        <v>161</v>
      </c>
    </row>
    <row r="982" spans="1:40" x14ac:dyDescent="0.25">
      <c r="A982" t="s">
        <v>142</v>
      </c>
      <c r="B982" s="115">
        <v>43146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2689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9</v>
      </c>
      <c r="AN982" t="s">
        <v>162</v>
      </c>
    </row>
    <row r="983" spans="1:40" x14ac:dyDescent="0.25">
      <c r="A983" t="s">
        <v>142</v>
      </c>
      <c r="B983" s="115">
        <v>43146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2689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12</v>
      </c>
      <c r="AN983" t="s">
        <v>168</v>
      </c>
    </row>
    <row r="984" spans="1:40" x14ac:dyDescent="0.25">
      <c r="A984" t="s">
        <v>143</v>
      </c>
      <c r="B984" s="115">
        <v>43146</v>
      </c>
      <c r="C984">
        <v>22</v>
      </c>
      <c r="D984">
        <v>75</v>
      </c>
      <c r="E984">
        <v>74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50</v>
      </c>
      <c r="T984">
        <v>0</v>
      </c>
      <c r="U984">
        <v>0</v>
      </c>
      <c r="V984">
        <v>69.25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1</v>
      </c>
      <c r="AF984">
        <v>8</v>
      </c>
      <c r="AG984">
        <v>1262</v>
      </c>
      <c r="AH984">
        <v>38</v>
      </c>
      <c r="AI984">
        <v>0</v>
      </c>
      <c r="AJ984">
        <v>0</v>
      </c>
      <c r="AK984">
        <v>0</v>
      </c>
      <c r="AL984">
        <v>0</v>
      </c>
      <c r="AM984">
        <v>1</v>
      </c>
      <c r="AN984" t="s">
        <v>157</v>
      </c>
    </row>
    <row r="985" spans="1:40" x14ac:dyDescent="0.25">
      <c r="A985" t="s">
        <v>143</v>
      </c>
      <c r="B985" s="115">
        <v>43146</v>
      </c>
      <c r="C985">
        <v>10</v>
      </c>
      <c r="D985">
        <v>22</v>
      </c>
      <c r="E985">
        <v>22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14</v>
      </c>
      <c r="T985">
        <v>0</v>
      </c>
      <c r="U985">
        <v>0</v>
      </c>
      <c r="V985">
        <v>26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1262</v>
      </c>
      <c r="AH985">
        <v>18</v>
      </c>
      <c r="AI985">
        <v>0</v>
      </c>
      <c r="AJ985">
        <v>0</v>
      </c>
      <c r="AK985">
        <v>0</v>
      </c>
      <c r="AL985">
        <v>0</v>
      </c>
      <c r="AM985">
        <v>2</v>
      </c>
      <c r="AN985" t="s">
        <v>165</v>
      </c>
    </row>
    <row r="986" spans="1:40" x14ac:dyDescent="0.25">
      <c r="A986" t="s">
        <v>143</v>
      </c>
      <c r="B986" s="115">
        <v>43146</v>
      </c>
      <c r="C986">
        <v>20</v>
      </c>
      <c r="D986">
        <v>65</v>
      </c>
      <c r="E986">
        <v>60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32</v>
      </c>
      <c r="T986">
        <v>0</v>
      </c>
      <c r="U986">
        <v>0</v>
      </c>
      <c r="V986">
        <v>58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1262</v>
      </c>
      <c r="AH986">
        <v>37</v>
      </c>
      <c r="AI986">
        <v>0</v>
      </c>
      <c r="AJ986">
        <v>0</v>
      </c>
      <c r="AK986">
        <v>0</v>
      </c>
      <c r="AL986">
        <v>0</v>
      </c>
      <c r="AM986">
        <v>3</v>
      </c>
      <c r="AN986" t="s">
        <v>158</v>
      </c>
    </row>
    <row r="987" spans="1:40" x14ac:dyDescent="0.25">
      <c r="A987" t="s">
        <v>143</v>
      </c>
      <c r="B987" s="115">
        <v>43146</v>
      </c>
      <c r="C987">
        <v>11</v>
      </c>
      <c r="D987">
        <v>21</v>
      </c>
      <c r="E987">
        <v>20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26</v>
      </c>
      <c r="T987">
        <v>0</v>
      </c>
      <c r="U987">
        <v>0</v>
      </c>
      <c r="V987">
        <v>42.25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1262</v>
      </c>
      <c r="AH987">
        <v>17</v>
      </c>
      <c r="AI987">
        <v>0</v>
      </c>
      <c r="AJ987">
        <v>0</v>
      </c>
      <c r="AK987">
        <v>0</v>
      </c>
      <c r="AL987">
        <v>0</v>
      </c>
      <c r="AM987">
        <v>4</v>
      </c>
      <c r="AN987" t="s">
        <v>166</v>
      </c>
    </row>
    <row r="988" spans="1:40" x14ac:dyDescent="0.25">
      <c r="A988" t="s">
        <v>143</v>
      </c>
      <c r="B988" s="115">
        <v>43146</v>
      </c>
      <c r="C988">
        <v>28</v>
      </c>
      <c r="D988">
        <v>59</v>
      </c>
      <c r="E988">
        <v>53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45</v>
      </c>
      <c r="T988">
        <v>0</v>
      </c>
      <c r="U988">
        <v>0</v>
      </c>
      <c r="V988">
        <v>82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1262</v>
      </c>
      <c r="AH988">
        <v>40</v>
      </c>
      <c r="AI988">
        <v>0</v>
      </c>
      <c r="AJ988">
        <v>0</v>
      </c>
      <c r="AK988">
        <v>0</v>
      </c>
      <c r="AL988">
        <v>0</v>
      </c>
      <c r="AM988">
        <v>5</v>
      </c>
      <c r="AN988" t="s">
        <v>167</v>
      </c>
    </row>
    <row r="989" spans="1:40" x14ac:dyDescent="0.25">
      <c r="A989" t="s">
        <v>143</v>
      </c>
      <c r="B989" s="115">
        <v>43146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1262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8</v>
      </c>
      <c r="AN989" t="s">
        <v>161</v>
      </c>
    </row>
    <row r="990" spans="1:40" x14ac:dyDescent="0.25">
      <c r="A990" t="s">
        <v>143</v>
      </c>
      <c r="B990" s="115">
        <v>43146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1262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9</v>
      </c>
      <c r="AN990" t="s">
        <v>162</v>
      </c>
    </row>
    <row r="991" spans="1:40" x14ac:dyDescent="0.25">
      <c r="A991" t="s">
        <v>144</v>
      </c>
      <c r="B991" s="115">
        <v>43146</v>
      </c>
      <c r="C991">
        <v>0</v>
      </c>
      <c r="D991">
        <v>166</v>
      </c>
      <c r="E991">
        <v>142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3684</v>
      </c>
      <c r="AH991">
        <v>13</v>
      </c>
      <c r="AI991">
        <v>0</v>
      </c>
      <c r="AJ991">
        <v>0</v>
      </c>
      <c r="AK991">
        <v>0</v>
      </c>
      <c r="AL991">
        <v>0</v>
      </c>
      <c r="AM991">
        <v>1</v>
      </c>
      <c r="AN991" t="s">
        <v>157</v>
      </c>
    </row>
    <row r="992" spans="1:40" x14ac:dyDescent="0.25">
      <c r="A992" t="s">
        <v>144</v>
      </c>
      <c r="B992" s="115">
        <v>43146</v>
      </c>
      <c r="C992">
        <v>0</v>
      </c>
      <c r="D992">
        <v>80</v>
      </c>
      <c r="E992">
        <v>80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5</v>
      </c>
      <c r="AE992">
        <v>0</v>
      </c>
      <c r="AF992">
        <v>0</v>
      </c>
      <c r="AG992">
        <v>3684</v>
      </c>
      <c r="AH992">
        <v>25</v>
      </c>
      <c r="AI992">
        <v>0</v>
      </c>
      <c r="AJ992">
        <v>0</v>
      </c>
      <c r="AK992">
        <v>0</v>
      </c>
      <c r="AL992">
        <v>0</v>
      </c>
      <c r="AM992">
        <v>3</v>
      </c>
      <c r="AN992" t="s">
        <v>158</v>
      </c>
    </row>
    <row r="993" spans="1:40" x14ac:dyDescent="0.25">
      <c r="A993" t="s">
        <v>144</v>
      </c>
      <c r="B993" s="115">
        <v>43146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3684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5</v>
      </c>
      <c r="AN993" t="s">
        <v>167</v>
      </c>
    </row>
    <row r="994" spans="1:40" x14ac:dyDescent="0.25">
      <c r="A994" t="s">
        <v>144</v>
      </c>
      <c r="B994" s="115">
        <v>43146</v>
      </c>
      <c r="C994">
        <v>0</v>
      </c>
      <c r="D994">
        <v>136</v>
      </c>
      <c r="E994">
        <v>131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3684</v>
      </c>
      <c r="AH994">
        <v>22</v>
      </c>
      <c r="AI994">
        <v>0</v>
      </c>
      <c r="AJ994">
        <v>0</v>
      </c>
      <c r="AK994">
        <v>0</v>
      </c>
      <c r="AL994">
        <v>0</v>
      </c>
      <c r="AM994">
        <v>6</v>
      </c>
      <c r="AN994" t="s">
        <v>159</v>
      </c>
    </row>
    <row r="995" spans="1:40" x14ac:dyDescent="0.25">
      <c r="A995" t="s">
        <v>144</v>
      </c>
      <c r="B995" s="115">
        <v>43146</v>
      </c>
      <c r="C995">
        <v>0</v>
      </c>
      <c r="D995">
        <v>80</v>
      </c>
      <c r="E995">
        <v>76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3684</v>
      </c>
      <c r="AH995">
        <v>8</v>
      </c>
      <c r="AI995">
        <v>0</v>
      </c>
      <c r="AJ995">
        <v>0</v>
      </c>
      <c r="AK995">
        <v>0</v>
      </c>
      <c r="AL995">
        <v>0</v>
      </c>
      <c r="AM995">
        <v>7</v>
      </c>
      <c r="AN995" t="s">
        <v>160</v>
      </c>
    </row>
    <row r="996" spans="1:40" x14ac:dyDescent="0.25">
      <c r="A996" t="s">
        <v>144</v>
      </c>
      <c r="B996" s="115">
        <v>43146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3684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8</v>
      </c>
      <c r="AN996" t="s">
        <v>161</v>
      </c>
    </row>
    <row r="997" spans="1:40" x14ac:dyDescent="0.25">
      <c r="A997" t="s">
        <v>144</v>
      </c>
      <c r="B997" s="115">
        <v>43146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3684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9</v>
      </c>
      <c r="AN997" t="s">
        <v>162</v>
      </c>
    </row>
    <row r="998" spans="1:40" x14ac:dyDescent="0.25">
      <c r="A998" t="s">
        <v>144</v>
      </c>
      <c r="B998" s="115">
        <v>43146</v>
      </c>
      <c r="C998">
        <v>0</v>
      </c>
      <c r="D998">
        <v>79</v>
      </c>
      <c r="E998">
        <v>73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3684</v>
      </c>
      <c r="AH998">
        <v>2</v>
      </c>
      <c r="AI998">
        <v>0</v>
      </c>
      <c r="AJ998">
        <v>0</v>
      </c>
      <c r="AK998">
        <v>0</v>
      </c>
      <c r="AL998">
        <v>0</v>
      </c>
      <c r="AM998">
        <v>10</v>
      </c>
      <c r="AN998" t="s">
        <v>163</v>
      </c>
    </row>
    <row r="999" spans="1:40" x14ac:dyDescent="0.25">
      <c r="A999" t="s">
        <v>144</v>
      </c>
      <c r="B999" s="115">
        <v>43146</v>
      </c>
      <c r="C999">
        <v>0</v>
      </c>
      <c r="D999">
        <v>109</v>
      </c>
      <c r="E999">
        <v>86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3684</v>
      </c>
      <c r="AH999">
        <v>5</v>
      </c>
      <c r="AI999">
        <v>0</v>
      </c>
      <c r="AJ999">
        <v>0</v>
      </c>
      <c r="AK999">
        <v>0</v>
      </c>
      <c r="AL999">
        <v>0</v>
      </c>
      <c r="AM999">
        <v>11</v>
      </c>
      <c r="AN999" t="s">
        <v>164</v>
      </c>
    </row>
    <row r="1000" spans="1:40" x14ac:dyDescent="0.25">
      <c r="A1000" t="s">
        <v>144</v>
      </c>
      <c r="B1000" s="115">
        <v>43146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3684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13</v>
      </c>
      <c r="AN1000" t="s">
        <v>169</v>
      </c>
    </row>
    <row r="1001" spans="1:40" x14ac:dyDescent="0.25">
      <c r="A1001" t="s">
        <v>145</v>
      </c>
      <c r="B1001" s="115">
        <v>43146</v>
      </c>
      <c r="C1001">
        <v>0</v>
      </c>
      <c r="D1001">
        <v>38</v>
      </c>
      <c r="E1001">
        <v>35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1282</v>
      </c>
      <c r="AH1001">
        <v>17</v>
      </c>
      <c r="AI1001">
        <v>0</v>
      </c>
      <c r="AJ1001">
        <v>0</v>
      </c>
      <c r="AK1001">
        <v>0</v>
      </c>
      <c r="AL1001">
        <v>0</v>
      </c>
      <c r="AM1001">
        <v>1</v>
      </c>
      <c r="AN1001" t="s">
        <v>157</v>
      </c>
    </row>
    <row r="1002" spans="1:40" x14ac:dyDescent="0.25">
      <c r="A1002" t="s">
        <v>145</v>
      </c>
      <c r="B1002" s="115">
        <v>43146</v>
      </c>
      <c r="C1002">
        <v>0</v>
      </c>
      <c r="D1002">
        <v>9</v>
      </c>
      <c r="E1002">
        <v>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1282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2</v>
      </c>
      <c r="AN1002" t="s">
        <v>165</v>
      </c>
    </row>
    <row r="1003" spans="1:40" x14ac:dyDescent="0.25">
      <c r="A1003" t="s">
        <v>145</v>
      </c>
      <c r="B1003" s="115">
        <v>43146</v>
      </c>
      <c r="C1003">
        <v>0</v>
      </c>
      <c r="D1003">
        <v>65</v>
      </c>
      <c r="E1003">
        <v>55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1282</v>
      </c>
      <c r="AH1003">
        <v>10</v>
      </c>
      <c r="AI1003">
        <v>0</v>
      </c>
      <c r="AJ1003">
        <v>0</v>
      </c>
      <c r="AK1003">
        <v>0</v>
      </c>
      <c r="AL1003">
        <v>0</v>
      </c>
      <c r="AM1003">
        <v>3</v>
      </c>
      <c r="AN1003" t="s">
        <v>158</v>
      </c>
    </row>
    <row r="1004" spans="1:40" x14ac:dyDescent="0.25">
      <c r="A1004" t="s">
        <v>145</v>
      </c>
      <c r="B1004" s="115">
        <v>43146</v>
      </c>
      <c r="C1004">
        <v>0</v>
      </c>
      <c r="D1004">
        <v>33</v>
      </c>
      <c r="E1004">
        <v>29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1282</v>
      </c>
      <c r="AH1004">
        <v>8</v>
      </c>
      <c r="AI1004">
        <v>0</v>
      </c>
      <c r="AJ1004">
        <v>0</v>
      </c>
      <c r="AK1004">
        <v>0</v>
      </c>
      <c r="AL1004">
        <v>0</v>
      </c>
      <c r="AM1004">
        <v>4</v>
      </c>
      <c r="AN1004" t="s">
        <v>166</v>
      </c>
    </row>
    <row r="1005" spans="1:40" x14ac:dyDescent="0.25">
      <c r="A1005" t="s">
        <v>145</v>
      </c>
      <c r="B1005" s="115">
        <v>43146</v>
      </c>
      <c r="C1005">
        <v>0</v>
      </c>
      <c r="D1005">
        <v>91</v>
      </c>
      <c r="E1005">
        <v>78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1282</v>
      </c>
      <c r="AH1005">
        <v>20</v>
      </c>
      <c r="AI1005">
        <v>0</v>
      </c>
      <c r="AJ1005">
        <v>0</v>
      </c>
      <c r="AK1005">
        <v>0</v>
      </c>
      <c r="AL1005">
        <v>0</v>
      </c>
      <c r="AM1005">
        <v>5</v>
      </c>
      <c r="AN1005" t="s">
        <v>167</v>
      </c>
    </row>
    <row r="1006" spans="1:40" x14ac:dyDescent="0.25">
      <c r="A1006" t="s">
        <v>145</v>
      </c>
      <c r="B1006" s="115">
        <v>43146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1282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8</v>
      </c>
      <c r="AN1006" t="s">
        <v>161</v>
      </c>
    </row>
    <row r="1007" spans="1:40" x14ac:dyDescent="0.25">
      <c r="A1007" t="s">
        <v>145</v>
      </c>
      <c r="B1007" s="115">
        <v>43146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1282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9</v>
      </c>
      <c r="AN1007" t="s">
        <v>162</v>
      </c>
    </row>
    <row r="1008" spans="1:40" x14ac:dyDescent="0.25">
      <c r="A1008" t="s">
        <v>146</v>
      </c>
      <c r="B1008" s="115">
        <v>43146</v>
      </c>
      <c r="C1008">
        <v>0</v>
      </c>
      <c r="D1008">
        <v>45</v>
      </c>
      <c r="E1008">
        <v>43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1960</v>
      </c>
      <c r="AH1008">
        <v>6</v>
      </c>
      <c r="AI1008">
        <v>0</v>
      </c>
      <c r="AJ1008">
        <v>0</v>
      </c>
      <c r="AK1008">
        <v>0</v>
      </c>
      <c r="AL1008">
        <v>0</v>
      </c>
      <c r="AM1008">
        <v>1</v>
      </c>
      <c r="AN1008" t="s">
        <v>157</v>
      </c>
    </row>
    <row r="1009" spans="1:40" x14ac:dyDescent="0.25">
      <c r="A1009" t="s">
        <v>146</v>
      </c>
      <c r="B1009" s="115">
        <v>43146</v>
      </c>
      <c r="C1009">
        <v>0</v>
      </c>
      <c r="D1009">
        <v>57</v>
      </c>
      <c r="E1009">
        <v>45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1960</v>
      </c>
      <c r="AH1009">
        <v>9</v>
      </c>
      <c r="AI1009">
        <v>0</v>
      </c>
      <c r="AJ1009">
        <v>0</v>
      </c>
      <c r="AK1009">
        <v>0</v>
      </c>
      <c r="AL1009">
        <v>0</v>
      </c>
      <c r="AM1009">
        <v>3</v>
      </c>
      <c r="AN1009" t="s">
        <v>158</v>
      </c>
    </row>
    <row r="1010" spans="1:40" x14ac:dyDescent="0.25">
      <c r="A1010" t="s">
        <v>146</v>
      </c>
      <c r="B1010" s="115">
        <v>43146</v>
      </c>
      <c r="C1010">
        <v>0</v>
      </c>
      <c r="D1010">
        <v>14</v>
      </c>
      <c r="E1010">
        <v>14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1960</v>
      </c>
      <c r="AH1010">
        <v>3</v>
      </c>
      <c r="AI1010">
        <v>0</v>
      </c>
      <c r="AJ1010">
        <v>0</v>
      </c>
      <c r="AK1010">
        <v>0</v>
      </c>
      <c r="AL1010">
        <v>0</v>
      </c>
      <c r="AM1010">
        <v>6</v>
      </c>
      <c r="AN1010" t="s">
        <v>159</v>
      </c>
    </row>
    <row r="1011" spans="1:40" x14ac:dyDescent="0.25">
      <c r="A1011" t="s">
        <v>146</v>
      </c>
      <c r="B1011" s="115">
        <v>43146</v>
      </c>
      <c r="C1011">
        <v>0</v>
      </c>
      <c r="D1011">
        <v>110</v>
      </c>
      <c r="E1011">
        <v>96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1960</v>
      </c>
      <c r="AH1011">
        <v>8</v>
      </c>
      <c r="AI1011">
        <v>0</v>
      </c>
      <c r="AJ1011">
        <v>0</v>
      </c>
      <c r="AK1011">
        <v>0</v>
      </c>
      <c r="AL1011">
        <v>0</v>
      </c>
      <c r="AM1011">
        <v>7</v>
      </c>
      <c r="AN1011" t="s">
        <v>160</v>
      </c>
    </row>
    <row r="1012" spans="1:40" x14ac:dyDescent="0.25">
      <c r="A1012" t="s">
        <v>146</v>
      </c>
      <c r="B1012" s="115">
        <v>43146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1960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8</v>
      </c>
      <c r="AN1012" t="s">
        <v>161</v>
      </c>
    </row>
    <row r="1013" spans="1:40" x14ac:dyDescent="0.25">
      <c r="A1013" t="s">
        <v>146</v>
      </c>
      <c r="B1013" s="115">
        <v>43146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1960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9</v>
      </c>
      <c r="AN1013" t="s">
        <v>162</v>
      </c>
    </row>
    <row r="1014" spans="1:40" x14ac:dyDescent="0.25">
      <c r="A1014" t="s">
        <v>146</v>
      </c>
      <c r="B1014" s="115">
        <v>43146</v>
      </c>
      <c r="C1014">
        <v>0</v>
      </c>
      <c r="D1014">
        <v>21</v>
      </c>
      <c r="E1014">
        <v>19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1960</v>
      </c>
      <c r="AH1014">
        <v>2</v>
      </c>
      <c r="AI1014">
        <v>0</v>
      </c>
      <c r="AJ1014">
        <v>0</v>
      </c>
      <c r="AK1014">
        <v>0</v>
      </c>
      <c r="AL1014">
        <v>0</v>
      </c>
      <c r="AM1014">
        <v>10</v>
      </c>
      <c r="AN1014" t="s">
        <v>163</v>
      </c>
    </row>
    <row r="1015" spans="1:40" x14ac:dyDescent="0.25">
      <c r="A1015" t="s">
        <v>146</v>
      </c>
      <c r="B1015" s="115">
        <v>43146</v>
      </c>
      <c r="C1015">
        <v>0</v>
      </c>
      <c r="D1015">
        <v>73</v>
      </c>
      <c r="E1015">
        <v>54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1960</v>
      </c>
      <c r="AH1015">
        <v>5</v>
      </c>
      <c r="AI1015">
        <v>0</v>
      </c>
      <c r="AJ1015">
        <v>0</v>
      </c>
      <c r="AK1015">
        <v>0</v>
      </c>
      <c r="AL1015">
        <v>0</v>
      </c>
      <c r="AM1015">
        <v>11</v>
      </c>
      <c r="AN1015" t="s">
        <v>164</v>
      </c>
    </row>
    <row r="1016" spans="1:40" x14ac:dyDescent="0.25">
      <c r="A1016" t="s">
        <v>147</v>
      </c>
      <c r="B1016" s="115">
        <v>43146</v>
      </c>
      <c r="C1016">
        <v>0</v>
      </c>
      <c r="D1016">
        <v>14</v>
      </c>
      <c r="E1016">
        <v>12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165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1</v>
      </c>
      <c r="AN1016" t="s">
        <v>157</v>
      </c>
    </row>
    <row r="1017" spans="1:40" x14ac:dyDescent="0.25">
      <c r="A1017" t="s">
        <v>147</v>
      </c>
      <c r="B1017" s="115">
        <v>43146</v>
      </c>
      <c r="C1017">
        <v>0</v>
      </c>
      <c r="D1017">
        <v>8</v>
      </c>
      <c r="E1017">
        <v>7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165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7</v>
      </c>
      <c r="AN1017" t="s">
        <v>160</v>
      </c>
    </row>
    <row r="1018" spans="1:40" x14ac:dyDescent="0.25">
      <c r="A1018" t="s">
        <v>148</v>
      </c>
      <c r="B1018" s="115">
        <v>43146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458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5</v>
      </c>
      <c r="AN1018" t="s">
        <v>167</v>
      </c>
    </row>
    <row r="1019" spans="1:40" x14ac:dyDescent="0.25">
      <c r="A1019" t="s">
        <v>148</v>
      </c>
      <c r="B1019" s="115">
        <v>43146</v>
      </c>
      <c r="C1019">
        <v>0</v>
      </c>
      <c r="D1019">
        <v>74</v>
      </c>
      <c r="E1019">
        <v>38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458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11</v>
      </c>
      <c r="AN1019" t="s">
        <v>164</v>
      </c>
    </row>
    <row r="1020" spans="1:40" x14ac:dyDescent="0.25">
      <c r="A1020" t="s">
        <v>149</v>
      </c>
      <c r="B1020" s="115">
        <v>43146</v>
      </c>
      <c r="C1020">
        <v>0</v>
      </c>
      <c r="D1020">
        <v>30</v>
      </c>
      <c r="E1020">
        <v>26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998</v>
      </c>
      <c r="AH1020">
        <v>1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 t="s">
        <v>157</v>
      </c>
    </row>
    <row r="1021" spans="1:40" x14ac:dyDescent="0.25">
      <c r="A1021" t="s">
        <v>149</v>
      </c>
      <c r="B1021" s="115">
        <v>43146</v>
      </c>
      <c r="C1021">
        <v>0</v>
      </c>
      <c r="D1021">
        <v>14</v>
      </c>
      <c r="E1021">
        <v>13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998</v>
      </c>
      <c r="AH1021">
        <v>1</v>
      </c>
      <c r="AI1021">
        <v>0</v>
      </c>
      <c r="AJ1021">
        <v>0</v>
      </c>
      <c r="AK1021">
        <v>0</v>
      </c>
      <c r="AL1021">
        <v>0</v>
      </c>
      <c r="AM1021">
        <v>3</v>
      </c>
      <c r="AN1021" t="s">
        <v>158</v>
      </c>
    </row>
    <row r="1022" spans="1:40" x14ac:dyDescent="0.25">
      <c r="A1022" t="s">
        <v>149</v>
      </c>
      <c r="B1022" s="115">
        <v>43146</v>
      </c>
      <c r="C1022">
        <v>0</v>
      </c>
      <c r="D1022">
        <v>10</v>
      </c>
      <c r="E1022">
        <v>8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998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5</v>
      </c>
      <c r="AN1022" t="s">
        <v>167</v>
      </c>
    </row>
    <row r="1023" spans="1:40" x14ac:dyDescent="0.25">
      <c r="A1023" t="s">
        <v>149</v>
      </c>
      <c r="B1023" s="115">
        <v>43146</v>
      </c>
      <c r="C1023">
        <v>0</v>
      </c>
      <c r="D1023">
        <v>29</v>
      </c>
      <c r="E1023">
        <v>27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998</v>
      </c>
      <c r="AH1023">
        <v>2</v>
      </c>
      <c r="AI1023">
        <v>0</v>
      </c>
      <c r="AJ1023">
        <v>0</v>
      </c>
      <c r="AK1023">
        <v>0</v>
      </c>
      <c r="AL1023">
        <v>0</v>
      </c>
      <c r="AM1023">
        <v>6</v>
      </c>
      <c r="AN1023" t="s">
        <v>159</v>
      </c>
    </row>
    <row r="1024" spans="1:40" x14ac:dyDescent="0.25">
      <c r="A1024" t="s">
        <v>149</v>
      </c>
      <c r="B1024" s="115">
        <v>43146</v>
      </c>
      <c r="C1024">
        <v>0</v>
      </c>
      <c r="D1024">
        <v>16</v>
      </c>
      <c r="E1024">
        <v>8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998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7</v>
      </c>
      <c r="AN1024" t="s">
        <v>160</v>
      </c>
    </row>
    <row r="1025" spans="1:40" x14ac:dyDescent="0.25">
      <c r="A1025" t="s">
        <v>149</v>
      </c>
      <c r="B1025" s="115">
        <v>43146</v>
      </c>
      <c r="C1025">
        <v>0</v>
      </c>
      <c r="D1025">
        <v>30</v>
      </c>
      <c r="E1025">
        <v>25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998</v>
      </c>
      <c r="AH1025">
        <v>1</v>
      </c>
      <c r="AI1025">
        <v>0</v>
      </c>
      <c r="AJ1025">
        <v>0</v>
      </c>
      <c r="AK1025">
        <v>0</v>
      </c>
      <c r="AL1025">
        <v>0</v>
      </c>
      <c r="AM1025">
        <v>10</v>
      </c>
      <c r="AN1025" t="s">
        <v>163</v>
      </c>
    </row>
    <row r="1026" spans="1:40" x14ac:dyDescent="0.25">
      <c r="A1026" t="s">
        <v>149</v>
      </c>
      <c r="B1026" s="115">
        <v>43146</v>
      </c>
      <c r="C1026">
        <v>0</v>
      </c>
      <c r="D1026">
        <v>15</v>
      </c>
      <c r="E1026">
        <v>13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998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11</v>
      </c>
      <c r="AN1026" t="s">
        <v>164</v>
      </c>
    </row>
    <row r="1027" spans="1:40" x14ac:dyDescent="0.25">
      <c r="A1027" t="s">
        <v>150</v>
      </c>
      <c r="B1027" s="115">
        <v>43146</v>
      </c>
      <c r="C1027">
        <v>0</v>
      </c>
      <c r="D1027">
        <v>19</v>
      </c>
      <c r="E1027">
        <v>15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714</v>
      </c>
      <c r="AH1027">
        <v>3</v>
      </c>
      <c r="AI1027">
        <v>0</v>
      </c>
      <c r="AJ1027">
        <v>0</v>
      </c>
      <c r="AK1027">
        <v>0</v>
      </c>
      <c r="AL1027">
        <v>0</v>
      </c>
      <c r="AM1027">
        <v>1</v>
      </c>
      <c r="AN1027" t="s">
        <v>157</v>
      </c>
    </row>
    <row r="1028" spans="1:40" x14ac:dyDescent="0.25">
      <c r="A1028" t="s">
        <v>150</v>
      </c>
      <c r="B1028" s="115">
        <v>43146</v>
      </c>
      <c r="C1028">
        <v>0</v>
      </c>
      <c r="D1028">
        <v>26</v>
      </c>
      <c r="E1028">
        <v>21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714</v>
      </c>
      <c r="AH1028">
        <v>3</v>
      </c>
      <c r="AI1028">
        <v>0</v>
      </c>
      <c r="AJ1028">
        <v>0</v>
      </c>
      <c r="AK1028">
        <v>0</v>
      </c>
      <c r="AL1028">
        <v>0</v>
      </c>
      <c r="AM1028">
        <v>3</v>
      </c>
      <c r="AN1028" t="s">
        <v>158</v>
      </c>
    </row>
    <row r="1029" spans="1:40" x14ac:dyDescent="0.25">
      <c r="A1029" t="s">
        <v>150</v>
      </c>
      <c r="B1029" s="115">
        <v>43146</v>
      </c>
      <c r="C1029">
        <v>0</v>
      </c>
      <c r="D1029">
        <v>33</v>
      </c>
      <c r="E1029">
        <v>15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714</v>
      </c>
      <c r="AH1029">
        <v>2</v>
      </c>
      <c r="AI1029">
        <v>0</v>
      </c>
      <c r="AJ1029">
        <v>0</v>
      </c>
      <c r="AK1029">
        <v>0</v>
      </c>
      <c r="AL1029">
        <v>0</v>
      </c>
      <c r="AM1029">
        <v>7</v>
      </c>
      <c r="AN1029" t="s">
        <v>160</v>
      </c>
    </row>
    <row r="1030" spans="1:40" x14ac:dyDescent="0.25">
      <c r="A1030" t="s">
        <v>150</v>
      </c>
      <c r="B1030" s="115">
        <v>43146</v>
      </c>
      <c r="C1030">
        <v>0</v>
      </c>
      <c r="D1030">
        <v>25</v>
      </c>
      <c r="E1030">
        <v>15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714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11</v>
      </c>
      <c r="AN1030" t="s">
        <v>164</v>
      </c>
    </row>
    <row r="1031" spans="1:40" x14ac:dyDescent="0.25">
      <c r="A1031" t="s">
        <v>151</v>
      </c>
      <c r="B1031" s="115">
        <v>43146</v>
      </c>
      <c r="C1031">
        <v>0</v>
      </c>
      <c r="D1031">
        <v>58</v>
      </c>
      <c r="E1031">
        <v>44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302</v>
      </c>
      <c r="AH1031">
        <v>9</v>
      </c>
      <c r="AI1031">
        <v>0</v>
      </c>
      <c r="AJ1031">
        <v>0</v>
      </c>
      <c r="AK1031">
        <v>0</v>
      </c>
      <c r="AL1031">
        <v>0</v>
      </c>
      <c r="AM1031">
        <v>1</v>
      </c>
      <c r="AN1031" t="s">
        <v>157</v>
      </c>
    </row>
    <row r="1032" spans="1:40" x14ac:dyDescent="0.25">
      <c r="A1032" t="s">
        <v>152</v>
      </c>
      <c r="B1032" s="115">
        <v>43146</v>
      </c>
      <c r="C1032">
        <v>0</v>
      </c>
      <c r="D1032">
        <v>26</v>
      </c>
      <c r="E1032">
        <v>22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176</v>
      </c>
      <c r="AH1032">
        <v>4</v>
      </c>
      <c r="AI1032">
        <v>0</v>
      </c>
      <c r="AJ1032">
        <v>0</v>
      </c>
      <c r="AK1032">
        <v>0</v>
      </c>
      <c r="AL1032">
        <v>0</v>
      </c>
      <c r="AM1032">
        <v>1</v>
      </c>
      <c r="AN1032" t="s">
        <v>157</v>
      </c>
    </row>
    <row r="1033" spans="1:40" x14ac:dyDescent="0.25">
      <c r="A1033" t="s">
        <v>153</v>
      </c>
      <c r="B1033" s="115">
        <v>43146</v>
      </c>
      <c r="C1033">
        <v>0</v>
      </c>
      <c r="D1033">
        <v>57</v>
      </c>
      <c r="E1033">
        <v>41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372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1</v>
      </c>
      <c r="AN1033" t="s">
        <v>157</v>
      </c>
    </row>
    <row r="1034" spans="1:40" x14ac:dyDescent="0.25">
      <c r="A1034" t="s">
        <v>154</v>
      </c>
      <c r="B1034" s="115">
        <v>43146</v>
      </c>
      <c r="C1034">
        <v>1</v>
      </c>
      <c r="D1034">
        <v>27</v>
      </c>
      <c r="E1034">
        <v>25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</v>
      </c>
      <c r="T1034">
        <v>0</v>
      </c>
      <c r="U1034">
        <v>0</v>
      </c>
      <c r="V1034">
        <v>3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464</v>
      </c>
      <c r="AH1034">
        <v>5</v>
      </c>
      <c r="AI1034">
        <v>0</v>
      </c>
      <c r="AJ1034">
        <v>0</v>
      </c>
      <c r="AK1034">
        <v>0</v>
      </c>
      <c r="AL1034">
        <v>0</v>
      </c>
      <c r="AM1034">
        <v>1</v>
      </c>
      <c r="AN1034" t="s">
        <v>157</v>
      </c>
    </row>
    <row r="1035" spans="1:40" x14ac:dyDescent="0.25">
      <c r="A1035" t="s">
        <v>154</v>
      </c>
      <c r="B1035" s="115">
        <v>43146</v>
      </c>
      <c r="C1035">
        <v>2</v>
      </c>
      <c r="D1035">
        <v>55</v>
      </c>
      <c r="E1035">
        <v>50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2</v>
      </c>
      <c r="T1035">
        <v>0</v>
      </c>
      <c r="U1035">
        <v>0</v>
      </c>
      <c r="V1035">
        <v>4.5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464</v>
      </c>
      <c r="AH1035">
        <v>28</v>
      </c>
      <c r="AI1035">
        <v>0</v>
      </c>
      <c r="AJ1035">
        <v>0</v>
      </c>
      <c r="AK1035">
        <v>0</v>
      </c>
      <c r="AL1035">
        <v>0</v>
      </c>
      <c r="AM1035">
        <v>3</v>
      </c>
      <c r="AN1035" t="s">
        <v>158</v>
      </c>
    </row>
    <row r="1036" spans="1:40" x14ac:dyDescent="0.25">
      <c r="A1036" t="s">
        <v>154</v>
      </c>
      <c r="B1036" s="115">
        <v>43146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464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8</v>
      </c>
      <c r="AN1036" t="s">
        <v>161</v>
      </c>
    </row>
    <row r="1037" spans="1:40" x14ac:dyDescent="0.25">
      <c r="A1037" t="s">
        <v>141</v>
      </c>
      <c r="B1037" s="115">
        <v>43147</v>
      </c>
      <c r="C1037">
        <v>0</v>
      </c>
      <c r="D1037">
        <v>42</v>
      </c>
      <c r="E1037">
        <v>41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1205</v>
      </c>
      <c r="AH1037">
        <v>15</v>
      </c>
      <c r="AI1037">
        <v>0</v>
      </c>
      <c r="AJ1037">
        <v>0</v>
      </c>
      <c r="AK1037">
        <v>0</v>
      </c>
      <c r="AL1037">
        <v>0</v>
      </c>
      <c r="AM1037">
        <v>1</v>
      </c>
      <c r="AN1037" t="s">
        <v>157</v>
      </c>
    </row>
    <row r="1038" spans="1:40" x14ac:dyDescent="0.25">
      <c r="A1038" t="s">
        <v>141</v>
      </c>
      <c r="B1038" s="115">
        <v>43147</v>
      </c>
      <c r="C1038">
        <v>0</v>
      </c>
      <c r="D1038">
        <v>33</v>
      </c>
      <c r="E1038">
        <v>28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0</v>
      </c>
      <c r="AG1038">
        <v>1205</v>
      </c>
      <c r="AH1038">
        <v>6</v>
      </c>
      <c r="AI1038">
        <v>0</v>
      </c>
      <c r="AJ1038">
        <v>0</v>
      </c>
      <c r="AK1038">
        <v>0</v>
      </c>
      <c r="AL1038">
        <v>0</v>
      </c>
      <c r="AM1038">
        <v>3</v>
      </c>
      <c r="AN1038" t="s">
        <v>158</v>
      </c>
    </row>
    <row r="1039" spans="1:40" x14ac:dyDescent="0.25">
      <c r="A1039" t="s">
        <v>141</v>
      </c>
      <c r="B1039" s="115">
        <v>43147</v>
      </c>
      <c r="C1039">
        <v>0</v>
      </c>
      <c r="D1039">
        <v>11</v>
      </c>
      <c r="E1039">
        <v>10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1205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6</v>
      </c>
      <c r="AN1039" t="s">
        <v>159</v>
      </c>
    </row>
    <row r="1040" spans="1:40" x14ac:dyDescent="0.25">
      <c r="A1040" t="s">
        <v>141</v>
      </c>
      <c r="B1040" s="115">
        <v>43147</v>
      </c>
      <c r="C1040">
        <v>0</v>
      </c>
      <c r="D1040">
        <v>79</v>
      </c>
      <c r="E1040">
        <v>75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1205</v>
      </c>
      <c r="AH1040">
        <v>11</v>
      </c>
      <c r="AI1040">
        <v>0</v>
      </c>
      <c r="AJ1040">
        <v>0</v>
      </c>
      <c r="AK1040">
        <v>0</v>
      </c>
      <c r="AL1040">
        <v>0</v>
      </c>
      <c r="AM1040">
        <v>7</v>
      </c>
      <c r="AN1040" t="s">
        <v>160</v>
      </c>
    </row>
    <row r="1041" spans="1:40" x14ac:dyDescent="0.25">
      <c r="A1041" t="s">
        <v>141</v>
      </c>
      <c r="B1041" s="115">
        <v>43147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1205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8</v>
      </c>
      <c r="AN1041" t="s">
        <v>161</v>
      </c>
    </row>
    <row r="1042" spans="1:40" x14ac:dyDescent="0.25">
      <c r="A1042" t="s">
        <v>141</v>
      </c>
      <c r="B1042" s="115">
        <v>43147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1205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9</v>
      </c>
      <c r="AN1042" t="s">
        <v>162</v>
      </c>
    </row>
    <row r="1043" spans="1:40" x14ac:dyDescent="0.25">
      <c r="A1043" t="s">
        <v>141</v>
      </c>
      <c r="B1043" s="115">
        <v>43147</v>
      </c>
      <c r="C1043">
        <v>0</v>
      </c>
      <c r="D1043">
        <v>17</v>
      </c>
      <c r="E1043">
        <v>17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1205</v>
      </c>
      <c r="AH1043">
        <v>2</v>
      </c>
      <c r="AI1043">
        <v>0</v>
      </c>
      <c r="AJ1043">
        <v>0</v>
      </c>
      <c r="AK1043">
        <v>0</v>
      </c>
      <c r="AL1043">
        <v>0</v>
      </c>
      <c r="AM1043">
        <v>10</v>
      </c>
      <c r="AN1043" t="s">
        <v>163</v>
      </c>
    </row>
    <row r="1044" spans="1:40" x14ac:dyDescent="0.25">
      <c r="A1044" t="s">
        <v>141</v>
      </c>
      <c r="B1044" s="115">
        <v>43147</v>
      </c>
      <c r="C1044">
        <v>0</v>
      </c>
      <c r="D1044">
        <v>44</v>
      </c>
      <c r="E1044">
        <v>38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1205</v>
      </c>
      <c r="AH1044">
        <v>1</v>
      </c>
      <c r="AI1044">
        <v>0</v>
      </c>
      <c r="AJ1044">
        <v>0</v>
      </c>
      <c r="AK1044">
        <v>0</v>
      </c>
      <c r="AL1044">
        <v>0</v>
      </c>
      <c r="AM1044">
        <v>11</v>
      </c>
      <c r="AN1044" t="s">
        <v>164</v>
      </c>
    </row>
    <row r="1045" spans="1:40" x14ac:dyDescent="0.25">
      <c r="A1045" t="s">
        <v>142</v>
      </c>
      <c r="B1045" s="115">
        <v>43147</v>
      </c>
      <c r="C1045">
        <v>43</v>
      </c>
      <c r="D1045">
        <v>209</v>
      </c>
      <c r="E1045">
        <v>197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69</v>
      </c>
      <c r="T1045">
        <v>0</v>
      </c>
      <c r="U1045">
        <v>0</v>
      </c>
      <c r="V1045">
        <v>126.25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12</v>
      </c>
      <c r="AE1045">
        <v>3</v>
      </c>
      <c r="AF1045">
        <v>24</v>
      </c>
      <c r="AG1045">
        <v>2740</v>
      </c>
      <c r="AH1045">
        <v>116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 t="s">
        <v>157</v>
      </c>
    </row>
    <row r="1046" spans="1:40" x14ac:dyDescent="0.25">
      <c r="A1046" t="s">
        <v>142</v>
      </c>
      <c r="B1046" s="115">
        <v>43147</v>
      </c>
      <c r="C1046">
        <v>26</v>
      </c>
      <c r="D1046">
        <v>154</v>
      </c>
      <c r="E1046">
        <v>152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39</v>
      </c>
      <c r="T1046">
        <v>0</v>
      </c>
      <c r="U1046">
        <v>0</v>
      </c>
      <c r="V1046">
        <v>81.5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23</v>
      </c>
      <c r="AE1046">
        <v>10</v>
      </c>
      <c r="AF1046">
        <v>80</v>
      </c>
      <c r="AG1046">
        <v>2740</v>
      </c>
      <c r="AH1046">
        <v>104</v>
      </c>
      <c r="AI1046">
        <v>0</v>
      </c>
      <c r="AJ1046">
        <v>0</v>
      </c>
      <c r="AK1046">
        <v>0</v>
      </c>
      <c r="AL1046">
        <v>0</v>
      </c>
      <c r="AM1046">
        <v>2</v>
      </c>
      <c r="AN1046" t="s">
        <v>165</v>
      </c>
    </row>
    <row r="1047" spans="1:40" x14ac:dyDescent="0.25">
      <c r="A1047" t="s">
        <v>142</v>
      </c>
      <c r="B1047" s="115">
        <v>43147</v>
      </c>
      <c r="C1047">
        <v>15</v>
      </c>
      <c r="D1047">
        <v>71</v>
      </c>
      <c r="E1047">
        <v>68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24</v>
      </c>
      <c r="T1047">
        <v>0</v>
      </c>
      <c r="U1047">
        <v>0</v>
      </c>
      <c r="V1047">
        <v>35.75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1</v>
      </c>
      <c r="AE1047">
        <v>0</v>
      </c>
      <c r="AF1047">
        <v>0</v>
      </c>
      <c r="AG1047">
        <v>2740</v>
      </c>
      <c r="AH1047">
        <v>36</v>
      </c>
      <c r="AI1047">
        <v>0</v>
      </c>
      <c r="AJ1047">
        <v>0</v>
      </c>
      <c r="AK1047">
        <v>0</v>
      </c>
      <c r="AL1047">
        <v>0</v>
      </c>
      <c r="AM1047">
        <v>3</v>
      </c>
      <c r="AN1047" t="s">
        <v>158</v>
      </c>
    </row>
    <row r="1048" spans="1:40" x14ac:dyDescent="0.25">
      <c r="A1048" t="s">
        <v>142</v>
      </c>
      <c r="B1048" s="115">
        <v>43147</v>
      </c>
      <c r="C1048">
        <v>15</v>
      </c>
      <c r="D1048">
        <v>118</v>
      </c>
      <c r="E1048">
        <v>108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27</v>
      </c>
      <c r="T1048">
        <v>0</v>
      </c>
      <c r="U1048">
        <v>0</v>
      </c>
      <c r="V1048">
        <v>44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15</v>
      </c>
      <c r="AE1048">
        <v>2</v>
      </c>
      <c r="AF1048">
        <v>16</v>
      </c>
      <c r="AG1048">
        <v>2740</v>
      </c>
      <c r="AH1048">
        <v>65</v>
      </c>
      <c r="AI1048">
        <v>0</v>
      </c>
      <c r="AJ1048">
        <v>0</v>
      </c>
      <c r="AK1048">
        <v>0</v>
      </c>
      <c r="AL1048">
        <v>0</v>
      </c>
      <c r="AM1048">
        <v>4</v>
      </c>
      <c r="AN1048" t="s">
        <v>166</v>
      </c>
    </row>
    <row r="1049" spans="1:40" x14ac:dyDescent="0.25">
      <c r="A1049" t="s">
        <v>142</v>
      </c>
      <c r="B1049" s="115">
        <v>43147</v>
      </c>
      <c r="C1049">
        <v>31</v>
      </c>
      <c r="D1049">
        <v>126</v>
      </c>
      <c r="E1049">
        <v>123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40</v>
      </c>
      <c r="T1049">
        <v>0</v>
      </c>
      <c r="U1049">
        <v>0</v>
      </c>
      <c r="V1049">
        <v>80.25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12</v>
      </c>
      <c r="AE1049">
        <v>0</v>
      </c>
      <c r="AF1049">
        <v>0</v>
      </c>
      <c r="AG1049">
        <v>2740</v>
      </c>
      <c r="AH1049">
        <v>87</v>
      </c>
      <c r="AI1049">
        <v>0</v>
      </c>
      <c r="AJ1049">
        <v>0</v>
      </c>
      <c r="AK1049">
        <v>0</v>
      </c>
      <c r="AL1049">
        <v>0</v>
      </c>
      <c r="AM1049">
        <v>5</v>
      </c>
      <c r="AN1049" t="s">
        <v>167</v>
      </c>
    </row>
    <row r="1050" spans="1:40" x14ac:dyDescent="0.25">
      <c r="A1050" t="s">
        <v>142</v>
      </c>
      <c r="B1050" s="115">
        <v>43147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2740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8</v>
      </c>
      <c r="AN1050" t="s">
        <v>161</v>
      </c>
    </row>
    <row r="1051" spans="1:40" x14ac:dyDescent="0.25">
      <c r="A1051" t="s">
        <v>142</v>
      </c>
      <c r="B1051" s="115">
        <v>43147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2740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9</v>
      </c>
      <c r="AN1051" t="s">
        <v>162</v>
      </c>
    </row>
    <row r="1052" spans="1:40" x14ac:dyDescent="0.25">
      <c r="A1052" t="s">
        <v>142</v>
      </c>
      <c r="B1052" s="115">
        <v>43147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2740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12</v>
      </c>
      <c r="AN1052" t="s">
        <v>168</v>
      </c>
    </row>
    <row r="1053" spans="1:40" x14ac:dyDescent="0.25">
      <c r="A1053" t="s">
        <v>143</v>
      </c>
      <c r="B1053" s="115">
        <v>43147</v>
      </c>
      <c r="C1053">
        <v>23</v>
      </c>
      <c r="D1053">
        <v>75</v>
      </c>
      <c r="E1053">
        <v>74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46</v>
      </c>
      <c r="T1053">
        <v>0</v>
      </c>
      <c r="U1053">
        <v>0</v>
      </c>
      <c r="V1053">
        <v>73.25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1224</v>
      </c>
      <c r="AH1053">
        <v>36</v>
      </c>
      <c r="AI1053">
        <v>0</v>
      </c>
      <c r="AJ1053">
        <v>0</v>
      </c>
      <c r="AK1053">
        <v>0</v>
      </c>
      <c r="AL1053">
        <v>0</v>
      </c>
      <c r="AM1053">
        <v>1</v>
      </c>
      <c r="AN1053" t="s">
        <v>157</v>
      </c>
    </row>
    <row r="1054" spans="1:40" x14ac:dyDescent="0.25">
      <c r="A1054" t="s">
        <v>143</v>
      </c>
      <c r="B1054" s="115">
        <v>43147</v>
      </c>
      <c r="C1054">
        <v>12</v>
      </c>
      <c r="D1054">
        <v>22</v>
      </c>
      <c r="E1054">
        <v>22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18</v>
      </c>
      <c r="T1054">
        <v>0</v>
      </c>
      <c r="U1054">
        <v>0</v>
      </c>
      <c r="V1054">
        <v>34.25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1224</v>
      </c>
      <c r="AH1054">
        <v>16</v>
      </c>
      <c r="AI1054">
        <v>0</v>
      </c>
      <c r="AJ1054">
        <v>0</v>
      </c>
      <c r="AK1054">
        <v>0</v>
      </c>
      <c r="AL1054">
        <v>0</v>
      </c>
      <c r="AM1054">
        <v>2</v>
      </c>
      <c r="AN1054" t="s">
        <v>165</v>
      </c>
    </row>
    <row r="1055" spans="1:40" x14ac:dyDescent="0.25">
      <c r="A1055" t="s">
        <v>143</v>
      </c>
      <c r="B1055" s="115">
        <v>43147</v>
      </c>
      <c r="C1055">
        <v>24</v>
      </c>
      <c r="D1055">
        <v>65</v>
      </c>
      <c r="E1055">
        <v>60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48</v>
      </c>
      <c r="T1055">
        <v>0</v>
      </c>
      <c r="U1055">
        <v>0</v>
      </c>
      <c r="V1055">
        <v>64.75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1224</v>
      </c>
      <c r="AH1055">
        <v>40</v>
      </c>
      <c r="AI1055">
        <v>0</v>
      </c>
      <c r="AJ1055">
        <v>0</v>
      </c>
      <c r="AK1055">
        <v>0</v>
      </c>
      <c r="AL1055">
        <v>0</v>
      </c>
      <c r="AM1055">
        <v>3</v>
      </c>
      <c r="AN1055" t="s">
        <v>158</v>
      </c>
    </row>
    <row r="1056" spans="1:40" x14ac:dyDescent="0.25">
      <c r="A1056" t="s">
        <v>143</v>
      </c>
      <c r="B1056" s="115">
        <v>43147</v>
      </c>
      <c r="C1056">
        <v>12</v>
      </c>
      <c r="D1056">
        <v>21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20</v>
      </c>
      <c r="T1056">
        <v>0</v>
      </c>
      <c r="U1056">
        <v>0</v>
      </c>
      <c r="V1056">
        <v>42.75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1224</v>
      </c>
      <c r="AH1056">
        <v>17</v>
      </c>
      <c r="AI1056">
        <v>0</v>
      </c>
      <c r="AJ1056">
        <v>0</v>
      </c>
      <c r="AK1056">
        <v>0</v>
      </c>
      <c r="AL1056">
        <v>0</v>
      </c>
      <c r="AM1056">
        <v>4</v>
      </c>
      <c r="AN1056" t="s">
        <v>166</v>
      </c>
    </row>
    <row r="1057" spans="1:40" x14ac:dyDescent="0.25">
      <c r="A1057" t="s">
        <v>143</v>
      </c>
      <c r="B1057" s="115">
        <v>43147</v>
      </c>
      <c r="C1057">
        <v>27</v>
      </c>
      <c r="D1057">
        <v>59</v>
      </c>
      <c r="E1057">
        <v>53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56</v>
      </c>
      <c r="T1057">
        <v>0</v>
      </c>
      <c r="U1057">
        <v>0</v>
      </c>
      <c r="V1057">
        <v>104.25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1224</v>
      </c>
      <c r="AH1057">
        <v>42</v>
      </c>
      <c r="AI1057">
        <v>0</v>
      </c>
      <c r="AJ1057">
        <v>0</v>
      </c>
      <c r="AK1057">
        <v>0</v>
      </c>
      <c r="AL1057">
        <v>0</v>
      </c>
      <c r="AM1057">
        <v>5</v>
      </c>
      <c r="AN1057" t="s">
        <v>167</v>
      </c>
    </row>
    <row r="1058" spans="1:40" x14ac:dyDescent="0.25">
      <c r="A1058" t="s">
        <v>143</v>
      </c>
      <c r="B1058" s="115">
        <v>43147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1224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8</v>
      </c>
      <c r="AN1058" t="s">
        <v>161</v>
      </c>
    </row>
    <row r="1059" spans="1:40" x14ac:dyDescent="0.25">
      <c r="A1059" t="s">
        <v>143</v>
      </c>
      <c r="B1059" s="115">
        <v>43147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1224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9</v>
      </c>
      <c r="AN1059" t="s">
        <v>162</v>
      </c>
    </row>
    <row r="1060" spans="1:40" x14ac:dyDescent="0.25">
      <c r="A1060" t="s">
        <v>144</v>
      </c>
      <c r="B1060" s="115">
        <v>43147</v>
      </c>
      <c r="C1060">
        <v>0</v>
      </c>
      <c r="D1060">
        <v>166</v>
      </c>
      <c r="E1060">
        <v>142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3786</v>
      </c>
      <c r="AH1060">
        <v>17</v>
      </c>
      <c r="AI1060">
        <v>0</v>
      </c>
      <c r="AJ1060">
        <v>0</v>
      </c>
      <c r="AK1060">
        <v>0</v>
      </c>
      <c r="AL1060">
        <v>0</v>
      </c>
      <c r="AM1060">
        <v>1</v>
      </c>
      <c r="AN1060" t="s">
        <v>157</v>
      </c>
    </row>
    <row r="1061" spans="1:40" x14ac:dyDescent="0.25">
      <c r="A1061" t="s">
        <v>144</v>
      </c>
      <c r="B1061" s="115">
        <v>43147</v>
      </c>
      <c r="C1061">
        <v>0</v>
      </c>
      <c r="D1061">
        <v>80</v>
      </c>
      <c r="E1061">
        <v>80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5</v>
      </c>
      <c r="AE1061">
        <v>2</v>
      </c>
      <c r="AF1061">
        <v>11.5</v>
      </c>
      <c r="AG1061">
        <v>3786</v>
      </c>
      <c r="AH1061">
        <v>25</v>
      </c>
      <c r="AI1061">
        <v>0</v>
      </c>
      <c r="AJ1061">
        <v>0</v>
      </c>
      <c r="AK1061">
        <v>0</v>
      </c>
      <c r="AL1061">
        <v>0</v>
      </c>
      <c r="AM1061">
        <v>3</v>
      </c>
      <c r="AN1061" t="s">
        <v>158</v>
      </c>
    </row>
    <row r="1062" spans="1:40" x14ac:dyDescent="0.25">
      <c r="A1062" t="s">
        <v>144</v>
      </c>
      <c r="B1062" s="115">
        <v>43147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3786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5</v>
      </c>
      <c r="AN1062" t="s">
        <v>167</v>
      </c>
    </row>
    <row r="1063" spans="1:40" x14ac:dyDescent="0.25">
      <c r="A1063" t="s">
        <v>144</v>
      </c>
      <c r="B1063" s="115">
        <v>43147</v>
      </c>
      <c r="C1063">
        <v>0</v>
      </c>
      <c r="D1063">
        <v>136</v>
      </c>
      <c r="E1063">
        <v>131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2</v>
      </c>
      <c r="AE1063">
        <v>0</v>
      </c>
      <c r="AF1063">
        <v>0</v>
      </c>
      <c r="AG1063">
        <v>3786</v>
      </c>
      <c r="AH1063">
        <v>26</v>
      </c>
      <c r="AI1063">
        <v>0</v>
      </c>
      <c r="AJ1063">
        <v>0</v>
      </c>
      <c r="AK1063">
        <v>0</v>
      </c>
      <c r="AL1063">
        <v>0</v>
      </c>
      <c r="AM1063">
        <v>6</v>
      </c>
      <c r="AN1063" t="s">
        <v>159</v>
      </c>
    </row>
    <row r="1064" spans="1:40" x14ac:dyDescent="0.25">
      <c r="A1064" t="s">
        <v>144</v>
      </c>
      <c r="B1064" s="115">
        <v>43147</v>
      </c>
      <c r="C1064">
        <v>0</v>
      </c>
      <c r="D1064">
        <v>80</v>
      </c>
      <c r="E1064">
        <v>76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3786</v>
      </c>
      <c r="AH1064">
        <v>5</v>
      </c>
      <c r="AI1064">
        <v>0</v>
      </c>
      <c r="AJ1064">
        <v>0</v>
      </c>
      <c r="AK1064">
        <v>0</v>
      </c>
      <c r="AL1064">
        <v>0</v>
      </c>
      <c r="AM1064">
        <v>7</v>
      </c>
      <c r="AN1064" t="s">
        <v>160</v>
      </c>
    </row>
    <row r="1065" spans="1:40" x14ac:dyDescent="0.25">
      <c r="A1065" t="s">
        <v>144</v>
      </c>
      <c r="B1065" s="115">
        <v>43147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3786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8</v>
      </c>
      <c r="AN1065" t="s">
        <v>161</v>
      </c>
    </row>
    <row r="1066" spans="1:40" x14ac:dyDescent="0.25">
      <c r="A1066" t="s">
        <v>144</v>
      </c>
      <c r="B1066" s="115">
        <v>43147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3786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9</v>
      </c>
      <c r="AN1066" t="s">
        <v>162</v>
      </c>
    </row>
    <row r="1067" spans="1:40" x14ac:dyDescent="0.25">
      <c r="A1067" t="s">
        <v>144</v>
      </c>
      <c r="B1067" s="115">
        <v>43147</v>
      </c>
      <c r="C1067">
        <v>0</v>
      </c>
      <c r="D1067">
        <v>79</v>
      </c>
      <c r="E1067">
        <v>73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3786</v>
      </c>
      <c r="AH1067">
        <v>6</v>
      </c>
      <c r="AI1067">
        <v>0</v>
      </c>
      <c r="AJ1067">
        <v>0</v>
      </c>
      <c r="AK1067">
        <v>0</v>
      </c>
      <c r="AL1067">
        <v>0</v>
      </c>
      <c r="AM1067">
        <v>10</v>
      </c>
      <c r="AN1067" t="s">
        <v>163</v>
      </c>
    </row>
    <row r="1068" spans="1:40" x14ac:dyDescent="0.25">
      <c r="A1068" t="s">
        <v>144</v>
      </c>
      <c r="B1068" s="115">
        <v>43147</v>
      </c>
      <c r="C1068">
        <v>0</v>
      </c>
      <c r="D1068">
        <v>109</v>
      </c>
      <c r="E1068">
        <v>86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3786</v>
      </c>
      <c r="AH1068">
        <v>2</v>
      </c>
      <c r="AI1068">
        <v>0</v>
      </c>
      <c r="AJ1068">
        <v>0</v>
      </c>
      <c r="AK1068">
        <v>0</v>
      </c>
      <c r="AL1068">
        <v>0</v>
      </c>
      <c r="AM1068">
        <v>11</v>
      </c>
      <c r="AN1068" t="s">
        <v>164</v>
      </c>
    </row>
    <row r="1069" spans="1:40" x14ac:dyDescent="0.25">
      <c r="A1069" t="s">
        <v>144</v>
      </c>
      <c r="B1069" s="115">
        <v>43147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3786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13</v>
      </c>
      <c r="AN1069" t="s">
        <v>169</v>
      </c>
    </row>
    <row r="1070" spans="1:40" x14ac:dyDescent="0.25">
      <c r="A1070" t="s">
        <v>145</v>
      </c>
      <c r="B1070" s="115">
        <v>43147</v>
      </c>
      <c r="C1070">
        <v>0</v>
      </c>
      <c r="D1070">
        <v>38</v>
      </c>
      <c r="E1070">
        <v>35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1272</v>
      </c>
      <c r="AH1070">
        <v>14</v>
      </c>
      <c r="AI1070">
        <v>0</v>
      </c>
      <c r="AJ1070">
        <v>0</v>
      </c>
      <c r="AK1070">
        <v>0</v>
      </c>
      <c r="AL1070">
        <v>0</v>
      </c>
      <c r="AM1070">
        <v>1</v>
      </c>
      <c r="AN1070" t="s">
        <v>157</v>
      </c>
    </row>
    <row r="1071" spans="1:40" x14ac:dyDescent="0.25">
      <c r="A1071" t="s">
        <v>145</v>
      </c>
      <c r="B1071" s="115">
        <v>43147</v>
      </c>
      <c r="C1071">
        <v>0</v>
      </c>
      <c r="D1071">
        <v>9</v>
      </c>
      <c r="E1071">
        <v>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1272</v>
      </c>
      <c r="AH1071">
        <v>1</v>
      </c>
      <c r="AI1071">
        <v>0</v>
      </c>
      <c r="AJ1071">
        <v>0</v>
      </c>
      <c r="AK1071">
        <v>0</v>
      </c>
      <c r="AL1071">
        <v>0</v>
      </c>
      <c r="AM1071">
        <v>2</v>
      </c>
      <c r="AN1071" t="s">
        <v>165</v>
      </c>
    </row>
    <row r="1072" spans="1:40" x14ac:dyDescent="0.25">
      <c r="A1072" t="s">
        <v>145</v>
      </c>
      <c r="B1072" s="115">
        <v>43147</v>
      </c>
      <c r="C1072">
        <v>0</v>
      </c>
      <c r="D1072">
        <v>65</v>
      </c>
      <c r="E1072">
        <v>55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1272</v>
      </c>
      <c r="AH1072">
        <v>7</v>
      </c>
      <c r="AI1072">
        <v>0</v>
      </c>
      <c r="AJ1072">
        <v>0</v>
      </c>
      <c r="AK1072">
        <v>0</v>
      </c>
      <c r="AL1072">
        <v>0</v>
      </c>
      <c r="AM1072">
        <v>3</v>
      </c>
      <c r="AN1072" t="s">
        <v>158</v>
      </c>
    </row>
    <row r="1073" spans="1:40" x14ac:dyDescent="0.25">
      <c r="A1073" t="s">
        <v>145</v>
      </c>
      <c r="B1073" s="115">
        <v>43147</v>
      </c>
      <c r="C1073">
        <v>0</v>
      </c>
      <c r="D1073">
        <v>33</v>
      </c>
      <c r="E1073">
        <v>29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1272</v>
      </c>
      <c r="AH1073">
        <v>10</v>
      </c>
      <c r="AI1073">
        <v>0</v>
      </c>
      <c r="AJ1073">
        <v>0</v>
      </c>
      <c r="AK1073">
        <v>0</v>
      </c>
      <c r="AL1073">
        <v>0</v>
      </c>
      <c r="AM1073">
        <v>4</v>
      </c>
      <c r="AN1073" t="s">
        <v>166</v>
      </c>
    </row>
    <row r="1074" spans="1:40" x14ac:dyDescent="0.25">
      <c r="A1074" t="s">
        <v>145</v>
      </c>
      <c r="B1074" s="115">
        <v>43147</v>
      </c>
      <c r="C1074">
        <v>0</v>
      </c>
      <c r="D1074">
        <v>91</v>
      </c>
      <c r="E1074">
        <v>78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1272</v>
      </c>
      <c r="AH1074">
        <v>10</v>
      </c>
      <c r="AI1074">
        <v>0</v>
      </c>
      <c r="AJ1074">
        <v>0</v>
      </c>
      <c r="AK1074">
        <v>0</v>
      </c>
      <c r="AL1074">
        <v>0</v>
      </c>
      <c r="AM1074">
        <v>5</v>
      </c>
      <c r="AN1074" t="s">
        <v>167</v>
      </c>
    </row>
    <row r="1075" spans="1:40" x14ac:dyDescent="0.25">
      <c r="A1075" t="s">
        <v>145</v>
      </c>
      <c r="B1075" s="115">
        <v>43147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1272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8</v>
      </c>
      <c r="AN1075" t="s">
        <v>161</v>
      </c>
    </row>
    <row r="1076" spans="1:40" x14ac:dyDescent="0.25">
      <c r="A1076" t="s">
        <v>145</v>
      </c>
      <c r="B1076" s="115">
        <v>43147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1272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9</v>
      </c>
      <c r="AN1076" t="s">
        <v>162</v>
      </c>
    </row>
    <row r="1077" spans="1:40" x14ac:dyDescent="0.25">
      <c r="A1077" t="s">
        <v>146</v>
      </c>
      <c r="B1077" s="115">
        <v>43147</v>
      </c>
      <c r="C1077">
        <v>0</v>
      </c>
      <c r="D1077">
        <v>45</v>
      </c>
      <c r="E1077">
        <v>43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1734</v>
      </c>
      <c r="AH1077">
        <v>6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 t="s">
        <v>157</v>
      </c>
    </row>
    <row r="1078" spans="1:40" x14ac:dyDescent="0.25">
      <c r="A1078" t="s">
        <v>146</v>
      </c>
      <c r="B1078" s="115">
        <v>43147</v>
      </c>
      <c r="C1078">
        <v>0</v>
      </c>
      <c r="D1078">
        <v>57</v>
      </c>
      <c r="E1078">
        <v>45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1734</v>
      </c>
      <c r="AH1078">
        <v>7</v>
      </c>
      <c r="AI1078">
        <v>0</v>
      </c>
      <c r="AJ1078">
        <v>0</v>
      </c>
      <c r="AK1078">
        <v>0</v>
      </c>
      <c r="AL1078">
        <v>0</v>
      </c>
      <c r="AM1078">
        <v>3</v>
      </c>
      <c r="AN1078" t="s">
        <v>158</v>
      </c>
    </row>
    <row r="1079" spans="1:40" x14ac:dyDescent="0.25">
      <c r="A1079" t="s">
        <v>146</v>
      </c>
      <c r="B1079" s="115">
        <v>43147</v>
      </c>
      <c r="C1079">
        <v>0</v>
      </c>
      <c r="D1079">
        <v>14</v>
      </c>
      <c r="E1079">
        <v>14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1734</v>
      </c>
      <c r="AH1079">
        <v>2</v>
      </c>
      <c r="AI1079">
        <v>0</v>
      </c>
      <c r="AJ1079">
        <v>0</v>
      </c>
      <c r="AK1079">
        <v>0</v>
      </c>
      <c r="AL1079">
        <v>0</v>
      </c>
      <c r="AM1079">
        <v>6</v>
      </c>
      <c r="AN1079" t="s">
        <v>159</v>
      </c>
    </row>
    <row r="1080" spans="1:40" x14ac:dyDescent="0.25">
      <c r="A1080" t="s">
        <v>146</v>
      </c>
      <c r="B1080" s="115">
        <v>43147</v>
      </c>
      <c r="C1080">
        <v>0</v>
      </c>
      <c r="D1080">
        <v>110</v>
      </c>
      <c r="E1080">
        <v>96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1734</v>
      </c>
      <c r="AH1080">
        <v>8</v>
      </c>
      <c r="AI1080">
        <v>0</v>
      </c>
      <c r="AJ1080">
        <v>0</v>
      </c>
      <c r="AK1080">
        <v>0</v>
      </c>
      <c r="AL1080">
        <v>0</v>
      </c>
      <c r="AM1080">
        <v>7</v>
      </c>
      <c r="AN1080" t="s">
        <v>160</v>
      </c>
    </row>
    <row r="1081" spans="1:40" x14ac:dyDescent="0.25">
      <c r="A1081" t="s">
        <v>146</v>
      </c>
      <c r="B1081" s="115">
        <v>43147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1734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8</v>
      </c>
      <c r="AN1081" t="s">
        <v>161</v>
      </c>
    </row>
    <row r="1082" spans="1:40" x14ac:dyDescent="0.25">
      <c r="A1082" t="s">
        <v>146</v>
      </c>
      <c r="B1082" s="115">
        <v>43147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1734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9</v>
      </c>
      <c r="AN1082" t="s">
        <v>162</v>
      </c>
    </row>
    <row r="1083" spans="1:40" x14ac:dyDescent="0.25">
      <c r="A1083" t="s">
        <v>146</v>
      </c>
      <c r="B1083" s="115">
        <v>43147</v>
      </c>
      <c r="C1083">
        <v>0</v>
      </c>
      <c r="D1083">
        <v>21</v>
      </c>
      <c r="E1083">
        <v>19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1734</v>
      </c>
      <c r="AH1083">
        <v>1</v>
      </c>
      <c r="AI1083">
        <v>0</v>
      </c>
      <c r="AJ1083">
        <v>0</v>
      </c>
      <c r="AK1083">
        <v>0</v>
      </c>
      <c r="AL1083">
        <v>0</v>
      </c>
      <c r="AM1083">
        <v>10</v>
      </c>
      <c r="AN1083" t="s">
        <v>163</v>
      </c>
    </row>
    <row r="1084" spans="1:40" x14ac:dyDescent="0.25">
      <c r="A1084" t="s">
        <v>146</v>
      </c>
      <c r="B1084" s="115">
        <v>43147</v>
      </c>
      <c r="C1084">
        <v>0</v>
      </c>
      <c r="D1084">
        <v>73</v>
      </c>
      <c r="E1084">
        <v>54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1734</v>
      </c>
      <c r="AH1084">
        <v>4</v>
      </c>
      <c r="AI1084">
        <v>0</v>
      </c>
      <c r="AJ1084">
        <v>0</v>
      </c>
      <c r="AK1084">
        <v>0</v>
      </c>
      <c r="AL1084">
        <v>0</v>
      </c>
      <c r="AM1084">
        <v>11</v>
      </c>
      <c r="AN1084" t="s">
        <v>164</v>
      </c>
    </row>
    <row r="1085" spans="1:40" x14ac:dyDescent="0.25">
      <c r="A1085" t="s">
        <v>147</v>
      </c>
      <c r="B1085" s="115">
        <v>43147</v>
      </c>
      <c r="C1085">
        <v>0</v>
      </c>
      <c r="D1085">
        <v>14</v>
      </c>
      <c r="E1085">
        <v>13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165</v>
      </c>
      <c r="AH1085">
        <v>4</v>
      </c>
      <c r="AI1085">
        <v>0</v>
      </c>
      <c r="AJ1085">
        <v>0</v>
      </c>
      <c r="AK1085">
        <v>0</v>
      </c>
      <c r="AL1085">
        <v>0</v>
      </c>
      <c r="AM1085">
        <v>1</v>
      </c>
      <c r="AN1085" t="s">
        <v>157</v>
      </c>
    </row>
    <row r="1086" spans="1:40" x14ac:dyDescent="0.25">
      <c r="A1086" t="s">
        <v>147</v>
      </c>
      <c r="B1086" s="115">
        <v>43147</v>
      </c>
      <c r="C1086">
        <v>0</v>
      </c>
      <c r="D1086">
        <v>8</v>
      </c>
      <c r="E1086">
        <v>7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165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7</v>
      </c>
      <c r="AN1086" t="s">
        <v>160</v>
      </c>
    </row>
    <row r="1087" spans="1:40" x14ac:dyDescent="0.25">
      <c r="A1087" t="s">
        <v>148</v>
      </c>
      <c r="B1087" s="115">
        <v>43147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395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5</v>
      </c>
      <c r="AN1087" t="s">
        <v>167</v>
      </c>
    </row>
    <row r="1088" spans="1:40" x14ac:dyDescent="0.25">
      <c r="A1088" t="s">
        <v>148</v>
      </c>
      <c r="B1088" s="115">
        <v>43147</v>
      </c>
      <c r="C1088">
        <v>0</v>
      </c>
      <c r="D1088">
        <v>74</v>
      </c>
      <c r="E1088">
        <v>38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395</v>
      </c>
      <c r="AH1088">
        <v>2</v>
      </c>
      <c r="AI1088">
        <v>0</v>
      </c>
      <c r="AJ1088">
        <v>0</v>
      </c>
      <c r="AK1088">
        <v>0</v>
      </c>
      <c r="AL1088">
        <v>0</v>
      </c>
      <c r="AM1088">
        <v>11</v>
      </c>
      <c r="AN1088" t="s">
        <v>164</v>
      </c>
    </row>
    <row r="1089" spans="1:40" x14ac:dyDescent="0.25">
      <c r="A1089" t="s">
        <v>149</v>
      </c>
      <c r="B1089" s="115">
        <v>43147</v>
      </c>
      <c r="C1089">
        <v>0</v>
      </c>
      <c r="D1089">
        <v>30</v>
      </c>
      <c r="E1089">
        <v>26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915</v>
      </c>
      <c r="AH1089">
        <v>1</v>
      </c>
      <c r="AI1089">
        <v>0</v>
      </c>
      <c r="AJ1089">
        <v>0</v>
      </c>
      <c r="AK1089">
        <v>0</v>
      </c>
      <c r="AL1089">
        <v>0</v>
      </c>
      <c r="AM1089">
        <v>1</v>
      </c>
      <c r="AN1089" t="s">
        <v>157</v>
      </c>
    </row>
    <row r="1090" spans="1:40" x14ac:dyDescent="0.25">
      <c r="A1090" t="s">
        <v>149</v>
      </c>
      <c r="B1090" s="115">
        <v>43147</v>
      </c>
      <c r="C1090">
        <v>0</v>
      </c>
      <c r="D1090">
        <v>14</v>
      </c>
      <c r="E1090">
        <v>13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915</v>
      </c>
      <c r="AH1090">
        <v>2</v>
      </c>
      <c r="AI1090">
        <v>0</v>
      </c>
      <c r="AJ1090">
        <v>0</v>
      </c>
      <c r="AK1090">
        <v>0</v>
      </c>
      <c r="AL1090">
        <v>0</v>
      </c>
      <c r="AM1090">
        <v>3</v>
      </c>
      <c r="AN1090" t="s">
        <v>158</v>
      </c>
    </row>
    <row r="1091" spans="1:40" x14ac:dyDescent="0.25">
      <c r="A1091" t="s">
        <v>149</v>
      </c>
      <c r="B1091" s="115">
        <v>43147</v>
      </c>
      <c r="C1091">
        <v>0</v>
      </c>
      <c r="D1091">
        <v>10</v>
      </c>
      <c r="E1091">
        <v>8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915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5</v>
      </c>
      <c r="AN1091" t="s">
        <v>167</v>
      </c>
    </row>
    <row r="1092" spans="1:40" x14ac:dyDescent="0.25">
      <c r="A1092" t="s">
        <v>149</v>
      </c>
      <c r="B1092" s="115">
        <v>43147</v>
      </c>
      <c r="C1092">
        <v>0</v>
      </c>
      <c r="D1092">
        <v>29</v>
      </c>
      <c r="E1092">
        <v>27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915</v>
      </c>
      <c r="AH1092">
        <v>1</v>
      </c>
      <c r="AI1092">
        <v>0</v>
      </c>
      <c r="AJ1092">
        <v>0</v>
      </c>
      <c r="AK1092">
        <v>0</v>
      </c>
      <c r="AL1092">
        <v>0</v>
      </c>
      <c r="AM1092">
        <v>6</v>
      </c>
      <c r="AN1092" t="s">
        <v>159</v>
      </c>
    </row>
    <row r="1093" spans="1:40" x14ac:dyDescent="0.25">
      <c r="A1093" t="s">
        <v>149</v>
      </c>
      <c r="B1093" s="115">
        <v>43147</v>
      </c>
      <c r="C1093">
        <v>0</v>
      </c>
      <c r="D1093">
        <v>16</v>
      </c>
      <c r="E1093">
        <v>8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915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7</v>
      </c>
      <c r="AN1093" t="s">
        <v>160</v>
      </c>
    </row>
    <row r="1094" spans="1:40" x14ac:dyDescent="0.25">
      <c r="A1094" t="s">
        <v>149</v>
      </c>
      <c r="B1094" s="115">
        <v>43147</v>
      </c>
      <c r="C1094">
        <v>0</v>
      </c>
      <c r="D1094">
        <v>30</v>
      </c>
      <c r="E1094">
        <v>25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915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10</v>
      </c>
      <c r="AN1094" t="s">
        <v>163</v>
      </c>
    </row>
    <row r="1095" spans="1:40" x14ac:dyDescent="0.25">
      <c r="A1095" t="s">
        <v>149</v>
      </c>
      <c r="B1095" s="115">
        <v>43147</v>
      </c>
      <c r="C1095">
        <v>0</v>
      </c>
      <c r="D1095">
        <v>15</v>
      </c>
      <c r="E1095">
        <v>13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915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11</v>
      </c>
      <c r="AN1095" t="s">
        <v>164</v>
      </c>
    </row>
    <row r="1096" spans="1:40" x14ac:dyDescent="0.25">
      <c r="A1096" t="s">
        <v>150</v>
      </c>
      <c r="B1096" s="115">
        <v>43147</v>
      </c>
      <c r="C1096">
        <v>0</v>
      </c>
      <c r="D1096">
        <v>19</v>
      </c>
      <c r="E1096">
        <v>15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612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</v>
      </c>
      <c r="AN1096" t="s">
        <v>157</v>
      </c>
    </row>
    <row r="1097" spans="1:40" x14ac:dyDescent="0.25">
      <c r="A1097" t="s">
        <v>150</v>
      </c>
      <c r="B1097" s="115">
        <v>43147</v>
      </c>
      <c r="C1097">
        <v>0</v>
      </c>
      <c r="D1097">
        <v>26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612</v>
      </c>
      <c r="AH1097">
        <v>5</v>
      </c>
      <c r="AI1097">
        <v>0</v>
      </c>
      <c r="AJ1097">
        <v>0</v>
      </c>
      <c r="AK1097">
        <v>0</v>
      </c>
      <c r="AL1097">
        <v>0</v>
      </c>
      <c r="AM1097">
        <v>3</v>
      </c>
      <c r="AN1097" t="s">
        <v>158</v>
      </c>
    </row>
    <row r="1098" spans="1:40" x14ac:dyDescent="0.25">
      <c r="A1098" t="s">
        <v>150</v>
      </c>
      <c r="B1098" s="115">
        <v>43147</v>
      </c>
      <c r="C1098">
        <v>0</v>
      </c>
      <c r="D1098">
        <v>33</v>
      </c>
      <c r="E1098">
        <v>15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612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7</v>
      </c>
      <c r="AN1098" t="s">
        <v>160</v>
      </c>
    </row>
    <row r="1099" spans="1:40" x14ac:dyDescent="0.25">
      <c r="A1099" t="s">
        <v>150</v>
      </c>
      <c r="B1099" s="115">
        <v>43147</v>
      </c>
      <c r="C1099">
        <v>0</v>
      </c>
      <c r="D1099">
        <v>25</v>
      </c>
      <c r="E1099">
        <v>15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612</v>
      </c>
      <c r="AH1099">
        <v>3</v>
      </c>
      <c r="AI1099">
        <v>0</v>
      </c>
      <c r="AJ1099">
        <v>0</v>
      </c>
      <c r="AK1099">
        <v>0</v>
      </c>
      <c r="AL1099">
        <v>0</v>
      </c>
      <c r="AM1099">
        <v>11</v>
      </c>
      <c r="AN1099" t="s">
        <v>164</v>
      </c>
    </row>
    <row r="1100" spans="1:40" x14ac:dyDescent="0.25">
      <c r="A1100" t="s">
        <v>151</v>
      </c>
      <c r="B1100" s="115">
        <v>43147</v>
      </c>
      <c r="C1100">
        <v>0</v>
      </c>
      <c r="D1100">
        <v>58</v>
      </c>
      <c r="E1100">
        <v>44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272</v>
      </c>
      <c r="AH1100">
        <v>4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 t="s">
        <v>157</v>
      </c>
    </row>
    <row r="1101" spans="1:40" x14ac:dyDescent="0.25">
      <c r="A1101" t="s">
        <v>152</v>
      </c>
      <c r="B1101" s="115">
        <v>43147</v>
      </c>
      <c r="C1101">
        <v>0</v>
      </c>
      <c r="D1101">
        <v>26</v>
      </c>
      <c r="E1101">
        <v>22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170</v>
      </c>
      <c r="AH1101">
        <v>5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 t="s">
        <v>157</v>
      </c>
    </row>
    <row r="1102" spans="1:40" x14ac:dyDescent="0.25">
      <c r="A1102" t="s">
        <v>153</v>
      </c>
      <c r="B1102" s="115">
        <v>43147</v>
      </c>
      <c r="C1102">
        <v>0</v>
      </c>
      <c r="D1102">
        <v>56</v>
      </c>
      <c r="E1102">
        <v>41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338</v>
      </c>
      <c r="AH1102">
        <v>4</v>
      </c>
      <c r="AI1102">
        <v>0</v>
      </c>
      <c r="AJ1102">
        <v>0</v>
      </c>
      <c r="AK1102">
        <v>0</v>
      </c>
      <c r="AL1102">
        <v>0</v>
      </c>
      <c r="AM1102">
        <v>1</v>
      </c>
      <c r="AN1102" t="s">
        <v>157</v>
      </c>
    </row>
    <row r="1103" spans="1:40" x14ac:dyDescent="0.25">
      <c r="A1103" t="s">
        <v>154</v>
      </c>
      <c r="B1103" s="115">
        <v>43147</v>
      </c>
      <c r="C1103">
        <v>0</v>
      </c>
      <c r="D1103">
        <v>27</v>
      </c>
      <c r="E1103">
        <v>25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482</v>
      </c>
      <c r="AH1103">
        <v>10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 t="s">
        <v>157</v>
      </c>
    </row>
    <row r="1104" spans="1:40" x14ac:dyDescent="0.25">
      <c r="A1104" t="s">
        <v>154</v>
      </c>
      <c r="B1104" s="115">
        <v>43147</v>
      </c>
      <c r="C1104">
        <v>0</v>
      </c>
      <c r="D1104">
        <v>55</v>
      </c>
      <c r="E1104">
        <v>50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482</v>
      </c>
      <c r="AH1104">
        <v>20</v>
      </c>
      <c r="AI1104">
        <v>0</v>
      </c>
      <c r="AJ1104">
        <v>0</v>
      </c>
      <c r="AK1104">
        <v>0</v>
      </c>
      <c r="AL1104">
        <v>0</v>
      </c>
      <c r="AM1104">
        <v>3</v>
      </c>
      <c r="AN1104" t="s">
        <v>158</v>
      </c>
    </row>
    <row r="1105" spans="1:40" x14ac:dyDescent="0.25">
      <c r="A1105" t="s">
        <v>154</v>
      </c>
      <c r="B1105" s="115">
        <v>43147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482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8</v>
      </c>
      <c r="AN1105" t="s">
        <v>161</v>
      </c>
    </row>
    <row r="1106" spans="1:40" x14ac:dyDescent="0.25">
      <c r="A1106" t="s">
        <v>141</v>
      </c>
      <c r="B1106" s="115">
        <v>43148</v>
      </c>
      <c r="C1106">
        <v>0</v>
      </c>
      <c r="D1106">
        <v>42</v>
      </c>
      <c r="E1106">
        <v>41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831</v>
      </c>
      <c r="AH1106">
        <v>8</v>
      </c>
      <c r="AI1106">
        <v>0</v>
      </c>
      <c r="AJ1106">
        <v>0</v>
      </c>
      <c r="AK1106">
        <v>0</v>
      </c>
      <c r="AL1106">
        <v>0</v>
      </c>
      <c r="AM1106">
        <v>1</v>
      </c>
      <c r="AN1106" t="s">
        <v>157</v>
      </c>
    </row>
    <row r="1107" spans="1:40" x14ac:dyDescent="0.25">
      <c r="A1107" t="s">
        <v>141</v>
      </c>
      <c r="B1107" s="115">
        <v>43148</v>
      </c>
      <c r="C1107">
        <v>0</v>
      </c>
      <c r="D1107">
        <v>33</v>
      </c>
      <c r="E1107">
        <v>28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831</v>
      </c>
      <c r="AH1107">
        <v>5</v>
      </c>
      <c r="AI1107">
        <v>0</v>
      </c>
      <c r="AJ1107">
        <v>0</v>
      </c>
      <c r="AK1107">
        <v>0</v>
      </c>
      <c r="AL1107">
        <v>0</v>
      </c>
      <c r="AM1107">
        <v>3</v>
      </c>
      <c r="AN1107" t="s">
        <v>158</v>
      </c>
    </row>
    <row r="1108" spans="1:40" x14ac:dyDescent="0.25">
      <c r="A1108" t="s">
        <v>141</v>
      </c>
      <c r="B1108" s="115">
        <v>43148</v>
      </c>
      <c r="C1108">
        <v>0</v>
      </c>
      <c r="D1108">
        <v>11</v>
      </c>
      <c r="E1108">
        <v>10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831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6</v>
      </c>
      <c r="AN1108" t="s">
        <v>159</v>
      </c>
    </row>
    <row r="1109" spans="1:40" x14ac:dyDescent="0.25">
      <c r="A1109" t="s">
        <v>141</v>
      </c>
      <c r="B1109" s="115">
        <v>43148</v>
      </c>
      <c r="C1109">
        <v>0</v>
      </c>
      <c r="D1109">
        <v>79</v>
      </c>
      <c r="E1109">
        <v>75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831</v>
      </c>
      <c r="AH1109">
        <v>11</v>
      </c>
      <c r="AI1109">
        <v>0</v>
      </c>
      <c r="AJ1109">
        <v>0</v>
      </c>
      <c r="AK1109">
        <v>0</v>
      </c>
      <c r="AL1109">
        <v>0</v>
      </c>
      <c r="AM1109">
        <v>7</v>
      </c>
      <c r="AN1109" t="s">
        <v>160</v>
      </c>
    </row>
    <row r="1110" spans="1:40" x14ac:dyDescent="0.25">
      <c r="A1110" t="s">
        <v>141</v>
      </c>
      <c r="B1110" s="115">
        <v>43148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831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8</v>
      </c>
      <c r="AN1110" t="s">
        <v>161</v>
      </c>
    </row>
    <row r="1111" spans="1:40" x14ac:dyDescent="0.25">
      <c r="A1111" t="s">
        <v>141</v>
      </c>
      <c r="B1111" s="115">
        <v>43148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831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9</v>
      </c>
      <c r="AN1111" t="s">
        <v>162</v>
      </c>
    </row>
    <row r="1112" spans="1:40" x14ac:dyDescent="0.25">
      <c r="A1112" t="s">
        <v>141</v>
      </c>
      <c r="B1112" s="115">
        <v>43148</v>
      </c>
      <c r="C1112">
        <v>0</v>
      </c>
      <c r="D1112">
        <v>17</v>
      </c>
      <c r="E1112">
        <v>17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831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10</v>
      </c>
      <c r="AN1112" t="s">
        <v>163</v>
      </c>
    </row>
    <row r="1113" spans="1:40" x14ac:dyDescent="0.25">
      <c r="A1113" t="s">
        <v>141</v>
      </c>
      <c r="B1113" s="115">
        <v>43148</v>
      </c>
      <c r="C1113">
        <v>0</v>
      </c>
      <c r="D1113">
        <v>44</v>
      </c>
      <c r="E1113">
        <v>38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831</v>
      </c>
      <c r="AH1113">
        <v>2</v>
      </c>
      <c r="AI1113">
        <v>0</v>
      </c>
      <c r="AJ1113">
        <v>0</v>
      </c>
      <c r="AK1113">
        <v>0</v>
      </c>
      <c r="AL1113">
        <v>0</v>
      </c>
      <c r="AM1113">
        <v>11</v>
      </c>
      <c r="AN1113" t="s">
        <v>164</v>
      </c>
    </row>
    <row r="1114" spans="1:40" x14ac:dyDescent="0.25">
      <c r="A1114" t="s">
        <v>142</v>
      </c>
      <c r="B1114" s="115">
        <v>43148</v>
      </c>
      <c r="C1114">
        <v>6</v>
      </c>
      <c r="D1114">
        <v>209</v>
      </c>
      <c r="E1114">
        <v>197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6</v>
      </c>
      <c r="T1114">
        <v>0</v>
      </c>
      <c r="U1114">
        <v>0</v>
      </c>
      <c r="V1114">
        <v>6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7</v>
      </c>
      <c r="AE1114">
        <v>3</v>
      </c>
      <c r="AF1114">
        <v>24</v>
      </c>
      <c r="AG1114">
        <v>1852</v>
      </c>
      <c r="AH1114">
        <v>73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 t="s">
        <v>157</v>
      </c>
    </row>
    <row r="1115" spans="1:40" x14ac:dyDescent="0.25">
      <c r="A1115" t="s">
        <v>142</v>
      </c>
      <c r="B1115" s="115">
        <v>43148</v>
      </c>
      <c r="C1115">
        <v>1</v>
      </c>
      <c r="D1115">
        <v>154</v>
      </c>
      <c r="E1115">
        <v>152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1</v>
      </c>
      <c r="T1115">
        <v>0</v>
      </c>
      <c r="U1115">
        <v>0</v>
      </c>
      <c r="V1115">
        <v>1.75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</v>
      </c>
      <c r="AE1115">
        <v>1</v>
      </c>
      <c r="AF1115">
        <v>8</v>
      </c>
      <c r="AG1115">
        <v>1852</v>
      </c>
      <c r="AH1115">
        <v>61</v>
      </c>
      <c r="AI1115">
        <v>0</v>
      </c>
      <c r="AJ1115">
        <v>0</v>
      </c>
      <c r="AK1115">
        <v>0</v>
      </c>
      <c r="AL1115">
        <v>0</v>
      </c>
      <c r="AM1115">
        <v>2</v>
      </c>
      <c r="AN1115" t="s">
        <v>165</v>
      </c>
    </row>
    <row r="1116" spans="1:40" x14ac:dyDescent="0.25">
      <c r="A1116" t="s">
        <v>142</v>
      </c>
      <c r="B1116" s="115">
        <v>43148</v>
      </c>
      <c r="C1116">
        <v>1</v>
      </c>
      <c r="D1116">
        <v>71</v>
      </c>
      <c r="E1116">
        <v>68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1.5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2</v>
      </c>
      <c r="AE1116">
        <v>1</v>
      </c>
      <c r="AF1116">
        <v>8</v>
      </c>
      <c r="AG1116">
        <v>1852</v>
      </c>
      <c r="AH1116">
        <v>31</v>
      </c>
      <c r="AI1116">
        <v>0</v>
      </c>
      <c r="AJ1116">
        <v>0</v>
      </c>
      <c r="AK1116">
        <v>0</v>
      </c>
      <c r="AL1116">
        <v>0</v>
      </c>
      <c r="AM1116">
        <v>3</v>
      </c>
      <c r="AN1116" t="s">
        <v>158</v>
      </c>
    </row>
    <row r="1117" spans="1:40" x14ac:dyDescent="0.25">
      <c r="A1117" t="s">
        <v>142</v>
      </c>
      <c r="B1117" s="115">
        <v>43148</v>
      </c>
      <c r="C1117">
        <v>4</v>
      </c>
      <c r="D1117">
        <v>118</v>
      </c>
      <c r="E1117">
        <v>108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4</v>
      </c>
      <c r="T1117">
        <v>0</v>
      </c>
      <c r="U1117">
        <v>0</v>
      </c>
      <c r="V1117">
        <v>7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7</v>
      </c>
      <c r="AE1117">
        <v>0</v>
      </c>
      <c r="AF1117">
        <v>0</v>
      </c>
      <c r="AG1117">
        <v>1852</v>
      </c>
      <c r="AH1117">
        <v>52</v>
      </c>
      <c r="AI1117">
        <v>0</v>
      </c>
      <c r="AJ1117">
        <v>0</v>
      </c>
      <c r="AK1117">
        <v>0</v>
      </c>
      <c r="AL1117">
        <v>0</v>
      </c>
      <c r="AM1117">
        <v>4</v>
      </c>
      <c r="AN1117" t="s">
        <v>166</v>
      </c>
    </row>
    <row r="1118" spans="1:40" x14ac:dyDescent="0.25">
      <c r="A1118" t="s">
        <v>142</v>
      </c>
      <c r="B1118" s="115">
        <v>43148</v>
      </c>
      <c r="C1118">
        <v>4</v>
      </c>
      <c r="D1118">
        <v>126</v>
      </c>
      <c r="E1118">
        <v>123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4</v>
      </c>
      <c r="T1118">
        <v>0</v>
      </c>
      <c r="U1118">
        <v>0</v>
      </c>
      <c r="V1118">
        <v>8.25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6</v>
      </c>
      <c r="AE1118">
        <v>0</v>
      </c>
      <c r="AF1118">
        <v>0</v>
      </c>
      <c r="AG1118">
        <v>1852</v>
      </c>
      <c r="AH1118">
        <v>48</v>
      </c>
      <c r="AI1118">
        <v>0</v>
      </c>
      <c r="AJ1118">
        <v>0</v>
      </c>
      <c r="AK1118">
        <v>0</v>
      </c>
      <c r="AL1118">
        <v>0</v>
      </c>
      <c r="AM1118">
        <v>5</v>
      </c>
      <c r="AN1118" t="s">
        <v>167</v>
      </c>
    </row>
    <row r="1119" spans="1:40" x14ac:dyDescent="0.25">
      <c r="A1119" t="s">
        <v>142</v>
      </c>
      <c r="B1119" s="115">
        <v>43148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1852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8</v>
      </c>
      <c r="AN1119" t="s">
        <v>161</v>
      </c>
    </row>
    <row r="1120" spans="1:40" x14ac:dyDescent="0.25">
      <c r="A1120" t="s">
        <v>142</v>
      </c>
      <c r="B1120" s="115">
        <v>43148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1852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9</v>
      </c>
      <c r="AN1120" t="s">
        <v>162</v>
      </c>
    </row>
    <row r="1121" spans="1:40" x14ac:dyDescent="0.25">
      <c r="A1121" t="s">
        <v>142</v>
      </c>
      <c r="B1121" s="115">
        <v>43148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1852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12</v>
      </c>
      <c r="AN1121" t="s">
        <v>168</v>
      </c>
    </row>
    <row r="1122" spans="1:40" x14ac:dyDescent="0.25">
      <c r="A1122" t="s">
        <v>143</v>
      </c>
      <c r="B1122" s="115">
        <v>43148</v>
      </c>
      <c r="C1122">
        <v>0</v>
      </c>
      <c r="D1122">
        <v>75</v>
      </c>
      <c r="E1122">
        <v>74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566</v>
      </c>
      <c r="AH1122">
        <v>12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 t="s">
        <v>157</v>
      </c>
    </row>
    <row r="1123" spans="1:40" x14ac:dyDescent="0.25">
      <c r="A1123" t="s">
        <v>143</v>
      </c>
      <c r="B1123" s="115">
        <v>43148</v>
      </c>
      <c r="C1123">
        <v>3</v>
      </c>
      <c r="D1123">
        <v>22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3</v>
      </c>
      <c r="T1123">
        <v>0</v>
      </c>
      <c r="U1123">
        <v>0</v>
      </c>
      <c r="V1123">
        <v>1.5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</v>
      </c>
      <c r="AE1123">
        <v>0</v>
      </c>
      <c r="AF1123">
        <v>0</v>
      </c>
      <c r="AG1123">
        <v>566</v>
      </c>
      <c r="AH1123">
        <v>10</v>
      </c>
      <c r="AI1123">
        <v>0</v>
      </c>
      <c r="AJ1123">
        <v>0</v>
      </c>
      <c r="AK1123">
        <v>0</v>
      </c>
      <c r="AL1123">
        <v>0</v>
      </c>
      <c r="AM1123">
        <v>2</v>
      </c>
      <c r="AN1123" t="s">
        <v>165</v>
      </c>
    </row>
    <row r="1124" spans="1:40" x14ac:dyDescent="0.25">
      <c r="A1124" t="s">
        <v>143</v>
      </c>
      <c r="B1124" s="115">
        <v>43148</v>
      </c>
      <c r="C1124">
        <v>2</v>
      </c>
      <c r="D1124">
        <v>65</v>
      </c>
      <c r="E1124">
        <v>60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2</v>
      </c>
      <c r="T1124">
        <v>0</v>
      </c>
      <c r="U1124">
        <v>0</v>
      </c>
      <c r="V1124">
        <v>2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566</v>
      </c>
      <c r="AH1124">
        <v>20</v>
      </c>
      <c r="AI1124">
        <v>0</v>
      </c>
      <c r="AJ1124">
        <v>0</v>
      </c>
      <c r="AK1124">
        <v>0</v>
      </c>
      <c r="AL1124">
        <v>0</v>
      </c>
      <c r="AM1124">
        <v>3</v>
      </c>
      <c r="AN1124" t="s">
        <v>158</v>
      </c>
    </row>
    <row r="1125" spans="1:40" x14ac:dyDescent="0.25">
      <c r="A1125" t="s">
        <v>143</v>
      </c>
      <c r="B1125" s="115">
        <v>43148</v>
      </c>
      <c r="C1125">
        <v>1</v>
      </c>
      <c r="D1125">
        <v>21</v>
      </c>
      <c r="E1125">
        <v>20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2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566</v>
      </c>
      <c r="AH1125">
        <v>13</v>
      </c>
      <c r="AI1125">
        <v>0</v>
      </c>
      <c r="AJ1125">
        <v>0</v>
      </c>
      <c r="AK1125">
        <v>0</v>
      </c>
      <c r="AL1125">
        <v>0</v>
      </c>
      <c r="AM1125">
        <v>4</v>
      </c>
      <c r="AN1125" t="s">
        <v>166</v>
      </c>
    </row>
    <row r="1126" spans="1:40" x14ac:dyDescent="0.25">
      <c r="A1126" t="s">
        <v>143</v>
      </c>
      <c r="B1126" s="115">
        <v>43148</v>
      </c>
      <c r="C1126">
        <v>2</v>
      </c>
      <c r="D1126">
        <v>59</v>
      </c>
      <c r="E1126">
        <v>53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3</v>
      </c>
      <c r="T1126">
        <v>0</v>
      </c>
      <c r="U1126">
        <v>0</v>
      </c>
      <c r="V1126">
        <v>6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566</v>
      </c>
      <c r="AH1126">
        <v>25</v>
      </c>
      <c r="AI1126">
        <v>0</v>
      </c>
      <c r="AJ1126">
        <v>0</v>
      </c>
      <c r="AK1126">
        <v>0</v>
      </c>
      <c r="AL1126">
        <v>0</v>
      </c>
      <c r="AM1126">
        <v>5</v>
      </c>
      <c r="AN1126" t="s">
        <v>167</v>
      </c>
    </row>
    <row r="1127" spans="1:40" x14ac:dyDescent="0.25">
      <c r="A1127" t="s">
        <v>143</v>
      </c>
      <c r="B1127" s="115">
        <v>43148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566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8</v>
      </c>
      <c r="AN1127" t="s">
        <v>161</v>
      </c>
    </row>
    <row r="1128" spans="1:40" x14ac:dyDescent="0.25">
      <c r="A1128" t="s">
        <v>143</v>
      </c>
      <c r="B1128" s="115">
        <v>43148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566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9</v>
      </c>
      <c r="AN1128" t="s">
        <v>162</v>
      </c>
    </row>
    <row r="1129" spans="1:40" x14ac:dyDescent="0.25">
      <c r="A1129" t="s">
        <v>144</v>
      </c>
      <c r="B1129" s="115">
        <v>43148</v>
      </c>
      <c r="C1129">
        <v>0</v>
      </c>
      <c r="D1129">
        <v>166</v>
      </c>
      <c r="E1129">
        <v>142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1915</v>
      </c>
      <c r="AH1129">
        <v>8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 t="s">
        <v>157</v>
      </c>
    </row>
    <row r="1130" spans="1:40" x14ac:dyDescent="0.25">
      <c r="A1130" t="s">
        <v>144</v>
      </c>
      <c r="B1130" s="115">
        <v>43148</v>
      </c>
      <c r="C1130">
        <v>0</v>
      </c>
      <c r="D1130">
        <v>80</v>
      </c>
      <c r="E1130">
        <v>80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11</v>
      </c>
      <c r="AE1130">
        <v>1</v>
      </c>
      <c r="AF1130">
        <v>4</v>
      </c>
      <c r="AG1130">
        <v>1915</v>
      </c>
      <c r="AH1130">
        <v>28</v>
      </c>
      <c r="AI1130">
        <v>0</v>
      </c>
      <c r="AJ1130">
        <v>0</v>
      </c>
      <c r="AK1130">
        <v>0</v>
      </c>
      <c r="AL1130">
        <v>0</v>
      </c>
      <c r="AM1130">
        <v>3</v>
      </c>
      <c r="AN1130" t="s">
        <v>158</v>
      </c>
    </row>
    <row r="1131" spans="1:40" x14ac:dyDescent="0.25">
      <c r="A1131" t="s">
        <v>144</v>
      </c>
      <c r="B1131" s="115">
        <v>43148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1915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5</v>
      </c>
      <c r="AN1131" t="s">
        <v>167</v>
      </c>
    </row>
    <row r="1132" spans="1:40" x14ac:dyDescent="0.25">
      <c r="A1132" t="s">
        <v>144</v>
      </c>
      <c r="B1132" s="115">
        <v>43148</v>
      </c>
      <c r="C1132">
        <v>0</v>
      </c>
      <c r="D1132">
        <v>136</v>
      </c>
      <c r="E1132">
        <v>131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1915</v>
      </c>
      <c r="AH1132">
        <v>21</v>
      </c>
      <c r="AI1132">
        <v>0</v>
      </c>
      <c r="AJ1132">
        <v>0</v>
      </c>
      <c r="AK1132">
        <v>0</v>
      </c>
      <c r="AL1132">
        <v>0</v>
      </c>
      <c r="AM1132">
        <v>6</v>
      </c>
      <c r="AN1132" t="s">
        <v>159</v>
      </c>
    </row>
    <row r="1133" spans="1:40" x14ac:dyDescent="0.25">
      <c r="A1133" t="s">
        <v>144</v>
      </c>
      <c r="B1133" s="115">
        <v>43148</v>
      </c>
      <c r="C1133">
        <v>0</v>
      </c>
      <c r="D1133">
        <v>80</v>
      </c>
      <c r="E1133">
        <v>76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1915</v>
      </c>
      <c r="AH1133">
        <v>4</v>
      </c>
      <c r="AI1133">
        <v>0</v>
      </c>
      <c r="AJ1133">
        <v>0</v>
      </c>
      <c r="AK1133">
        <v>0</v>
      </c>
      <c r="AL1133">
        <v>0</v>
      </c>
      <c r="AM1133">
        <v>7</v>
      </c>
      <c r="AN1133" t="s">
        <v>160</v>
      </c>
    </row>
    <row r="1134" spans="1:40" x14ac:dyDescent="0.25">
      <c r="A1134" t="s">
        <v>144</v>
      </c>
      <c r="B1134" s="115">
        <v>43148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1915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8</v>
      </c>
      <c r="AN1134" t="s">
        <v>161</v>
      </c>
    </row>
    <row r="1135" spans="1:40" x14ac:dyDescent="0.25">
      <c r="A1135" t="s">
        <v>144</v>
      </c>
      <c r="B1135" s="115">
        <v>43148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1915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9</v>
      </c>
      <c r="AN1135" t="s">
        <v>162</v>
      </c>
    </row>
    <row r="1136" spans="1:40" x14ac:dyDescent="0.25">
      <c r="A1136" t="s">
        <v>144</v>
      </c>
      <c r="B1136" s="115">
        <v>43148</v>
      </c>
      <c r="C1136">
        <v>0</v>
      </c>
      <c r="D1136">
        <v>79</v>
      </c>
      <c r="E1136">
        <v>73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1915</v>
      </c>
      <c r="AH1136">
        <v>1</v>
      </c>
      <c r="AI1136">
        <v>0</v>
      </c>
      <c r="AJ1136">
        <v>0</v>
      </c>
      <c r="AK1136">
        <v>0</v>
      </c>
      <c r="AL1136">
        <v>0</v>
      </c>
      <c r="AM1136">
        <v>10</v>
      </c>
      <c r="AN1136" t="s">
        <v>163</v>
      </c>
    </row>
    <row r="1137" spans="1:40" x14ac:dyDescent="0.25">
      <c r="A1137" t="s">
        <v>144</v>
      </c>
      <c r="B1137" s="115">
        <v>43148</v>
      </c>
      <c r="C1137">
        <v>0</v>
      </c>
      <c r="D1137">
        <v>109</v>
      </c>
      <c r="E1137">
        <v>86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1915</v>
      </c>
      <c r="AH1137">
        <v>4</v>
      </c>
      <c r="AI1137">
        <v>0</v>
      </c>
      <c r="AJ1137">
        <v>0</v>
      </c>
      <c r="AK1137">
        <v>0</v>
      </c>
      <c r="AL1137">
        <v>0</v>
      </c>
      <c r="AM1137">
        <v>11</v>
      </c>
      <c r="AN1137" t="s">
        <v>164</v>
      </c>
    </row>
    <row r="1138" spans="1:40" x14ac:dyDescent="0.25">
      <c r="A1138" t="s">
        <v>144</v>
      </c>
      <c r="B1138" s="115">
        <v>43148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1915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13</v>
      </c>
      <c r="AN1138" t="s">
        <v>169</v>
      </c>
    </row>
    <row r="1139" spans="1:40" x14ac:dyDescent="0.25">
      <c r="A1139" t="s">
        <v>145</v>
      </c>
      <c r="B1139" s="115">
        <v>43148</v>
      </c>
      <c r="C1139">
        <v>0</v>
      </c>
      <c r="D1139">
        <v>38</v>
      </c>
      <c r="E1139">
        <v>35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712</v>
      </c>
      <c r="AH1139">
        <v>8</v>
      </c>
      <c r="AI1139">
        <v>0</v>
      </c>
      <c r="AJ1139">
        <v>0</v>
      </c>
      <c r="AK1139">
        <v>0</v>
      </c>
      <c r="AL1139">
        <v>0</v>
      </c>
      <c r="AM1139">
        <v>1</v>
      </c>
      <c r="AN1139" t="s">
        <v>157</v>
      </c>
    </row>
    <row r="1140" spans="1:40" x14ac:dyDescent="0.25">
      <c r="A1140" t="s">
        <v>145</v>
      </c>
      <c r="B1140" s="115">
        <v>43148</v>
      </c>
      <c r="C1140">
        <v>0</v>
      </c>
      <c r="D1140">
        <v>9</v>
      </c>
      <c r="E1140">
        <v>5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712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2</v>
      </c>
      <c r="AN1140" t="s">
        <v>165</v>
      </c>
    </row>
    <row r="1141" spans="1:40" x14ac:dyDescent="0.25">
      <c r="A1141" t="s">
        <v>145</v>
      </c>
      <c r="B1141" s="115">
        <v>43148</v>
      </c>
      <c r="C1141">
        <v>0</v>
      </c>
      <c r="D1141">
        <v>65</v>
      </c>
      <c r="E1141">
        <v>55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712</v>
      </c>
      <c r="AH1141">
        <v>5</v>
      </c>
      <c r="AI1141">
        <v>0</v>
      </c>
      <c r="AJ1141">
        <v>0</v>
      </c>
      <c r="AK1141">
        <v>0</v>
      </c>
      <c r="AL1141">
        <v>0</v>
      </c>
      <c r="AM1141">
        <v>3</v>
      </c>
      <c r="AN1141" t="s">
        <v>158</v>
      </c>
    </row>
    <row r="1142" spans="1:40" x14ac:dyDescent="0.25">
      <c r="A1142" t="s">
        <v>145</v>
      </c>
      <c r="B1142" s="115">
        <v>43148</v>
      </c>
      <c r="C1142">
        <v>0</v>
      </c>
      <c r="D1142">
        <v>33</v>
      </c>
      <c r="E1142">
        <v>29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712</v>
      </c>
      <c r="AH1142">
        <v>7</v>
      </c>
      <c r="AI1142">
        <v>0</v>
      </c>
      <c r="AJ1142">
        <v>0</v>
      </c>
      <c r="AK1142">
        <v>0</v>
      </c>
      <c r="AL1142">
        <v>0</v>
      </c>
      <c r="AM1142">
        <v>4</v>
      </c>
      <c r="AN1142" t="s">
        <v>166</v>
      </c>
    </row>
    <row r="1143" spans="1:40" x14ac:dyDescent="0.25">
      <c r="A1143" t="s">
        <v>145</v>
      </c>
      <c r="B1143" s="115">
        <v>43148</v>
      </c>
      <c r="C1143">
        <v>0</v>
      </c>
      <c r="D1143">
        <v>91</v>
      </c>
      <c r="E1143">
        <v>78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712</v>
      </c>
      <c r="AH1143">
        <v>7</v>
      </c>
      <c r="AI1143">
        <v>0</v>
      </c>
      <c r="AJ1143">
        <v>0</v>
      </c>
      <c r="AK1143">
        <v>0</v>
      </c>
      <c r="AL1143">
        <v>0</v>
      </c>
      <c r="AM1143">
        <v>5</v>
      </c>
      <c r="AN1143" t="s">
        <v>167</v>
      </c>
    </row>
    <row r="1144" spans="1:40" x14ac:dyDescent="0.25">
      <c r="A1144" t="s">
        <v>145</v>
      </c>
      <c r="B1144" s="115">
        <v>43148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712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8</v>
      </c>
      <c r="AN1144" t="s">
        <v>161</v>
      </c>
    </row>
    <row r="1145" spans="1:40" x14ac:dyDescent="0.25">
      <c r="A1145" t="s">
        <v>145</v>
      </c>
      <c r="B1145" s="115">
        <v>43148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712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9</v>
      </c>
      <c r="AN1145" t="s">
        <v>162</v>
      </c>
    </row>
    <row r="1146" spans="1:40" x14ac:dyDescent="0.25">
      <c r="A1146" t="s">
        <v>146</v>
      </c>
      <c r="B1146" s="115">
        <v>43148</v>
      </c>
      <c r="C1146">
        <v>0</v>
      </c>
      <c r="D1146">
        <v>45</v>
      </c>
      <c r="E1146">
        <v>43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960</v>
      </c>
      <c r="AH1146">
        <v>2</v>
      </c>
      <c r="AI1146">
        <v>0</v>
      </c>
      <c r="AJ1146">
        <v>0</v>
      </c>
      <c r="AK1146">
        <v>0</v>
      </c>
      <c r="AL1146">
        <v>0</v>
      </c>
      <c r="AM1146">
        <v>1</v>
      </c>
      <c r="AN1146" t="s">
        <v>157</v>
      </c>
    </row>
    <row r="1147" spans="1:40" x14ac:dyDescent="0.25">
      <c r="A1147" t="s">
        <v>146</v>
      </c>
      <c r="B1147" s="115">
        <v>43148</v>
      </c>
      <c r="C1147">
        <v>0</v>
      </c>
      <c r="D1147">
        <v>57</v>
      </c>
      <c r="E1147">
        <v>45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960</v>
      </c>
      <c r="AH1147">
        <v>10</v>
      </c>
      <c r="AI1147">
        <v>0</v>
      </c>
      <c r="AJ1147">
        <v>0</v>
      </c>
      <c r="AK1147">
        <v>0</v>
      </c>
      <c r="AL1147">
        <v>0</v>
      </c>
      <c r="AM1147">
        <v>3</v>
      </c>
      <c r="AN1147" t="s">
        <v>158</v>
      </c>
    </row>
    <row r="1148" spans="1:40" x14ac:dyDescent="0.25">
      <c r="A1148" t="s">
        <v>146</v>
      </c>
      <c r="B1148" s="115">
        <v>43148</v>
      </c>
      <c r="C1148">
        <v>0</v>
      </c>
      <c r="D1148">
        <v>14</v>
      </c>
      <c r="E1148">
        <v>14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960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6</v>
      </c>
      <c r="AN1148" t="s">
        <v>159</v>
      </c>
    </row>
    <row r="1149" spans="1:40" x14ac:dyDescent="0.25">
      <c r="A1149" t="s">
        <v>146</v>
      </c>
      <c r="B1149" s="115">
        <v>43148</v>
      </c>
      <c r="C1149">
        <v>0</v>
      </c>
      <c r="D1149">
        <v>110</v>
      </c>
      <c r="E1149">
        <v>96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960</v>
      </c>
      <c r="AH1149">
        <v>4</v>
      </c>
      <c r="AI1149">
        <v>0</v>
      </c>
      <c r="AJ1149">
        <v>0</v>
      </c>
      <c r="AK1149">
        <v>0</v>
      </c>
      <c r="AL1149">
        <v>0</v>
      </c>
      <c r="AM1149">
        <v>7</v>
      </c>
      <c r="AN1149" t="s">
        <v>160</v>
      </c>
    </row>
    <row r="1150" spans="1:40" x14ac:dyDescent="0.25">
      <c r="A1150" t="s">
        <v>146</v>
      </c>
      <c r="B1150" s="115">
        <v>43148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960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8</v>
      </c>
      <c r="AN1150" t="s">
        <v>161</v>
      </c>
    </row>
    <row r="1151" spans="1:40" x14ac:dyDescent="0.25">
      <c r="A1151" t="s">
        <v>146</v>
      </c>
      <c r="B1151" s="115">
        <v>43148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960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9</v>
      </c>
      <c r="AN1151" t="s">
        <v>162</v>
      </c>
    </row>
    <row r="1152" spans="1:40" x14ac:dyDescent="0.25">
      <c r="A1152" t="s">
        <v>146</v>
      </c>
      <c r="B1152" s="115">
        <v>43148</v>
      </c>
      <c r="C1152">
        <v>0</v>
      </c>
      <c r="D1152">
        <v>21</v>
      </c>
      <c r="E1152">
        <v>19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960</v>
      </c>
      <c r="AH1152">
        <v>2</v>
      </c>
      <c r="AI1152">
        <v>0</v>
      </c>
      <c r="AJ1152">
        <v>0</v>
      </c>
      <c r="AK1152">
        <v>0</v>
      </c>
      <c r="AL1152">
        <v>0</v>
      </c>
      <c r="AM1152">
        <v>10</v>
      </c>
      <c r="AN1152" t="s">
        <v>163</v>
      </c>
    </row>
    <row r="1153" spans="1:40" x14ac:dyDescent="0.25">
      <c r="A1153" t="s">
        <v>146</v>
      </c>
      <c r="B1153" s="115">
        <v>43148</v>
      </c>
      <c r="C1153">
        <v>0</v>
      </c>
      <c r="D1153">
        <v>73</v>
      </c>
      <c r="E1153">
        <v>54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960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11</v>
      </c>
      <c r="AN1153" t="s">
        <v>164</v>
      </c>
    </row>
    <row r="1154" spans="1:40" x14ac:dyDescent="0.25">
      <c r="A1154" t="s">
        <v>147</v>
      </c>
      <c r="B1154" s="115">
        <v>43148</v>
      </c>
      <c r="C1154">
        <v>0</v>
      </c>
      <c r="D1154">
        <v>14</v>
      </c>
      <c r="E1154">
        <v>13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1</v>
      </c>
      <c r="AN1154" t="s">
        <v>157</v>
      </c>
    </row>
    <row r="1155" spans="1:40" x14ac:dyDescent="0.25">
      <c r="A1155" t="s">
        <v>147</v>
      </c>
      <c r="B1155" s="115">
        <v>43148</v>
      </c>
      <c r="C1155">
        <v>0</v>
      </c>
      <c r="D1155">
        <v>8</v>
      </c>
      <c r="E1155">
        <v>7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7</v>
      </c>
      <c r="AN1155" t="s">
        <v>160</v>
      </c>
    </row>
    <row r="1156" spans="1:40" x14ac:dyDescent="0.25">
      <c r="A1156" t="s">
        <v>148</v>
      </c>
      <c r="B1156" s="115">
        <v>43148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249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5</v>
      </c>
      <c r="AN1156" t="s">
        <v>167</v>
      </c>
    </row>
    <row r="1157" spans="1:40" x14ac:dyDescent="0.25">
      <c r="A1157" t="s">
        <v>148</v>
      </c>
      <c r="B1157" s="115">
        <v>43148</v>
      </c>
      <c r="C1157">
        <v>0</v>
      </c>
      <c r="D1157">
        <v>74</v>
      </c>
      <c r="E1157">
        <v>38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249</v>
      </c>
      <c r="AH1157">
        <v>1</v>
      </c>
      <c r="AI1157">
        <v>0</v>
      </c>
      <c r="AJ1157">
        <v>0</v>
      </c>
      <c r="AK1157">
        <v>0</v>
      </c>
      <c r="AL1157">
        <v>0</v>
      </c>
      <c r="AM1157">
        <v>11</v>
      </c>
      <c r="AN1157" t="s">
        <v>164</v>
      </c>
    </row>
    <row r="1158" spans="1:40" x14ac:dyDescent="0.25">
      <c r="A1158" t="s">
        <v>149</v>
      </c>
      <c r="B1158" s="115">
        <v>43148</v>
      </c>
      <c r="C1158">
        <v>0</v>
      </c>
      <c r="D1158">
        <v>30</v>
      </c>
      <c r="E1158">
        <v>26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368</v>
      </c>
      <c r="AH1158">
        <v>3</v>
      </c>
      <c r="AI1158">
        <v>0</v>
      </c>
      <c r="AJ1158">
        <v>0</v>
      </c>
      <c r="AK1158">
        <v>0</v>
      </c>
      <c r="AL1158">
        <v>0</v>
      </c>
      <c r="AM1158">
        <v>1</v>
      </c>
      <c r="AN1158" t="s">
        <v>157</v>
      </c>
    </row>
    <row r="1159" spans="1:40" x14ac:dyDescent="0.25">
      <c r="A1159" t="s">
        <v>149</v>
      </c>
      <c r="B1159" s="115">
        <v>43148</v>
      </c>
      <c r="C1159">
        <v>0</v>
      </c>
      <c r="D1159">
        <v>14</v>
      </c>
      <c r="E1159">
        <v>13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368</v>
      </c>
      <c r="AH1159">
        <v>2</v>
      </c>
      <c r="AI1159">
        <v>0</v>
      </c>
      <c r="AJ1159">
        <v>0</v>
      </c>
      <c r="AK1159">
        <v>0</v>
      </c>
      <c r="AL1159">
        <v>0</v>
      </c>
      <c r="AM1159">
        <v>3</v>
      </c>
      <c r="AN1159" t="s">
        <v>158</v>
      </c>
    </row>
    <row r="1160" spans="1:40" x14ac:dyDescent="0.25">
      <c r="A1160" t="s">
        <v>149</v>
      </c>
      <c r="B1160" s="115">
        <v>43148</v>
      </c>
      <c r="C1160">
        <v>0</v>
      </c>
      <c r="D1160">
        <v>10</v>
      </c>
      <c r="E1160">
        <v>8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368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5</v>
      </c>
      <c r="AN1160" t="s">
        <v>167</v>
      </c>
    </row>
    <row r="1161" spans="1:40" x14ac:dyDescent="0.25">
      <c r="A1161" t="s">
        <v>149</v>
      </c>
      <c r="B1161" s="115">
        <v>43148</v>
      </c>
      <c r="C1161">
        <v>0</v>
      </c>
      <c r="D1161">
        <v>29</v>
      </c>
      <c r="E1161">
        <v>27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368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6</v>
      </c>
      <c r="AN1161" t="s">
        <v>159</v>
      </c>
    </row>
    <row r="1162" spans="1:40" x14ac:dyDescent="0.25">
      <c r="A1162" t="s">
        <v>149</v>
      </c>
      <c r="B1162" s="115">
        <v>43148</v>
      </c>
      <c r="C1162">
        <v>0</v>
      </c>
      <c r="D1162">
        <v>16</v>
      </c>
      <c r="E1162">
        <v>8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368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7</v>
      </c>
      <c r="AN1162" t="s">
        <v>160</v>
      </c>
    </row>
    <row r="1163" spans="1:40" x14ac:dyDescent="0.25">
      <c r="A1163" t="s">
        <v>149</v>
      </c>
      <c r="B1163" s="115">
        <v>43148</v>
      </c>
      <c r="C1163">
        <v>0</v>
      </c>
      <c r="D1163">
        <v>30</v>
      </c>
      <c r="E1163">
        <v>25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368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10</v>
      </c>
      <c r="AN1163" t="s">
        <v>163</v>
      </c>
    </row>
    <row r="1164" spans="1:40" x14ac:dyDescent="0.25">
      <c r="A1164" t="s">
        <v>149</v>
      </c>
      <c r="B1164" s="115">
        <v>43148</v>
      </c>
      <c r="C1164">
        <v>0</v>
      </c>
      <c r="D1164">
        <v>15</v>
      </c>
      <c r="E1164">
        <v>13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368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11</v>
      </c>
      <c r="AN1164" t="s">
        <v>164</v>
      </c>
    </row>
    <row r="1165" spans="1:40" x14ac:dyDescent="0.25">
      <c r="A1165" t="s">
        <v>150</v>
      </c>
      <c r="B1165" s="115">
        <v>43148</v>
      </c>
      <c r="C1165">
        <v>0</v>
      </c>
      <c r="D1165">
        <v>19</v>
      </c>
      <c r="E1165">
        <v>15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285</v>
      </c>
      <c r="AH1165">
        <v>2</v>
      </c>
      <c r="AI1165">
        <v>0</v>
      </c>
      <c r="AJ1165">
        <v>0</v>
      </c>
      <c r="AK1165">
        <v>0</v>
      </c>
      <c r="AL1165">
        <v>0</v>
      </c>
      <c r="AM1165">
        <v>1</v>
      </c>
      <c r="AN1165" t="s">
        <v>157</v>
      </c>
    </row>
    <row r="1166" spans="1:40" x14ac:dyDescent="0.25">
      <c r="A1166" t="s">
        <v>150</v>
      </c>
      <c r="B1166" s="115">
        <v>43148</v>
      </c>
      <c r="C1166">
        <v>0</v>
      </c>
      <c r="D1166">
        <v>26</v>
      </c>
      <c r="E1166">
        <v>21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285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3</v>
      </c>
      <c r="AN1166" t="s">
        <v>158</v>
      </c>
    </row>
    <row r="1167" spans="1:40" x14ac:dyDescent="0.25">
      <c r="A1167" t="s">
        <v>150</v>
      </c>
      <c r="B1167" s="115">
        <v>43148</v>
      </c>
      <c r="C1167">
        <v>0</v>
      </c>
      <c r="D1167">
        <v>33</v>
      </c>
      <c r="E1167">
        <v>15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285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7</v>
      </c>
      <c r="AN1167" t="s">
        <v>160</v>
      </c>
    </row>
    <row r="1168" spans="1:40" x14ac:dyDescent="0.25">
      <c r="A1168" t="s">
        <v>150</v>
      </c>
      <c r="B1168" s="115">
        <v>43148</v>
      </c>
      <c r="C1168">
        <v>0</v>
      </c>
      <c r="D1168">
        <v>25</v>
      </c>
      <c r="E1168">
        <v>15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285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11</v>
      </c>
      <c r="AN1168" t="s">
        <v>164</v>
      </c>
    </row>
    <row r="1169" spans="1:40" x14ac:dyDescent="0.25">
      <c r="A1169" t="s">
        <v>151</v>
      </c>
      <c r="B1169" s="115">
        <v>43148</v>
      </c>
      <c r="C1169">
        <v>0</v>
      </c>
      <c r="D1169">
        <v>58</v>
      </c>
      <c r="E1169">
        <v>44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176</v>
      </c>
      <c r="AH1169">
        <v>6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 t="s">
        <v>157</v>
      </c>
    </row>
    <row r="1170" spans="1:40" x14ac:dyDescent="0.25">
      <c r="A1170" t="s">
        <v>152</v>
      </c>
      <c r="B1170" s="115">
        <v>43148</v>
      </c>
      <c r="C1170">
        <v>0</v>
      </c>
      <c r="D1170">
        <v>26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90</v>
      </c>
      <c r="AH1170">
        <v>1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 t="s">
        <v>157</v>
      </c>
    </row>
    <row r="1171" spans="1:40" x14ac:dyDescent="0.25">
      <c r="A1171" t="s">
        <v>153</v>
      </c>
      <c r="B1171" s="115">
        <v>43148</v>
      </c>
      <c r="C1171">
        <v>0</v>
      </c>
      <c r="D1171">
        <v>56</v>
      </c>
      <c r="E1171">
        <v>41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90</v>
      </c>
      <c r="AH1171">
        <v>2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 t="s">
        <v>157</v>
      </c>
    </row>
    <row r="1172" spans="1:40" x14ac:dyDescent="0.25">
      <c r="A1172" t="s">
        <v>154</v>
      </c>
      <c r="B1172" s="115">
        <v>43148</v>
      </c>
      <c r="C1172">
        <v>0</v>
      </c>
      <c r="D1172">
        <v>27</v>
      </c>
      <c r="E1172">
        <v>25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208</v>
      </c>
      <c r="AH1172">
        <v>1</v>
      </c>
      <c r="AI1172">
        <v>0</v>
      </c>
      <c r="AJ1172">
        <v>0</v>
      </c>
      <c r="AK1172">
        <v>0</v>
      </c>
      <c r="AL1172">
        <v>0</v>
      </c>
      <c r="AM1172">
        <v>1</v>
      </c>
      <c r="AN1172" t="s">
        <v>157</v>
      </c>
    </row>
    <row r="1173" spans="1:40" x14ac:dyDescent="0.25">
      <c r="A1173" t="s">
        <v>154</v>
      </c>
      <c r="B1173" s="115">
        <v>43148</v>
      </c>
      <c r="C1173">
        <v>0</v>
      </c>
      <c r="D1173">
        <v>55</v>
      </c>
      <c r="E1173">
        <v>50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208</v>
      </c>
      <c r="AH1173">
        <v>14</v>
      </c>
      <c r="AI1173">
        <v>0</v>
      </c>
      <c r="AJ1173">
        <v>0</v>
      </c>
      <c r="AK1173">
        <v>0</v>
      </c>
      <c r="AL1173">
        <v>0</v>
      </c>
      <c r="AM1173">
        <v>3</v>
      </c>
      <c r="AN1173" t="s">
        <v>158</v>
      </c>
    </row>
    <row r="1174" spans="1:40" x14ac:dyDescent="0.25">
      <c r="A1174" t="s">
        <v>154</v>
      </c>
      <c r="B1174" s="115">
        <v>43148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208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8</v>
      </c>
      <c r="AN1174" t="s">
        <v>161</v>
      </c>
    </row>
    <row r="1175" spans="1:40" x14ac:dyDescent="0.25">
      <c r="A1175" t="s">
        <v>141</v>
      </c>
      <c r="B1175" s="115">
        <v>43149</v>
      </c>
      <c r="C1175">
        <v>0</v>
      </c>
      <c r="D1175">
        <v>41</v>
      </c>
      <c r="E1175">
        <v>40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774</v>
      </c>
      <c r="AH1175">
        <v>10</v>
      </c>
      <c r="AI1175">
        <v>0</v>
      </c>
      <c r="AJ1175">
        <v>0</v>
      </c>
      <c r="AK1175">
        <v>0</v>
      </c>
      <c r="AL1175">
        <v>0</v>
      </c>
      <c r="AM1175">
        <v>1</v>
      </c>
      <c r="AN1175" t="s">
        <v>157</v>
      </c>
    </row>
    <row r="1176" spans="1:40" x14ac:dyDescent="0.25">
      <c r="A1176" t="s">
        <v>141</v>
      </c>
      <c r="B1176" s="115">
        <v>43149</v>
      </c>
      <c r="C1176">
        <v>0</v>
      </c>
      <c r="D1176">
        <v>34</v>
      </c>
      <c r="E1176">
        <v>29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774</v>
      </c>
      <c r="AH1176">
        <v>6</v>
      </c>
      <c r="AI1176">
        <v>0</v>
      </c>
      <c r="AJ1176">
        <v>0</v>
      </c>
      <c r="AK1176">
        <v>0</v>
      </c>
      <c r="AL1176">
        <v>0</v>
      </c>
      <c r="AM1176">
        <v>3</v>
      </c>
      <c r="AN1176" t="s">
        <v>158</v>
      </c>
    </row>
    <row r="1177" spans="1:40" x14ac:dyDescent="0.25">
      <c r="A1177" t="s">
        <v>141</v>
      </c>
      <c r="B1177" s="115">
        <v>43149</v>
      </c>
      <c r="C1177">
        <v>0</v>
      </c>
      <c r="D1177">
        <v>11</v>
      </c>
      <c r="E1177">
        <v>10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774</v>
      </c>
      <c r="AH1177">
        <v>1</v>
      </c>
      <c r="AI1177">
        <v>0</v>
      </c>
      <c r="AJ1177">
        <v>0</v>
      </c>
      <c r="AK1177">
        <v>0</v>
      </c>
      <c r="AL1177">
        <v>0</v>
      </c>
      <c r="AM1177">
        <v>6</v>
      </c>
      <c r="AN1177" t="s">
        <v>159</v>
      </c>
    </row>
    <row r="1178" spans="1:40" x14ac:dyDescent="0.25">
      <c r="A1178" t="s">
        <v>141</v>
      </c>
      <c r="B1178" s="115">
        <v>43149</v>
      </c>
      <c r="C1178">
        <v>0</v>
      </c>
      <c r="D1178">
        <v>79</v>
      </c>
      <c r="E1178">
        <v>75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774</v>
      </c>
      <c r="AH1178">
        <v>10</v>
      </c>
      <c r="AI1178">
        <v>0</v>
      </c>
      <c r="AJ1178">
        <v>0</v>
      </c>
      <c r="AK1178">
        <v>0</v>
      </c>
      <c r="AL1178">
        <v>0</v>
      </c>
      <c r="AM1178">
        <v>7</v>
      </c>
      <c r="AN1178" t="s">
        <v>160</v>
      </c>
    </row>
    <row r="1179" spans="1:40" x14ac:dyDescent="0.25">
      <c r="A1179" t="s">
        <v>141</v>
      </c>
      <c r="B1179" s="115">
        <v>43149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774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8</v>
      </c>
      <c r="AN1179" t="s">
        <v>161</v>
      </c>
    </row>
    <row r="1180" spans="1:40" x14ac:dyDescent="0.25">
      <c r="A1180" t="s">
        <v>141</v>
      </c>
      <c r="B1180" s="115">
        <v>43149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774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9</v>
      </c>
      <c r="AN1180" t="s">
        <v>162</v>
      </c>
    </row>
    <row r="1181" spans="1:40" x14ac:dyDescent="0.25">
      <c r="A1181" t="s">
        <v>141</v>
      </c>
      <c r="B1181" s="115">
        <v>43149</v>
      </c>
      <c r="C1181">
        <v>0</v>
      </c>
      <c r="D1181">
        <v>17</v>
      </c>
      <c r="E1181">
        <v>17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774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10</v>
      </c>
      <c r="AN1181" t="s">
        <v>163</v>
      </c>
    </row>
    <row r="1182" spans="1:40" x14ac:dyDescent="0.25">
      <c r="A1182" t="s">
        <v>141</v>
      </c>
      <c r="B1182" s="115">
        <v>43149</v>
      </c>
      <c r="C1182">
        <v>0</v>
      </c>
      <c r="D1182">
        <v>44</v>
      </c>
      <c r="E1182">
        <v>38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774</v>
      </c>
      <c r="AH1182">
        <v>3</v>
      </c>
      <c r="AI1182">
        <v>0</v>
      </c>
      <c r="AJ1182">
        <v>0</v>
      </c>
      <c r="AK1182">
        <v>0</v>
      </c>
      <c r="AL1182">
        <v>0</v>
      </c>
      <c r="AM1182">
        <v>11</v>
      </c>
      <c r="AN1182" t="s">
        <v>164</v>
      </c>
    </row>
    <row r="1183" spans="1:40" x14ac:dyDescent="0.25">
      <c r="A1183" t="s">
        <v>142</v>
      </c>
      <c r="B1183" s="115">
        <v>43149</v>
      </c>
      <c r="C1183">
        <v>5</v>
      </c>
      <c r="D1183">
        <v>209</v>
      </c>
      <c r="E1183">
        <v>197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5</v>
      </c>
      <c r="T1183">
        <v>0</v>
      </c>
      <c r="U1183">
        <v>0</v>
      </c>
      <c r="V1183">
        <v>4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9</v>
      </c>
      <c r="AE1183">
        <v>2</v>
      </c>
      <c r="AF1183">
        <v>12</v>
      </c>
      <c r="AG1183">
        <v>1319</v>
      </c>
      <c r="AH1183">
        <v>74</v>
      </c>
      <c r="AI1183">
        <v>0</v>
      </c>
      <c r="AJ1183">
        <v>0</v>
      </c>
      <c r="AK1183">
        <v>0</v>
      </c>
      <c r="AL1183">
        <v>0</v>
      </c>
      <c r="AM1183">
        <v>1</v>
      </c>
      <c r="AN1183" t="s">
        <v>157</v>
      </c>
    </row>
    <row r="1184" spans="1:40" x14ac:dyDescent="0.25">
      <c r="A1184" t="s">
        <v>142</v>
      </c>
      <c r="B1184" s="115">
        <v>43149</v>
      </c>
      <c r="C1184">
        <v>10</v>
      </c>
      <c r="D1184">
        <v>154</v>
      </c>
      <c r="E1184">
        <v>152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13</v>
      </c>
      <c r="T1184">
        <v>0</v>
      </c>
      <c r="U1184">
        <v>0</v>
      </c>
      <c r="V1184">
        <v>16.25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6</v>
      </c>
      <c r="AE1184">
        <v>0</v>
      </c>
      <c r="AF1184">
        <v>0</v>
      </c>
      <c r="AG1184">
        <v>1319</v>
      </c>
      <c r="AH1184">
        <v>70</v>
      </c>
      <c r="AI1184">
        <v>0</v>
      </c>
      <c r="AJ1184">
        <v>0</v>
      </c>
      <c r="AK1184">
        <v>0</v>
      </c>
      <c r="AL1184">
        <v>0</v>
      </c>
      <c r="AM1184">
        <v>2</v>
      </c>
      <c r="AN1184" t="s">
        <v>165</v>
      </c>
    </row>
    <row r="1185" spans="1:40" x14ac:dyDescent="0.25">
      <c r="A1185" t="s">
        <v>142</v>
      </c>
      <c r="B1185" s="115">
        <v>43149</v>
      </c>
      <c r="C1185">
        <v>3</v>
      </c>
      <c r="D1185">
        <v>71</v>
      </c>
      <c r="E1185">
        <v>68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4</v>
      </c>
      <c r="T1185">
        <v>0</v>
      </c>
      <c r="U1185">
        <v>0</v>
      </c>
      <c r="V1185">
        <v>2.25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1319</v>
      </c>
      <c r="AH1185">
        <v>32</v>
      </c>
      <c r="AI1185">
        <v>0</v>
      </c>
      <c r="AJ1185">
        <v>0</v>
      </c>
      <c r="AK1185">
        <v>0</v>
      </c>
      <c r="AL1185">
        <v>0</v>
      </c>
      <c r="AM1185">
        <v>3</v>
      </c>
      <c r="AN1185" t="s">
        <v>158</v>
      </c>
    </row>
    <row r="1186" spans="1:40" x14ac:dyDescent="0.25">
      <c r="A1186" t="s">
        <v>142</v>
      </c>
      <c r="B1186" s="115">
        <v>43149</v>
      </c>
      <c r="C1186">
        <v>6</v>
      </c>
      <c r="D1186">
        <v>118</v>
      </c>
      <c r="E1186">
        <v>108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6</v>
      </c>
      <c r="T1186">
        <v>0</v>
      </c>
      <c r="U1186">
        <v>0</v>
      </c>
      <c r="V1186">
        <v>6.25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1319</v>
      </c>
      <c r="AH1186">
        <v>57</v>
      </c>
      <c r="AI1186">
        <v>0</v>
      </c>
      <c r="AJ1186">
        <v>0</v>
      </c>
      <c r="AK1186">
        <v>0</v>
      </c>
      <c r="AL1186">
        <v>0</v>
      </c>
      <c r="AM1186">
        <v>4</v>
      </c>
      <c r="AN1186" t="s">
        <v>166</v>
      </c>
    </row>
    <row r="1187" spans="1:40" x14ac:dyDescent="0.25">
      <c r="A1187" t="s">
        <v>142</v>
      </c>
      <c r="B1187" s="115">
        <v>43149</v>
      </c>
      <c r="C1187">
        <v>0</v>
      </c>
      <c r="D1187">
        <v>126</v>
      </c>
      <c r="E1187">
        <v>123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2</v>
      </c>
      <c r="AE1187">
        <v>0</v>
      </c>
      <c r="AF1187">
        <v>0</v>
      </c>
      <c r="AG1187">
        <v>1319</v>
      </c>
      <c r="AH1187">
        <v>47</v>
      </c>
      <c r="AI1187">
        <v>0</v>
      </c>
      <c r="AJ1187">
        <v>0</v>
      </c>
      <c r="AK1187">
        <v>0</v>
      </c>
      <c r="AL1187">
        <v>0</v>
      </c>
      <c r="AM1187">
        <v>5</v>
      </c>
      <c r="AN1187" t="s">
        <v>167</v>
      </c>
    </row>
    <row r="1188" spans="1:40" x14ac:dyDescent="0.25">
      <c r="A1188" t="s">
        <v>142</v>
      </c>
      <c r="B1188" s="115">
        <v>43149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1319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8</v>
      </c>
      <c r="AN1188" t="s">
        <v>161</v>
      </c>
    </row>
    <row r="1189" spans="1:40" x14ac:dyDescent="0.25">
      <c r="A1189" t="s">
        <v>142</v>
      </c>
      <c r="B1189" s="115">
        <v>43149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1319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9</v>
      </c>
      <c r="AN1189" t="s">
        <v>162</v>
      </c>
    </row>
    <row r="1190" spans="1:40" x14ac:dyDescent="0.25">
      <c r="A1190" t="s">
        <v>142</v>
      </c>
      <c r="B1190" s="115">
        <v>43149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1319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12</v>
      </c>
      <c r="AN1190" t="s">
        <v>168</v>
      </c>
    </row>
    <row r="1191" spans="1:40" x14ac:dyDescent="0.25">
      <c r="A1191" t="s">
        <v>143</v>
      </c>
      <c r="B1191" s="115">
        <v>43149</v>
      </c>
      <c r="C1191">
        <v>2</v>
      </c>
      <c r="D1191">
        <v>75</v>
      </c>
      <c r="E1191">
        <v>74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2</v>
      </c>
      <c r="T1191">
        <v>0</v>
      </c>
      <c r="U1191">
        <v>0</v>
      </c>
      <c r="V1191">
        <v>9.5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1</v>
      </c>
      <c r="AE1191">
        <v>1</v>
      </c>
      <c r="AF1191">
        <v>8</v>
      </c>
      <c r="AG1191">
        <v>440</v>
      </c>
      <c r="AH1191">
        <v>18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 t="s">
        <v>157</v>
      </c>
    </row>
    <row r="1192" spans="1:40" x14ac:dyDescent="0.25">
      <c r="A1192" t="s">
        <v>143</v>
      </c>
      <c r="B1192" s="115">
        <v>43149</v>
      </c>
      <c r="C1192">
        <v>2</v>
      </c>
      <c r="D1192">
        <v>22</v>
      </c>
      <c r="E1192">
        <v>22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2</v>
      </c>
      <c r="T1192">
        <v>0</v>
      </c>
      <c r="U1192">
        <v>0</v>
      </c>
      <c r="V1192">
        <v>6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440</v>
      </c>
      <c r="AH1192">
        <v>16</v>
      </c>
      <c r="AI1192">
        <v>0</v>
      </c>
      <c r="AJ1192">
        <v>0</v>
      </c>
      <c r="AK1192">
        <v>0</v>
      </c>
      <c r="AL1192">
        <v>0</v>
      </c>
      <c r="AM1192">
        <v>2</v>
      </c>
      <c r="AN1192" t="s">
        <v>165</v>
      </c>
    </row>
    <row r="1193" spans="1:40" x14ac:dyDescent="0.25">
      <c r="A1193" t="s">
        <v>143</v>
      </c>
      <c r="B1193" s="115">
        <v>43149</v>
      </c>
      <c r="C1193">
        <v>2</v>
      </c>
      <c r="D1193">
        <v>65</v>
      </c>
      <c r="E1193">
        <v>60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3</v>
      </c>
      <c r="T1193">
        <v>0</v>
      </c>
      <c r="U1193">
        <v>0</v>
      </c>
      <c r="V1193">
        <v>4.75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440</v>
      </c>
      <c r="AH1193">
        <v>21</v>
      </c>
      <c r="AI1193">
        <v>0</v>
      </c>
      <c r="AJ1193">
        <v>0</v>
      </c>
      <c r="AK1193">
        <v>0</v>
      </c>
      <c r="AL1193">
        <v>0</v>
      </c>
      <c r="AM1193">
        <v>3</v>
      </c>
      <c r="AN1193" t="s">
        <v>158</v>
      </c>
    </row>
    <row r="1194" spans="1:40" x14ac:dyDescent="0.25">
      <c r="A1194" t="s">
        <v>143</v>
      </c>
      <c r="B1194" s="115">
        <v>43149</v>
      </c>
      <c r="C1194">
        <v>1</v>
      </c>
      <c r="D1194">
        <v>21</v>
      </c>
      <c r="E1194">
        <v>20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1</v>
      </c>
      <c r="T1194">
        <v>0</v>
      </c>
      <c r="U1194">
        <v>0</v>
      </c>
      <c r="V1194">
        <v>1.5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440</v>
      </c>
      <c r="AH1194">
        <v>9</v>
      </c>
      <c r="AI1194">
        <v>0</v>
      </c>
      <c r="AJ1194">
        <v>0</v>
      </c>
      <c r="AK1194">
        <v>0</v>
      </c>
      <c r="AL1194">
        <v>0</v>
      </c>
      <c r="AM1194">
        <v>4</v>
      </c>
      <c r="AN1194" t="s">
        <v>166</v>
      </c>
    </row>
    <row r="1195" spans="1:40" x14ac:dyDescent="0.25">
      <c r="A1195" t="s">
        <v>143</v>
      </c>
      <c r="B1195" s="115">
        <v>43149</v>
      </c>
      <c r="C1195">
        <v>6</v>
      </c>
      <c r="D1195">
        <v>59</v>
      </c>
      <c r="E1195">
        <v>53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6</v>
      </c>
      <c r="T1195">
        <v>0</v>
      </c>
      <c r="U1195">
        <v>0</v>
      </c>
      <c r="V1195">
        <v>14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440</v>
      </c>
      <c r="AH1195">
        <v>25</v>
      </c>
      <c r="AI1195">
        <v>0</v>
      </c>
      <c r="AJ1195">
        <v>0</v>
      </c>
      <c r="AK1195">
        <v>0</v>
      </c>
      <c r="AL1195">
        <v>0</v>
      </c>
      <c r="AM1195">
        <v>5</v>
      </c>
      <c r="AN1195" t="s">
        <v>167</v>
      </c>
    </row>
    <row r="1196" spans="1:40" x14ac:dyDescent="0.25">
      <c r="A1196" t="s">
        <v>143</v>
      </c>
      <c r="B1196" s="115">
        <v>43149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440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8</v>
      </c>
      <c r="AN1196" t="s">
        <v>161</v>
      </c>
    </row>
    <row r="1197" spans="1:40" x14ac:dyDescent="0.25">
      <c r="A1197" t="s">
        <v>143</v>
      </c>
      <c r="B1197" s="115">
        <v>43149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440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9</v>
      </c>
      <c r="AN1197" t="s">
        <v>162</v>
      </c>
    </row>
    <row r="1198" spans="1:40" x14ac:dyDescent="0.25">
      <c r="A1198" t="s">
        <v>144</v>
      </c>
      <c r="B1198" s="115">
        <v>43149</v>
      </c>
      <c r="C1198">
        <v>0</v>
      </c>
      <c r="D1198">
        <v>166</v>
      </c>
      <c r="E1198">
        <v>142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1478</v>
      </c>
      <c r="AH1198">
        <v>10</v>
      </c>
      <c r="AI1198">
        <v>0</v>
      </c>
      <c r="AJ1198">
        <v>0</v>
      </c>
      <c r="AK1198">
        <v>0</v>
      </c>
      <c r="AL1198">
        <v>0</v>
      </c>
      <c r="AM1198">
        <v>1</v>
      </c>
      <c r="AN1198" t="s">
        <v>157</v>
      </c>
    </row>
    <row r="1199" spans="1:40" x14ac:dyDescent="0.25">
      <c r="A1199" t="s">
        <v>144</v>
      </c>
      <c r="B1199" s="115">
        <v>43149</v>
      </c>
      <c r="C1199">
        <v>0</v>
      </c>
      <c r="D1199">
        <v>80</v>
      </c>
      <c r="E1199">
        <v>80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2</v>
      </c>
      <c r="AE1199">
        <v>1</v>
      </c>
      <c r="AF1199">
        <v>4</v>
      </c>
      <c r="AG1199">
        <v>1478</v>
      </c>
      <c r="AH1199">
        <v>24</v>
      </c>
      <c r="AI1199">
        <v>0</v>
      </c>
      <c r="AJ1199">
        <v>0</v>
      </c>
      <c r="AK1199">
        <v>0</v>
      </c>
      <c r="AL1199">
        <v>0</v>
      </c>
      <c r="AM1199">
        <v>3</v>
      </c>
      <c r="AN1199" t="s">
        <v>158</v>
      </c>
    </row>
    <row r="1200" spans="1:40" x14ac:dyDescent="0.25">
      <c r="A1200" t="s">
        <v>144</v>
      </c>
      <c r="B1200" s="115">
        <v>43149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1478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5</v>
      </c>
      <c r="AN1200" t="s">
        <v>167</v>
      </c>
    </row>
    <row r="1201" spans="1:40" x14ac:dyDescent="0.25">
      <c r="A1201" t="s">
        <v>144</v>
      </c>
      <c r="B1201" s="115">
        <v>43149</v>
      </c>
      <c r="C1201">
        <v>0</v>
      </c>
      <c r="D1201">
        <v>136</v>
      </c>
      <c r="E1201">
        <v>131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1478</v>
      </c>
      <c r="AH1201">
        <v>22</v>
      </c>
      <c r="AI1201">
        <v>0</v>
      </c>
      <c r="AJ1201">
        <v>0</v>
      </c>
      <c r="AK1201">
        <v>0</v>
      </c>
      <c r="AL1201">
        <v>0</v>
      </c>
      <c r="AM1201">
        <v>6</v>
      </c>
      <c r="AN1201" t="s">
        <v>159</v>
      </c>
    </row>
    <row r="1202" spans="1:40" x14ac:dyDescent="0.25">
      <c r="A1202" t="s">
        <v>144</v>
      </c>
      <c r="B1202" s="115">
        <v>43149</v>
      </c>
      <c r="C1202">
        <v>0</v>
      </c>
      <c r="D1202">
        <v>80</v>
      </c>
      <c r="E1202">
        <v>76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1478</v>
      </c>
      <c r="AH1202">
        <v>2</v>
      </c>
      <c r="AI1202">
        <v>0</v>
      </c>
      <c r="AJ1202">
        <v>0</v>
      </c>
      <c r="AK1202">
        <v>0</v>
      </c>
      <c r="AL1202">
        <v>0</v>
      </c>
      <c r="AM1202">
        <v>7</v>
      </c>
      <c r="AN1202" t="s">
        <v>160</v>
      </c>
    </row>
    <row r="1203" spans="1:40" x14ac:dyDescent="0.25">
      <c r="A1203" t="s">
        <v>144</v>
      </c>
      <c r="B1203" s="115">
        <v>43149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1478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8</v>
      </c>
      <c r="AN1203" t="s">
        <v>161</v>
      </c>
    </row>
    <row r="1204" spans="1:40" x14ac:dyDescent="0.25">
      <c r="A1204" t="s">
        <v>144</v>
      </c>
      <c r="B1204" s="115">
        <v>43149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1478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9</v>
      </c>
      <c r="AN1204" t="s">
        <v>162</v>
      </c>
    </row>
    <row r="1205" spans="1:40" x14ac:dyDescent="0.25">
      <c r="A1205" t="s">
        <v>144</v>
      </c>
      <c r="B1205" s="115">
        <v>43149</v>
      </c>
      <c r="C1205">
        <v>0</v>
      </c>
      <c r="D1205">
        <v>78</v>
      </c>
      <c r="E1205">
        <v>73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1478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10</v>
      </c>
      <c r="AN1205" t="s">
        <v>163</v>
      </c>
    </row>
    <row r="1206" spans="1:40" x14ac:dyDescent="0.25">
      <c r="A1206" t="s">
        <v>144</v>
      </c>
      <c r="B1206" s="115">
        <v>43149</v>
      </c>
      <c r="C1206">
        <v>0</v>
      </c>
      <c r="D1206">
        <v>109</v>
      </c>
      <c r="E1206">
        <v>86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1478</v>
      </c>
      <c r="AH1206">
        <v>6</v>
      </c>
      <c r="AI1206">
        <v>0</v>
      </c>
      <c r="AJ1206">
        <v>0</v>
      </c>
      <c r="AK1206">
        <v>0</v>
      </c>
      <c r="AL1206">
        <v>0</v>
      </c>
      <c r="AM1206">
        <v>11</v>
      </c>
      <c r="AN1206" t="s">
        <v>164</v>
      </c>
    </row>
    <row r="1207" spans="1:40" x14ac:dyDescent="0.25">
      <c r="A1207" t="s">
        <v>144</v>
      </c>
      <c r="B1207" s="115">
        <v>43149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1478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13</v>
      </c>
      <c r="AN1207" t="s">
        <v>169</v>
      </c>
    </row>
    <row r="1208" spans="1:40" x14ac:dyDescent="0.25">
      <c r="A1208" t="s">
        <v>145</v>
      </c>
      <c r="B1208" s="115">
        <v>43149</v>
      </c>
      <c r="C1208">
        <v>0</v>
      </c>
      <c r="D1208">
        <v>38</v>
      </c>
      <c r="E1208">
        <v>35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820</v>
      </c>
      <c r="AH1208">
        <v>8</v>
      </c>
      <c r="AI1208">
        <v>0</v>
      </c>
      <c r="AJ1208">
        <v>0</v>
      </c>
      <c r="AK1208">
        <v>0</v>
      </c>
      <c r="AL1208">
        <v>0</v>
      </c>
      <c r="AM1208">
        <v>1</v>
      </c>
      <c r="AN1208" t="s">
        <v>157</v>
      </c>
    </row>
    <row r="1209" spans="1:40" x14ac:dyDescent="0.25">
      <c r="A1209" t="s">
        <v>145</v>
      </c>
      <c r="B1209" s="115">
        <v>43149</v>
      </c>
      <c r="C1209">
        <v>0</v>
      </c>
      <c r="D1209">
        <v>9</v>
      </c>
      <c r="E1209">
        <v>5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820</v>
      </c>
      <c r="AH1209">
        <v>1</v>
      </c>
      <c r="AI1209">
        <v>0</v>
      </c>
      <c r="AJ1209">
        <v>0</v>
      </c>
      <c r="AK1209">
        <v>0</v>
      </c>
      <c r="AL1209">
        <v>0</v>
      </c>
      <c r="AM1209">
        <v>2</v>
      </c>
      <c r="AN1209" t="s">
        <v>165</v>
      </c>
    </row>
    <row r="1210" spans="1:40" x14ac:dyDescent="0.25">
      <c r="A1210" t="s">
        <v>145</v>
      </c>
      <c r="B1210" s="115">
        <v>43149</v>
      </c>
      <c r="C1210">
        <v>0</v>
      </c>
      <c r="D1210">
        <v>65</v>
      </c>
      <c r="E1210">
        <v>55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820</v>
      </c>
      <c r="AH1210">
        <v>5</v>
      </c>
      <c r="AI1210">
        <v>0</v>
      </c>
      <c r="AJ1210">
        <v>0</v>
      </c>
      <c r="AK1210">
        <v>0</v>
      </c>
      <c r="AL1210">
        <v>0</v>
      </c>
      <c r="AM1210">
        <v>3</v>
      </c>
      <c r="AN1210" t="s">
        <v>158</v>
      </c>
    </row>
    <row r="1211" spans="1:40" x14ac:dyDescent="0.25">
      <c r="A1211" t="s">
        <v>145</v>
      </c>
      <c r="B1211" s="115">
        <v>43149</v>
      </c>
      <c r="C1211">
        <v>0</v>
      </c>
      <c r="D1211">
        <v>33</v>
      </c>
      <c r="E1211">
        <v>29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820</v>
      </c>
      <c r="AH1211">
        <v>5</v>
      </c>
      <c r="AI1211">
        <v>0</v>
      </c>
      <c r="AJ1211">
        <v>0</v>
      </c>
      <c r="AK1211">
        <v>0</v>
      </c>
      <c r="AL1211">
        <v>0</v>
      </c>
      <c r="AM1211">
        <v>4</v>
      </c>
      <c r="AN1211" t="s">
        <v>166</v>
      </c>
    </row>
    <row r="1212" spans="1:40" x14ac:dyDescent="0.25">
      <c r="A1212" t="s">
        <v>145</v>
      </c>
      <c r="B1212" s="115">
        <v>43149</v>
      </c>
      <c r="C1212">
        <v>0</v>
      </c>
      <c r="D1212">
        <v>91</v>
      </c>
      <c r="E1212">
        <v>78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820</v>
      </c>
      <c r="AH1212">
        <v>10</v>
      </c>
      <c r="AI1212">
        <v>0</v>
      </c>
      <c r="AJ1212">
        <v>0</v>
      </c>
      <c r="AK1212">
        <v>0</v>
      </c>
      <c r="AL1212">
        <v>0</v>
      </c>
      <c r="AM1212">
        <v>5</v>
      </c>
      <c r="AN1212" t="s">
        <v>167</v>
      </c>
    </row>
    <row r="1213" spans="1:40" x14ac:dyDescent="0.25">
      <c r="A1213" t="s">
        <v>145</v>
      </c>
      <c r="B1213" s="115">
        <v>43149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820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8</v>
      </c>
      <c r="AN1213" t="s">
        <v>161</v>
      </c>
    </row>
    <row r="1214" spans="1:40" x14ac:dyDescent="0.25">
      <c r="A1214" t="s">
        <v>145</v>
      </c>
      <c r="B1214" s="115">
        <v>43149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820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9</v>
      </c>
      <c r="AN1214" t="s">
        <v>162</v>
      </c>
    </row>
    <row r="1215" spans="1:40" x14ac:dyDescent="0.25">
      <c r="A1215" t="s">
        <v>146</v>
      </c>
      <c r="B1215" s="115">
        <v>43149</v>
      </c>
      <c r="C1215">
        <v>0</v>
      </c>
      <c r="D1215">
        <v>45</v>
      </c>
      <c r="E1215">
        <v>43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802</v>
      </c>
      <c r="AH1215">
        <v>6</v>
      </c>
      <c r="AI1215">
        <v>0</v>
      </c>
      <c r="AJ1215">
        <v>0</v>
      </c>
      <c r="AK1215">
        <v>0</v>
      </c>
      <c r="AL1215">
        <v>0</v>
      </c>
      <c r="AM1215">
        <v>1</v>
      </c>
      <c r="AN1215" t="s">
        <v>157</v>
      </c>
    </row>
    <row r="1216" spans="1:40" x14ac:dyDescent="0.25">
      <c r="A1216" t="s">
        <v>146</v>
      </c>
      <c r="B1216" s="115">
        <v>43149</v>
      </c>
      <c r="C1216">
        <v>0</v>
      </c>
      <c r="D1216">
        <v>57</v>
      </c>
      <c r="E1216">
        <v>45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802</v>
      </c>
      <c r="AH1216">
        <v>4</v>
      </c>
      <c r="AI1216">
        <v>0</v>
      </c>
      <c r="AJ1216">
        <v>0</v>
      </c>
      <c r="AK1216">
        <v>0</v>
      </c>
      <c r="AL1216">
        <v>0</v>
      </c>
      <c r="AM1216">
        <v>3</v>
      </c>
      <c r="AN1216" t="s">
        <v>158</v>
      </c>
    </row>
    <row r="1217" spans="1:40" x14ac:dyDescent="0.25">
      <c r="A1217" t="s">
        <v>146</v>
      </c>
      <c r="B1217" s="115">
        <v>43149</v>
      </c>
      <c r="C1217">
        <v>0</v>
      </c>
      <c r="D1217">
        <v>14</v>
      </c>
      <c r="E1217">
        <v>14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802</v>
      </c>
      <c r="AH1217">
        <v>3</v>
      </c>
      <c r="AI1217">
        <v>0</v>
      </c>
      <c r="AJ1217">
        <v>0</v>
      </c>
      <c r="AK1217">
        <v>0</v>
      </c>
      <c r="AL1217">
        <v>0</v>
      </c>
      <c r="AM1217">
        <v>6</v>
      </c>
      <c r="AN1217" t="s">
        <v>159</v>
      </c>
    </row>
    <row r="1218" spans="1:40" x14ac:dyDescent="0.25">
      <c r="A1218" t="s">
        <v>146</v>
      </c>
      <c r="B1218" s="115">
        <v>43149</v>
      </c>
      <c r="C1218">
        <v>0</v>
      </c>
      <c r="D1218">
        <v>110</v>
      </c>
      <c r="E1218">
        <v>96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802</v>
      </c>
      <c r="AH1218">
        <v>4</v>
      </c>
      <c r="AI1218">
        <v>0</v>
      </c>
      <c r="AJ1218">
        <v>0</v>
      </c>
      <c r="AK1218">
        <v>0</v>
      </c>
      <c r="AL1218">
        <v>0</v>
      </c>
      <c r="AM1218">
        <v>7</v>
      </c>
      <c r="AN1218" t="s">
        <v>160</v>
      </c>
    </row>
    <row r="1219" spans="1:40" x14ac:dyDescent="0.25">
      <c r="A1219" t="s">
        <v>146</v>
      </c>
      <c r="B1219" s="115">
        <v>43149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802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8</v>
      </c>
      <c r="AN1219" t="s">
        <v>161</v>
      </c>
    </row>
    <row r="1220" spans="1:40" x14ac:dyDescent="0.25">
      <c r="A1220" t="s">
        <v>146</v>
      </c>
      <c r="B1220" s="115">
        <v>43149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802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9</v>
      </c>
      <c r="AN1220" t="s">
        <v>162</v>
      </c>
    </row>
    <row r="1221" spans="1:40" x14ac:dyDescent="0.25">
      <c r="A1221" t="s">
        <v>146</v>
      </c>
      <c r="B1221" s="115">
        <v>43149</v>
      </c>
      <c r="C1221">
        <v>0</v>
      </c>
      <c r="D1221">
        <v>21</v>
      </c>
      <c r="E1221">
        <v>19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802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10</v>
      </c>
      <c r="AN1221" t="s">
        <v>163</v>
      </c>
    </row>
    <row r="1222" spans="1:40" x14ac:dyDescent="0.25">
      <c r="A1222" t="s">
        <v>146</v>
      </c>
      <c r="B1222" s="115">
        <v>43149</v>
      </c>
      <c r="C1222">
        <v>0</v>
      </c>
      <c r="D1222">
        <v>73</v>
      </c>
      <c r="E1222">
        <v>54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802</v>
      </c>
      <c r="AH1222">
        <v>1</v>
      </c>
      <c r="AI1222">
        <v>0</v>
      </c>
      <c r="AJ1222">
        <v>0</v>
      </c>
      <c r="AK1222">
        <v>0</v>
      </c>
      <c r="AL1222">
        <v>0</v>
      </c>
      <c r="AM1222">
        <v>11</v>
      </c>
      <c r="AN1222" t="s">
        <v>164</v>
      </c>
    </row>
    <row r="1223" spans="1:40" x14ac:dyDescent="0.25">
      <c r="A1223" t="s">
        <v>147</v>
      </c>
      <c r="B1223" s="115">
        <v>43149</v>
      </c>
      <c r="C1223">
        <v>0</v>
      </c>
      <c r="D1223">
        <v>14</v>
      </c>
      <c r="E1223">
        <v>13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 t="s">
        <v>157</v>
      </c>
    </row>
    <row r="1224" spans="1:40" x14ac:dyDescent="0.25">
      <c r="A1224" t="s">
        <v>147</v>
      </c>
      <c r="B1224" s="115">
        <v>43149</v>
      </c>
      <c r="C1224">
        <v>0</v>
      </c>
      <c r="D1224">
        <v>8</v>
      </c>
      <c r="E1224">
        <v>7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7</v>
      </c>
      <c r="AN1224" t="s">
        <v>160</v>
      </c>
    </row>
    <row r="1225" spans="1:40" x14ac:dyDescent="0.25">
      <c r="A1225" t="s">
        <v>148</v>
      </c>
      <c r="B1225" s="115">
        <v>43149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248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5</v>
      </c>
      <c r="AN1225" t="s">
        <v>167</v>
      </c>
    </row>
    <row r="1226" spans="1:40" x14ac:dyDescent="0.25">
      <c r="A1226" t="s">
        <v>148</v>
      </c>
      <c r="B1226" s="115">
        <v>43149</v>
      </c>
      <c r="C1226">
        <v>0</v>
      </c>
      <c r="D1226">
        <v>74</v>
      </c>
      <c r="E1226">
        <v>38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248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11</v>
      </c>
      <c r="AN1226" t="s">
        <v>164</v>
      </c>
    </row>
    <row r="1227" spans="1:40" x14ac:dyDescent="0.25">
      <c r="A1227" t="s">
        <v>149</v>
      </c>
      <c r="B1227" s="115">
        <v>43149</v>
      </c>
      <c r="C1227">
        <v>0</v>
      </c>
      <c r="D1227">
        <v>30</v>
      </c>
      <c r="E1227">
        <v>27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352</v>
      </c>
      <c r="AH1227">
        <v>4</v>
      </c>
      <c r="AI1227">
        <v>0</v>
      </c>
      <c r="AJ1227">
        <v>0</v>
      </c>
      <c r="AK1227">
        <v>0</v>
      </c>
      <c r="AL1227">
        <v>0</v>
      </c>
      <c r="AM1227">
        <v>1</v>
      </c>
      <c r="AN1227" t="s">
        <v>157</v>
      </c>
    </row>
    <row r="1228" spans="1:40" x14ac:dyDescent="0.25">
      <c r="A1228" t="s">
        <v>149</v>
      </c>
      <c r="B1228" s="115">
        <v>43149</v>
      </c>
      <c r="C1228">
        <v>0</v>
      </c>
      <c r="D1228">
        <v>14</v>
      </c>
      <c r="E1228">
        <v>13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352</v>
      </c>
      <c r="AH1228">
        <v>3</v>
      </c>
      <c r="AI1228">
        <v>0</v>
      </c>
      <c r="AJ1228">
        <v>0</v>
      </c>
      <c r="AK1228">
        <v>0</v>
      </c>
      <c r="AL1228">
        <v>0</v>
      </c>
      <c r="AM1228">
        <v>3</v>
      </c>
      <c r="AN1228" t="s">
        <v>158</v>
      </c>
    </row>
    <row r="1229" spans="1:40" x14ac:dyDescent="0.25">
      <c r="A1229" t="s">
        <v>149</v>
      </c>
      <c r="B1229" s="115">
        <v>43149</v>
      </c>
      <c r="C1229">
        <v>0</v>
      </c>
      <c r="D1229">
        <v>10</v>
      </c>
      <c r="E1229">
        <v>8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352</v>
      </c>
      <c r="AH1229">
        <v>1</v>
      </c>
      <c r="AI1229">
        <v>0</v>
      </c>
      <c r="AJ1229">
        <v>0</v>
      </c>
      <c r="AK1229">
        <v>0</v>
      </c>
      <c r="AL1229">
        <v>0</v>
      </c>
      <c r="AM1229">
        <v>5</v>
      </c>
      <c r="AN1229" t="s">
        <v>167</v>
      </c>
    </row>
    <row r="1230" spans="1:40" x14ac:dyDescent="0.25">
      <c r="A1230" t="s">
        <v>149</v>
      </c>
      <c r="B1230" s="115">
        <v>43149</v>
      </c>
      <c r="C1230">
        <v>0</v>
      </c>
      <c r="D1230">
        <v>29</v>
      </c>
      <c r="E1230">
        <v>27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352</v>
      </c>
      <c r="AH1230">
        <v>1</v>
      </c>
      <c r="AI1230">
        <v>0</v>
      </c>
      <c r="AJ1230">
        <v>0</v>
      </c>
      <c r="AK1230">
        <v>0</v>
      </c>
      <c r="AL1230">
        <v>0</v>
      </c>
      <c r="AM1230">
        <v>6</v>
      </c>
      <c r="AN1230" t="s">
        <v>159</v>
      </c>
    </row>
    <row r="1231" spans="1:40" x14ac:dyDescent="0.25">
      <c r="A1231" t="s">
        <v>149</v>
      </c>
      <c r="B1231" s="115">
        <v>43149</v>
      </c>
      <c r="C1231">
        <v>0</v>
      </c>
      <c r="D1231">
        <v>16</v>
      </c>
      <c r="E1231">
        <v>8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352</v>
      </c>
      <c r="AH1231">
        <v>2</v>
      </c>
      <c r="AI1231">
        <v>0</v>
      </c>
      <c r="AJ1231">
        <v>0</v>
      </c>
      <c r="AK1231">
        <v>0</v>
      </c>
      <c r="AL1231">
        <v>0</v>
      </c>
      <c r="AM1231">
        <v>7</v>
      </c>
      <c r="AN1231" t="s">
        <v>160</v>
      </c>
    </row>
    <row r="1232" spans="1:40" x14ac:dyDescent="0.25">
      <c r="A1232" t="s">
        <v>149</v>
      </c>
      <c r="B1232" s="115">
        <v>43149</v>
      </c>
      <c r="C1232">
        <v>0</v>
      </c>
      <c r="D1232">
        <v>30</v>
      </c>
      <c r="E1232">
        <v>25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352</v>
      </c>
      <c r="AH1232">
        <v>2</v>
      </c>
      <c r="AI1232">
        <v>0</v>
      </c>
      <c r="AJ1232">
        <v>0</v>
      </c>
      <c r="AK1232">
        <v>0</v>
      </c>
      <c r="AL1232">
        <v>0</v>
      </c>
      <c r="AM1232">
        <v>10</v>
      </c>
      <c r="AN1232" t="s">
        <v>163</v>
      </c>
    </row>
    <row r="1233" spans="1:40" x14ac:dyDescent="0.25">
      <c r="A1233" t="s">
        <v>149</v>
      </c>
      <c r="B1233" s="115">
        <v>43149</v>
      </c>
      <c r="C1233">
        <v>0</v>
      </c>
      <c r="D1233">
        <v>15</v>
      </c>
      <c r="E1233">
        <v>13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352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11</v>
      </c>
      <c r="AN1233" t="s">
        <v>164</v>
      </c>
    </row>
    <row r="1234" spans="1:40" x14ac:dyDescent="0.25">
      <c r="A1234" t="s">
        <v>150</v>
      </c>
      <c r="B1234" s="115">
        <v>43149</v>
      </c>
      <c r="C1234">
        <v>0</v>
      </c>
      <c r="D1234">
        <v>20</v>
      </c>
      <c r="E1234">
        <v>16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262</v>
      </c>
      <c r="AH1234">
        <v>1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 t="s">
        <v>157</v>
      </c>
    </row>
    <row r="1235" spans="1:40" x14ac:dyDescent="0.25">
      <c r="A1235" t="s">
        <v>150</v>
      </c>
      <c r="B1235" s="115">
        <v>43149</v>
      </c>
      <c r="C1235">
        <v>0</v>
      </c>
      <c r="D1235">
        <v>26</v>
      </c>
      <c r="E1235">
        <v>21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262</v>
      </c>
      <c r="AH1235">
        <v>2</v>
      </c>
      <c r="AI1235">
        <v>0</v>
      </c>
      <c r="AJ1235">
        <v>0</v>
      </c>
      <c r="AK1235">
        <v>0</v>
      </c>
      <c r="AL1235">
        <v>0</v>
      </c>
      <c r="AM1235">
        <v>3</v>
      </c>
      <c r="AN1235" t="s">
        <v>158</v>
      </c>
    </row>
    <row r="1236" spans="1:40" x14ac:dyDescent="0.25">
      <c r="A1236" t="s">
        <v>150</v>
      </c>
      <c r="B1236" s="115">
        <v>43149</v>
      </c>
      <c r="C1236">
        <v>0</v>
      </c>
      <c r="D1236">
        <v>33</v>
      </c>
      <c r="E1236">
        <v>15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262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7</v>
      </c>
      <c r="AN1236" t="s">
        <v>160</v>
      </c>
    </row>
    <row r="1237" spans="1:40" x14ac:dyDescent="0.25">
      <c r="A1237" t="s">
        <v>150</v>
      </c>
      <c r="B1237" s="115">
        <v>43149</v>
      </c>
      <c r="C1237">
        <v>0</v>
      </c>
      <c r="D1237">
        <v>25</v>
      </c>
      <c r="E1237">
        <v>15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262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11</v>
      </c>
      <c r="AN1237" t="s">
        <v>164</v>
      </c>
    </row>
    <row r="1238" spans="1:40" x14ac:dyDescent="0.25">
      <c r="A1238" t="s">
        <v>151</v>
      </c>
      <c r="B1238" s="115">
        <v>43149</v>
      </c>
      <c r="C1238">
        <v>0</v>
      </c>
      <c r="D1238">
        <v>58</v>
      </c>
      <c r="E1238">
        <v>44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8</v>
      </c>
      <c r="AI1238">
        <v>0</v>
      </c>
      <c r="AJ1238">
        <v>0</v>
      </c>
      <c r="AK1238">
        <v>0</v>
      </c>
      <c r="AL1238">
        <v>0</v>
      </c>
      <c r="AM1238">
        <v>1</v>
      </c>
      <c r="AN1238" t="s">
        <v>157</v>
      </c>
    </row>
    <row r="1239" spans="1:40" x14ac:dyDescent="0.25">
      <c r="A1239" t="s">
        <v>152</v>
      </c>
      <c r="B1239" s="115">
        <v>43149</v>
      </c>
      <c r="C1239">
        <v>0</v>
      </c>
      <c r="D1239">
        <v>26</v>
      </c>
      <c r="E1239">
        <v>22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2</v>
      </c>
      <c r="AI1239">
        <v>0</v>
      </c>
      <c r="AJ1239">
        <v>0</v>
      </c>
      <c r="AK1239">
        <v>0</v>
      </c>
      <c r="AL1239">
        <v>0</v>
      </c>
      <c r="AM1239">
        <v>1</v>
      </c>
      <c r="AN1239" t="s">
        <v>157</v>
      </c>
    </row>
    <row r="1240" spans="1:40" x14ac:dyDescent="0.25">
      <c r="A1240" t="s">
        <v>153</v>
      </c>
      <c r="B1240" s="115">
        <v>43149</v>
      </c>
      <c r="C1240">
        <v>0</v>
      </c>
      <c r="D1240">
        <v>56</v>
      </c>
      <c r="E1240">
        <v>41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98</v>
      </c>
      <c r="AH1240">
        <v>3</v>
      </c>
      <c r="AI1240">
        <v>0</v>
      </c>
      <c r="AJ1240">
        <v>0</v>
      </c>
      <c r="AK1240">
        <v>0</v>
      </c>
      <c r="AL1240">
        <v>0</v>
      </c>
      <c r="AM1240">
        <v>1</v>
      </c>
      <c r="AN1240" t="s">
        <v>157</v>
      </c>
    </row>
    <row r="1241" spans="1:40" x14ac:dyDescent="0.25">
      <c r="A1241" t="s">
        <v>154</v>
      </c>
      <c r="B1241" s="115">
        <v>43149</v>
      </c>
      <c r="C1241">
        <v>0</v>
      </c>
      <c r="D1241">
        <v>27</v>
      </c>
      <c r="E1241">
        <v>25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116</v>
      </c>
      <c r="AH1241">
        <v>3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 t="s">
        <v>157</v>
      </c>
    </row>
    <row r="1242" spans="1:40" x14ac:dyDescent="0.25">
      <c r="A1242" t="s">
        <v>154</v>
      </c>
      <c r="B1242" s="115">
        <v>43149</v>
      </c>
      <c r="C1242">
        <v>0</v>
      </c>
      <c r="D1242">
        <v>55</v>
      </c>
      <c r="E1242">
        <v>50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116</v>
      </c>
      <c r="AH1242">
        <v>8</v>
      </c>
      <c r="AI1242">
        <v>0</v>
      </c>
      <c r="AJ1242">
        <v>0</v>
      </c>
      <c r="AK1242">
        <v>0</v>
      </c>
      <c r="AL1242">
        <v>0</v>
      </c>
      <c r="AM1242">
        <v>3</v>
      </c>
      <c r="AN1242" t="s">
        <v>158</v>
      </c>
    </row>
    <row r="1243" spans="1:40" x14ac:dyDescent="0.25">
      <c r="A1243" t="s">
        <v>154</v>
      </c>
      <c r="B1243" s="115">
        <v>43149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116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8</v>
      </c>
      <c r="AN1243" t="s">
        <v>161</v>
      </c>
    </row>
    <row r="1244" spans="1:40" x14ac:dyDescent="0.25">
      <c r="A1244" t="s">
        <v>141</v>
      </c>
      <c r="B1244" s="115">
        <v>43150</v>
      </c>
      <c r="C1244">
        <v>0</v>
      </c>
      <c r="D1244">
        <v>41</v>
      </c>
      <c r="E1244">
        <v>40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3</v>
      </c>
      <c r="AE1244">
        <v>3</v>
      </c>
      <c r="AF1244">
        <v>24</v>
      </c>
      <c r="AG1244">
        <v>1165</v>
      </c>
      <c r="AH1244">
        <v>18</v>
      </c>
      <c r="AI1244">
        <v>0</v>
      </c>
      <c r="AJ1244">
        <v>0</v>
      </c>
      <c r="AK1244">
        <v>0</v>
      </c>
      <c r="AL1244">
        <v>0</v>
      </c>
      <c r="AM1244">
        <v>1</v>
      </c>
      <c r="AN1244" t="s">
        <v>157</v>
      </c>
    </row>
    <row r="1245" spans="1:40" x14ac:dyDescent="0.25">
      <c r="A1245" t="s">
        <v>141</v>
      </c>
      <c r="B1245" s="115">
        <v>43150</v>
      </c>
      <c r="C1245">
        <v>0</v>
      </c>
      <c r="D1245">
        <v>34</v>
      </c>
      <c r="E1245">
        <v>29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1165</v>
      </c>
      <c r="AH1245">
        <v>10</v>
      </c>
      <c r="AI1245">
        <v>0</v>
      </c>
      <c r="AJ1245">
        <v>0</v>
      </c>
      <c r="AK1245">
        <v>0</v>
      </c>
      <c r="AL1245">
        <v>0</v>
      </c>
      <c r="AM1245">
        <v>3</v>
      </c>
      <c r="AN1245" t="s">
        <v>158</v>
      </c>
    </row>
    <row r="1246" spans="1:40" x14ac:dyDescent="0.25">
      <c r="A1246" t="s">
        <v>141</v>
      </c>
      <c r="B1246" s="115">
        <v>43150</v>
      </c>
      <c r="C1246">
        <v>0</v>
      </c>
      <c r="D1246">
        <v>11</v>
      </c>
      <c r="E1246">
        <v>10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1165</v>
      </c>
      <c r="AH1246">
        <v>3</v>
      </c>
      <c r="AI1246">
        <v>0</v>
      </c>
      <c r="AJ1246">
        <v>0</v>
      </c>
      <c r="AK1246">
        <v>0</v>
      </c>
      <c r="AL1246">
        <v>0</v>
      </c>
      <c r="AM1246">
        <v>6</v>
      </c>
      <c r="AN1246" t="s">
        <v>159</v>
      </c>
    </row>
    <row r="1247" spans="1:40" x14ac:dyDescent="0.25">
      <c r="A1247" t="s">
        <v>141</v>
      </c>
      <c r="B1247" s="115">
        <v>43150</v>
      </c>
      <c r="C1247">
        <v>1</v>
      </c>
      <c r="D1247">
        <v>79</v>
      </c>
      <c r="E1247">
        <v>75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1</v>
      </c>
      <c r="AC1247">
        <v>1.25</v>
      </c>
      <c r="AD1247">
        <v>1</v>
      </c>
      <c r="AE1247">
        <v>0</v>
      </c>
      <c r="AF1247">
        <v>0</v>
      </c>
      <c r="AG1247">
        <v>1165</v>
      </c>
      <c r="AH1247">
        <v>20</v>
      </c>
      <c r="AI1247">
        <v>0</v>
      </c>
      <c r="AJ1247">
        <v>0</v>
      </c>
      <c r="AK1247">
        <v>0</v>
      </c>
      <c r="AL1247">
        <v>0</v>
      </c>
      <c r="AM1247">
        <v>7</v>
      </c>
      <c r="AN1247" t="s">
        <v>160</v>
      </c>
    </row>
    <row r="1248" spans="1:40" x14ac:dyDescent="0.25">
      <c r="A1248" t="s">
        <v>141</v>
      </c>
      <c r="B1248" s="115">
        <v>43150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1165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8</v>
      </c>
      <c r="AN1248" t="s">
        <v>161</v>
      </c>
    </row>
    <row r="1249" spans="1:40" x14ac:dyDescent="0.25">
      <c r="A1249" t="s">
        <v>141</v>
      </c>
      <c r="B1249" s="115">
        <v>43150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1165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9</v>
      </c>
      <c r="AN1249" t="s">
        <v>162</v>
      </c>
    </row>
    <row r="1250" spans="1:40" x14ac:dyDescent="0.25">
      <c r="A1250" t="s">
        <v>141</v>
      </c>
      <c r="B1250" s="115">
        <v>43150</v>
      </c>
      <c r="C1250">
        <v>0</v>
      </c>
      <c r="D1250">
        <v>17</v>
      </c>
      <c r="E1250">
        <v>17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1165</v>
      </c>
      <c r="AH1250">
        <v>2</v>
      </c>
      <c r="AI1250">
        <v>0</v>
      </c>
      <c r="AJ1250">
        <v>0</v>
      </c>
      <c r="AK1250">
        <v>0</v>
      </c>
      <c r="AL1250">
        <v>0</v>
      </c>
      <c r="AM1250">
        <v>10</v>
      </c>
      <c r="AN1250" t="s">
        <v>163</v>
      </c>
    </row>
    <row r="1251" spans="1:40" x14ac:dyDescent="0.25">
      <c r="A1251" t="s">
        <v>141</v>
      </c>
      <c r="B1251" s="115">
        <v>43150</v>
      </c>
      <c r="C1251">
        <v>0</v>
      </c>
      <c r="D1251">
        <v>44</v>
      </c>
      <c r="E1251">
        <v>38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1165</v>
      </c>
      <c r="AH1251">
        <v>2</v>
      </c>
      <c r="AI1251">
        <v>0</v>
      </c>
      <c r="AJ1251">
        <v>0</v>
      </c>
      <c r="AK1251">
        <v>0</v>
      </c>
      <c r="AL1251">
        <v>0</v>
      </c>
      <c r="AM1251">
        <v>11</v>
      </c>
      <c r="AN1251" t="s">
        <v>164</v>
      </c>
    </row>
    <row r="1252" spans="1:40" x14ac:dyDescent="0.25">
      <c r="A1252" t="s">
        <v>142</v>
      </c>
      <c r="B1252" s="115">
        <v>43150</v>
      </c>
      <c r="C1252">
        <v>52</v>
      </c>
      <c r="D1252">
        <v>208</v>
      </c>
      <c r="E1252">
        <v>196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85</v>
      </c>
      <c r="T1252">
        <v>0</v>
      </c>
      <c r="U1252">
        <v>0</v>
      </c>
      <c r="V1252">
        <v>142.75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22</v>
      </c>
      <c r="AE1252">
        <v>0</v>
      </c>
      <c r="AF1252">
        <v>0</v>
      </c>
      <c r="AG1252">
        <v>3004</v>
      </c>
      <c r="AH1252">
        <v>124</v>
      </c>
      <c r="AI1252">
        <v>0</v>
      </c>
      <c r="AJ1252">
        <v>0</v>
      </c>
      <c r="AK1252">
        <v>0</v>
      </c>
      <c r="AL1252">
        <v>0</v>
      </c>
      <c r="AM1252">
        <v>1</v>
      </c>
      <c r="AN1252" t="s">
        <v>157</v>
      </c>
    </row>
    <row r="1253" spans="1:40" x14ac:dyDescent="0.25">
      <c r="A1253" t="s">
        <v>142</v>
      </c>
      <c r="B1253" s="115">
        <v>43150</v>
      </c>
      <c r="C1253">
        <v>70</v>
      </c>
      <c r="D1253">
        <v>154</v>
      </c>
      <c r="E1253">
        <v>152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118</v>
      </c>
      <c r="T1253">
        <v>0</v>
      </c>
      <c r="U1253">
        <v>0</v>
      </c>
      <c r="V1253">
        <v>221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25</v>
      </c>
      <c r="AE1253">
        <v>4</v>
      </c>
      <c r="AF1253">
        <v>32</v>
      </c>
      <c r="AG1253">
        <v>3004</v>
      </c>
      <c r="AH1253">
        <v>122</v>
      </c>
      <c r="AI1253">
        <v>0</v>
      </c>
      <c r="AJ1253">
        <v>0</v>
      </c>
      <c r="AK1253">
        <v>0</v>
      </c>
      <c r="AL1253">
        <v>0</v>
      </c>
      <c r="AM1253">
        <v>2</v>
      </c>
      <c r="AN1253" t="s">
        <v>165</v>
      </c>
    </row>
    <row r="1254" spans="1:40" x14ac:dyDescent="0.25">
      <c r="A1254" t="s">
        <v>142</v>
      </c>
      <c r="B1254" s="115">
        <v>43150</v>
      </c>
      <c r="C1254">
        <v>22</v>
      </c>
      <c r="D1254">
        <v>71</v>
      </c>
      <c r="E1254">
        <v>68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32</v>
      </c>
      <c r="T1254">
        <v>0</v>
      </c>
      <c r="U1254">
        <v>0</v>
      </c>
      <c r="V1254">
        <v>78.75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25</v>
      </c>
      <c r="AE1254">
        <v>2</v>
      </c>
      <c r="AF1254">
        <v>16</v>
      </c>
      <c r="AG1254">
        <v>3004</v>
      </c>
      <c r="AH1254">
        <v>44</v>
      </c>
      <c r="AI1254">
        <v>0</v>
      </c>
      <c r="AJ1254">
        <v>0</v>
      </c>
      <c r="AK1254">
        <v>0</v>
      </c>
      <c r="AL1254">
        <v>0</v>
      </c>
      <c r="AM1254">
        <v>3</v>
      </c>
      <c r="AN1254" t="s">
        <v>158</v>
      </c>
    </row>
    <row r="1255" spans="1:40" x14ac:dyDescent="0.25">
      <c r="A1255" t="s">
        <v>142</v>
      </c>
      <c r="B1255" s="115">
        <v>43150</v>
      </c>
      <c r="C1255">
        <v>44</v>
      </c>
      <c r="D1255">
        <v>118</v>
      </c>
      <c r="E1255">
        <v>107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74</v>
      </c>
      <c r="T1255">
        <v>0</v>
      </c>
      <c r="U1255">
        <v>0</v>
      </c>
      <c r="V1255">
        <v>133.25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4</v>
      </c>
      <c r="AE1255">
        <v>2</v>
      </c>
      <c r="AF1255">
        <v>16</v>
      </c>
      <c r="AG1255">
        <v>3004</v>
      </c>
      <c r="AH1255">
        <v>83</v>
      </c>
      <c r="AI1255">
        <v>0</v>
      </c>
      <c r="AJ1255">
        <v>0</v>
      </c>
      <c r="AK1255">
        <v>0</v>
      </c>
      <c r="AL1255">
        <v>0</v>
      </c>
      <c r="AM1255">
        <v>4</v>
      </c>
      <c r="AN1255" t="s">
        <v>166</v>
      </c>
    </row>
    <row r="1256" spans="1:40" x14ac:dyDescent="0.25">
      <c r="A1256" t="s">
        <v>142</v>
      </c>
      <c r="B1256" s="115">
        <v>43150</v>
      </c>
      <c r="C1256">
        <v>47</v>
      </c>
      <c r="D1256">
        <v>127</v>
      </c>
      <c r="E1256">
        <v>123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76</v>
      </c>
      <c r="T1256">
        <v>0</v>
      </c>
      <c r="U1256">
        <v>0</v>
      </c>
      <c r="V1256">
        <v>135.25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29</v>
      </c>
      <c r="AE1256">
        <v>2</v>
      </c>
      <c r="AF1256">
        <v>16</v>
      </c>
      <c r="AG1256">
        <v>3004</v>
      </c>
      <c r="AH1256">
        <v>82</v>
      </c>
      <c r="AI1256">
        <v>0</v>
      </c>
      <c r="AJ1256">
        <v>0</v>
      </c>
      <c r="AK1256">
        <v>0</v>
      </c>
      <c r="AL1256">
        <v>0</v>
      </c>
      <c r="AM1256">
        <v>5</v>
      </c>
      <c r="AN1256" t="s">
        <v>167</v>
      </c>
    </row>
    <row r="1257" spans="1:40" x14ac:dyDescent="0.25">
      <c r="A1257" t="s">
        <v>142</v>
      </c>
      <c r="B1257" s="115">
        <v>43150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3004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8</v>
      </c>
      <c r="AN1257" t="s">
        <v>161</v>
      </c>
    </row>
    <row r="1258" spans="1:40" x14ac:dyDescent="0.25">
      <c r="A1258" t="s">
        <v>142</v>
      </c>
      <c r="B1258" s="115">
        <v>43150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3004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9</v>
      </c>
      <c r="AN1258" t="s">
        <v>162</v>
      </c>
    </row>
    <row r="1259" spans="1:40" x14ac:dyDescent="0.25">
      <c r="A1259" t="s">
        <v>142</v>
      </c>
      <c r="B1259" s="115">
        <v>43150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3004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12</v>
      </c>
      <c r="AN1259" t="s">
        <v>168</v>
      </c>
    </row>
    <row r="1260" spans="1:40" x14ac:dyDescent="0.25">
      <c r="A1260" t="s">
        <v>143</v>
      </c>
      <c r="B1260" s="115">
        <v>43150</v>
      </c>
      <c r="C1260">
        <v>16</v>
      </c>
      <c r="D1260">
        <v>75</v>
      </c>
      <c r="E1260">
        <v>74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21</v>
      </c>
      <c r="T1260">
        <v>0</v>
      </c>
      <c r="U1260">
        <v>0</v>
      </c>
      <c r="V1260">
        <v>38.75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1</v>
      </c>
      <c r="AE1260">
        <v>1</v>
      </c>
      <c r="AF1260">
        <v>8</v>
      </c>
      <c r="AG1260">
        <v>1360</v>
      </c>
      <c r="AH1260">
        <v>36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 t="s">
        <v>157</v>
      </c>
    </row>
    <row r="1261" spans="1:40" x14ac:dyDescent="0.25">
      <c r="A1261" t="s">
        <v>143</v>
      </c>
      <c r="B1261" s="115">
        <v>43150</v>
      </c>
      <c r="C1261">
        <v>5</v>
      </c>
      <c r="D1261">
        <v>22</v>
      </c>
      <c r="E1261">
        <v>22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12</v>
      </c>
      <c r="T1261">
        <v>0</v>
      </c>
      <c r="U1261">
        <v>0</v>
      </c>
      <c r="V1261">
        <v>21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1360</v>
      </c>
      <c r="AH1261">
        <v>16</v>
      </c>
      <c r="AI1261">
        <v>0</v>
      </c>
      <c r="AJ1261">
        <v>0</v>
      </c>
      <c r="AK1261">
        <v>0</v>
      </c>
      <c r="AL1261">
        <v>0</v>
      </c>
      <c r="AM1261">
        <v>2</v>
      </c>
      <c r="AN1261" t="s">
        <v>165</v>
      </c>
    </row>
    <row r="1262" spans="1:40" x14ac:dyDescent="0.25">
      <c r="A1262" t="s">
        <v>143</v>
      </c>
      <c r="B1262" s="115">
        <v>43150</v>
      </c>
      <c r="C1262">
        <v>16</v>
      </c>
      <c r="D1262">
        <v>65</v>
      </c>
      <c r="E1262">
        <v>61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22</v>
      </c>
      <c r="T1262">
        <v>0</v>
      </c>
      <c r="U1262">
        <v>0</v>
      </c>
      <c r="V1262">
        <v>48.5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1360</v>
      </c>
      <c r="AH1262">
        <v>46</v>
      </c>
      <c r="AI1262">
        <v>0</v>
      </c>
      <c r="AJ1262">
        <v>0</v>
      </c>
      <c r="AK1262">
        <v>0</v>
      </c>
      <c r="AL1262">
        <v>0</v>
      </c>
      <c r="AM1262">
        <v>3</v>
      </c>
      <c r="AN1262" t="s">
        <v>158</v>
      </c>
    </row>
    <row r="1263" spans="1:40" x14ac:dyDescent="0.25">
      <c r="A1263" t="s">
        <v>143</v>
      </c>
      <c r="B1263" s="115">
        <v>43150</v>
      </c>
      <c r="C1263">
        <v>11</v>
      </c>
      <c r="D1263">
        <v>21</v>
      </c>
      <c r="E1263">
        <v>20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15</v>
      </c>
      <c r="T1263">
        <v>0</v>
      </c>
      <c r="U1263">
        <v>0</v>
      </c>
      <c r="V1263">
        <v>37.75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1360</v>
      </c>
      <c r="AH1263">
        <v>17</v>
      </c>
      <c r="AI1263">
        <v>0</v>
      </c>
      <c r="AJ1263">
        <v>0</v>
      </c>
      <c r="AK1263">
        <v>0</v>
      </c>
      <c r="AL1263">
        <v>0</v>
      </c>
      <c r="AM1263">
        <v>4</v>
      </c>
      <c r="AN1263" t="s">
        <v>166</v>
      </c>
    </row>
    <row r="1264" spans="1:40" x14ac:dyDescent="0.25">
      <c r="A1264" t="s">
        <v>143</v>
      </c>
      <c r="B1264" s="115">
        <v>43150</v>
      </c>
      <c r="C1264">
        <v>19</v>
      </c>
      <c r="D1264">
        <v>59</v>
      </c>
      <c r="E1264">
        <v>53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30</v>
      </c>
      <c r="T1264">
        <v>0</v>
      </c>
      <c r="U1264">
        <v>0</v>
      </c>
      <c r="V1264">
        <v>66.25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1360</v>
      </c>
      <c r="AH1264">
        <v>40</v>
      </c>
      <c r="AI1264">
        <v>0</v>
      </c>
      <c r="AJ1264">
        <v>0</v>
      </c>
      <c r="AK1264">
        <v>0</v>
      </c>
      <c r="AL1264">
        <v>0</v>
      </c>
      <c r="AM1264">
        <v>5</v>
      </c>
      <c r="AN1264" t="s">
        <v>167</v>
      </c>
    </row>
    <row r="1265" spans="1:40" x14ac:dyDescent="0.25">
      <c r="A1265" t="s">
        <v>143</v>
      </c>
      <c r="B1265" s="115">
        <v>43150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1360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8</v>
      </c>
      <c r="AN1265" t="s">
        <v>161</v>
      </c>
    </row>
    <row r="1266" spans="1:40" x14ac:dyDescent="0.25">
      <c r="A1266" t="s">
        <v>143</v>
      </c>
      <c r="B1266" s="115">
        <v>43150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1360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9</v>
      </c>
      <c r="AN1266" t="s">
        <v>162</v>
      </c>
    </row>
    <row r="1267" spans="1:40" x14ac:dyDescent="0.25">
      <c r="A1267" t="s">
        <v>144</v>
      </c>
      <c r="B1267" s="115">
        <v>43150</v>
      </c>
      <c r="C1267">
        <v>0</v>
      </c>
      <c r="D1267">
        <v>166</v>
      </c>
      <c r="E1267">
        <v>142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3520</v>
      </c>
      <c r="AH1267">
        <v>18</v>
      </c>
      <c r="AI1267">
        <v>0</v>
      </c>
      <c r="AJ1267">
        <v>0</v>
      </c>
      <c r="AK1267">
        <v>0</v>
      </c>
      <c r="AL1267">
        <v>0</v>
      </c>
      <c r="AM1267">
        <v>1</v>
      </c>
      <c r="AN1267" t="s">
        <v>157</v>
      </c>
    </row>
    <row r="1268" spans="1:40" x14ac:dyDescent="0.25">
      <c r="A1268" t="s">
        <v>144</v>
      </c>
      <c r="B1268" s="115">
        <v>43150</v>
      </c>
      <c r="C1268">
        <v>0</v>
      </c>
      <c r="D1268">
        <v>80</v>
      </c>
      <c r="E1268">
        <v>80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4</v>
      </c>
      <c r="AE1268">
        <v>0</v>
      </c>
      <c r="AF1268">
        <v>0</v>
      </c>
      <c r="AG1268">
        <v>3520</v>
      </c>
      <c r="AH1268">
        <v>30</v>
      </c>
      <c r="AI1268">
        <v>0</v>
      </c>
      <c r="AJ1268">
        <v>0</v>
      </c>
      <c r="AK1268">
        <v>0</v>
      </c>
      <c r="AL1268">
        <v>0</v>
      </c>
      <c r="AM1268">
        <v>3</v>
      </c>
      <c r="AN1268" t="s">
        <v>158</v>
      </c>
    </row>
    <row r="1269" spans="1:40" x14ac:dyDescent="0.25">
      <c r="A1269" t="s">
        <v>144</v>
      </c>
      <c r="B1269" s="115">
        <v>43150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3520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5</v>
      </c>
      <c r="AN1269" t="s">
        <v>167</v>
      </c>
    </row>
    <row r="1270" spans="1:40" x14ac:dyDescent="0.25">
      <c r="A1270" t="s">
        <v>144</v>
      </c>
      <c r="B1270" s="115">
        <v>43150</v>
      </c>
      <c r="C1270">
        <v>0</v>
      </c>
      <c r="D1270">
        <v>136</v>
      </c>
      <c r="E1270">
        <v>131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3520</v>
      </c>
      <c r="AH1270">
        <v>37</v>
      </c>
      <c r="AI1270">
        <v>0</v>
      </c>
      <c r="AJ1270">
        <v>0</v>
      </c>
      <c r="AK1270">
        <v>0</v>
      </c>
      <c r="AL1270">
        <v>0</v>
      </c>
      <c r="AM1270">
        <v>6</v>
      </c>
      <c r="AN1270" t="s">
        <v>159</v>
      </c>
    </row>
    <row r="1271" spans="1:40" x14ac:dyDescent="0.25">
      <c r="A1271" t="s">
        <v>144</v>
      </c>
      <c r="B1271" s="115">
        <v>43150</v>
      </c>
      <c r="C1271">
        <v>0</v>
      </c>
      <c r="D1271">
        <v>80</v>
      </c>
      <c r="E1271">
        <v>76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3520</v>
      </c>
      <c r="AH1271">
        <v>5</v>
      </c>
      <c r="AI1271">
        <v>0</v>
      </c>
      <c r="AJ1271">
        <v>0</v>
      </c>
      <c r="AK1271">
        <v>0</v>
      </c>
      <c r="AL1271">
        <v>0</v>
      </c>
      <c r="AM1271">
        <v>7</v>
      </c>
      <c r="AN1271" t="s">
        <v>160</v>
      </c>
    </row>
    <row r="1272" spans="1:40" x14ac:dyDescent="0.25">
      <c r="A1272" t="s">
        <v>144</v>
      </c>
      <c r="B1272" s="115">
        <v>43150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3520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8</v>
      </c>
      <c r="AN1272" t="s">
        <v>161</v>
      </c>
    </row>
    <row r="1273" spans="1:40" x14ac:dyDescent="0.25">
      <c r="A1273" t="s">
        <v>144</v>
      </c>
      <c r="B1273" s="115">
        <v>43150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3520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9</v>
      </c>
      <c r="AN1273" t="s">
        <v>162</v>
      </c>
    </row>
    <row r="1274" spans="1:40" x14ac:dyDescent="0.25">
      <c r="A1274" t="s">
        <v>144</v>
      </c>
      <c r="B1274" s="115">
        <v>43150</v>
      </c>
      <c r="C1274">
        <v>0</v>
      </c>
      <c r="D1274">
        <v>78</v>
      </c>
      <c r="E1274">
        <v>73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3520</v>
      </c>
      <c r="AH1274">
        <v>4</v>
      </c>
      <c r="AI1274">
        <v>0</v>
      </c>
      <c r="AJ1274">
        <v>0</v>
      </c>
      <c r="AK1274">
        <v>0</v>
      </c>
      <c r="AL1274">
        <v>0</v>
      </c>
      <c r="AM1274">
        <v>10</v>
      </c>
      <c r="AN1274" t="s">
        <v>163</v>
      </c>
    </row>
    <row r="1275" spans="1:40" x14ac:dyDescent="0.25">
      <c r="A1275" t="s">
        <v>144</v>
      </c>
      <c r="B1275" s="115">
        <v>43150</v>
      </c>
      <c r="C1275">
        <v>0</v>
      </c>
      <c r="D1275">
        <v>109</v>
      </c>
      <c r="E1275">
        <v>86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3520</v>
      </c>
      <c r="AH1275">
        <v>7</v>
      </c>
      <c r="AI1275">
        <v>0</v>
      </c>
      <c r="AJ1275">
        <v>0</v>
      </c>
      <c r="AK1275">
        <v>0</v>
      </c>
      <c r="AL1275">
        <v>0</v>
      </c>
      <c r="AM1275">
        <v>11</v>
      </c>
      <c r="AN1275" t="s">
        <v>164</v>
      </c>
    </row>
    <row r="1276" spans="1:40" x14ac:dyDescent="0.25">
      <c r="A1276" t="s">
        <v>144</v>
      </c>
      <c r="B1276" s="115">
        <v>43150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3520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13</v>
      </c>
      <c r="AN1276" t="s">
        <v>169</v>
      </c>
    </row>
    <row r="1277" spans="1:40" x14ac:dyDescent="0.25">
      <c r="A1277" t="s">
        <v>145</v>
      </c>
      <c r="B1277" s="115">
        <v>43150</v>
      </c>
      <c r="C1277">
        <v>0</v>
      </c>
      <c r="D1277">
        <v>38</v>
      </c>
      <c r="E1277">
        <v>35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1200</v>
      </c>
      <c r="AH1277">
        <v>10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 t="s">
        <v>157</v>
      </c>
    </row>
    <row r="1278" spans="1:40" x14ac:dyDescent="0.25">
      <c r="A1278" t="s">
        <v>145</v>
      </c>
      <c r="B1278" s="115">
        <v>43150</v>
      </c>
      <c r="C1278">
        <v>0</v>
      </c>
      <c r="D1278">
        <v>9</v>
      </c>
      <c r="E1278">
        <v>5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1200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2</v>
      </c>
      <c r="AN1278" t="s">
        <v>165</v>
      </c>
    </row>
    <row r="1279" spans="1:40" x14ac:dyDescent="0.25">
      <c r="A1279" t="s">
        <v>145</v>
      </c>
      <c r="B1279" s="115">
        <v>43150</v>
      </c>
      <c r="C1279">
        <v>0</v>
      </c>
      <c r="D1279">
        <v>65</v>
      </c>
      <c r="E1279">
        <v>55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1200</v>
      </c>
      <c r="AH1279">
        <v>8</v>
      </c>
      <c r="AI1279">
        <v>0</v>
      </c>
      <c r="AJ1279">
        <v>0</v>
      </c>
      <c r="AK1279">
        <v>0</v>
      </c>
      <c r="AL1279">
        <v>0</v>
      </c>
      <c r="AM1279">
        <v>3</v>
      </c>
      <c r="AN1279" t="s">
        <v>158</v>
      </c>
    </row>
    <row r="1280" spans="1:40" x14ac:dyDescent="0.25">
      <c r="A1280" t="s">
        <v>145</v>
      </c>
      <c r="B1280" s="115">
        <v>43150</v>
      </c>
      <c r="C1280">
        <v>0</v>
      </c>
      <c r="D1280">
        <v>33</v>
      </c>
      <c r="E1280">
        <v>29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1200</v>
      </c>
      <c r="AH1280">
        <v>5</v>
      </c>
      <c r="AI1280">
        <v>0</v>
      </c>
      <c r="AJ1280">
        <v>0</v>
      </c>
      <c r="AK1280">
        <v>0</v>
      </c>
      <c r="AL1280">
        <v>0</v>
      </c>
      <c r="AM1280">
        <v>4</v>
      </c>
      <c r="AN1280" t="s">
        <v>166</v>
      </c>
    </row>
    <row r="1281" spans="1:40" x14ac:dyDescent="0.25">
      <c r="A1281" t="s">
        <v>145</v>
      </c>
      <c r="B1281" s="115">
        <v>43150</v>
      </c>
      <c r="C1281">
        <v>0</v>
      </c>
      <c r="D1281">
        <v>91</v>
      </c>
      <c r="E1281">
        <v>78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1200</v>
      </c>
      <c r="AH1281">
        <v>17</v>
      </c>
      <c r="AI1281">
        <v>0</v>
      </c>
      <c r="AJ1281">
        <v>0</v>
      </c>
      <c r="AK1281">
        <v>0</v>
      </c>
      <c r="AL1281">
        <v>0</v>
      </c>
      <c r="AM1281">
        <v>5</v>
      </c>
      <c r="AN1281" t="s">
        <v>167</v>
      </c>
    </row>
    <row r="1282" spans="1:40" x14ac:dyDescent="0.25">
      <c r="A1282" t="s">
        <v>145</v>
      </c>
      <c r="B1282" s="115">
        <v>43150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1200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8</v>
      </c>
      <c r="AN1282" t="s">
        <v>161</v>
      </c>
    </row>
    <row r="1283" spans="1:40" x14ac:dyDescent="0.25">
      <c r="A1283" t="s">
        <v>145</v>
      </c>
      <c r="B1283" s="115">
        <v>43150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1200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9</v>
      </c>
      <c r="AN1283" t="s">
        <v>162</v>
      </c>
    </row>
    <row r="1284" spans="1:40" x14ac:dyDescent="0.25">
      <c r="A1284" t="s">
        <v>146</v>
      </c>
      <c r="B1284" s="115">
        <v>43150</v>
      </c>
      <c r="C1284">
        <v>0</v>
      </c>
      <c r="D1284">
        <v>45</v>
      </c>
      <c r="E1284">
        <v>43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1721</v>
      </c>
      <c r="AH1284">
        <v>11</v>
      </c>
      <c r="AI1284">
        <v>0</v>
      </c>
      <c r="AJ1284">
        <v>0</v>
      </c>
      <c r="AK1284">
        <v>0</v>
      </c>
      <c r="AL1284">
        <v>0</v>
      </c>
      <c r="AM1284">
        <v>1</v>
      </c>
      <c r="AN1284" t="s">
        <v>157</v>
      </c>
    </row>
    <row r="1285" spans="1:40" x14ac:dyDescent="0.25">
      <c r="A1285" t="s">
        <v>146</v>
      </c>
      <c r="B1285" s="115">
        <v>43150</v>
      </c>
      <c r="C1285">
        <v>0</v>
      </c>
      <c r="D1285">
        <v>57</v>
      </c>
      <c r="E1285">
        <v>45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1721</v>
      </c>
      <c r="AH1285">
        <v>12</v>
      </c>
      <c r="AI1285">
        <v>0</v>
      </c>
      <c r="AJ1285">
        <v>0</v>
      </c>
      <c r="AK1285">
        <v>0</v>
      </c>
      <c r="AL1285">
        <v>0</v>
      </c>
      <c r="AM1285">
        <v>3</v>
      </c>
      <c r="AN1285" t="s">
        <v>158</v>
      </c>
    </row>
    <row r="1286" spans="1:40" x14ac:dyDescent="0.25">
      <c r="A1286" t="s">
        <v>146</v>
      </c>
      <c r="B1286" s="115">
        <v>43150</v>
      </c>
      <c r="C1286">
        <v>0</v>
      </c>
      <c r="D1286">
        <v>14</v>
      </c>
      <c r="E1286">
        <v>14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1721</v>
      </c>
      <c r="AH1286">
        <v>4</v>
      </c>
      <c r="AI1286">
        <v>0</v>
      </c>
      <c r="AJ1286">
        <v>0</v>
      </c>
      <c r="AK1286">
        <v>0</v>
      </c>
      <c r="AL1286">
        <v>0</v>
      </c>
      <c r="AM1286">
        <v>6</v>
      </c>
      <c r="AN1286" t="s">
        <v>159</v>
      </c>
    </row>
    <row r="1287" spans="1:40" x14ac:dyDescent="0.25">
      <c r="A1287" t="s">
        <v>146</v>
      </c>
      <c r="B1287" s="115">
        <v>43150</v>
      </c>
      <c r="C1287">
        <v>0</v>
      </c>
      <c r="D1287">
        <v>110</v>
      </c>
      <c r="E1287">
        <v>96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1721</v>
      </c>
      <c r="AH1287">
        <v>20</v>
      </c>
      <c r="AI1287">
        <v>0</v>
      </c>
      <c r="AJ1287">
        <v>0</v>
      </c>
      <c r="AK1287">
        <v>0</v>
      </c>
      <c r="AL1287">
        <v>0</v>
      </c>
      <c r="AM1287">
        <v>7</v>
      </c>
      <c r="AN1287" t="s">
        <v>160</v>
      </c>
    </row>
    <row r="1288" spans="1:40" x14ac:dyDescent="0.25">
      <c r="A1288" t="s">
        <v>146</v>
      </c>
      <c r="B1288" s="115">
        <v>43150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1721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8</v>
      </c>
      <c r="AN1288" t="s">
        <v>161</v>
      </c>
    </row>
    <row r="1289" spans="1:40" x14ac:dyDescent="0.25">
      <c r="A1289" t="s">
        <v>146</v>
      </c>
      <c r="B1289" s="115">
        <v>43150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1721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9</v>
      </c>
      <c r="AN1289" t="s">
        <v>162</v>
      </c>
    </row>
    <row r="1290" spans="1:40" x14ac:dyDescent="0.25">
      <c r="A1290" t="s">
        <v>146</v>
      </c>
      <c r="B1290" s="115">
        <v>43150</v>
      </c>
      <c r="C1290">
        <v>0</v>
      </c>
      <c r="D1290">
        <v>21</v>
      </c>
      <c r="E1290">
        <v>19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1721</v>
      </c>
      <c r="AH1290">
        <v>3</v>
      </c>
      <c r="AI1290">
        <v>0</v>
      </c>
      <c r="AJ1290">
        <v>0</v>
      </c>
      <c r="AK1290">
        <v>0</v>
      </c>
      <c r="AL1290">
        <v>0</v>
      </c>
      <c r="AM1290">
        <v>10</v>
      </c>
      <c r="AN1290" t="s">
        <v>163</v>
      </c>
    </row>
    <row r="1291" spans="1:40" x14ac:dyDescent="0.25">
      <c r="A1291" t="s">
        <v>146</v>
      </c>
      <c r="B1291" s="115">
        <v>43150</v>
      </c>
      <c r="C1291">
        <v>0</v>
      </c>
      <c r="D1291">
        <v>73</v>
      </c>
      <c r="E1291">
        <v>54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1721</v>
      </c>
      <c r="AH1291">
        <v>6</v>
      </c>
      <c r="AI1291">
        <v>0</v>
      </c>
      <c r="AJ1291">
        <v>0</v>
      </c>
      <c r="AK1291">
        <v>0</v>
      </c>
      <c r="AL1291">
        <v>0</v>
      </c>
      <c r="AM1291">
        <v>11</v>
      </c>
      <c r="AN1291" t="s">
        <v>164</v>
      </c>
    </row>
    <row r="1292" spans="1:40" x14ac:dyDescent="0.25">
      <c r="A1292" t="s">
        <v>147</v>
      </c>
      <c r="B1292" s="115">
        <v>43150</v>
      </c>
      <c r="C1292">
        <v>0</v>
      </c>
      <c r="D1292">
        <v>14</v>
      </c>
      <c r="E1292">
        <v>13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165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1</v>
      </c>
      <c r="AN1292" t="s">
        <v>157</v>
      </c>
    </row>
    <row r="1293" spans="1:40" x14ac:dyDescent="0.25">
      <c r="A1293" t="s">
        <v>147</v>
      </c>
      <c r="B1293" s="115">
        <v>43150</v>
      </c>
      <c r="C1293">
        <v>0</v>
      </c>
      <c r="D1293">
        <v>8</v>
      </c>
      <c r="E1293">
        <v>7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165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7</v>
      </c>
      <c r="AN1293" t="s">
        <v>160</v>
      </c>
    </row>
    <row r="1294" spans="1:40" x14ac:dyDescent="0.25">
      <c r="A1294" t="s">
        <v>148</v>
      </c>
      <c r="B1294" s="115">
        <v>43150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385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5</v>
      </c>
      <c r="AN1294" t="s">
        <v>167</v>
      </c>
    </row>
    <row r="1295" spans="1:40" x14ac:dyDescent="0.25">
      <c r="A1295" t="s">
        <v>148</v>
      </c>
      <c r="B1295" s="115">
        <v>43150</v>
      </c>
      <c r="C1295">
        <v>0</v>
      </c>
      <c r="D1295">
        <v>74</v>
      </c>
      <c r="E1295">
        <v>39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385</v>
      </c>
      <c r="AH1295">
        <v>3</v>
      </c>
      <c r="AI1295">
        <v>0</v>
      </c>
      <c r="AJ1295">
        <v>0</v>
      </c>
      <c r="AK1295">
        <v>0</v>
      </c>
      <c r="AL1295">
        <v>0</v>
      </c>
      <c r="AM1295">
        <v>11</v>
      </c>
      <c r="AN1295" t="s">
        <v>164</v>
      </c>
    </row>
    <row r="1296" spans="1:40" x14ac:dyDescent="0.25">
      <c r="A1296" t="s">
        <v>149</v>
      </c>
      <c r="B1296" s="115">
        <v>43150</v>
      </c>
      <c r="C1296">
        <v>0</v>
      </c>
      <c r="D1296">
        <v>30</v>
      </c>
      <c r="E1296">
        <v>27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874</v>
      </c>
      <c r="AH1296">
        <v>2</v>
      </c>
      <c r="AI1296">
        <v>0</v>
      </c>
      <c r="AJ1296">
        <v>0</v>
      </c>
      <c r="AK1296">
        <v>0</v>
      </c>
      <c r="AL1296">
        <v>0</v>
      </c>
      <c r="AM1296">
        <v>1</v>
      </c>
      <c r="AN1296" t="s">
        <v>157</v>
      </c>
    </row>
    <row r="1297" spans="1:40" x14ac:dyDescent="0.25">
      <c r="A1297" t="s">
        <v>149</v>
      </c>
      <c r="B1297" s="115">
        <v>43150</v>
      </c>
      <c r="C1297">
        <v>0</v>
      </c>
      <c r="D1297">
        <v>14</v>
      </c>
      <c r="E1297">
        <v>13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874</v>
      </c>
      <c r="AH1297">
        <v>2</v>
      </c>
      <c r="AI1297">
        <v>0</v>
      </c>
      <c r="AJ1297">
        <v>0</v>
      </c>
      <c r="AK1297">
        <v>0</v>
      </c>
      <c r="AL1297">
        <v>0</v>
      </c>
      <c r="AM1297">
        <v>3</v>
      </c>
      <c r="AN1297" t="s">
        <v>158</v>
      </c>
    </row>
    <row r="1298" spans="1:40" x14ac:dyDescent="0.25">
      <c r="A1298" t="s">
        <v>149</v>
      </c>
      <c r="B1298" s="115">
        <v>43150</v>
      </c>
      <c r="C1298">
        <v>0</v>
      </c>
      <c r="D1298">
        <v>10</v>
      </c>
      <c r="E1298">
        <v>8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874</v>
      </c>
      <c r="AH1298">
        <v>1</v>
      </c>
      <c r="AI1298">
        <v>0</v>
      </c>
      <c r="AJ1298">
        <v>0</v>
      </c>
      <c r="AK1298">
        <v>0</v>
      </c>
      <c r="AL1298">
        <v>0</v>
      </c>
      <c r="AM1298">
        <v>5</v>
      </c>
      <c r="AN1298" t="s">
        <v>167</v>
      </c>
    </row>
    <row r="1299" spans="1:40" x14ac:dyDescent="0.25">
      <c r="A1299" t="s">
        <v>149</v>
      </c>
      <c r="B1299" s="115">
        <v>43150</v>
      </c>
      <c r="C1299">
        <v>0</v>
      </c>
      <c r="D1299">
        <v>29</v>
      </c>
      <c r="E1299">
        <v>27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874</v>
      </c>
      <c r="AH1299">
        <v>2</v>
      </c>
      <c r="AI1299">
        <v>0</v>
      </c>
      <c r="AJ1299">
        <v>0</v>
      </c>
      <c r="AK1299">
        <v>0</v>
      </c>
      <c r="AL1299">
        <v>0</v>
      </c>
      <c r="AM1299">
        <v>6</v>
      </c>
      <c r="AN1299" t="s">
        <v>159</v>
      </c>
    </row>
    <row r="1300" spans="1:40" x14ac:dyDescent="0.25">
      <c r="A1300" t="s">
        <v>149</v>
      </c>
      <c r="B1300" s="115">
        <v>43150</v>
      </c>
      <c r="C1300">
        <v>0</v>
      </c>
      <c r="D1300">
        <v>16</v>
      </c>
      <c r="E1300">
        <v>8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874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7</v>
      </c>
      <c r="AN1300" t="s">
        <v>160</v>
      </c>
    </row>
    <row r="1301" spans="1:40" x14ac:dyDescent="0.25">
      <c r="A1301" t="s">
        <v>149</v>
      </c>
      <c r="B1301" s="115">
        <v>43150</v>
      </c>
      <c r="C1301">
        <v>0</v>
      </c>
      <c r="D1301">
        <v>30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874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10</v>
      </c>
      <c r="AN1301" t="s">
        <v>163</v>
      </c>
    </row>
    <row r="1302" spans="1:40" x14ac:dyDescent="0.25">
      <c r="A1302" t="s">
        <v>149</v>
      </c>
      <c r="B1302" s="115">
        <v>43150</v>
      </c>
      <c r="C1302">
        <v>0</v>
      </c>
      <c r="D1302">
        <v>15</v>
      </c>
      <c r="E1302">
        <v>13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874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11</v>
      </c>
      <c r="AN1302" t="s">
        <v>164</v>
      </c>
    </row>
    <row r="1303" spans="1:40" x14ac:dyDescent="0.25">
      <c r="A1303" t="s">
        <v>150</v>
      </c>
      <c r="B1303" s="115">
        <v>43150</v>
      </c>
      <c r="C1303">
        <v>0</v>
      </c>
      <c r="D1303">
        <v>20</v>
      </c>
      <c r="E1303">
        <v>18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572</v>
      </c>
      <c r="AH1303">
        <v>6</v>
      </c>
      <c r="AI1303">
        <v>0</v>
      </c>
      <c r="AJ1303">
        <v>0</v>
      </c>
      <c r="AK1303">
        <v>0</v>
      </c>
      <c r="AL1303">
        <v>0</v>
      </c>
      <c r="AM1303">
        <v>1</v>
      </c>
      <c r="AN1303" t="s">
        <v>157</v>
      </c>
    </row>
    <row r="1304" spans="1:40" x14ac:dyDescent="0.25">
      <c r="A1304" t="s">
        <v>150</v>
      </c>
      <c r="B1304" s="115">
        <v>43150</v>
      </c>
      <c r="C1304">
        <v>0</v>
      </c>
      <c r="D1304">
        <v>26</v>
      </c>
      <c r="E1304">
        <v>21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572</v>
      </c>
      <c r="AH1304">
        <v>5</v>
      </c>
      <c r="AI1304">
        <v>0</v>
      </c>
      <c r="AJ1304">
        <v>0</v>
      </c>
      <c r="AK1304">
        <v>0</v>
      </c>
      <c r="AL1304">
        <v>0</v>
      </c>
      <c r="AM1304">
        <v>3</v>
      </c>
      <c r="AN1304" t="s">
        <v>158</v>
      </c>
    </row>
    <row r="1305" spans="1:40" x14ac:dyDescent="0.25">
      <c r="A1305" t="s">
        <v>150</v>
      </c>
      <c r="B1305" s="115">
        <v>43150</v>
      </c>
      <c r="C1305">
        <v>0</v>
      </c>
      <c r="D1305">
        <v>33</v>
      </c>
      <c r="E1305">
        <v>15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572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7</v>
      </c>
      <c r="AN1305" t="s">
        <v>160</v>
      </c>
    </row>
    <row r="1306" spans="1:40" x14ac:dyDescent="0.25">
      <c r="A1306" t="s">
        <v>150</v>
      </c>
      <c r="B1306" s="115">
        <v>43150</v>
      </c>
      <c r="C1306">
        <v>0</v>
      </c>
      <c r="D1306">
        <v>25</v>
      </c>
      <c r="E1306">
        <v>15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572</v>
      </c>
      <c r="AH1306">
        <v>1</v>
      </c>
      <c r="AI1306">
        <v>0</v>
      </c>
      <c r="AJ1306">
        <v>0</v>
      </c>
      <c r="AK1306">
        <v>0</v>
      </c>
      <c r="AL1306">
        <v>0</v>
      </c>
      <c r="AM1306">
        <v>11</v>
      </c>
      <c r="AN1306" t="s">
        <v>164</v>
      </c>
    </row>
    <row r="1307" spans="1:40" x14ac:dyDescent="0.25">
      <c r="A1307" t="s">
        <v>151</v>
      </c>
      <c r="B1307" s="115">
        <v>43150</v>
      </c>
      <c r="C1307">
        <v>1</v>
      </c>
      <c r="D1307">
        <v>59</v>
      </c>
      <c r="E1307">
        <v>50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1</v>
      </c>
      <c r="T1307">
        <v>0</v>
      </c>
      <c r="U1307">
        <v>0</v>
      </c>
      <c r="V1307">
        <v>0.5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316</v>
      </c>
      <c r="AH1307">
        <v>33</v>
      </c>
      <c r="AI1307">
        <v>0</v>
      </c>
      <c r="AJ1307">
        <v>0</v>
      </c>
      <c r="AK1307">
        <v>0</v>
      </c>
      <c r="AL1307">
        <v>0</v>
      </c>
      <c r="AM1307">
        <v>1</v>
      </c>
      <c r="AN1307" t="s">
        <v>157</v>
      </c>
    </row>
    <row r="1308" spans="1:40" x14ac:dyDescent="0.25">
      <c r="A1308" t="s">
        <v>152</v>
      </c>
      <c r="B1308" s="115">
        <v>43150</v>
      </c>
      <c r="C1308">
        <v>2</v>
      </c>
      <c r="D1308">
        <v>26</v>
      </c>
      <c r="E1308">
        <v>24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2</v>
      </c>
      <c r="T1308">
        <v>0</v>
      </c>
      <c r="U1308">
        <v>0</v>
      </c>
      <c r="V1308">
        <v>4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144</v>
      </c>
      <c r="AH1308">
        <v>15</v>
      </c>
      <c r="AI1308">
        <v>0</v>
      </c>
      <c r="AJ1308">
        <v>0</v>
      </c>
      <c r="AK1308">
        <v>0</v>
      </c>
      <c r="AL1308">
        <v>0</v>
      </c>
      <c r="AM1308">
        <v>1</v>
      </c>
      <c r="AN1308" t="s">
        <v>157</v>
      </c>
    </row>
    <row r="1309" spans="1:40" x14ac:dyDescent="0.25">
      <c r="A1309" t="s">
        <v>153</v>
      </c>
      <c r="B1309" s="115">
        <v>43150</v>
      </c>
      <c r="C1309">
        <v>0</v>
      </c>
      <c r="D1309">
        <v>56</v>
      </c>
      <c r="E1309">
        <v>41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346</v>
      </c>
      <c r="AH1309">
        <v>1</v>
      </c>
      <c r="AI1309">
        <v>0</v>
      </c>
      <c r="AJ1309">
        <v>0</v>
      </c>
      <c r="AK1309">
        <v>0</v>
      </c>
      <c r="AL1309">
        <v>0</v>
      </c>
      <c r="AM1309">
        <v>1</v>
      </c>
      <c r="AN1309" t="s">
        <v>157</v>
      </c>
    </row>
    <row r="1310" spans="1:40" x14ac:dyDescent="0.25">
      <c r="A1310" t="s">
        <v>154</v>
      </c>
      <c r="B1310" s="115">
        <v>43150</v>
      </c>
      <c r="C1310">
        <v>0</v>
      </c>
      <c r="D1310">
        <v>27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424</v>
      </c>
      <c r="AH1310">
        <v>4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 t="s">
        <v>157</v>
      </c>
    </row>
    <row r="1311" spans="1:40" x14ac:dyDescent="0.25">
      <c r="A1311" t="s">
        <v>154</v>
      </c>
      <c r="B1311" s="115">
        <v>43150</v>
      </c>
      <c r="C1311">
        <v>0</v>
      </c>
      <c r="D1311">
        <v>55</v>
      </c>
      <c r="E1311">
        <v>50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424</v>
      </c>
      <c r="AH1311">
        <v>18</v>
      </c>
      <c r="AI1311">
        <v>0</v>
      </c>
      <c r="AJ1311">
        <v>0</v>
      </c>
      <c r="AK1311">
        <v>0</v>
      </c>
      <c r="AL1311">
        <v>0</v>
      </c>
      <c r="AM1311">
        <v>3</v>
      </c>
      <c r="AN1311" t="s">
        <v>158</v>
      </c>
    </row>
    <row r="1312" spans="1:40" x14ac:dyDescent="0.25">
      <c r="A1312" t="s">
        <v>154</v>
      </c>
      <c r="B1312" s="115">
        <v>43150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424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8</v>
      </c>
      <c r="AN1312" t="s">
        <v>161</v>
      </c>
    </row>
    <row r="1313" spans="1:40" x14ac:dyDescent="0.25">
      <c r="A1313" t="s">
        <v>141</v>
      </c>
      <c r="B1313" s="115">
        <v>43151</v>
      </c>
      <c r="C1313">
        <v>0</v>
      </c>
      <c r="D1313">
        <v>41</v>
      </c>
      <c r="E1313">
        <v>40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1181</v>
      </c>
      <c r="AH1313">
        <v>29</v>
      </c>
      <c r="AI1313">
        <v>0</v>
      </c>
      <c r="AJ1313">
        <v>0</v>
      </c>
      <c r="AK1313">
        <v>0</v>
      </c>
      <c r="AL1313">
        <v>0</v>
      </c>
      <c r="AM1313">
        <v>1</v>
      </c>
      <c r="AN1313" t="s">
        <v>157</v>
      </c>
    </row>
    <row r="1314" spans="1:40" x14ac:dyDescent="0.25">
      <c r="A1314" t="s">
        <v>141</v>
      </c>
      <c r="B1314" s="115">
        <v>43151</v>
      </c>
      <c r="C1314">
        <v>0</v>
      </c>
      <c r="D1314">
        <v>34</v>
      </c>
      <c r="E1314">
        <v>29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1181</v>
      </c>
      <c r="AH1314">
        <v>15</v>
      </c>
      <c r="AI1314">
        <v>0</v>
      </c>
      <c r="AJ1314">
        <v>0</v>
      </c>
      <c r="AK1314">
        <v>0</v>
      </c>
      <c r="AL1314">
        <v>0</v>
      </c>
      <c r="AM1314">
        <v>3</v>
      </c>
      <c r="AN1314" t="s">
        <v>158</v>
      </c>
    </row>
    <row r="1315" spans="1:40" x14ac:dyDescent="0.25">
      <c r="A1315" t="s">
        <v>141</v>
      </c>
      <c r="B1315" s="115">
        <v>43151</v>
      </c>
      <c r="C1315">
        <v>0</v>
      </c>
      <c r="D1315">
        <v>11</v>
      </c>
      <c r="E1315">
        <v>10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1181</v>
      </c>
      <c r="AH1315">
        <v>5</v>
      </c>
      <c r="AI1315">
        <v>0</v>
      </c>
      <c r="AJ1315">
        <v>0</v>
      </c>
      <c r="AK1315">
        <v>0</v>
      </c>
      <c r="AL1315">
        <v>0</v>
      </c>
      <c r="AM1315">
        <v>6</v>
      </c>
      <c r="AN1315" t="s">
        <v>159</v>
      </c>
    </row>
    <row r="1316" spans="1:40" x14ac:dyDescent="0.25">
      <c r="A1316" t="s">
        <v>141</v>
      </c>
      <c r="B1316" s="115">
        <v>43151</v>
      </c>
      <c r="C1316">
        <v>1</v>
      </c>
      <c r="D1316">
        <v>79</v>
      </c>
      <c r="E1316">
        <v>75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1</v>
      </c>
      <c r="AC1316">
        <v>1.25</v>
      </c>
      <c r="AD1316">
        <v>0</v>
      </c>
      <c r="AE1316">
        <v>0</v>
      </c>
      <c r="AF1316">
        <v>0</v>
      </c>
      <c r="AG1316">
        <v>1181</v>
      </c>
      <c r="AH1316">
        <v>31</v>
      </c>
      <c r="AI1316">
        <v>0</v>
      </c>
      <c r="AJ1316">
        <v>0</v>
      </c>
      <c r="AK1316">
        <v>0</v>
      </c>
      <c r="AL1316">
        <v>0</v>
      </c>
      <c r="AM1316">
        <v>7</v>
      </c>
      <c r="AN1316" t="s">
        <v>160</v>
      </c>
    </row>
    <row r="1317" spans="1:40" x14ac:dyDescent="0.25">
      <c r="A1317" t="s">
        <v>141</v>
      </c>
      <c r="B1317" s="115">
        <v>43151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1181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8</v>
      </c>
      <c r="AN1317" t="s">
        <v>161</v>
      </c>
    </row>
    <row r="1318" spans="1:40" x14ac:dyDescent="0.25">
      <c r="A1318" t="s">
        <v>141</v>
      </c>
      <c r="B1318" s="115">
        <v>43151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1181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9</v>
      </c>
      <c r="AN1318" t="s">
        <v>162</v>
      </c>
    </row>
    <row r="1319" spans="1:40" x14ac:dyDescent="0.25">
      <c r="A1319" t="s">
        <v>141</v>
      </c>
      <c r="B1319" s="115">
        <v>43151</v>
      </c>
      <c r="C1319">
        <v>0</v>
      </c>
      <c r="D1319">
        <v>17</v>
      </c>
      <c r="E1319">
        <v>17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1181</v>
      </c>
      <c r="AH1319">
        <v>10</v>
      </c>
      <c r="AI1319">
        <v>0</v>
      </c>
      <c r="AJ1319">
        <v>0</v>
      </c>
      <c r="AK1319">
        <v>0</v>
      </c>
      <c r="AL1319">
        <v>0</v>
      </c>
      <c r="AM1319">
        <v>10</v>
      </c>
      <c r="AN1319" t="s">
        <v>163</v>
      </c>
    </row>
    <row r="1320" spans="1:40" x14ac:dyDescent="0.25">
      <c r="A1320" t="s">
        <v>141</v>
      </c>
      <c r="B1320" s="115">
        <v>43151</v>
      </c>
      <c r="C1320">
        <v>0</v>
      </c>
      <c r="D1320">
        <v>44</v>
      </c>
      <c r="E1320">
        <v>38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1181</v>
      </c>
      <c r="AH1320">
        <v>14</v>
      </c>
      <c r="AI1320">
        <v>0</v>
      </c>
      <c r="AJ1320">
        <v>0</v>
      </c>
      <c r="AK1320">
        <v>0</v>
      </c>
      <c r="AL1320">
        <v>0</v>
      </c>
      <c r="AM1320">
        <v>11</v>
      </c>
      <c r="AN1320" t="s">
        <v>164</v>
      </c>
    </row>
    <row r="1321" spans="1:40" x14ac:dyDescent="0.25">
      <c r="A1321" t="s">
        <v>142</v>
      </c>
      <c r="B1321" s="115">
        <v>43151</v>
      </c>
      <c r="C1321">
        <v>39</v>
      </c>
      <c r="D1321">
        <v>208</v>
      </c>
      <c r="E1321">
        <v>196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68</v>
      </c>
      <c r="T1321">
        <v>0</v>
      </c>
      <c r="U1321">
        <v>0</v>
      </c>
      <c r="V1321">
        <v>145.25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24</v>
      </c>
      <c r="AE1321">
        <v>6</v>
      </c>
      <c r="AF1321">
        <v>44</v>
      </c>
      <c r="AG1321">
        <v>2914</v>
      </c>
      <c r="AH1321">
        <v>111</v>
      </c>
      <c r="AI1321">
        <v>0</v>
      </c>
      <c r="AJ1321">
        <v>0</v>
      </c>
      <c r="AK1321">
        <v>0</v>
      </c>
      <c r="AL1321">
        <v>0</v>
      </c>
      <c r="AM1321">
        <v>1</v>
      </c>
      <c r="AN1321" t="s">
        <v>157</v>
      </c>
    </row>
    <row r="1322" spans="1:40" x14ac:dyDescent="0.25">
      <c r="A1322" t="s">
        <v>142</v>
      </c>
      <c r="B1322" s="115">
        <v>43151</v>
      </c>
      <c r="C1322">
        <v>40</v>
      </c>
      <c r="D1322">
        <v>154</v>
      </c>
      <c r="E1322">
        <v>152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71</v>
      </c>
      <c r="T1322">
        <v>0</v>
      </c>
      <c r="U1322">
        <v>0</v>
      </c>
      <c r="V1322">
        <v>156.25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24</v>
      </c>
      <c r="AE1322">
        <v>3</v>
      </c>
      <c r="AF1322">
        <v>24</v>
      </c>
      <c r="AG1322">
        <v>2914</v>
      </c>
      <c r="AH1322">
        <v>90</v>
      </c>
      <c r="AI1322">
        <v>0</v>
      </c>
      <c r="AJ1322">
        <v>0</v>
      </c>
      <c r="AK1322">
        <v>0</v>
      </c>
      <c r="AL1322">
        <v>0</v>
      </c>
      <c r="AM1322">
        <v>2</v>
      </c>
      <c r="AN1322" t="s">
        <v>165</v>
      </c>
    </row>
    <row r="1323" spans="1:40" x14ac:dyDescent="0.25">
      <c r="A1323" t="s">
        <v>142</v>
      </c>
      <c r="B1323" s="115">
        <v>43151</v>
      </c>
      <c r="C1323">
        <v>13</v>
      </c>
      <c r="D1323">
        <v>71</v>
      </c>
      <c r="E1323">
        <v>68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17</v>
      </c>
      <c r="T1323">
        <v>0</v>
      </c>
      <c r="U1323">
        <v>0</v>
      </c>
      <c r="V1323">
        <v>31.25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42</v>
      </c>
      <c r="AE1323">
        <v>0</v>
      </c>
      <c r="AF1323">
        <v>0</v>
      </c>
      <c r="AG1323">
        <v>2914</v>
      </c>
      <c r="AH1323">
        <v>36</v>
      </c>
      <c r="AI1323">
        <v>0</v>
      </c>
      <c r="AJ1323">
        <v>0</v>
      </c>
      <c r="AK1323">
        <v>0</v>
      </c>
      <c r="AL1323">
        <v>0</v>
      </c>
      <c r="AM1323">
        <v>3</v>
      </c>
      <c r="AN1323" t="s">
        <v>158</v>
      </c>
    </row>
    <row r="1324" spans="1:40" x14ac:dyDescent="0.25">
      <c r="A1324" t="s">
        <v>142</v>
      </c>
      <c r="B1324" s="115">
        <v>43151</v>
      </c>
      <c r="C1324">
        <v>24</v>
      </c>
      <c r="D1324">
        <v>118</v>
      </c>
      <c r="E1324">
        <v>107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41</v>
      </c>
      <c r="T1324">
        <v>0</v>
      </c>
      <c r="U1324">
        <v>0</v>
      </c>
      <c r="V1324">
        <v>68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6</v>
      </c>
      <c r="AE1324">
        <v>1</v>
      </c>
      <c r="AF1324">
        <v>8</v>
      </c>
      <c r="AG1324">
        <v>2914</v>
      </c>
      <c r="AH1324">
        <v>63</v>
      </c>
      <c r="AI1324">
        <v>0</v>
      </c>
      <c r="AJ1324">
        <v>0</v>
      </c>
      <c r="AK1324">
        <v>0</v>
      </c>
      <c r="AL1324">
        <v>0</v>
      </c>
      <c r="AM1324">
        <v>4</v>
      </c>
      <c r="AN1324" t="s">
        <v>166</v>
      </c>
    </row>
    <row r="1325" spans="1:40" x14ac:dyDescent="0.25">
      <c r="A1325" t="s">
        <v>142</v>
      </c>
      <c r="B1325" s="115">
        <v>43151</v>
      </c>
      <c r="C1325">
        <v>41</v>
      </c>
      <c r="D1325">
        <v>127</v>
      </c>
      <c r="E1325">
        <v>123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57</v>
      </c>
      <c r="T1325">
        <v>0</v>
      </c>
      <c r="U1325">
        <v>0</v>
      </c>
      <c r="V1325">
        <v>118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21</v>
      </c>
      <c r="AE1325">
        <v>6</v>
      </c>
      <c r="AF1325">
        <v>48</v>
      </c>
      <c r="AG1325">
        <v>2914</v>
      </c>
      <c r="AH1325">
        <v>85</v>
      </c>
      <c r="AI1325">
        <v>0</v>
      </c>
      <c r="AJ1325">
        <v>0</v>
      </c>
      <c r="AK1325">
        <v>0</v>
      </c>
      <c r="AL1325">
        <v>0</v>
      </c>
      <c r="AM1325">
        <v>5</v>
      </c>
      <c r="AN1325" t="s">
        <v>167</v>
      </c>
    </row>
    <row r="1326" spans="1:40" x14ac:dyDescent="0.25">
      <c r="A1326" t="s">
        <v>142</v>
      </c>
      <c r="B1326" s="115">
        <v>43151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2914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8</v>
      </c>
      <c r="AN1326" t="s">
        <v>161</v>
      </c>
    </row>
    <row r="1327" spans="1:40" x14ac:dyDescent="0.25">
      <c r="A1327" t="s">
        <v>142</v>
      </c>
      <c r="B1327" s="115">
        <v>43151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2914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9</v>
      </c>
      <c r="AN1327" t="s">
        <v>162</v>
      </c>
    </row>
    <row r="1328" spans="1:40" x14ac:dyDescent="0.25">
      <c r="A1328" t="s">
        <v>142</v>
      </c>
      <c r="B1328" s="115">
        <v>43151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2914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12</v>
      </c>
      <c r="AN1328" t="s">
        <v>168</v>
      </c>
    </row>
    <row r="1329" spans="1:40" x14ac:dyDescent="0.25">
      <c r="A1329" t="s">
        <v>143</v>
      </c>
      <c r="B1329" s="115">
        <v>43151</v>
      </c>
      <c r="C1329">
        <v>8</v>
      </c>
      <c r="D1329">
        <v>75</v>
      </c>
      <c r="E1329">
        <v>74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11</v>
      </c>
      <c r="T1329">
        <v>0</v>
      </c>
      <c r="U1329">
        <v>0</v>
      </c>
      <c r="V1329">
        <v>14.5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1</v>
      </c>
      <c r="AE1329">
        <v>1</v>
      </c>
      <c r="AF1329">
        <v>8</v>
      </c>
      <c r="AG1329">
        <v>1477</v>
      </c>
      <c r="AH1329">
        <v>29</v>
      </c>
      <c r="AI1329">
        <v>0</v>
      </c>
      <c r="AJ1329">
        <v>0</v>
      </c>
      <c r="AK1329">
        <v>0</v>
      </c>
      <c r="AL1329">
        <v>0</v>
      </c>
      <c r="AM1329">
        <v>1</v>
      </c>
      <c r="AN1329" t="s">
        <v>157</v>
      </c>
    </row>
    <row r="1330" spans="1:40" x14ac:dyDescent="0.25">
      <c r="A1330" t="s">
        <v>143</v>
      </c>
      <c r="B1330" s="115">
        <v>43151</v>
      </c>
      <c r="C1330">
        <v>6</v>
      </c>
      <c r="D1330">
        <v>22</v>
      </c>
      <c r="E1330">
        <v>22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7</v>
      </c>
      <c r="T1330">
        <v>0</v>
      </c>
      <c r="U1330">
        <v>0</v>
      </c>
      <c r="V1330">
        <v>6.5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1</v>
      </c>
      <c r="AE1330">
        <v>1</v>
      </c>
      <c r="AF1330">
        <v>8.5</v>
      </c>
      <c r="AG1330">
        <v>1477</v>
      </c>
      <c r="AH1330">
        <v>14</v>
      </c>
      <c r="AI1330">
        <v>0</v>
      </c>
      <c r="AJ1330">
        <v>0</v>
      </c>
      <c r="AK1330">
        <v>0</v>
      </c>
      <c r="AL1330">
        <v>0</v>
      </c>
      <c r="AM1330">
        <v>2</v>
      </c>
      <c r="AN1330" t="s">
        <v>165</v>
      </c>
    </row>
    <row r="1331" spans="1:40" x14ac:dyDescent="0.25">
      <c r="A1331" t="s">
        <v>143</v>
      </c>
      <c r="B1331" s="115">
        <v>43151</v>
      </c>
      <c r="C1331">
        <v>11</v>
      </c>
      <c r="D1331">
        <v>65</v>
      </c>
      <c r="E1331">
        <v>61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24</v>
      </c>
      <c r="T1331">
        <v>0</v>
      </c>
      <c r="U1331">
        <v>0</v>
      </c>
      <c r="V1331">
        <v>29.75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1477</v>
      </c>
      <c r="AH1331">
        <v>38</v>
      </c>
      <c r="AI1331">
        <v>0</v>
      </c>
      <c r="AJ1331">
        <v>0</v>
      </c>
      <c r="AK1331">
        <v>0</v>
      </c>
      <c r="AL1331">
        <v>0</v>
      </c>
      <c r="AM1331">
        <v>3</v>
      </c>
      <c r="AN1331" t="s">
        <v>158</v>
      </c>
    </row>
    <row r="1332" spans="1:40" x14ac:dyDescent="0.25">
      <c r="A1332" t="s">
        <v>143</v>
      </c>
      <c r="B1332" s="115">
        <v>43151</v>
      </c>
      <c r="C1332">
        <v>6</v>
      </c>
      <c r="D1332">
        <v>21</v>
      </c>
      <c r="E1332">
        <v>20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6</v>
      </c>
      <c r="T1332">
        <v>0</v>
      </c>
      <c r="U1332">
        <v>0</v>
      </c>
      <c r="V1332">
        <v>14.5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1477</v>
      </c>
      <c r="AH1332">
        <v>17</v>
      </c>
      <c r="AI1332">
        <v>0</v>
      </c>
      <c r="AJ1332">
        <v>0</v>
      </c>
      <c r="AK1332">
        <v>0</v>
      </c>
      <c r="AL1332">
        <v>0</v>
      </c>
      <c r="AM1332">
        <v>4</v>
      </c>
      <c r="AN1332" t="s">
        <v>166</v>
      </c>
    </row>
    <row r="1333" spans="1:40" x14ac:dyDescent="0.25">
      <c r="A1333" t="s">
        <v>143</v>
      </c>
      <c r="B1333" s="115">
        <v>43151</v>
      </c>
      <c r="C1333">
        <v>14</v>
      </c>
      <c r="D1333">
        <v>59</v>
      </c>
      <c r="E1333">
        <v>53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38</v>
      </c>
      <c r="T1333">
        <v>0</v>
      </c>
      <c r="U1333">
        <v>0</v>
      </c>
      <c r="V1333">
        <v>57.5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1477</v>
      </c>
      <c r="AH1333">
        <v>36</v>
      </c>
      <c r="AI1333">
        <v>0</v>
      </c>
      <c r="AJ1333">
        <v>0</v>
      </c>
      <c r="AK1333">
        <v>0</v>
      </c>
      <c r="AL1333">
        <v>0</v>
      </c>
      <c r="AM1333">
        <v>5</v>
      </c>
      <c r="AN1333" t="s">
        <v>167</v>
      </c>
    </row>
    <row r="1334" spans="1:40" x14ac:dyDescent="0.25">
      <c r="A1334" t="s">
        <v>143</v>
      </c>
      <c r="B1334" s="115">
        <v>43151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1477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8</v>
      </c>
      <c r="AN1334" t="s">
        <v>161</v>
      </c>
    </row>
    <row r="1335" spans="1:40" x14ac:dyDescent="0.25">
      <c r="A1335" t="s">
        <v>143</v>
      </c>
      <c r="B1335" s="115">
        <v>43151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1477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9</v>
      </c>
      <c r="AN1335" t="s">
        <v>162</v>
      </c>
    </row>
    <row r="1336" spans="1:40" x14ac:dyDescent="0.25">
      <c r="A1336" t="s">
        <v>144</v>
      </c>
      <c r="B1336" s="115">
        <v>43151</v>
      </c>
      <c r="C1336">
        <v>0</v>
      </c>
      <c r="D1336">
        <v>166</v>
      </c>
      <c r="E1336">
        <v>142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2</v>
      </c>
      <c r="AE1336">
        <v>1</v>
      </c>
      <c r="AF1336">
        <v>8</v>
      </c>
      <c r="AG1336">
        <v>3930</v>
      </c>
      <c r="AH1336">
        <v>16</v>
      </c>
      <c r="AI1336">
        <v>0</v>
      </c>
      <c r="AJ1336">
        <v>0</v>
      </c>
      <c r="AK1336">
        <v>0</v>
      </c>
      <c r="AL1336">
        <v>0</v>
      </c>
      <c r="AM1336">
        <v>1</v>
      </c>
      <c r="AN1336" t="s">
        <v>157</v>
      </c>
    </row>
    <row r="1337" spans="1:40" x14ac:dyDescent="0.25">
      <c r="A1337" t="s">
        <v>144</v>
      </c>
      <c r="B1337" s="115">
        <v>43151</v>
      </c>
      <c r="C1337">
        <v>0</v>
      </c>
      <c r="D1337">
        <v>80</v>
      </c>
      <c r="E1337">
        <v>80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6</v>
      </c>
      <c r="AE1337">
        <v>1</v>
      </c>
      <c r="AF1337">
        <v>4</v>
      </c>
      <c r="AG1337">
        <v>3930</v>
      </c>
      <c r="AH1337">
        <v>29</v>
      </c>
      <c r="AI1337">
        <v>0</v>
      </c>
      <c r="AJ1337">
        <v>0</v>
      </c>
      <c r="AK1337">
        <v>0</v>
      </c>
      <c r="AL1337">
        <v>0</v>
      </c>
      <c r="AM1337">
        <v>3</v>
      </c>
      <c r="AN1337" t="s">
        <v>158</v>
      </c>
    </row>
    <row r="1338" spans="1:40" x14ac:dyDescent="0.25">
      <c r="A1338" t="s">
        <v>144</v>
      </c>
      <c r="B1338" s="115">
        <v>43151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3930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5</v>
      </c>
      <c r="AN1338" t="s">
        <v>167</v>
      </c>
    </row>
    <row r="1339" spans="1:40" x14ac:dyDescent="0.25">
      <c r="A1339" t="s">
        <v>144</v>
      </c>
      <c r="B1339" s="115">
        <v>43151</v>
      </c>
      <c r="C1339">
        <v>0</v>
      </c>
      <c r="D1339">
        <v>136</v>
      </c>
      <c r="E1339">
        <v>131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3930</v>
      </c>
      <c r="AH1339">
        <v>33</v>
      </c>
      <c r="AI1339">
        <v>0</v>
      </c>
      <c r="AJ1339">
        <v>0</v>
      </c>
      <c r="AK1339">
        <v>0</v>
      </c>
      <c r="AL1339">
        <v>0</v>
      </c>
      <c r="AM1339">
        <v>6</v>
      </c>
      <c r="AN1339" t="s">
        <v>159</v>
      </c>
    </row>
    <row r="1340" spans="1:40" x14ac:dyDescent="0.25">
      <c r="A1340" t="s">
        <v>144</v>
      </c>
      <c r="B1340" s="115">
        <v>43151</v>
      </c>
      <c r="C1340">
        <v>0</v>
      </c>
      <c r="D1340">
        <v>80</v>
      </c>
      <c r="E1340">
        <v>76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3930</v>
      </c>
      <c r="AH1340">
        <v>7</v>
      </c>
      <c r="AI1340">
        <v>0</v>
      </c>
      <c r="AJ1340">
        <v>0</v>
      </c>
      <c r="AK1340">
        <v>0</v>
      </c>
      <c r="AL1340">
        <v>0</v>
      </c>
      <c r="AM1340">
        <v>7</v>
      </c>
      <c r="AN1340" t="s">
        <v>160</v>
      </c>
    </row>
    <row r="1341" spans="1:40" x14ac:dyDescent="0.25">
      <c r="A1341" t="s">
        <v>144</v>
      </c>
      <c r="B1341" s="115">
        <v>43151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3930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8</v>
      </c>
      <c r="AN1341" t="s">
        <v>161</v>
      </c>
    </row>
    <row r="1342" spans="1:40" x14ac:dyDescent="0.25">
      <c r="A1342" t="s">
        <v>144</v>
      </c>
      <c r="B1342" s="115">
        <v>43151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3930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9</v>
      </c>
      <c r="AN1342" t="s">
        <v>162</v>
      </c>
    </row>
    <row r="1343" spans="1:40" x14ac:dyDescent="0.25">
      <c r="A1343" t="s">
        <v>144</v>
      </c>
      <c r="B1343" s="115">
        <v>43151</v>
      </c>
      <c r="C1343">
        <v>0</v>
      </c>
      <c r="D1343">
        <v>78</v>
      </c>
      <c r="E1343">
        <v>73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3930</v>
      </c>
      <c r="AH1343">
        <v>2</v>
      </c>
      <c r="AI1343">
        <v>0</v>
      </c>
      <c r="AJ1343">
        <v>0</v>
      </c>
      <c r="AK1343">
        <v>0</v>
      </c>
      <c r="AL1343">
        <v>0</v>
      </c>
      <c r="AM1343">
        <v>10</v>
      </c>
      <c r="AN1343" t="s">
        <v>163</v>
      </c>
    </row>
    <row r="1344" spans="1:40" x14ac:dyDescent="0.25">
      <c r="A1344" t="s">
        <v>144</v>
      </c>
      <c r="B1344" s="115">
        <v>43151</v>
      </c>
      <c r="C1344">
        <v>0</v>
      </c>
      <c r="D1344">
        <v>109</v>
      </c>
      <c r="E1344">
        <v>86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3930</v>
      </c>
      <c r="AH1344">
        <v>5</v>
      </c>
      <c r="AI1344">
        <v>0</v>
      </c>
      <c r="AJ1344">
        <v>0</v>
      </c>
      <c r="AK1344">
        <v>0</v>
      </c>
      <c r="AL1344">
        <v>0</v>
      </c>
      <c r="AM1344">
        <v>11</v>
      </c>
      <c r="AN1344" t="s">
        <v>164</v>
      </c>
    </row>
    <row r="1345" spans="1:40" x14ac:dyDescent="0.25">
      <c r="A1345" t="s">
        <v>144</v>
      </c>
      <c r="B1345" s="115">
        <v>43151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3930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13</v>
      </c>
      <c r="AN1345" t="s">
        <v>169</v>
      </c>
    </row>
    <row r="1346" spans="1:40" x14ac:dyDescent="0.25">
      <c r="A1346" t="s">
        <v>145</v>
      </c>
      <c r="B1346" s="115">
        <v>43151</v>
      </c>
      <c r="C1346">
        <v>0</v>
      </c>
      <c r="D1346">
        <v>38</v>
      </c>
      <c r="E1346">
        <v>35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1230</v>
      </c>
      <c r="AH1346">
        <v>10</v>
      </c>
      <c r="AI1346">
        <v>0</v>
      </c>
      <c r="AJ1346">
        <v>0</v>
      </c>
      <c r="AK1346">
        <v>0</v>
      </c>
      <c r="AL1346">
        <v>0</v>
      </c>
      <c r="AM1346">
        <v>1</v>
      </c>
      <c r="AN1346" t="s">
        <v>157</v>
      </c>
    </row>
    <row r="1347" spans="1:40" x14ac:dyDescent="0.25">
      <c r="A1347" t="s">
        <v>145</v>
      </c>
      <c r="B1347" s="115">
        <v>43151</v>
      </c>
      <c r="C1347">
        <v>0</v>
      </c>
      <c r="D1347">
        <v>9</v>
      </c>
      <c r="E1347">
        <v>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1230</v>
      </c>
      <c r="AH1347">
        <v>1</v>
      </c>
      <c r="AI1347">
        <v>0</v>
      </c>
      <c r="AJ1347">
        <v>0</v>
      </c>
      <c r="AK1347">
        <v>0</v>
      </c>
      <c r="AL1347">
        <v>0</v>
      </c>
      <c r="AM1347">
        <v>2</v>
      </c>
      <c r="AN1347" t="s">
        <v>165</v>
      </c>
    </row>
    <row r="1348" spans="1:40" x14ac:dyDescent="0.25">
      <c r="A1348" t="s">
        <v>145</v>
      </c>
      <c r="B1348" s="115">
        <v>43151</v>
      </c>
      <c r="C1348">
        <v>0</v>
      </c>
      <c r="D1348">
        <v>65</v>
      </c>
      <c r="E1348">
        <v>55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1230</v>
      </c>
      <c r="AH1348">
        <v>9</v>
      </c>
      <c r="AI1348">
        <v>0</v>
      </c>
      <c r="AJ1348">
        <v>0</v>
      </c>
      <c r="AK1348">
        <v>0</v>
      </c>
      <c r="AL1348">
        <v>0</v>
      </c>
      <c r="AM1348">
        <v>3</v>
      </c>
      <c r="AN1348" t="s">
        <v>158</v>
      </c>
    </row>
    <row r="1349" spans="1:40" x14ac:dyDescent="0.25">
      <c r="A1349" t="s">
        <v>145</v>
      </c>
      <c r="B1349" s="115">
        <v>43151</v>
      </c>
      <c r="C1349">
        <v>0</v>
      </c>
      <c r="D1349">
        <v>33</v>
      </c>
      <c r="E1349">
        <v>29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1230</v>
      </c>
      <c r="AH1349">
        <v>3</v>
      </c>
      <c r="AI1349">
        <v>0</v>
      </c>
      <c r="AJ1349">
        <v>0</v>
      </c>
      <c r="AK1349">
        <v>0</v>
      </c>
      <c r="AL1349">
        <v>0</v>
      </c>
      <c r="AM1349">
        <v>4</v>
      </c>
      <c r="AN1349" t="s">
        <v>166</v>
      </c>
    </row>
    <row r="1350" spans="1:40" x14ac:dyDescent="0.25">
      <c r="A1350" t="s">
        <v>145</v>
      </c>
      <c r="B1350" s="115">
        <v>43151</v>
      </c>
      <c r="C1350">
        <v>0</v>
      </c>
      <c r="D1350">
        <v>91</v>
      </c>
      <c r="E1350">
        <v>78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1230</v>
      </c>
      <c r="AH1350">
        <v>16</v>
      </c>
      <c r="AI1350">
        <v>0</v>
      </c>
      <c r="AJ1350">
        <v>0</v>
      </c>
      <c r="AK1350">
        <v>0</v>
      </c>
      <c r="AL1350">
        <v>0</v>
      </c>
      <c r="AM1350">
        <v>5</v>
      </c>
      <c r="AN1350" t="s">
        <v>167</v>
      </c>
    </row>
    <row r="1351" spans="1:40" x14ac:dyDescent="0.25">
      <c r="A1351" t="s">
        <v>145</v>
      </c>
      <c r="B1351" s="115">
        <v>43151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1230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8</v>
      </c>
      <c r="AN1351" t="s">
        <v>161</v>
      </c>
    </row>
    <row r="1352" spans="1:40" x14ac:dyDescent="0.25">
      <c r="A1352" t="s">
        <v>145</v>
      </c>
      <c r="B1352" s="115">
        <v>43151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1230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9</v>
      </c>
      <c r="AN1352" t="s">
        <v>162</v>
      </c>
    </row>
    <row r="1353" spans="1:40" x14ac:dyDescent="0.25">
      <c r="A1353" t="s">
        <v>146</v>
      </c>
      <c r="B1353" s="115">
        <v>43151</v>
      </c>
      <c r="C1353">
        <v>0</v>
      </c>
      <c r="D1353">
        <v>45</v>
      </c>
      <c r="E1353">
        <v>43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1950</v>
      </c>
      <c r="AH1353">
        <v>4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 t="s">
        <v>157</v>
      </c>
    </row>
    <row r="1354" spans="1:40" x14ac:dyDescent="0.25">
      <c r="A1354" t="s">
        <v>146</v>
      </c>
      <c r="B1354" s="115">
        <v>43151</v>
      </c>
      <c r="C1354">
        <v>0</v>
      </c>
      <c r="D1354">
        <v>57</v>
      </c>
      <c r="E1354">
        <v>45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1950</v>
      </c>
      <c r="AH1354">
        <v>11</v>
      </c>
      <c r="AI1354">
        <v>0</v>
      </c>
      <c r="AJ1354">
        <v>0</v>
      </c>
      <c r="AK1354">
        <v>0</v>
      </c>
      <c r="AL1354">
        <v>0</v>
      </c>
      <c r="AM1354">
        <v>3</v>
      </c>
      <c r="AN1354" t="s">
        <v>158</v>
      </c>
    </row>
    <row r="1355" spans="1:40" x14ac:dyDescent="0.25">
      <c r="A1355" t="s">
        <v>146</v>
      </c>
      <c r="B1355" s="115">
        <v>43151</v>
      </c>
      <c r="C1355">
        <v>0</v>
      </c>
      <c r="D1355">
        <v>14</v>
      </c>
      <c r="E1355">
        <v>14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1950</v>
      </c>
      <c r="AH1355">
        <v>3</v>
      </c>
      <c r="AI1355">
        <v>0</v>
      </c>
      <c r="AJ1355">
        <v>0</v>
      </c>
      <c r="AK1355">
        <v>0</v>
      </c>
      <c r="AL1355">
        <v>0</v>
      </c>
      <c r="AM1355">
        <v>6</v>
      </c>
      <c r="AN1355" t="s">
        <v>159</v>
      </c>
    </row>
    <row r="1356" spans="1:40" x14ac:dyDescent="0.25">
      <c r="A1356" t="s">
        <v>146</v>
      </c>
      <c r="B1356" s="115">
        <v>43151</v>
      </c>
      <c r="C1356">
        <v>0</v>
      </c>
      <c r="D1356">
        <v>110</v>
      </c>
      <c r="E1356">
        <v>96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1950</v>
      </c>
      <c r="AH1356">
        <v>7</v>
      </c>
      <c r="AI1356">
        <v>0</v>
      </c>
      <c r="AJ1356">
        <v>0</v>
      </c>
      <c r="AK1356">
        <v>0</v>
      </c>
      <c r="AL1356">
        <v>0</v>
      </c>
      <c r="AM1356">
        <v>7</v>
      </c>
      <c r="AN1356" t="s">
        <v>160</v>
      </c>
    </row>
    <row r="1357" spans="1:40" x14ac:dyDescent="0.25">
      <c r="A1357" t="s">
        <v>146</v>
      </c>
      <c r="B1357" s="115">
        <v>43151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1950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8</v>
      </c>
      <c r="AN1357" t="s">
        <v>161</v>
      </c>
    </row>
    <row r="1358" spans="1:40" x14ac:dyDescent="0.25">
      <c r="A1358" t="s">
        <v>146</v>
      </c>
      <c r="B1358" s="115">
        <v>43151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1950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9</v>
      </c>
      <c r="AN1358" t="s">
        <v>162</v>
      </c>
    </row>
    <row r="1359" spans="1:40" x14ac:dyDescent="0.25">
      <c r="A1359" t="s">
        <v>146</v>
      </c>
      <c r="B1359" s="115">
        <v>43151</v>
      </c>
      <c r="C1359">
        <v>0</v>
      </c>
      <c r="D1359">
        <v>21</v>
      </c>
      <c r="E1359">
        <v>19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1950</v>
      </c>
      <c r="AH1359">
        <v>2</v>
      </c>
      <c r="AI1359">
        <v>0</v>
      </c>
      <c r="AJ1359">
        <v>0</v>
      </c>
      <c r="AK1359">
        <v>0</v>
      </c>
      <c r="AL1359">
        <v>0</v>
      </c>
      <c r="AM1359">
        <v>10</v>
      </c>
      <c r="AN1359" t="s">
        <v>163</v>
      </c>
    </row>
    <row r="1360" spans="1:40" x14ac:dyDescent="0.25">
      <c r="A1360" t="s">
        <v>146</v>
      </c>
      <c r="B1360" s="115">
        <v>43151</v>
      </c>
      <c r="C1360">
        <v>0</v>
      </c>
      <c r="D1360">
        <v>73</v>
      </c>
      <c r="E1360">
        <v>54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1950</v>
      </c>
      <c r="AH1360">
        <v>5</v>
      </c>
      <c r="AI1360">
        <v>0</v>
      </c>
      <c r="AJ1360">
        <v>0</v>
      </c>
      <c r="AK1360">
        <v>0</v>
      </c>
      <c r="AL1360">
        <v>0</v>
      </c>
      <c r="AM1360">
        <v>11</v>
      </c>
      <c r="AN1360" t="s">
        <v>164</v>
      </c>
    </row>
    <row r="1361" spans="1:40" x14ac:dyDescent="0.25">
      <c r="A1361" t="s">
        <v>147</v>
      </c>
      <c r="B1361" s="115">
        <v>43151</v>
      </c>
      <c r="C1361">
        <v>0</v>
      </c>
      <c r="D1361">
        <v>14</v>
      </c>
      <c r="E1361">
        <v>13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165</v>
      </c>
      <c r="AH1361">
        <v>2</v>
      </c>
      <c r="AI1361">
        <v>0</v>
      </c>
      <c r="AJ1361">
        <v>0</v>
      </c>
      <c r="AK1361">
        <v>0</v>
      </c>
      <c r="AL1361">
        <v>0</v>
      </c>
      <c r="AM1361">
        <v>1</v>
      </c>
      <c r="AN1361" t="s">
        <v>157</v>
      </c>
    </row>
    <row r="1362" spans="1:40" x14ac:dyDescent="0.25">
      <c r="A1362" t="s">
        <v>147</v>
      </c>
      <c r="B1362" s="115">
        <v>43151</v>
      </c>
      <c r="C1362">
        <v>0</v>
      </c>
      <c r="D1362">
        <v>8</v>
      </c>
      <c r="E1362">
        <v>7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165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7</v>
      </c>
      <c r="AN1362" t="s">
        <v>160</v>
      </c>
    </row>
    <row r="1363" spans="1:40" x14ac:dyDescent="0.25">
      <c r="A1363" t="s">
        <v>148</v>
      </c>
      <c r="B1363" s="115">
        <v>43151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422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5</v>
      </c>
      <c r="AN1363" t="s">
        <v>167</v>
      </c>
    </row>
    <row r="1364" spans="1:40" x14ac:dyDescent="0.25">
      <c r="A1364" t="s">
        <v>148</v>
      </c>
      <c r="B1364" s="115">
        <v>43151</v>
      </c>
      <c r="C1364">
        <v>0</v>
      </c>
      <c r="D1364">
        <v>72</v>
      </c>
      <c r="E1364">
        <v>38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422</v>
      </c>
      <c r="AH1364">
        <v>2</v>
      </c>
      <c r="AI1364">
        <v>0</v>
      </c>
      <c r="AJ1364">
        <v>0</v>
      </c>
      <c r="AK1364">
        <v>0</v>
      </c>
      <c r="AL1364">
        <v>0</v>
      </c>
      <c r="AM1364">
        <v>11</v>
      </c>
      <c r="AN1364" t="s">
        <v>164</v>
      </c>
    </row>
    <row r="1365" spans="1:40" x14ac:dyDescent="0.25">
      <c r="A1365" t="s">
        <v>149</v>
      </c>
      <c r="B1365" s="115">
        <v>43151</v>
      </c>
      <c r="C1365">
        <v>0</v>
      </c>
      <c r="D1365">
        <v>30</v>
      </c>
      <c r="E1365">
        <v>27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982</v>
      </c>
      <c r="AH1365">
        <v>4</v>
      </c>
      <c r="AI1365">
        <v>0</v>
      </c>
      <c r="AJ1365">
        <v>0</v>
      </c>
      <c r="AK1365">
        <v>0</v>
      </c>
      <c r="AL1365">
        <v>0</v>
      </c>
      <c r="AM1365">
        <v>1</v>
      </c>
      <c r="AN1365" t="s">
        <v>157</v>
      </c>
    </row>
    <row r="1366" spans="1:40" x14ac:dyDescent="0.25">
      <c r="A1366" t="s">
        <v>149</v>
      </c>
      <c r="B1366" s="115">
        <v>43151</v>
      </c>
      <c r="C1366">
        <v>0</v>
      </c>
      <c r="D1366">
        <v>14</v>
      </c>
      <c r="E1366">
        <v>13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982</v>
      </c>
      <c r="AH1366">
        <v>2</v>
      </c>
      <c r="AI1366">
        <v>0</v>
      </c>
      <c r="AJ1366">
        <v>0</v>
      </c>
      <c r="AK1366">
        <v>0</v>
      </c>
      <c r="AL1366">
        <v>0</v>
      </c>
      <c r="AM1366">
        <v>3</v>
      </c>
      <c r="AN1366" t="s">
        <v>158</v>
      </c>
    </row>
    <row r="1367" spans="1:40" x14ac:dyDescent="0.25">
      <c r="A1367" t="s">
        <v>149</v>
      </c>
      <c r="B1367" s="115">
        <v>43151</v>
      </c>
      <c r="C1367">
        <v>0</v>
      </c>
      <c r="D1367">
        <v>10</v>
      </c>
      <c r="E1367">
        <v>8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982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5</v>
      </c>
      <c r="AN1367" t="s">
        <v>167</v>
      </c>
    </row>
    <row r="1368" spans="1:40" x14ac:dyDescent="0.25">
      <c r="A1368" t="s">
        <v>149</v>
      </c>
      <c r="B1368" s="115">
        <v>43151</v>
      </c>
      <c r="C1368">
        <v>0</v>
      </c>
      <c r="D1368">
        <v>29</v>
      </c>
      <c r="E1368">
        <v>27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982</v>
      </c>
      <c r="AH1368">
        <v>2</v>
      </c>
      <c r="AI1368">
        <v>0</v>
      </c>
      <c r="AJ1368">
        <v>0</v>
      </c>
      <c r="AK1368">
        <v>0</v>
      </c>
      <c r="AL1368">
        <v>0</v>
      </c>
      <c r="AM1368">
        <v>6</v>
      </c>
      <c r="AN1368" t="s">
        <v>159</v>
      </c>
    </row>
    <row r="1369" spans="1:40" x14ac:dyDescent="0.25">
      <c r="A1369" t="s">
        <v>149</v>
      </c>
      <c r="B1369" s="115">
        <v>43151</v>
      </c>
      <c r="C1369">
        <v>0</v>
      </c>
      <c r="D1369">
        <v>16</v>
      </c>
      <c r="E1369">
        <v>8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982</v>
      </c>
      <c r="AH1369">
        <v>2</v>
      </c>
      <c r="AI1369">
        <v>0</v>
      </c>
      <c r="AJ1369">
        <v>0</v>
      </c>
      <c r="AK1369">
        <v>0</v>
      </c>
      <c r="AL1369">
        <v>0</v>
      </c>
      <c r="AM1369">
        <v>7</v>
      </c>
      <c r="AN1369" t="s">
        <v>160</v>
      </c>
    </row>
    <row r="1370" spans="1:40" x14ac:dyDescent="0.25">
      <c r="A1370" t="s">
        <v>149</v>
      </c>
      <c r="B1370" s="115">
        <v>43151</v>
      </c>
      <c r="C1370">
        <v>0</v>
      </c>
      <c r="D1370">
        <v>30</v>
      </c>
      <c r="E1370">
        <v>25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982</v>
      </c>
      <c r="AH1370">
        <v>2</v>
      </c>
      <c r="AI1370">
        <v>0</v>
      </c>
      <c r="AJ1370">
        <v>0</v>
      </c>
      <c r="AK1370">
        <v>0</v>
      </c>
      <c r="AL1370">
        <v>0</v>
      </c>
      <c r="AM1370">
        <v>10</v>
      </c>
      <c r="AN1370" t="s">
        <v>163</v>
      </c>
    </row>
    <row r="1371" spans="1:40" x14ac:dyDescent="0.25">
      <c r="A1371" t="s">
        <v>149</v>
      </c>
      <c r="B1371" s="115">
        <v>43151</v>
      </c>
      <c r="C1371">
        <v>0</v>
      </c>
      <c r="D1371">
        <v>15</v>
      </c>
      <c r="E1371">
        <v>13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982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11</v>
      </c>
      <c r="AN1371" t="s">
        <v>164</v>
      </c>
    </row>
    <row r="1372" spans="1:40" x14ac:dyDescent="0.25">
      <c r="A1372" t="s">
        <v>150</v>
      </c>
      <c r="B1372" s="115">
        <v>43151</v>
      </c>
      <c r="C1372">
        <v>0</v>
      </c>
      <c r="D1372">
        <v>20</v>
      </c>
      <c r="E1372">
        <v>18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634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1</v>
      </c>
      <c r="AN1372" t="s">
        <v>157</v>
      </c>
    </row>
    <row r="1373" spans="1:40" x14ac:dyDescent="0.25">
      <c r="A1373" t="s">
        <v>150</v>
      </c>
      <c r="B1373" s="115">
        <v>43151</v>
      </c>
      <c r="C1373">
        <v>0</v>
      </c>
      <c r="D1373">
        <v>26</v>
      </c>
      <c r="E1373">
        <v>21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634</v>
      </c>
      <c r="AH1373">
        <v>1</v>
      </c>
      <c r="AI1373">
        <v>0</v>
      </c>
      <c r="AJ1373">
        <v>0</v>
      </c>
      <c r="AK1373">
        <v>0</v>
      </c>
      <c r="AL1373">
        <v>0</v>
      </c>
      <c r="AM1373">
        <v>3</v>
      </c>
      <c r="AN1373" t="s">
        <v>158</v>
      </c>
    </row>
    <row r="1374" spans="1:40" x14ac:dyDescent="0.25">
      <c r="A1374" t="s">
        <v>150</v>
      </c>
      <c r="B1374" s="115">
        <v>43151</v>
      </c>
      <c r="C1374">
        <v>0</v>
      </c>
      <c r="D1374">
        <v>33</v>
      </c>
      <c r="E1374">
        <v>15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634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7</v>
      </c>
      <c r="AN1374" t="s">
        <v>160</v>
      </c>
    </row>
    <row r="1375" spans="1:40" x14ac:dyDescent="0.25">
      <c r="A1375" t="s">
        <v>150</v>
      </c>
      <c r="B1375" s="115">
        <v>43151</v>
      </c>
      <c r="C1375">
        <v>0</v>
      </c>
      <c r="D1375">
        <v>25</v>
      </c>
      <c r="E1375">
        <v>15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634</v>
      </c>
      <c r="AH1375">
        <v>1</v>
      </c>
      <c r="AI1375">
        <v>0</v>
      </c>
      <c r="AJ1375">
        <v>0</v>
      </c>
      <c r="AK1375">
        <v>0</v>
      </c>
      <c r="AL1375">
        <v>0</v>
      </c>
      <c r="AM1375">
        <v>11</v>
      </c>
      <c r="AN1375" t="s">
        <v>164</v>
      </c>
    </row>
    <row r="1376" spans="1:40" x14ac:dyDescent="0.25">
      <c r="A1376" t="s">
        <v>151</v>
      </c>
      <c r="B1376" s="115">
        <v>43151</v>
      </c>
      <c r="C1376">
        <v>0</v>
      </c>
      <c r="D1376">
        <v>59</v>
      </c>
      <c r="E1376">
        <v>51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348</v>
      </c>
      <c r="AH1376">
        <v>19</v>
      </c>
      <c r="AI1376">
        <v>0</v>
      </c>
      <c r="AJ1376">
        <v>0</v>
      </c>
      <c r="AK1376">
        <v>0</v>
      </c>
      <c r="AL1376">
        <v>0</v>
      </c>
      <c r="AM1376">
        <v>1</v>
      </c>
      <c r="AN1376" t="s">
        <v>157</v>
      </c>
    </row>
    <row r="1377" spans="1:40" x14ac:dyDescent="0.25">
      <c r="A1377" t="s">
        <v>152</v>
      </c>
      <c r="B1377" s="115">
        <v>43151</v>
      </c>
      <c r="C1377">
        <v>3</v>
      </c>
      <c r="D1377">
        <v>26</v>
      </c>
      <c r="E1377">
        <v>25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5</v>
      </c>
      <c r="T1377">
        <v>0</v>
      </c>
      <c r="U1377">
        <v>0</v>
      </c>
      <c r="V1377">
        <v>18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176</v>
      </c>
      <c r="AH1377">
        <v>19</v>
      </c>
      <c r="AI1377">
        <v>0</v>
      </c>
      <c r="AJ1377">
        <v>0</v>
      </c>
      <c r="AK1377">
        <v>0</v>
      </c>
      <c r="AL1377">
        <v>0</v>
      </c>
      <c r="AM1377">
        <v>1</v>
      </c>
      <c r="AN1377" t="s">
        <v>157</v>
      </c>
    </row>
    <row r="1378" spans="1:40" x14ac:dyDescent="0.25">
      <c r="A1378" t="s">
        <v>153</v>
      </c>
      <c r="B1378" s="115">
        <v>43151</v>
      </c>
      <c r="C1378">
        <v>0</v>
      </c>
      <c r="D1378">
        <v>56</v>
      </c>
      <c r="E1378">
        <v>41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390</v>
      </c>
      <c r="AH1378">
        <v>1</v>
      </c>
      <c r="AI1378">
        <v>0</v>
      </c>
      <c r="AJ1378">
        <v>0</v>
      </c>
      <c r="AK1378">
        <v>0</v>
      </c>
      <c r="AL1378">
        <v>0</v>
      </c>
      <c r="AM1378">
        <v>1</v>
      </c>
      <c r="AN1378" t="s">
        <v>157</v>
      </c>
    </row>
    <row r="1379" spans="1:40" x14ac:dyDescent="0.25">
      <c r="A1379" t="s">
        <v>154</v>
      </c>
      <c r="B1379" s="115">
        <v>43151</v>
      </c>
      <c r="C1379">
        <v>0</v>
      </c>
      <c r="D1379">
        <v>27</v>
      </c>
      <c r="E1379">
        <v>25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541</v>
      </c>
      <c r="AH1379">
        <v>2</v>
      </c>
      <c r="AI1379">
        <v>0</v>
      </c>
      <c r="AJ1379">
        <v>0</v>
      </c>
      <c r="AK1379">
        <v>0</v>
      </c>
      <c r="AL1379">
        <v>0</v>
      </c>
      <c r="AM1379">
        <v>1</v>
      </c>
      <c r="AN1379" t="s">
        <v>157</v>
      </c>
    </row>
    <row r="1380" spans="1:40" x14ac:dyDescent="0.25">
      <c r="A1380" t="s">
        <v>154</v>
      </c>
      <c r="B1380" s="115">
        <v>43151</v>
      </c>
      <c r="C1380">
        <v>0</v>
      </c>
      <c r="D1380">
        <v>55</v>
      </c>
      <c r="E1380">
        <v>52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541</v>
      </c>
      <c r="AH1380">
        <v>20</v>
      </c>
      <c r="AI1380">
        <v>0</v>
      </c>
      <c r="AJ1380">
        <v>0</v>
      </c>
      <c r="AK1380">
        <v>0</v>
      </c>
      <c r="AL1380">
        <v>0</v>
      </c>
      <c r="AM1380">
        <v>3</v>
      </c>
      <c r="AN1380" t="s">
        <v>158</v>
      </c>
    </row>
    <row r="1381" spans="1:40" x14ac:dyDescent="0.25">
      <c r="A1381" t="s">
        <v>154</v>
      </c>
      <c r="B1381" s="115">
        <v>43151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541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8</v>
      </c>
      <c r="AN1381" t="s">
        <v>161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0"/>
  <sheetViews>
    <sheetView zoomScale="80" zoomScaleNormal="80" workbookViewId="0">
      <pane xSplit="1" topLeftCell="AT1" activePane="topRight" state="frozen"/>
      <selection pane="topRight" activeCell="BS10" sqref="BS10:BS11"/>
    </sheetView>
  </sheetViews>
  <sheetFormatPr defaultRowHeight="15" x14ac:dyDescent="0.25"/>
  <cols>
    <col min="1" max="1" width="48.140625" customWidth="1"/>
    <col min="2" max="32" width="0" hidden="1" customWidth="1"/>
    <col min="33" max="33" width="14.140625" hidden="1" customWidth="1"/>
    <col min="34" max="34" width="11.7109375" hidden="1" customWidth="1"/>
    <col min="35" max="35" width="11.85546875" hidden="1" customWidth="1"/>
    <col min="36" max="36" width="11.7109375" hidden="1" customWidth="1"/>
    <col min="37" max="37" width="12.42578125" hidden="1" customWidth="1"/>
    <col min="38" max="39" width="0" hidden="1" customWidth="1"/>
    <col min="71" max="71" width="12.85546875" customWidth="1"/>
    <col min="72" max="72" width="12.5703125" customWidth="1"/>
    <col min="73" max="73" width="11.85546875" customWidth="1"/>
    <col min="74" max="74" width="11.28515625" customWidth="1"/>
  </cols>
  <sheetData>
    <row r="1" spans="1:75" ht="15" customHeight="1" x14ac:dyDescent="0.25">
      <c r="A1" s="130" t="s">
        <v>0</v>
      </c>
      <c r="B1" s="36">
        <v>42917</v>
      </c>
      <c r="C1" s="36">
        <v>42918</v>
      </c>
      <c r="D1" s="36">
        <v>42919</v>
      </c>
      <c r="E1" s="36">
        <v>42920</v>
      </c>
      <c r="F1" s="36">
        <v>42921</v>
      </c>
      <c r="G1" s="36">
        <v>42922</v>
      </c>
      <c r="H1" s="36">
        <v>42923</v>
      </c>
      <c r="I1" s="36">
        <v>42924</v>
      </c>
      <c r="J1" s="36">
        <v>42925</v>
      </c>
      <c r="K1" s="36">
        <v>42926</v>
      </c>
      <c r="L1" s="36">
        <v>42927</v>
      </c>
      <c r="M1" s="36">
        <v>42928</v>
      </c>
      <c r="N1" s="36">
        <v>42929</v>
      </c>
      <c r="O1" s="36">
        <v>42930</v>
      </c>
      <c r="P1" s="36">
        <v>42931</v>
      </c>
      <c r="Q1" s="36">
        <v>42932</v>
      </c>
      <c r="R1" s="36">
        <v>42933</v>
      </c>
      <c r="S1" s="36">
        <v>42934</v>
      </c>
      <c r="T1" s="36">
        <v>42935</v>
      </c>
      <c r="U1" s="36">
        <v>42936</v>
      </c>
      <c r="V1" s="36">
        <v>42937</v>
      </c>
      <c r="W1" s="36">
        <v>42938</v>
      </c>
      <c r="X1" s="36">
        <v>42939</v>
      </c>
      <c r="Y1" s="36">
        <v>42940</v>
      </c>
      <c r="Z1" s="36">
        <v>42941</v>
      </c>
      <c r="AA1" s="36">
        <v>42942</v>
      </c>
      <c r="AB1" s="36">
        <v>42943</v>
      </c>
      <c r="AC1" s="36">
        <v>42944</v>
      </c>
      <c r="AD1" s="36">
        <v>42945</v>
      </c>
      <c r="AE1" s="36">
        <v>42946</v>
      </c>
      <c r="AF1" s="36">
        <v>42947</v>
      </c>
      <c r="AG1" s="129" t="s">
        <v>63</v>
      </c>
      <c r="AH1" s="128" t="s">
        <v>64</v>
      </c>
      <c r="AI1" s="128" t="s">
        <v>65</v>
      </c>
      <c r="AJ1" s="128" t="s">
        <v>66</v>
      </c>
      <c r="AK1" s="128" t="s">
        <v>70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36">
        <v>42978</v>
      </c>
      <c r="BS1" s="129" t="s">
        <v>71</v>
      </c>
      <c r="BT1" s="128" t="s">
        <v>73</v>
      </c>
      <c r="BU1" s="128" t="s">
        <v>74</v>
      </c>
      <c r="BV1" s="128" t="s">
        <v>75</v>
      </c>
      <c r="BW1" s="128"/>
    </row>
    <row r="2" spans="1:75" x14ac:dyDescent="0.25">
      <c r="A2" s="131"/>
      <c r="B2" s="37" t="s">
        <v>38</v>
      </c>
      <c r="C2" s="37" t="s">
        <v>39</v>
      </c>
      <c r="D2" s="37" t="s">
        <v>40</v>
      </c>
      <c r="E2" s="37" t="s">
        <v>41</v>
      </c>
      <c r="F2" s="37" t="s">
        <v>42</v>
      </c>
      <c r="G2" s="37" t="s">
        <v>36</v>
      </c>
      <c r="H2" s="37" t="s">
        <v>37</v>
      </c>
      <c r="I2" s="37" t="s">
        <v>38</v>
      </c>
      <c r="J2" s="37" t="s">
        <v>39</v>
      </c>
      <c r="K2" s="37" t="s">
        <v>40</v>
      </c>
      <c r="L2" s="37" t="s">
        <v>41</v>
      </c>
      <c r="M2" s="37" t="s">
        <v>42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36</v>
      </c>
      <c r="V2" s="37" t="s">
        <v>37</v>
      </c>
      <c r="W2" s="37" t="s">
        <v>38</v>
      </c>
      <c r="X2" s="37" t="s">
        <v>39</v>
      </c>
      <c r="Y2" s="37" t="s">
        <v>40</v>
      </c>
      <c r="Z2" s="37" t="s">
        <v>41</v>
      </c>
      <c r="AA2" s="37" t="s">
        <v>42</v>
      </c>
      <c r="AB2" s="37" t="s">
        <v>36</v>
      </c>
      <c r="AC2" s="37" t="s">
        <v>37</v>
      </c>
      <c r="AD2" s="37" t="s">
        <v>38</v>
      </c>
      <c r="AE2" s="37" t="s">
        <v>39</v>
      </c>
      <c r="AF2" s="37" t="s">
        <v>40</v>
      </c>
      <c r="AG2" s="129"/>
      <c r="AH2" s="128"/>
      <c r="AI2" s="128"/>
      <c r="AJ2" s="128"/>
      <c r="AK2" s="128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37" t="s">
        <v>36</v>
      </c>
      <c r="BS2" s="129"/>
      <c r="BT2" s="128"/>
      <c r="BU2" s="128"/>
      <c r="BV2" s="128"/>
      <c r="BW2" s="128"/>
    </row>
    <row r="3" spans="1:75" ht="15.75" x14ac:dyDescent="0.25">
      <c r="A3" s="5" t="s">
        <v>1</v>
      </c>
      <c r="B3" s="27">
        <v>292</v>
      </c>
      <c r="C3" s="27">
        <v>292</v>
      </c>
      <c r="D3" s="27">
        <v>291</v>
      </c>
      <c r="E3" s="27">
        <v>291</v>
      </c>
      <c r="F3" s="27">
        <v>290</v>
      </c>
      <c r="G3" s="27">
        <v>290</v>
      </c>
      <c r="H3" s="27">
        <v>289</v>
      </c>
      <c r="I3" s="27">
        <v>289</v>
      </c>
      <c r="J3" s="27">
        <v>296</v>
      </c>
      <c r="K3" s="27">
        <v>296</v>
      </c>
      <c r="L3" s="27">
        <v>293</v>
      </c>
      <c r="M3" s="27">
        <v>293</v>
      </c>
      <c r="N3" s="27">
        <v>293</v>
      </c>
      <c r="O3" s="27">
        <v>293</v>
      </c>
      <c r="P3" s="27">
        <v>291</v>
      </c>
      <c r="Q3" s="27">
        <v>291</v>
      </c>
      <c r="R3" s="27">
        <v>291</v>
      </c>
      <c r="S3" s="27">
        <v>291</v>
      </c>
      <c r="T3" s="27">
        <v>291</v>
      </c>
      <c r="U3" s="27">
        <v>291</v>
      </c>
      <c r="V3" s="27">
        <v>292</v>
      </c>
      <c r="W3" s="27">
        <v>292</v>
      </c>
      <c r="X3" s="27">
        <v>291</v>
      </c>
      <c r="Y3" s="27">
        <v>291</v>
      </c>
      <c r="Z3" s="27">
        <v>291</v>
      </c>
      <c r="AA3" s="27">
        <v>291</v>
      </c>
      <c r="AB3" s="27">
        <v>291</v>
      </c>
      <c r="AC3" s="27">
        <v>290</v>
      </c>
      <c r="AD3" s="27">
        <v>290</v>
      </c>
      <c r="AE3" s="27">
        <v>290</v>
      </c>
      <c r="AF3" s="38">
        <v>1324</v>
      </c>
      <c r="AG3" s="30">
        <v>292.28571428571428</v>
      </c>
      <c r="AH3" s="38">
        <f>SUM(C3:I3)/7</f>
        <v>290.28571428571428</v>
      </c>
      <c r="AI3" s="38">
        <f>SUM(J3:P3)/7</f>
        <v>293.57142857142856</v>
      </c>
      <c r="AJ3" s="38">
        <f>SUM(Q3:W3)/7</f>
        <v>291.28571428571428</v>
      </c>
      <c r="AK3" s="32">
        <f>SUM(X3:AD3)/7</f>
        <v>290.71428571428572</v>
      </c>
      <c r="AN3" s="27">
        <v>288</v>
      </c>
      <c r="AO3" s="27">
        <v>288</v>
      </c>
      <c r="AP3" s="27">
        <v>288</v>
      </c>
      <c r="AQ3" s="27">
        <v>289</v>
      </c>
      <c r="AR3" s="27">
        <v>290</v>
      </c>
      <c r="AS3" s="27">
        <v>290</v>
      </c>
      <c r="AT3" s="27">
        <v>290</v>
      </c>
      <c r="AU3" s="27">
        <v>290</v>
      </c>
      <c r="AV3" s="27">
        <v>290</v>
      </c>
      <c r="AW3" s="27">
        <v>290</v>
      </c>
      <c r="AX3" s="27">
        <v>290</v>
      </c>
      <c r="AY3" s="27">
        <v>290</v>
      </c>
      <c r="AZ3" s="27">
        <v>290</v>
      </c>
      <c r="BA3" s="27">
        <v>290</v>
      </c>
      <c r="BB3" s="27">
        <v>290</v>
      </c>
      <c r="BC3" s="27">
        <v>290</v>
      </c>
      <c r="BD3" s="27">
        <v>290</v>
      </c>
      <c r="BE3" s="27">
        <v>290</v>
      </c>
      <c r="BF3" s="27">
        <v>290</v>
      </c>
      <c r="BG3" s="27">
        <v>298</v>
      </c>
      <c r="BH3" s="27">
        <v>296</v>
      </c>
      <c r="BI3" s="27">
        <v>297</v>
      </c>
      <c r="BJ3" s="27">
        <v>297</v>
      </c>
      <c r="BK3" s="27">
        <v>297</v>
      </c>
      <c r="BL3" s="27">
        <v>296</v>
      </c>
      <c r="BM3" s="27">
        <v>296</v>
      </c>
      <c r="BN3" s="27">
        <v>295</v>
      </c>
      <c r="BO3" s="27">
        <v>295</v>
      </c>
      <c r="BP3" s="27">
        <v>295</v>
      </c>
      <c r="BQ3" s="27">
        <v>295</v>
      </c>
      <c r="BR3" s="38">
        <v>295</v>
      </c>
      <c r="BS3" s="30">
        <f>SUM(AE3:AF3,AN3:AR3)/7</f>
        <v>436.71428571428572</v>
      </c>
      <c r="BT3" s="38">
        <f>SUM(AS3:AY3)/7</f>
        <v>290</v>
      </c>
      <c r="BU3" s="38">
        <f>SUM(AZ3:BF3)/7</f>
        <v>290</v>
      </c>
      <c r="BV3" s="38">
        <f>SUM(BG3:BM3)/7</f>
        <v>296.71428571428572</v>
      </c>
      <c r="BW3" s="32"/>
    </row>
    <row r="4" spans="1:75" ht="15.75" x14ac:dyDescent="0.25">
      <c r="A4" s="8" t="s">
        <v>2</v>
      </c>
      <c r="B4" s="27">
        <v>214</v>
      </c>
      <c r="C4" s="27">
        <v>214</v>
      </c>
      <c r="D4" s="27">
        <v>213</v>
      </c>
      <c r="E4" s="27">
        <v>214</v>
      </c>
      <c r="F4" s="27">
        <v>213</v>
      </c>
      <c r="G4" s="27">
        <v>213</v>
      </c>
      <c r="H4" s="27">
        <v>212</v>
      </c>
      <c r="I4" s="27">
        <v>212</v>
      </c>
      <c r="J4" s="27">
        <v>212</v>
      </c>
      <c r="K4" s="27">
        <v>212</v>
      </c>
      <c r="L4" s="27">
        <v>211</v>
      </c>
      <c r="M4" s="27">
        <v>211</v>
      </c>
      <c r="N4" s="27">
        <v>211</v>
      </c>
      <c r="O4" s="27">
        <v>212</v>
      </c>
      <c r="P4" s="27">
        <v>210</v>
      </c>
      <c r="Q4" s="27">
        <v>210</v>
      </c>
      <c r="R4" s="27">
        <v>210</v>
      </c>
      <c r="S4" s="27">
        <v>210</v>
      </c>
      <c r="T4" s="27">
        <v>210</v>
      </c>
      <c r="U4" s="27">
        <v>210</v>
      </c>
      <c r="V4" s="27">
        <v>210</v>
      </c>
      <c r="W4" s="27">
        <v>210</v>
      </c>
      <c r="X4" s="27">
        <v>210</v>
      </c>
      <c r="Y4" s="27">
        <v>210</v>
      </c>
      <c r="Z4" s="27">
        <v>210</v>
      </c>
      <c r="AA4" s="27">
        <v>210</v>
      </c>
      <c r="AB4" s="27">
        <v>210</v>
      </c>
      <c r="AC4" s="27">
        <v>210</v>
      </c>
      <c r="AD4" s="27">
        <v>210</v>
      </c>
      <c r="AE4" s="27">
        <v>210</v>
      </c>
      <c r="AF4" s="38">
        <v>299</v>
      </c>
      <c r="AG4" s="30">
        <v>214.85714285714286</v>
      </c>
      <c r="AH4" s="38">
        <f t="shared" ref="AH4:AH6" si="0">SUM(C4:I4)/7</f>
        <v>213</v>
      </c>
      <c r="AI4" s="38">
        <f t="shared" ref="AI4:AI6" si="1">SUM(J4:P4)/7</f>
        <v>211.28571428571428</v>
      </c>
      <c r="AJ4" s="38">
        <f t="shared" ref="AJ4:AJ6" si="2">SUM(Q4:W4)/7</f>
        <v>210</v>
      </c>
      <c r="AK4" s="32">
        <f t="shared" ref="AK4:AK6" si="3">SUM(X4:AD4)/7</f>
        <v>210</v>
      </c>
      <c r="AN4" s="27">
        <v>209</v>
      </c>
      <c r="AO4" s="27">
        <v>209</v>
      </c>
      <c r="AP4" s="27">
        <v>209</v>
      </c>
      <c r="AQ4" s="27">
        <v>210</v>
      </c>
      <c r="AR4" s="27">
        <v>210</v>
      </c>
      <c r="AS4" s="27">
        <v>210</v>
      </c>
      <c r="AT4" s="27">
        <v>210</v>
      </c>
      <c r="AU4" s="27">
        <v>210</v>
      </c>
      <c r="AV4" s="27">
        <v>211</v>
      </c>
      <c r="AW4" s="27">
        <v>211</v>
      </c>
      <c r="AX4" s="27">
        <v>211</v>
      </c>
      <c r="AY4" s="27">
        <v>211</v>
      </c>
      <c r="AZ4" s="27">
        <v>211</v>
      </c>
      <c r="BA4" s="27">
        <v>211</v>
      </c>
      <c r="BB4" s="27">
        <v>211</v>
      </c>
      <c r="BC4" s="27">
        <v>211</v>
      </c>
      <c r="BD4" s="27">
        <v>211</v>
      </c>
      <c r="BE4" s="27">
        <v>211</v>
      </c>
      <c r="BF4" s="27">
        <v>211</v>
      </c>
      <c r="BG4" s="27">
        <v>211</v>
      </c>
      <c r="BH4" s="27">
        <v>211</v>
      </c>
      <c r="BI4" s="27">
        <v>211</v>
      </c>
      <c r="BJ4" s="27">
        <v>211</v>
      </c>
      <c r="BK4" s="27">
        <v>211</v>
      </c>
      <c r="BL4" s="27">
        <v>211</v>
      </c>
      <c r="BM4" s="27">
        <v>211</v>
      </c>
      <c r="BN4" s="27">
        <v>210</v>
      </c>
      <c r="BO4" s="27">
        <v>211</v>
      </c>
      <c r="BP4" s="27">
        <v>212</v>
      </c>
      <c r="BQ4" s="27">
        <v>212</v>
      </c>
      <c r="BR4" s="38">
        <v>213</v>
      </c>
      <c r="BS4" s="30">
        <f t="shared" ref="BS4:BS6" si="4">SUM(AE4:AF4,AN4:AR4)/7</f>
        <v>222.28571428571428</v>
      </c>
      <c r="BT4" s="38">
        <f t="shared" ref="BT4:BT6" si="5">SUM(AS4:AY4)/7</f>
        <v>210.57142857142858</v>
      </c>
      <c r="BU4" s="38">
        <f t="shared" ref="BU4:BU6" si="6">SUM(AZ4:BF4)/7</f>
        <v>211</v>
      </c>
      <c r="BV4" s="38">
        <f t="shared" ref="BV4:BV6" si="7">SUM(BG4:BM4)/7</f>
        <v>211</v>
      </c>
      <c r="BW4" s="32"/>
    </row>
    <row r="5" spans="1:75" x14ac:dyDescent="0.25">
      <c r="A5" s="9" t="s">
        <v>3</v>
      </c>
      <c r="B5" s="27">
        <v>66</v>
      </c>
      <c r="C5" s="27">
        <v>53</v>
      </c>
      <c r="D5" s="27">
        <v>60</v>
      </c>
      <c r="E5" s="27">
        <v>84</v>
      </c>
      <c r="F5" s="27">
        <v>68</v>
      </c>
      <c r="G5" s="27">
        <v>68</v>
      </c>
      <c r="H5" s="27">
        <v>65</v>
      </c>
      <c r="I5" s="27">
        <v>47</v>
      </c>
      <c r="J5" s="27">
        <v>67</v>
      </c>
      <c r="K5" s="27">
        <v>75</v>
      </c>
      <c r="L5" s="27">
        <v>82</v>
      </c>
      <c r="M5" s="27">
        <v>80</v>
      </c>
      <c r="N5" s="27">
        <v>73</v>
      </c>
      <c r="O5" s="27">
        <v>85</v>
      </c>
      <c r="P5" s="27">
        <v>52</v>
      </c>
      <c r="Q5" s="27">
        <v>64</v>
      </c>
      <c r="R5" s="27">
        <v>67</v>
      </c>
      <c r="S5" s="27">
        <v>50</v>
      </c>
      <c r="T5" s="27">
        <v>47</v>
      </c>
      <c r="U5" s="27">
        <v>56</v>
      </c>
      <c r="V5" s="27">
        <v>50</v>
      </c>
      <c r="W5" s="27">
        <v>48</v>
      </c>
      <c r="X5" s="27">
        <v>47</v>
      </c>
      <c r="Y5" s="27">
        <v>48</v>
      </c>
      <c r="Z5" s="27">
        <v>40</v>
      </c>
      <c r="AA5" s="27">
        <v>48</v>
      </c>
      <c r="AB5" s="27">
        <v>51</v>
      </c>
      <c r="AC5" s="27">
        <v>47</v>
      </c>
      <c r="AD5" s="27">
        <v>34</v>
      </c>
      <c r="AE5" s="27">
        <v>47</v>
      </c>
      <c r="AF5" s="38">
        <v>62</v>
      </c>
      <c r="AG5" s="30">
        <v>75.142857142857139</v>
      </c>
      <c r="AH5" s="38">
        <f t="shared" si="0"/>
        <v>63.571428571428569</v>
      </c>
      <c r="AI5" s="38">
        <f t="shared" si="1"/>
        <v>73.428571428571431</v>
      </c>
      <c r="AJ5" s="38">
        <f t="shared" si="2"/>
        <v>54.571428571428569</v>
      </c>
      <c r="AK5" s="32">
        <f t="shared" si="3"/>
        <v>45</v>
      </c>
      <c r="AN5" s="27">
        <v>42</v>
      </c>
      <c r="AO5" s="27">
        <v>41</v>
      </c>
      <c r="AP5" s="27">
        <v>44</v>
      </c>
      <c r="AQ5" s="27">
        <v>42</v>
      </c>
      <c r="AR5" s="27">
        <v>32</v>
      </c>
      <c r="AS5" s="27">
        <v>43</v>
      </c>
      <c r="AT5" s="27">
        <v>49</v>
      </c>
      <c r="AU5" s="27">
        <v>59</v>
      </c>
      <c r="AV5" s="27">
        <v>46</v>
      </c>
      <c r="AW5" s="27">
        <v>51</v>
      </c>
      <c r="AX5" s="27">
        <v>39</v>
      </c>
      <c r="AY5" s="27">
        <v>32</v>
      </c>
      <c r="AZ5" s="27">
        <v>34</v>
      </c>
      <c r="BA5" s="27">
        <v>65</v>
      </c>
      <c r="BB5" s="27">
        <v>36</v>
      </c>
      <c r="BC5" s="27">
        <v>37</v>
      </c>
      <c r="BD5" s="27">
        <v>41</v>
      </c>
      <c r="BE5" s="27">
        <v>43</v>
      </c>
      <c r="BF5" s="27">
        <v>29</v>
      </c>
      <c r="BG5" s="27">
        <v>41</v>
      </c>
      <c r="BH5" s="27">
        <v>40</v>
      </c>
      <c r="BI5" s="27">
        <v>28</v>
      </c>
      <c r="BJ5" s="27">
        <v>46</v>
      </c>
      <c r="BK5" s="27">
        <v>45</v>
      </c>
      <c r="BL5" s="27">
        <v>64</v>
      </c>
      <c r="BM5" s="27">
        <v>40</v>
      </c>
      <c r="BN5" s="27">
        <v>50</v>
      </c>
      <c r="BO5" s="27">
        <v>97</v>
      </c>
      <c r="BP5" s="27">
        <v>60</v>
      </c>
      <c r="BQ5" s="27">
        <v>63</v>
      </c>
      <c r="BR5" s="38">
        <v>70</v>
      </c>
      <c r="BS5" s="30">
        <f t="shared" si="4"/>
        <v>44.285714285714285</v>
      </c>
      <c r="BT5" s="38">
        <f t="shared" si="5"/>
        <v>45.571428571428569</v>
      </c>
      <c r="BU5" s="38">
        <f t="shared" si="6"/>
        <v>40.714285714285715</v>
      </c>
      <c r="BV5" s="38">
        <f t="shared" si="7"/>
        <v>43.428571428571431</v>
      </c>
      <c r="BW5" s="32"/>
    </row>
    <row r="6" spans="1:75" x14ac:dyDescent="0.25">
      <c r="A6" s="9" t="s">
        <v>4</v>
      </c>
      <c r="B6" s="27">
        <v>1</v>
      </c>
      <c r="C6" s="27">
        <v>0</v>
      </c>
      <c r="D6" s="27">
        <v>5</v>
      </c>
      <c r="E6" s="27">
        <v>5</v>
      </c>
      <c r="F6" s="27">
        <v>1</v>
      </c>
      <c r="G6" s="27">
        <v>3</v>
      </c>
      <c r="H6" s="27">
        <v>2</v>
      </c>
      <c r="I6" s="27">
        <v>1</v>
      </c>
      <c r="J6" s="27">
        <v>5</v>
      </c>
      <c r="K6" s="27">
        <v>3</v>
      </c>
      <c r="L6" s="27">
        <v>0</v>
      </c>
      <c r="M6" s="27">
        <v>5</v>
      </c>
      <c r="N6" s="27">
        <v>2</v>
      </c>
      <c r="O6" s="27">
        <v>6</v>
      </c>
      <c r="P6" s="27">
        <v>4</v>
      </c>
      <c r="Q6" s="27">
        <v>1</v>
      </c>
      <c r="R6" s="27">
        <v>4</v>
      </c>
      <c r="S6" s="27">
        <v>4</v>
      </c>
      <c r="T6" s="27">
        <v>5</v>
      </c>
      <c r="U6" s="27">
        <v>3</v>
      </c>
      <c r="V6" s="27">
        <v>4</v>
      </c>
      <c r="W6" s="27">
        <v>2</v>
      </c>
      <c r="X6" s="27">
        <v>4</v>
      </c>
      <c r="Y6" s="27">
        <v>3</v>
      </c>
      <c r="Z6" s="27">
        <v>1</v>
      </c>
      <c r="AA6" s="27">
        <v>4</v>
      </c>
      <c r="AB6" s="27">
        <v>4</v>
      </c>
      <c r="AC6" s="27">
        <v>0</v>
      </c>
      <c r="AD6" s="27">
        <v>0</v>
      </c>
      <c r="AE6" s="27">
        <v>2</v>
      </c>
      <c r="AF6" s="38">
        <v>0</v>
      </c>
      <c r="AG6" s="30">
        <v>16.714285714285715</v>
      </c>
      <c r="AH6" s="38">
        <f t="shared" si="0"/>
        <v>2.4285714285714284</v>
      </c>
      <c r="AI6" s="38">
        <f t="shared" si="1"/>
        <v>3.5714285714285716</v>
      </c>
      <c r="AJ6" s="38">
        <f t="shared" si="2"/>
        <v>3.2857142857142856</v>
      </c>
      <c r="AK6" s="32">
        <f t="shared" si="3"/>
        <v>2.2857142857142856</v>
      </c>
      <c r="AN6" s="27">
        <v>6</v>
      </c>
      <c r="AO6" s="27">
        <v>5</v>
      </c>
      <c r="AP6" s="27">
        <v>0</v>
      </c>
      <c r="AQ6" s="27">
        <v>3</v>
      </c>
      <c r="AR6" s="27">
        <v>3</v>
      </c>
      <c r="AS6" s="27">
        <v>0</v>
      </c>
      <c r="AT6" s="27">
        <v>1</v>
      </c>
      <c r="AU6" s="27">
        <v>0</v>
      </c>
      <c r="AV6" s="27">
        <v>0</v>
      </c>
      <c r="AW6" s="27">
        <v>2</v>
      </c>
      <c r="AX6" s="27">
        <v>2</v>
      </c>
      <c r="AY6" s="27">
        <v>0</v>
      </c>
      <c r="AZ6" s="27">
        <v>0</v>
      </c>
      <c r="BA6" s="27">
        <v>2</v>
      </c>
      <c r="BB6" s="27">
        <v>1</v>
      </c>
      <c r="BC6" s="27">
        <v>1</v>
      </c>
      <c r="BD6" s="27">
        <v>1</v>
      </c>
      <c r="BE6" s="27">
        <v>0</v>
      </c>
      <c r="BF6" s="27">
        <v>2</v>
      </c>
      <c r="BG6" s="27">
        <v>2</v>
      </c>
      <c r="BH6" s="27">
        <v>2</v>
      </c>
      <c r="BI6" s="27">
        <v>0</v>
      </c>
      <c r="BJ6" s="27">
        <v>2</v>
      </c>
      <c r="BK6" s="27">
        <v>0</v>
      </c>
      <c r="BL6" s="27">
        <v>6</v>
      </c>
      <c r="BM6" s="27">
        <v>1</v>
      </c>
      <c r="BN6" s="27">
        <v>2</v>
      </c>
      <c r="BO6" s="27">
        <v>24</v>
      </c>
      <c r="BP6" s="27">
        <v>7</v>
      </c>
      <c r="BQ6" s="27">
        <v>6</v>
      </c>
      <c r="BR6" s="38">
        <v>16</v>
      </c>
      <c r="BS6" s="30">
        <f t="shared" si="4"/>
        <v>2.7142857142857144</v>
      </c>
      <c r="BT6" s="38">
        <f t="shared" si="5"/>
        <v>0.7142857142857143</v>
      </c>
      <c r="BU6" s="38">
        <f t="shared" si="6"/>
        <v>1</v>
      </c>
      <c r="BV6" s="38">
        <f t="shared" si="7"/>
        <v>1.8571428571428572</v>
      </c>
      <c r="BW6" s="32"/>
    </row>
    <row r="7" spans="1:75" x14ac:dyDescent="0.25">
      <c r="A7" s="9" t="s">
        <v>5</v>
      </c>
      <c r="B7" s="11">
        <f t="shared" ref="B7:E7" si="8">B6/B5</f>
        <v>1.5151515151515152E-2</v>
      </c>
      <c r="C7" s="11">
        <f t="shared" si="8"/>
        <v>0</v>
      </c>
      <c r="D7" s="11">
        <f t="shared" si="8"/>
        <v>8.3333333333333329E-2</v>
      </c>
      <c r="E7" s="11">
        <f t="shared" si="8"/>
        <v>5.9523809523809521E-2</v>
      </c>
      <c r="F7" s="11">
        <f t="shared" ref="F7:J7" si="9">F6/F5</f>
        <v>1.4705882352941176E-2</v>
      </c>
      <c r="G7" s="11">
        <f t="shared" si="9"/>
        <v>4.4117647058823532E-2</v>
      </c>
      <c r="H7" s="11">
        <f t="shared" si="9"/>
        <v>3.0769230769230771E-2</v>
      </c>
      <c r="I7" s="11">
        <f t="shared" si="9"/>
        <v>2.1276595744680851E-2</v>
      </c>
      <c r="J7" s="11">
        <f t="shared" si="9"/>
        <v>7.4626865671641784E-2</v>
      </c>
      <c r="K7" s="11">
        <f t="shared" ref="K7:L7" si="10">K6/K5</f>
        <v>0.04</v>
      </c>
      <c r="L7" s="11">
        <f t="shared" si="10"/>
        <v>0</v>
      </c>
      <c r="M7" s="11">
        <f t="shared" ref="M7:N7" si="11">M6/M5</f>
        <v>6.25E-2</v>
      </c>
      <c r="N7" s="11">
        <f t="shared" si="11"/>
        <v>2.7397260273972601E-2</v>
      </c>
      <c r="O7" s="11">
        <f t="shared" ref="O7:Q7" si="12">O6/O5</f>
        <v>7.0588235294117646E-2</v>
      </c>
      <c r="P7" s="11">
        <f t="shared" si="12"/>
        <v>7.6923076923076927E-2</v>
      </c>
      <c r="Q7" s="11">
        <f t="shared" si="12"/>
        <v>1.5625E-2</v>
      </c>
      <c r="R7" s="11">
        <f t="shared" ref="R7:S7" si="13">R6/R5</f>
        <v>5.9701492537313432E-2</v>
      </c>
      <c r="S7" s="11">
        <f t="shared" si="13"/>
        <v>0.08</v>
      </c>
      <c r="T7" s="11">
        <f t="shared" ref="T7:Z7" si="14">T6/T5</f>
        <v>0.10638297872340426</v>
      </c>
      <c r="U7" s="11">
        <f t="shared" si="14"/>
        <v>5.3571428571428568E-2</v>
      </c>
      <c r="V7" s="11">
        <f t="shared" si="14"/>
        <v>0.08</v>
      </c>
      <c r="W7" s="11">
        <f t="shared" si="14"/>
        <v>4.1666666666666664E-2</v>
      </c>
      <c r="X7" s="11">
        <f t="shared" si="14"/>
        <v>8.5106382978723402E-2</v>
      </c>
      <c r="Y7" s="11">
        <f t="shared" si="14"/>
        <v>6.25E-2</v>
      </c>
      <c r="Z7" s="11">
        <f t="shared" si="14"/>
        <v>2.5000000000000001E-2</v>
      </c>
      <c r="AA7" s="11">
        <f t="shared" ref="AA7:AE7" si="15">AA6/AA5</f>
        <v>8.3333333333333329E-2</v>
      </c>
      <c r="AB7" s="11">
        <f t="shared" si="15"/>
        <v>7.8431372549019607E-2</v>
      </c>
      <c r="AC7" s="11">
        <f t="shared" si="15"/>
        <v>0</v>
      </c>
      <c r="AD7" s="11">
        <f t="shared" si="15"/>
        <v>0</v>
      </c>
      <c r="AE7" s="11">
        <f t="shared" si="15"/>
        <v>4.2553191489361701E-2</v>
      </c>
      <c r="AF7" s="11">
        <f t="shared" ref="AF7" si="16">AF6/AF5</f>
        <v>0</v>
      </c>
      <c r="AG7" s="10">
        <v>0.22243346007604564</v>
      </c>
      <c r="AH7" s="11">
        <f t="shared" ref="AH7" si="17">AH6/AH5</f>
        <v>3.8202247191011236E-2</v>
      </c>
      <c r="AI7" s="11">
        <f t="shared" ref="AI7:AJ7" si="18">AI6/AI5</f>
        <v>4.8638132295719845E-2</v>
      </c>
      <c r="AJ7" s="11">
        <f t="shared" si="18"/>
        <v>6.0209424083769635E-2</v>
      </c>
      <c r="AK7" s="34">
        <f t="shared" ref="AK7" si="19">AK6/AK5</f>
        <v>5.0793650793650794E-2</v>
      </c>
      <c r="AN7" s="11">
        <f t="shared" ref="AN7:AT7" si="20">AN6/AN5</f>
        <v>0.14285714285714285</v>
      </c>
      <c r="AO7" s="11">
        <f t="shared" si="20"/>
        <v>0.12195121951219512</v>
      </c>
      <c r="AP7" s="11">
        <f t="shared" si="20"/>
        <v>0</v>
      </c>
      <c r="AQ7" s="11">
        <f t="shared" si="20"/>
        <v>7.1428571428571425E-2</v>
      </c>
      <c r="AR7" s="11">
        <f t="shared" si="20"/>
        <v>9.375E-2</v>
      </c>
      <c r="AS7" s="11">
        <f t="shared" si="20"/>
        <v>0</v>
      </c>
      <c r="AT7" s="11">
        <f t="shared" si="20"/>
        <v>2.0408163265306121E-2</v>
      </c>
      <c r="AU7" s="11">
        <f t="shared" ref="AU7:AV7" si="21">AU6/AU5</f>
        <v>0</v>
      </c>
      <c r="AV7" s="11">
        <f t="shared" si="21"/>
        <v>0</v>
      </c>
      <c r="AW7" s="11">
        <f t="shared" ref="AW7:BA7" si="22">AW6/AW5</f>
        <v>3.9215686274509803E-2</v>
      </c>
      <c r="AX7" s="11">
        <f t="shared" si="22"/>
        <v>5.128205128205128E-2</v>
      </c>
      <c r="AY7" s="11">
        <f t="shared" si="22"/>
        <v>0</v>
      </c>
      <c r="AZ7" s="11">
        <f t="shared" si="22"/>
        <v>0</v>
      </c>
      <c r="BA7" s="11">
        <f t="shared" si="22"/>
        <v>3.0769230769230771E-2</v>
      </c>
      <c r="BB7" s="11">
        <f t="shared" ref="BB7:BG7" si="23">BB6/BB5</f>
        <v>2.7777777777777776E-2</v>
      </c>
      <c r="BC7" s="11">
        <f t="shared" si="23"/>
        <v>2.7027027027027029E-2</v>
      </c>
      <c r="BD7" s="11">
        <f t="shared" si="23"/>
        <v>2.4390243902439025E-2</v>
      </c>
      <c r="BE7" s="11">
        <f t="shared" si="23"/>
        <v>0</v>
      </c>
      <c r="BF7" s="11">
        <f t="shared" si="23"/>
        <v>6.8965517241379309E-2</v>
      </c>
      <c r="BG7" s="11">
        <f t="shared" si="23"/>
        <v>4.878048780487805E-2</v>
      </c>
      <c r="BH7" s="11">
        <f t="shared" ref="BH7:BI7" si="24">BH6/BH5</f>
        <v>0.05</v>
      </c>
      <c r="BI7" s="11">
        <f t="shared" si="24"/>
        <v>0</v>
      </c>
      <c r="BJ7" s="11">
        <f t="shared" ref="BJ7:BK7" si="25">BJ6/BJ5</f>
        <v>4.3478260869565216E-2</v>
      </c>
      <c r="BK7" s="11">
        <f t="shared" si="25"/>
        <v>0</v>
      </c>
      <c r="BL7" s="11">
        <f t="shared" ref="BL7:BN7" si="26">BL6/BL5</f>
        <v>9.375E-2</v>
      </c>
      <c r="BM7" s="11">
        <f t="shared" si="26"/>
        <v>2.5000000000000001E-2</v>
      </c>
      <c r="BN7" s="11">
        <f t="shared" si="26"/>
        <v>0.04</v>
      </c>
      <c r="BO7" s="11">
        <f t="shared" ref="BO7:BP7" si="27">BO6/BO5</f>
        <v>0.24742268041237114</v>
      </c>
      <c r="BP7" s="11">
        <f t="shared" si="27"/>
        <v>0.11666666666666667</v>
      </c>
      <c r="BQ7" s="11">
        <f t="shared" ref="BQ7:BR7" si="28">BQ6/BQ5</f>
        <v>9.5238095238095233E-2</v>
      </c>
      <c r="BR7" s="11">
        <f t="shared" si="28"/>
        <v>0.22857142857142856</v>
      </c>
      <c r="BS7" s="10">
        <f t="shared" ref="BS7:BT7" si="29">BS6/BS5</f>
        <v>6.1290322580645165E-2</v>
      </c>
      <c r="BT7" s="11">
        <f t="shared" si="29"/>
        <v>1.5673981191222573E-2</v>
      </c>
      <c r="BU7" s="11">
        <f t="shared" ref="BU7:BV7" si="30">BU6/BU5</f>
        <v>2.456140350877193E-2</v>
      </c>
      <c r="BV7" s="11">
        <f t="shared" si="30"/>
        <v>4.2763157894736843E-2</v>
      </c>
      <c r="BW7" s="34"/>
    </row>
    <row r="8" spans="1:75" ht="15.75" x14ac:dyDescent="0.25">
      <c r="A8" s="12" t="s">
        <v>34</v>
      </c>
      <c r="B8" s="14">
        <f t="shared" ref="B8:E8" si="31">(B16+B27+B38+B40)/B3</f>
        <v>6.8493150684931503E-3</v>
      </c>
      <c r="C8" s="14">
        <f t="shared" si="31"/>
        <v>0</v>
      </c>
      <c r="D8" s="14">
        <f t="shared" si="31"/>
        <v>3.7800687285223365E-2</v>
      </c>
      <c r="E8" s="14">
        <f t="shared" si="31"/>
        <v>5.1546391752577317E-2</v>
      </c>
      <c r="F8" s="14">
        <f t="shared" ref="F8:J8" si="32">(F16+F27+F38+F40)/F3</f>
        <v>3.4482758620689655E-3</v>
      </c>
      <c r="G8" s="14">
        <f t="shared" si="32"/>
        <v>1.7241379310344827E-2</v>
      </c>
      <c r="H8" s="14">
        <f t="shared" si="32"/>
        <v>1.7301038062283738E-2</v>
      </c>
      <c r="I8" s="14">
        <f t="shared" si="32"/>
        <v>3.4602076124567475E-3</v>
      </c>
      <c r="J8" s="14">
        <f t="shared" si="32"/>
        <v>5.7432432432432436E-2</v>
      </c>
      <c r="K8" s="14">
        <f t="shared" ref="K8:L8" si="33">(K16+K27+K38+K40)/K3</f>
        <v>2.364864864864865E-2</v>
      </c>
      <c r="L8" s="14">
        <f t="shared" si="33"/>
        <v>0</v>
      </c>
      <c r="M8" s="14">
        <f t="shared" ref="M8:N8" si="34">(M16+M27+M38+M40)/M3</f>
        <v>2.7303754266211604E-2</v>
      </c>
      <c r="N8" s="14">
        <f t="shared" si="34"/>
        <v>1.7064846416382253E-2</v>
      </c>
      <c r="O8" s="14">
        <f t="shared" ref="O8:Q8" si="35">(O16+O27+O38+O40)/O3</f>
        <v>5.4607508532423209E-2</v>
      </c>
      <c r="P8" s="14">
        <f t="shared" si="35"/>
        <v>5.4982817869415807E-2</v>
      </c>
      <c r="Q8" s="14">
        <f t="shared" si="35"/>
        <v>1.0309278350515464E-2</v>
      </c>
      <c r="R8" s="14">
        <f t="shared" ref="R8:S8" si="36">(R16+R27+R38+R40)/R3</f>
        <v>5.1546391752577317E-2</v>
      </c>
      <c r="S8" s="14">
        <f t="shared" si="36"/>
        <v>1.7182130584192441E-2</v>
      </c>
      <c r="T8" s="14">
        <f t="shared" ref="T8:Z8" si="37">(T16+T27+T38+T40)/T3</f>
        <v>3.4364261168384883E-2</v>
      </c>
      <c r="U8" s="14">
        <f t="shared" si="37"/>
        <v>2.0618556701030927E-2</v>
      </c>
      <c r="V8" s="14">
        <f t="shared" si="37"/>
        <v>2.3972602739726026E-2</v>
      </c>
      <c r="W8" s="14">
        <f t="shared" si="37"/>
        <v>2.7397260273972601E-2</v>
      </c>
      <c r="X8" s="14">
        <f t="shared" si="37"/>
        <v>1.7182130584192441E-2</v>
      </c>
      <c r="Y8" s="14">
        <f t="shared" si="37"/>
        <v>2.0618556701030927E-2</v>
      </c>
      <c r="Z8" s="14">
        <f t="shared" si="37"/>
        <v>3.4364261168384879E-3</v>
      </c>
      <c r="AA8" s="14">
        <f t="shared" ref="AA8:AE8" si="38">(AA16+AA27+AA38+AA40)/AA3</f>
        <v>2.7491408934707903E-2</v>
      </c>
      <c r="AB8" s="14">
        <f t="shared" si="38"/>
        <v>2.7491408934707903E-2</v>
      </c>
      <c r="AC8" s="14">
        <f t="shared" si="38"/>
        <v>0</v>
      </c>
      <c r="AD8" s="14">
        <f t="shared" si="38"/>
        <v>0</v>
      </c>
      <c r="AE8" s="14">
        <f t="shared" si="38"/>
        <v>6.8965517241379309E-3</v>
      </c>
      <c r="AF8" s="14">
        <f t="shared" ref="AF8" si="39">(AF16+AF27+AF38+AF40)/AF3</f>
        <v>3.7764350453172208E-3</v>
      </c>
      <c r="AG8" s="13">
        <v>0.76295210166177907</v>
      </c>
      <c r="AH8" s="14">
        <f t="shared" ref="AH8" si="40">(AH16+AH27+AH38+AH40)/AH3</f>
        <v>0.13090551181102364</v>
      </c>
      <c r="AI8" s="14">
        <f t="shared" ref="AI8:AJ8" si="41">(AI16+AI27+AI38+AI40)/AI3</f>
        <v>0.23503649635036497</v>
      </c>
      <c r="AJ8" s="14">
        <f t="shared" si="41"/>
        <v>0.18538499264345268</v>
      </c>
      <c r="AK8" s="35">
        <f t="shared" ref="AK8" si="42">(AK16+AK27+AK38+AK40)/AK3</f>
        <v>9.6314496314496317E-2</v>
      </c>
      <c r="AN8" s="14">
        <f t="shared" ref="AN8:AT8" si="43">(AN16+AN27+AN38+AN40)/AN3</f>
        <v>4.8611111111111112E-2</v>
      </c>
      <c r="AO8" s="14">
        <f t="shared" si="43"/>
        <v>2.0833333333333332E-2</v>
      </c>
      <c r="AP8" s="14">
        <f t="shared" si="43"/>
        <v>0</v>
      </c>
      <c r="AQ8" s="14">
        <f t="shared" si="43"/>
        <v>1.384083044982699E-2</v>
      </c>
      <c r="AR8" s="14">
        <f t="shared" si="43"/>
        <v>2.0689655172413793E-2</v>
      </c>
      <c r="AS8" s="14">
        <f t="shared" si="43"/>
        <v>0</v>
      </c>
      <c r="AT8" s="14">
        <f t="shared" si="43"/>
        <v>1.0344827586206896E-2</v>
      </c>
      <c r="AU8" s="14">
        <f t="shared" ref="AU8:AV8" si="44">(AU16+AU27+AU38+AU40)/AU3</f>
        <v>0</v>
      </c>
      <c r="AV8" s="14">
        <f t="shared" si="44"/>
        <v>0</v>
      </c>
      <c r="AW8" s="14">
        <f t="shared" ref="AW8:BA8" si="45">(AW16+AW27+AW38+AW40)/AW3</f>
        <v>1.0344827586206896E-2</v>
      </c>
      <c r="AX8" s="14">
        <f t="shared" si="45"/>
        <v>6.8965517241379309E-3</v>
      </c>
      <c r="AY8" s="14">
        <f t="shared" si="45"/>
        <v>3.4482758620689655E-3</v>
      </c>
      <c r="AZ8" s="14">
        <f t="shared" si="45"/>
        <v>3.4482758620689655E-3</v>
      </c>
      <c r="BA8" s="14">
        <f t="shared" si="45"/>
        <v>1.7241379310344827E-2</v>
      </c>
      <c r="BB8" s="14">
        <f t="shared" ref="BB8:BG8" si="46">(BB16+BB27+BB38+BB40)/BB3</f>
        <v>3.4482758620689655E-3</v>
      </c>
      <c r="BC8" s="14">
        <f t="shared" si="46"/>
        <v>3.4482758620689655E-3</v>
      </c>
      <c r="BD8" s="14">
        <f t="shared" si="46"/>
        <v>3.4482758620689655E-3</v>
      </c>
      <c r="BE8" s="14">
        <f t="shared" si="46"/>
        <v>0</v>
      </c>
      <c r="BF8" s="14">
        <f t="shared" si="46"/>
        <v>1.0344827586206896E-2</v>
      </c>
      <c r="BG8" s="14">
        <f t="shared" si="46"/>
        <v>1.0067114093959731E-2</v>
      </c>
      <c r="BH8" s="14">
        <f t="shared" ref="BH8:BI8" si="47">(BH16+BH27+BH38+BH40)/BH3</f>
        <v>1.3513513513513514E-2</v>
      </c>
      <c r="BI8" s="14">
        <f t="shared" si="47"/>
        <v>0</v>
      </c>
      <c r="BJ8" s="14">
        <f t="shared" ref="BJ8:BK8" si="48">(BJ16+BJ27+BJ38+BJ40)/BJ3</f>
        <v>1.0101010101010102E-2</v>
      </c>
      <c r="BK8" s="14">
        <f t="shared" si="48"/>
        <v>3.3670033670033669E-3</v>
      </c>
      <c r="BL8" s="14">
        <f t="shared" ref="BL8:BN8" si="49">(BL16+BL27+BL38+BL40)/BL3</f>
        <v>2.7027027027027029E-2</v>
      </c>
      <c r="BM8" s="14">
        <f t="shared" si="49"/>
        <v>3.3783783783783786E-3</v>
      </c>
      <c r="BN8" s="14">
        <f t="shared" si="49"/>
        <v>1.6949152542372881E-2</v>
      </c>
      <c r="BO8" s="14">
        <f t="shared" ref="BO8:BP8" si="50">(BO16+BO27+BO38+BO40)/BO3</f>
        <v>0.25084745762711863</v>
      </c>
      <c r="BP8" s="14">
        <f t="shared" si="50"/>
        <v>4.7457627118644069E-2</v>
      </c>
      <c r="BQ8" s="14">
        <f t="shared" ref="BQ8:BR8" si="51">(BQ16+BQ27+BQ38+BQ40)/BQ3</f>
        <v>2.7118644067796609E-2</v>
      </c>
      <c r="BR8" s="14">
        <f t="shared" si="51"/>
        <v>0.18983050847457628</v>
      </c>
      <c r="BS8" s="13">
        <f t="shared" ref="BS8:BT8" si="52">(BS16+BS27+BS38+BS40)/BS3</f>
        <v>8.4723585214262348E-2</v>
      </c>
      <c r="BT8" s="14">
        <f t="shared" si="52"/>
        <v>3.1034482758620689E-2</v>
      </c>
      <c r="BU8" s="14">
        <f t="shared" ref="BU8:BV8" si="53">(BU16+BU27+BU38+BU40)/BU3</f>
        <v>4.1379310344827586E-2</v>
      </c>
      <c r="BV8" s="14">
        <f t="shared" si="53"/>
        <v>6.7404910929224848E-2</v>
      </c>
      <c r="BW8" s="35"/>
    </row>
    <row r="9" spans="1:75" ht="15.75" x14ac:dyDescent="0.25">
      <c r="A9" s="15" t="s">
        <v>35</v>
      </c>
      <c r="B9" s="14">
        <f t="shared" ref="B9:E9" si="54">(B17+B28+B39*2+B42*2)/B3</f>
        <v>6.8493150684931503E-3</v>
      </c>
      <c r="C9" s="14">
        <f t="shared" si="54"/>
        <v>0</v>
      </c>
      <c r="D9" s="14">
        <f t="shared" si="54"/>
        <v>0.12371134020618557</v>
      </c>
      <c r="E9" s="14">
        <f t="shared" si="54"/>
        <v>7.903780068728522E-2</v>
      </c>
      <c r="F9" s="14">
        <f t="shared" ref="F9:J9" si="55">(F17+F28+F39*2+F42*2)/F3</f>
        <v>6.8965517241379309E-3</v>
      </c>
      <c r="G9" s="14">
        <f t="shared" si="55"/>
        <v>5.2586206896551725E-2</v>
      </c>
      <c r="H9" s="14">
        <f t="shared" si="55"/>
        <v>3.1141868512110725E-2</v>
      </c>
      <c r="I9" s="14">
        <f t="shared" si="55"/>
        <v>1.6435986159169549E-2</v>
      </c>
      <c r="J9" s="14">
        <f t="shared" si="55"/>
        <v>0.15033783783783783</v>
      </c>
      <c r="K9" s="14">
        <f t="shared" ref="K9:L9" si="56">(K17+K28+K39*2+K42*2)/K3</f>
        <v>6.4189189189189186E-2</v>
      </c>
      <c r="L9" s="14">
        <f t="shared" si="56"/>
        <v>0</v>
      </c>
      <c r="M9" s="14">
        <f t="shared" ref="M9:N9" si="57">(M17+M28+M39*2+M42*2)/M3</f>
        <v>4.4368600682593858E-2</v>
      </c>
      <c r="N9" s="14">
        <f t="shared" si="57"/>
        <v>6.1433447098976107E-2</v>
      </c>
      <c r="O9" s="14">
        <f t="shared" ref="O9:Q9" si="58">(O17+O28+O39*2+O42*2)/O3</f>
        <v>0.12798634812286688</v>
      </c>
      <c r="P9" s="14">
        <f t="shared" si="58"/>
        <v>0.13058419243986255</v>
      </c>
      <c r="Q9" s="14">
        <f t="shared" si="58"/>
        <v>1.0309278350515464E-2</v>
      </c>
      <c r="R9" s="14">
        <f t="shared" ref="R9:S9" si="59">(R17+R28+R39*2+R42*2)/R3</f>
        <v>0.17525773195876287</v>
      </c>
      <c r="S9" s="14">
        <f t="shared" si="59"/>
        <v>3.608247422680412E-2</v>
      </c>
      <c r="T9" s="14">
        <f t="shared" ref="T9:Z9" si="60">(T17+T28+T39*2+T42*2)/T3</f>
        <v>5.6701030927835051E-2</v>
      </c>
      <c r="U9" s="14">
        <f t="shared" si="60"/>
        <v>5.9278350515463915E-2</v>
      </c>
      <c r="V9" s="14">
        <f t="shared" si="60"/>
        <v>4.1095890410958902E-2</v>
      </c>
      <c r="W9" s="14">
        <f t="shared" si="60"/>
        <v>8.4760273972602745E-2</v>
      </c>
      <c r="X9" s="14">
        <f t="shared" si="60"/>
        <v>5.6701030927835051E-2</v>
      </c>
      <c r="Y9" s="14">
        <f t="shared" si="60"/>
        <v>3.7800687285223365E-2</v>
      </c>
      <c r="Z9" s="14">
        <f t="shared" si="60"/>
        <v>3.4364261168384879E-3</v>
      </c>
      <c r="AA9" s="14">
        <f t="shared" ref="AA9:AE9" si="61">(AA17+AA28+AA39*2+AA42*2)/AA3</f>
        <v>6.6151202749140894E-2</v>
      </c>
      <c r="AB9" s="14">
        <f t="shared" si="61"/>
        <v>6.099656357388316E-2</v>
      </c>
      <c r="AC9" s="14">
        <f t="shared" si="61"/>
        <v>0</v>
      </c>
      <c r="AD9" s="14">
        <f t="shared" si="61"/>
        <v>0</v>
      </c>
      <c r="AE9" s="14">
        <f t="shared" si="61"/>
        <v>2.2413793103448276E-2</v>
      </c>
      <c r="AF9" s="14">
        <f t="shared" ref="AF9" si="62">(AF17+AF28+AF39*2+AF42*2)/AF3</f>
        <v>1.1329305135951661E-2</v>
      </c>
      <c r="AG9" s="13">
        <v>1.7491446725317694</v>
      </c>
      <c r="AH9" s="14">
        <f t="shared" ref="AH9" si="63">(AH17+AH28+AH39*2+AH42*2)/AH3</f>
        <v>0.31003937007874016</v>
      </c>
      <c r="AI9" s="14">
        <f t="shared" ref="AI9:AJ9" si="64">(AI17+AI28+AI39*2+AI42*2)/AI3</f>
        <v>0.57907542579075433</v>
      </c>
      <c r="AJ9" s="14">
        <f t="shared" si="64"/>
        <v>0.46346248160863168</v>
      </c>
      <c r="AK9" s="35">
        <f t="shared" ref="AK9" si="65">(AK17+AK28+AK39*2+AK42*2)/AK3</f>
        <v>0.22530712530712529</v>
      </c>
      <c r="AN9" s="14">
        <f t="shared" ref="AN9:AT9" si="66">(AN17+AN28+AN39*2+AN42*2)/AN3</f>
        <v>0.14930555555555555</v>
      </c>
      <c r="AO9" s="14">
        <f t="shared" si="66"/>
        <v>3.4722222222222224E-2</v>
      </c>
      <c r="AP9" s="14">
        <f t="shared" si="66"/>
        <v>0</v>
      </c>
      <c r="AQ9" s="14">
        <f t="shared" si="66"/>
        <v>3.4602076124567477E-2</v>
      </c>
      <c r="AR9" s="14">
        <f t="shared" si="66"/>
        <v>3.1896551724137932E-2</v>
      </c>
      <c r="AS9" s="14">
        <f t="shared" si="66"/>
        <v>0</v>
      </c>
      <c r="AT9" s="14">
        <f t="shared" si="66"/>
        <v>2.5862068965517241E-2</v>
      </c>
      <c r="AU9" s="14">
        <f t="shared" ref="AU9:AV9" si="67">(AU17+AU28+AU39*2+AU42*2)/AU3</f>
        <v>0</v>
      </c>
      <c r="AV9" s="14">
        <f t="shared" si="67"/>
        <v>0</v>
      </c>
      <c r="AW9" s="14">
        <f t="shared" ref="AW9:BA9" si="68">(AW17+AW28+AW39*2+AW42*2)/AW3</f>
        <v>2.0689655172413793E-2</v>
      </c>
      <c r="AX9" s="14">
        <f t="shared" si="68"/>
        <v>5.1724137931034482E-3</v>
      </c>
      <c r="AY9" s="14">
        <f t="shared" si="68"/>
        <v>0</v>
      </c>
      <c r="AZ9" s="14">
        <f t="shared" si="68"/>
        <v>0</v>
      </c>
      <c r="BA9" s="14">
        <f t="shared" si="68"/>
        <v>2.5862068965517241E-2</v>
      </c>
      <c r="BB9" s="14">
        <f t="shared" ref="BB9:BG9" si="69">(BB17+BB28+BB39*2+BB42*2)/BB3</f>
        <v>1.3793103448275862E-2</v>
      </c>
      <c r="BC9" s="14">
        <f t="shared" si="69"/>
        <v>1.3793103448275862E-2</v>
      </c>
      <c r="BD9" s="14">
        <f t="shared" si="69"/>
        <v>1.0344827586206896E-2</v>
      </c>
      <c r="BE9" s="14">
        <f t="shared" si="69"/>
        <v>0</v>
      </c>
      <c r="BF9" s="14">
        <f t="shared" si="69"/>
        <v>1.7241379310344827E-2</v>
      </c>
      <c r="BG9" s="14">
        <f t="shared" si="69"/>
        <v>2.3489932885906041E-2</v>
      </c>
      <c r="BH9" s="14">
        <f t="shared" ref="BH9:BI9" si="70">(BH17+BH28+BH39*2+BH42*2)/BH3</f>
        <v>1.8581081081081082E-2</v>
      </c>
      <c r="BI9" s="14">
        <f t="shared" si="70"/>
        <v>0</v>
      </c>
      <c r="BJ9" s="14">
        <f t="shared" ref="BJ9:BK9" si="71">(BJ17+BJ28+BJ39*2+BJ42*2)/BJ3</f>
        <v>2.0202020202020204E-2</v>
      </c>
      <c r="BK9" s="14">
        <f t="shared" si="71"/>
        <v>0</v>
      </c>
      <c r="BL9" s="14">
        <f t="shared" ref="BL9:BN9" si="72">(BL17+BL28+BL39*2+BL42*2)/BL3</f>
        <v>4.5608108108108107E-2</v>
      </c>
      <c r="BM9" s="14">
        <f t="shared" si="72"/>
        <v>3.3783783783783786E-3</v>
      </c>
      <c r="BN9" s="14">
        <f t="shared" si="72"/>
        <v>3.898305084745763E-2</v>
      </c>
      <c r="BO9" s="14">
        <f t="shared" ref="BO9:BP9" si="73">(BO17+BO28+BO39*2+BO42*2)/BO3</f>
        <v>0.55423728813559325</v>
      </c>
      <c r="BP9" s="14">
        <f t="shared" si="73"/>
        <v>8.8135593220338981E-2</v>
      </c>
      <c r="BQ9" s="14">
        <f t="shared" ref="BQ9:BR9" si="74">(BQ17+BQ28+BQ39*2+BQ42*2)/BQ3</f>
        <v>3.4745762711864407E-2</v>
      </c>
      <c r="BR9" s="14">
        <f t="shared" si="74"/>
        <v>0.43389830508474575</v>
      </c>
      <c r="BS9" s="13">
        <f t="shared" ref="BS9:BT9" si="75">(BS17+BS28+BS39*2+BS42*2)/BS3</f>
        <v>0.21467124631992149</v>
      </c>
      <c r="BT9" s="14">
        <f t="shared" si="75"/>
        <v>5.1724137931034482E-2</v>
      </c>
      <c r="BU9" s="14">
        <f t="shared" ref="BU9:BV9" si="76">(BU17+BU28+BU39*2+BU42*2)/BU3</f>
        <v>8.1034482758620685E-2</v>
      </c>
      <c r="BV9" s="14">
        <f t="shared" si="76"/>
        <v>0.11121810303322099</v>
      </c>
      <c r="BW9" s="35"/>
    </row>
    <row r="10" spans="1:75" ht="15.75" x14ac:dyDescent="0.25">
      <c r="A10" s="1" t="s">
        <v>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14"/>
      <c r="AG10" s="13">
        <v>7.4963343108504397</v>
      </c>
      <c r="AH10" s="14">
        <f>AH11/AH3</f>
        <v>1.328740157480315</v>
      </c>
      <c r="AI10" s="14">
        <f>AI11/AI3</f>
        <v>2.4817518248175183</v>
      </c>
      <c r="AJ10" s="14">
        <f>AJ11/AJ3</f>
        <v>1.9862677783227072</v>
      </c>
      <c r="AK10" s="35">
        <f>AK11/AK3</f>
        <v>0.96560196560196565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14"/>
      <c r="BS10" s="13">
        <f>BS11/BS3</f>
        <v>0.92001962708537777</v>
      </c>
      <c r="BT10" s="14">
        <f>BT11/BT3</f>
        <v>0.22167487684729067</v>
      </c>
      <c r="BU10" s="14">
        <f>BU11/BU3</f>
        <v>0.34729064039408863</v>
      </c>
      <c r="BV10" s="14">
        <f>BV11/BV3</f>
        <v>0.47664901299951851</v>
      </c>
      <c r="BW10" s="35"/>
    </row>
    <row r="11" spans="1:75" ht="15.75" x14ac:dyDescent="0.25">
      <c r="A11" s="1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8"/>
      <c r="AG11" s="30">
        <v>2191.0714285714284</v>
      </c>
      <c r="AH11" s="38">
        <f>(AH17+AH28+AH39*2+AH42*2)*30/7</f>
        <v>385.71428571428572</v>
      </c>
      <c r="AI11" s="38">
        <f>(AI17+AI28+AI39*2+AI42*2)*30/7</f>
        <v>728.57142857142856</v>
      </c>
      <c r="AJ11" s="38">
        <f>(AJ17+AJ28+AJ39*2+AJ42*2)*30/7</f>
        <v>578.57142857142856</v>
      </c>
      <c r="AK11" s="32">
        <f>(AK17+AK28+AK39*2+AK42*2)*30/7</f>
        <v>280.71428571428572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8"/>
      <c r="BS11" s="30">
        <f>(BS17+BS28+BS39*2+BS42*2)*30/7</f>
        <v>401.78571428571428</v>
      </c>
      <c r="BT11" s="38">
        <f>(BT17+BT28+BT39*2+BT42*2)*30/7</f>
        <v>64.285714285714292</v>
      </c>
      <c r="BU11" s="38">
        <f>(BU17+BU28+BU39*2+BU42*2)*30/7</f>
        <v>100.71428571428571</v>
      </c>
      <c r="BV11" s="38">
        <f>(BV17+BV28+BV39*2+BV42*2)*30/7</f>
        <v>141.42857142857142</v>
      </c>
      <c r="BW11" s="32"/>
    </row>
    <row r="12" spans="1:75" ht="15.75" x14ac:dyDescent="0.25">
      <c r="A12" s="15" t="s">
        <v>8</v>
      </c>
      <c r="B12" s="27">
        <v>1058</v>
      </c>
      <c r="C12" s="27">
        <v>1000</v>
      </c>
      <c r="D12" s="27">
        <v>1893</v>
      </c>
      <c r="E12" s="27">
        <v>1676</v>
      </c>
      <c r="F12" s="27">
        <v>1622</v>
      </c>
      <c r="G12" s="27">
        <v>1581</v>
      </c>
      <c r="H12" s="27">
        <v>1587</v>
      </c>
      <c r="I12" s="27">
        <v>1096</v>
      </c>
      <c r="J12" s="27">
        <v>987</v>
      </c>
      <c r="K12" s="27">
        <v>1775</v>
      </c>
      <c r="L12" s="27">
        <v>1755</v>
      </c>
      <c r="M12" s="27">
        <v>1715</v>
      </c>
      <c r="N12" s="27">
        <v>1711</v>
      </c>
      <c r="O12" s="27">
        <v>1723</v>
      </c>
      <c r="P12" s="27">
        <v>1109</v>
      </c>
      <c r="Q12" s="27">
        <v>966</v>
      </c>
      <c r="R12" s="27">
        <v>1595</v>
      </c>
      <c r="S12" s="27">
        <v>1749</v>
      </c>
      <c r="T12" s="27">
        <v>1671</v>
      </c>
      <c r="U12" s="27">
        <v>1629</v>
      </c>
      <c r="V12" s="27">
        <v>1656</v>
      </c>
      <c r="W12" s="27">
        <v>1046</v>
      </c>
      <c r="X12" s="27">
        <v>954</v>
      </c>
      <c r="Y12" s="27">
        <v>1631</v>
      </c>
      <c r="Z12" s="27">
        <v>1706</v>
      </c>
      <c r="AA12" s="27">
        <v>1696</v>
      </c>
      <c r="AB12" s="27">
        <v>1646</v>
      </c>
      <c r="AC12" s="27">
        <v>1645</v>
      </c>
      <c r="AD12" s="27">
        <v>1069</v>
      </c>
      <c r="AE12" s="27">
        <v>932</v>
      </c>
      <c r="AF12" s="27">
        <v>8229</v>
      </c>
      <c r="AG12" s="6"/>
      <c r="AH12" s="27"/>
      <c r="AI12" s="27"/>
      <c r="AJ12" s="27"/>
      <c r="AK12" s="7"/>
      <c r="AN12" s="27">
        <v>1710</v>
      </c>
      <c r="AO12" s="27">
        <v>1657</v>
      </c>
      <c r="AP12" s="27">
        <v>1575</v>
      </c>
      <c r="AQ12" s="27">
        <v>1640</v>
      </c>
      <c r="AR12" s="27">
        <v>1083</v>
      </c>
      <c r="AS12" s="27">
        <v>945</v>
      </c>
      <c r="AT12" s="27">
        <v>1836</v>
      </c>
      <c r="AU12" s="27">
        <v>1645</v>
      </c>
      <c r="AV12" s="27">
        <v>1663</v>
      </c>
      <c r="AW12" s="27">
        <v>1589</v>
      </c>
      <c r="AX12" s="27">
        <v>1589</v>
      </c>
      <c r="AY12" s="27">
        <v>1048</v>
      </c>
      <c r="AZ12" s="27">
        <v>913</v>
      </c>
      <c r="BA12" s="27">
        <v>1708</v>
      </c>
      <c r="BB12" s="27">
        <v>1667</v>
      </c>
      <c r="BC12" s="27">
        <v>1587</v>
      </c>
      <c r="BD12" s="27">
        <v>1670</v>
      </c>
      <c r="BE12" s="27">
        <v>1567</v>
      </c>
      <c r="BF12" s="27">
        <v>1062</v>
      </c>
      <c r="BG12" s="27">
        <v>998</v>
      </c>
      <c r="BH12" s="27">
        <v>1800</v>
      </c>
      <c r="BI12" s="27">
        <v>1727</v>
      </c>
      <c r="BJ12" s="27">
        <v>1668</v>
      </c>
      <c r="BK12" s="27">
        <v>1758</v>
      </c>
      <c r="BL12" s="27">
        <v>1575</v>
      </c>
      <c r="BM12" s="27">
        <v>961</v>
      </c>
      <c r="BN12" s="27">
        <v>956</v>
      </c>
      <c r="BO12" s="27">
        <v>1718</v>
      </c>
      <c r="BP12" s="27">
        <v>1868</v>
      </c>
      <c r="BQ12" s="27">
        <v>1767</v>
      </c>
      <c r="BR12" s="27">
        <v>1670</v>
      </c>
      <c r="BS12" s="6"/>
      <c r="BT12" s="27"/>
      <c r="BU12" s="27"/>
      <c r="BV12" s="27"/>
      <c r="BW12" s="7"/>
    </row>
    <row r="13" spans="1:75" x14ac:dyDescent="0.25">
      <c r="A13" s="130" t="s">
        <v>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9"/>
      <c r="AI13" s="39"/>
      <c r="AJ13" s="39"/>
      <c r="AK13" s="4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0"/>
      <c r="BT13" s="39"/>
      <c r="BU13" s="39"/>
      <c r="BV13" s="39"/>
      <c r="BW13" s="48"/>
    </row>
    <row r="14" spans="1:75" x14ac:dyDescent="0.25">
      <c r="A14" s="13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9"/>
      <c r="AI14" s="39"/>
      <c r="AJ14" s="39"/>
      <c r="AK14" s="4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40"/>
      <c r="BT14" s="39"/>
      <c r="BU14" s="39"/>
      <c r="BV14" s="39"/>
      <c r="BW14" s="48"/>
    </row>
    <row r="15" spans="1:75" ht="15.75" x14ac:dyDescent="0.25">
      <c r="A15" s="16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1"/>
      <c r="AJ15" s="41"/>
      <c r="AK15" s="49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2"/>
      <c r="BT15" s="41"/>
      <c r="BU15" s="41"/>
      <c r="BV15" s="41"/>
      <c r="BW15" s="49"/>
    </row>
    <row r="16" spans="1:75" ht="15.75" x14ac:dyDescent="0.25">
      <c r="A16" s="17" t="s">
        <v>11</v>
      </c>
      <c r="B16" s="27">
        <v>2</v>
      </c>
      <c r="C16" s="27">
        <v>0</v>
      </c>
      <c r="D16" s="27">
        <v>9</v>
      </c>
      <c r="E16" s="27">
        <v>12</v>
      </c>
      <c r="F16" s="27">
        <v>0</v>
      </c>
      <c r="G16" s="27">
        <v>2</v>
      </c>
      <c r="H16" s="27">
        <v>1</v>
      </c>
      <c r="I16" s="27">
        <v>1</v>
      </c>
      <c r="J16" s="27">
        <v>2</v>
      </c>
      <c r="K16" s="27">
        <v>3</v>
      </c>
      <c r="L16" s="27">
        <v>0</v>
      </c>
      <c r="M16" s="27">
        <v>5</v>
      </c>
      <c r="N16" s="27">
        <v>5</v>
      </c>
      <c r="O16" s="27">
        <v>16</v>
      </c>
      <c r="P16" s="27">
        <v>8</v>
      </c>
      <c r="Q16" s="27">
        <v>1</v>
      </c>
      <c r="R16" s="27">
        <v>3</v>
      </c>
      <c r="S16" s="27">
        <v>1</v>
      </c>
      <c r="T16" s="27">
        <v>3</v>
      </c>
      <c r="U16" s="27">
        <v>4</v>
      </c>
      <c r="V16" s="27">
        <v>3</v>
      </c>
      <c r="W16" s="27">
        <v>6</v>
      </c>
      <c r="X16" s="27">
        <v>5</v>
      </c>
      <c r="Y16" s="27">
        <v>2</v>
      </c>
      <c r="Z16" s="27">
        <v>1</v>
      </c>
      <c r="AA16" s="27">
        <v>3</v>
      </c>
      <c r="AB16" s="27">
        <v>7</v>
      </c>
      <c r="AC16" s="27">
        <v>0</v>
      </c>
      <c r="AD16" s="27">
        <v>0</v>
      </c>
      <c r="AE16" s="27">
        <v>1</v>
      </c>
      <c r="AF16" s="38">
        <v>0</v>
      </c>
      <c r="AG16" s="30">
        <v>12</v>
      </c>
      <c r="AH16" s="38">
        <f>SUM(C16:I16)</f>
        <v>25</v>
      </c>
      <c r="AI16" s="38">
        <f>SUM(J16:P16)</f>
        <v>39</v>
      </c>
      <c r="AJ16" s="38">
        <f>SUM(Q16:W16)</f>
        <v>21</v>
      </c>
      <c r="AK16" s="32">
        <f>SUM(X16:AD16)</f>
        <v>18</v>
      </c>
      <c r="AN16" s="27">
        <v>10</v>
      </c>
      <c r="AO16" s="27">
        <v>4</v>
      </c>
      <c r="AP16" s="27">
        <v>0</v>
      </c>
      <c r="AQ16" s="27">
        <v>3</v>
      </c>
      <c r="AR16" s="27">
        <v>6</v>
      </c>
      <c r="AS16" s="27">
        <v>0</v>
      </c>
      <c r="AT16" s="27">
        <v>3</v>
      </c>
      <c r="AU16" s="27">
        <v>0</v>
      </c>
      <c r="AV16" s="27">
        <v>0</v>
      </c>
      <c r="AW16" s="27">
        <v>1</v>
      </c>
      <c r="AX16" s="27">
        <v>2</v>
      </c>
      <c r="AY16" s="27">
        <v>0</v>
      </c>
      <c r="AZ16" s="27">
        <v>0</v>
      </c>
      <c r="BA16" s="27">
        <v>1</v>
      </c>
      <c r="BB16" s="27">
        <v>0</v>
      </c>
      <c r="BC16" s="27">
        <v>1</v>
      </c>
      <c r="BD16" s="27">
        <v>0</v>
      </c>
      <c r="BE16" s="27">
        <v>0</v>
      </c>
      <c r="BF16" s="27">
        <v>0</v>
      </c>
      <c r="BG16" s="27">
        <v>2</v>
      </c>
      <c r="BH16" s="27">
        <v>3</v>
      </c>
      <c r="BI16" s="27">
        <v>0</v>
      </c>
      <c r="BJ16" s="27">
        <v>3</v>
      </c>
      <c r="BK16" s="27">
        <v>0</v>
      </c>
      <c r="BL16" s="27">
        <v>6</v>
      </c>
      <c r="BM16" s="27">
        <v>1</v>
      </c>
      <c r="BN16" s="27">
        <v>4</v>
      </c>
      <c r="BO16" s="27">
        <v>70</v>
      </c>
      <c r="BP16" s="27">
        <v>13</v>
      </c>
      <c r="BQ16" s="27">
        <v>6</v>
      </c>
      <c r="BR16" s="38">
        <v>54</v>
      </c>
      <c r="BS16" s="30">
        <f>SUM(AE16:AF16,AN16:AR16)</f>
        <v>24</v>
      </c>
      <c r="BT16" s="38">
        <f>SUM(AS16:AY16)</f>
        <v>6</v>
      </c>
      <c r="BU16" s="38">
        <f>SUM(AZ16:BF16)</f>
        <v>2</v>
      </c>
      <c r="BV16" s="38">
        <f>SUM(BG16:BM16)</f>
        <v>15</v>
      </c>
      <c r="BW16" s="32"/>
    </row>
    <row r="17" spans="1:75" ht="15.75" x14ac:dyDescent="0.25">
      <c r="A17" s="17" t="s">
        <v>12</v>
      </c>
      <c r="B17" s="27">
        <v>2</v>
      </c>
      <c r="C17" s="27">
        <v>0</v>
      </c>
      <c r="D17" s="27">
        <v>18</v>
      </c>
      <c r="E17" s="27">
        <v>18</v>
      </c>
      <c r="F17" s="27">
        <v>0</v>
      </c>
      <c r="G17" s="27">
        <v>8.25</v>
      </c>
      <c r="H17" s="27">
        <v>4</v>
      </c>
      <c r="I17" s="27">
        <v>4.75</v>
      </c>
      <c r="J17" s="27">
        <v>2.5</v>
      </c>
      <c r="K17" s="27">
        <v>13</v>
      </c>
      <c r="L17" s="27">
        <v>0</v>
      </c>
      <c r="M17" s="27">
        <v>9</v>
      </c>
      <c r="N17" s="27">
        <v>18</v>
      </c>
      <c r="O17" s="27">
        <v>37.5</v>
      </c>
      <c r="P17" s="27">
        <v>29.5</v>
      </c>
      <c r="Q17" s="27">
        <v>3</v>
      </c>
      <c r="R17" s="27">
        <v>14.5</v>
      </c>
      <c r="S17" s="27">
        <v>4</v>
      </c>
      <c r="T17" s="27">
        <v>5.5</v>
      </c>
      <c r="U17" s="27">
        <v>14.25</v>
      </c>
      <c r="V17" s="27">
        <v>3</v>
      </c>
      <c r="W17" s="27">
        <v>24.75</v>
      </c>
      <c r="X17" s="27">
        <v>16.5</v>
      </c>
      <c r="Y17" s="27">
        <v>4</v>
      </c>
      <c r="Z17" s="27">
        <v>1</v>
      </c>
      <c r="AA17" s="27">
        <v>10.25</v>
      </c>
      <c r="AB17" s="27">
        <v>16.75</v>
      </c>
      <c r="AC17" s="27">
        <v>0</v>
      </c>
      <c r="AD17" s="27">
        <v>0</v>
      </c>
      <c r="AE17" s="27">
        <v>1.5</v>
      </c>
      <c r="AF17" s="38">
        <v>0</v>
      </c>
      <c r="AG17" s="30">
        <v>28.75</v>
      </c>
      <c r="AH17" s="38">
        <f t="shared" ref="AH17:AH42" si="77">SUM(C17:I17)</f>
        <v>53</v>
      </c>
      <c r="AI17" s="38">
        <f t="shared" ref="AI17:AI56" si="78">SUM(J17:P17)</f>
        <v>109.5</v>
      </c>
      <c r="AJ17" s="38">
        <f t="shared" ref="AJ17:AJ42" si="79">SUM(Q17:W17)</f>
        <v>69</v>
      </c>
      <c r="AK17" s="32">
        <f t="shared" ref="AK17:AK42" si="80">SUM(X17:AD17)</f>
        <v>48.5</v>
      </c>
      <c r="AN17" s="27">
        <v>35</v>
      </c>
      <c r="AO17" s="27">
        <v>6.5</v>
      </c>
      <c r="AP17" s="27">
        <v>0</v>
      </c>
      <c r="AQ17" s="27">
        <v>9</v>
      </c>
      <c r="AR17" s="27">
        <v>9.25</v>
      </c>
      <c r="AS17" s="27">
        <v>0</v>
      </c>
      <c r="AT17" s="27">
        <v>7.5</v>
      </c>
      <c r="AU17" s="27">
        <v>0</v>
      </c>
      <c r="AV17" s="27">
        <v>0</v>
      </c>
      <c r="AW17" s="27">
        <v>1</v>
      </c>
      <c r="AX17" s="27">
        <v>1.5</v>
      </c>
      <c r="AY17" s="27">
        <v>0</v>
      </c>
      <c r="AZ17" s="27">
        <v>0</v>
      </c>
      <c r="BA17" s="27">
        <v>5.5</v>
      </c>
      <c r="BB17" s="27">
        <v>0</v>
      </c>
      <c r="BC17" s="27">
        <v>4</v>
      </c>
      <c r="BD17" s="27">
        <v>0</v>
      </c>
      <c r="BE17" s="27">
        <v>0</v>
      </c>
      <c r="BF17" s="27">
        <v>0</v>
      </c>
      <c r="BG17" s="27">
        <v>6</v>
      </c>
      <c r="BH17" s="27">
        <v>4.5</v>
      </c>
      <c r="BI17" s="27">
        <v>0</v>
      </c>
      <c r="BJ17" s="27">
        <v>6</v>
      </c>
      <c r="BK17" s="27">
        <v>0</v>
      </c>
      <c r="BL17" s="27">
        <v>10.5</v>
      </c>
      <c r="BM17" s="27">
        <v>1</v>
      </c>
      <c r="BN17" s="27">
        <v>11.5</v>
      </c>
      <c r="BO17" s="27">
        <v>152.5</v>
      </c>
      <c r="BP17" s="27">
        <v>26</v>
      </c>
      <c r="BQ17" s="27">
        <v>7.25</v>
      </c>
      <c r="BR17" s="38">
        <v>119.5</v>
      </c>
      <c r="BS17" s="30">
        <f t="shared" ref="BS17:BS42" si="81">SUM(AE17:AF17,AN17:AR17)</f>
        <v>61.25</v>
      </c>
      <c r="BT17" s="38">
        <f t="shared" ref="BT17:BT42" si="82">SUM(AS17:AY17)</f>
        <v>10</v>
      </c>
      <c r="BU17" s="38">
        <f t="shared" ref="BU17:BU42" si="83">SUM(AZ17:BF17)</f>
        <v>9.5</v>
      </c>
      <c r="BV17" s="38">
        <f t="shared" ref="BV17:BV42" si="84">SUM(BG17:BM17)</f>
        <v>28</v>
      </c>
      <c r="BW17" s="32"/>
    </row>
    <row r="18" spans="1:75" ht="15.75" x14ac:dyDescent="0.25">
      <c r="A18" s="18" t="s">
        <v>13</v>
      </c>
      <c r="B18" s="28">
        <v>2</v>
      </c>
      <c r="C18" s="28">
        <v>0</v>
      </c>
      <c r="D18" s="28">
        <v>9</v>
      </c>
      <c r="E18" s="28">
        <v>12</v>
      </c>
      <c r="F18" s="28">
        <v>0</v>
      </c>
      <c r="G18" s="28">
        <v>2</v>
      </c>
      <c r="H18" s="28">
        <v>1</v>
      </c>
      <c r="I18" s="28">
        <v>1</v>
      </c>
      <c r="J18" s="28">
        <v>2</v>
      </c>
      <c r="K18" s="28">
        <v>3</v>
      </c>
      <c r="L18" s="28">
        <v>0</v>
      </c>
      <c r="M18" s="28">
        <v>5</v>
      </c>
      <c r="N18" s="28">
        <v>5</v>
      </c>
      <c r="O18" s="28">
        <v>16</v>
      </c>
      <c r="P18" s="28">
        <v>8</v>
      </c>
      <c r="Q18" s="28">
        <v>1</v>
      </c>
      <c r="R18" s="28">
        <v>3</v>
      </c>
      <c r="S18" s="28">
        <v>1</v>
      </c>
      <c r="T18" s="28">
        <v>3</v>
      </c>
      <c r="U18" s="28">
        <v>4</v>
      </c>
      <c r="V18" s="28">
        <v>3</v>
      </c>
      <c r="W18" s="28">
        <v>6</v>
      </c>
      <c r="X18" s="28">
        <v>5</v>
      </c>
      <c r="Y18" s="28">
        <v>2</v>
      </c>
      <c r="Z18" s="28">
        <v>1</v>
      </c>
      <c r="AA18" s="28">
        <v>3</v>
      </c>
      <c r="AB18" s="28">
        <v>7</v>
      </c>
      <c r="AC18" s="28">
        <v>0</v>
      </c>
      <c r="AD18" s="28">
        <v>0</v>
      </c>
      <c r="AE18" s="28">
        <v>1</v>
      </c>
      <c r="AF18" s="43">
        <v>0</v>
      </c>
      <c r="AG18" s="31">
        <v>12</v>
      </c>
      <c r="AH18" s="43">
        <f t="shared" si="77"/>
        <v>25</v>
      </c>
      <c r="AI18" s="43">
        <f t="shared" si="78"/>
        <v>39</v>
      </c>
      <c r="AJ18" s="43">
        <f t="shared" si="79"/>
        <v>21</v>
      </c>
      <c r="AK18" s="33">
        <f t="shared" si="80"/>
        <v>18</v>
      </c>
      <c r="AN18" s="28">
        <v>10</v>
      </c>
      <c r="AO18" s="28">
        <v>4</v>
      </c>
      <c r="AP18" s="28">
        <v>0</v>
      </c>
      <c r="AQ18" s="28">
        <v>3</v>
      </c>
      <c r="AR18" s="28">
        <v>6</v>
      </c>
      <c r="AS18" s="28">
        <v>0</v>
      </c>
      <c r="AT18" s="28">
        <v>3</v>
      </c>
      <c r="AU18" s="28">
        <v>0</v>
      </c>
      <c r="AV18" s="28">
        <v>0</v>
      </c>
      <c r="AW18" s="28">
        <v>1</v>
      </c>
      <c r="AX18" s="28">
        <v>2</v>
      </c>
      <c r="AY18" s="28">
        <v>0</v>
      </c>
      <c r="AZ18" s="28">
        <v>0</v>
      </c>
      <c r="BA18" s="28">
        <v>1</v>
      </c>
      <c r="BB18" s="28">
        <v>0</v>
      </c>
      <c r="BC18" s="28">
        <v>1</v>
      </c>
      <c r="BD18" s="28">
        <v>0</v>
      </c>
      <c r="BE18" s="28">
        <v>0</v>
      </c>
      <c r="BF18" s="28">
        <v>0</v>
      </c>
      <c r="BG18" s="28">
        <v>2</v>
      </c>
      <c r="BH18" s="28">
        <v>3</v>
      </c>
      <c r="BI18" s="28">
        <v>0</v>
      </c>
      <c r="BJ18" s="28">
        <v>3</v>
      </c>
      <c r="BK18" s="28">
        <v>0</v>
      </c>
      <c r="BL18" s="28">
        <v>6</v>
      </c>
      <c r="BM18" s="28">
        <v>1</v>
      </c>
      <c r="BN18" s="28">
        <v>4</v>
      </c>
      <c r="BO18" s="28">
        <v>70</v>
      </c>
      <c r="BP18" s="28">
        <v>13</v>
      </c>
      <c r="BQ18" s="28">
        <v>6</v>
      </c>
      <c r="BR18" s="43">
        <v>54</v>
      </c>
      <c r="BS18" s="31">
        <f t="shared" si="81"/>
        <v>24</v>
      </c>
      <c r="BT18" s="43">
        <f t="shared" si="82"/>
        <v>6</v>
      </c>
      <c r="BU18" s="43">
        <f t="shared" si="83"/>
        <v>2</v>
      </c>
      <c r="BV18" s="43">
        <f t="shared" si="84"/>
        <v>15</v>
      </c>
      <c r="BW18" s="33"/>
    </row>
    <row r="19" spans="1:75" ht="15.75" x14ac:dyDescent="0.25">
      <c r="A19" s="18" t="s">
        <v>14</v>
      </c>
      <c r="B19" s="28">
        <v>2</v>
      </c>
      <c r="C19" s="28">
        <v>0</v>
      </c>
      <c r="D19" s="28">
        <v>18</v>
      </c>
      <c r="E19" s="28">
        <v>18</v>
      </c>
      <c r="F19" s="28">
        <v>0</v>
      </c>
      <c r="G19" s="28">
        <v>8.25</v>
      </c>
      <c r="H19" s="28">
        <v>4</v>
      </c>
      <c r="I19" s="28">
        <v>4.75</v>
      </c>
      <c r="J19" s="28">
        <v>2.5</v>
      </c>
      <c r="K19" s="28">
        <v>13</v>
      </c>
      <c r="L19" s="28">
        <v>0</v>
      </c>
      <c r="M19" s="28">
        <v>9</v>
      </c>
      <c r="N19" s="28">
        <v>18</v>
      </c>
      <c r="O19" s="28">
        <v>37.5</v>
      </c>
      <c r="P19" s="28">
        <v>29.5</v>
      </c>
      <c r="Q19" s="28">
        <v>3</v>
      </c>
      <c r="R19" s="28">
        <v>14.5</v>
      </c>
      <c r="S19" s="28">
        <v>4</v>
      </c>
      <c r="T19" s="28">
        <v>5.5</v>
      </c>
      <c r="U19" s="28">
        <v>14.25</v>
      </c>
      <c r="V19" s="28">
        <v>3</v>
      </c>
      <c r="W19" s="28">
        <v>24.75</v>
      </c>
      <c r="X19" s="28">
        <v>16.5</v>
      </c>
      <c r="Y19" s="28">
        <v>4</v>
      </c>
      <c r="Z19" s="28">
        <v>1</v>
      </c>
      <c r="AA19" s="28">
        <v>10.25</v>
      </c>
      <c r="AB19" s="28">
        <v>16.75</v>
      </c>
      <c r="AC19" s="28">
        <v>0</v>
      </c>
      <c r="AD19" s="28">
        <v>0</v>
      </c>
      <c r="AE19" s="28">
        <v>1.5</v>
      </c>
      <c r="AF19" s="43">
        <v>0</v>
      </c>
      <c r="AG19" s="31">
        <v>28.75</v>
      </c>
      <c r="AH19" s="43">
        <f t="shared" si="77"/>
        <v>53</v>
      </c>
      <c r="AI19" s="43">
        <f t="shared" si="78"/>
        <v>109.5</v>
      </c>
      <c r="AJ19" s="43">
        <f t="shared" si="79"/>
        <v>69</v>
      </c>
      <c r="AK19" s="33">
        <f t="shared" si="80"/>
        <v>48.5</v>
      </c>
      <c r="AN19" s="28">
        <v>35</v>
      </c>
      <c r="AO19" s="28">
        <v>6.5</v>
      </c>
      <c r="AP19" s="28">
        <v>0</v>
      </c>
      <c r="AQ19" s="28">
        <v>9</v>
      </c>
      <c r="AR19" s="28">
        <v>9.25</v>
      </c>
      <c r="AS19" s="28">
        <v>0</v>
      </c>
      <c r="AT19" s="28">
        <v>7.5</v>
      </c>
      <c r="AU19" s="28">
        <v>0</v>
      </c>
      <c r="AV19" s="28">
        <v>0</v>
      </c>
      <c r="AW19" s="28">
        <v>1</v>
      </c>
      <c r="AX19" s="28">
        <v>1.5</v>
      </c>
      <c r="AY19" s="28">
        <v>0</v>
      </c>
      <c r="AZ19" s="28">
        <v>0</v>
      </c>
      <c r="BA19" s="28">
        <v>5.5</v>
      </c>
      <c r="BB19" s="28">
        <v>0</v>
      </c>
      <c r="BC19" s="28">
        <v>4</v>
      </c>
      <c r="BD19" s="28">
        <v>0</v>
      </c>
      <c r="BE19" s="28">
        <v>0</v>
      </c>
      <c r="BF19" s="28">
        <v>0</v>
      </c>
      <c r="BG19" s="28">
        <v>6</v>
      </c>
      <c r="BH19" s="28">
        <v>4.5</v>
      </c>
      <c r="BI19" s="28">
        <v>0</v>
      </c>
      <c r="BJ19" s="28">
        <v>6</v>
      </c>
      <c r="BK19" s="28">
        <v>0</v>
      </c>
      <c r="BL19" s="28">
        <v>10.5</v>
      </c>
      <c r="BM19" s="28">
        <v>1</v>
      </c>
      <c r="BN19" s="28">
        <v>11.5</v>
      </c>
      <c r="BO19" s="28">
        <v>152.5</v>
      </c>
      <c r="BP19" s="28">
        <v>26</v>
      </c>
      <c r="BQ19" s="28">
        <v>7.25</v>
      </c>
      <c r="BR19" s="43">
        <v>119.5</v>
      </c>
      <c r="BS19" s="31">
        <f t="shared" si="81"/>
        <v>61.25</v>
      </c>
      <c r="BT19" s="43">
        <f t="shared" si="82"/>
        <v>10</v>
      </c>
      <c r="BU19" s="43">
        <f t="shared" si="83"/>
        <v>9.5</v>
      </c>
      <c r="BV19" s="43">
        <f t="shared" si="84"/>
        <v>28</v>
      </c>
      <c r="BW19" s="33"/>
    </row>
    <row r="20" spans="1:75" ht="15.75" x14ac:dyDescent="0.25">
      <c r="A20" s="17" t="s">
        <v>15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38">
        <v>0</v>
      </c>
      <c r="AG20" s="30">
        <v>0</v>
      </c>
      <c r="AH20" s="38">
        <f t="shared" si="77"/>
        <v>0</v>
      </c>
      <c r="AI20" s="38">
        <f t="shared" si="78"/>
        <v>0</v>
      </c>
      <c r="AJ20" s="38">
        <f t="shared" si="79"/>
        <v>0</v>
      </c>
      <c r="AK20" s="32">
        <f t="shared" si="80"/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38">
        <v>0</v>
      </c>
      <c r="BS20" s="30">
        <f t="shared" si="81"/>
        <v>0</v>
      </c>
      <c r="BT20" s="38">
        <f t="shared" si="82"/>
        <v>0</v>
      </c>
      <c r="BU20" s="38">
        <f t="shared" si="83"/>
        <v>0</v>
      </c>
      <c r="BV20" s="38">
        <f t="shared" si="84"/>
        <v>0</v>
      </c>
      <c r="BW20" s="32"/>
    </row>
    <row r="21" spans="1:75" ht="15.75" x14ac:dyDescent="0.25">
      <c r="A21" s="17" t="s">
        <v>16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38">
        <v>0</v>
      </c>
      <c r="AG21" s="30">
        <v>0</v>
      </c>
      <c r="AH21" s="38">
        <f t="shared" si="77"/>
        <v>0</v>
      </c>
      <c r="AI21" s="38">
        <f t="shared" si="78"/>
        <v>0</v>
      </c>
      <c r="AJ21" s="38">
        <f t="shared" si="79"/>
        <v>0</v>
      </c>
      <c r="AK21" s="32">
        <f t="shared" si="80"/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38">
        <v>0</v>
      </c>
      <c r="BS21" s="30">
        <f t="shared" si="81"/>
        <v>0</v>
      </c>
      <c r="BT21" s="38">
        <f t="shared" si="82"/>
        <v>0</v>
      </c>
      <c r="BU21" s="38">
        <f t="shared" si="83"/>
        <v>0</v>
      </c>
      <c r="BV21" s="38">
        <f t="shared" si="84"/>
        <v>0</v>
      </c>
      <c r="BW21" s="32"/>
    </row>
    <row r="22" spans="1:75" ht="15.75" x14ac:dyDescent="0.25">
      <c r="A22" s="17" t="s">
        <v>17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38">
        <v>0</v>
      </c>
      <c r="AG22" s="30">
        <v>0</v>
      </c>
      <c r="AH22" s="38">
        <f t="shared" si="77"/>
        <v>0</v>
      </c>
      <c r="AI22" s="38">
        <f t="shared" si="78"/>
        <v>0</v>
      </c>
      <c r="AJ22" s="38">
        <f t="shared" si="79"/>
        <v>0</v>
      </c>
      <c r="AK22" s="32">
        <f t="shared" si="80"/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38">
        <v>0</v>
      </c>
      <c r="BS22" s="30">
        <f t="shared" si="81"/>
        <v>0</v>
      </c>
      <c r="BT22" s="38">
        <f t="shared" si="82"/>
        <v>0</v>
      </c>
      <c r="BU22" s="38">
        <f t="shared" si="83"/>
        <v>0</v>
      </c>
      <c r="BV22" s="38">
        <f t="shared" si="84"/>
        <v>0</v>
      </c>
      <c r="BW22" s="32"/>
    </row>
    <row r="23" spans="1:75" ht="15.75" x14ac:dyDescent="0.25">
      <c r="A23" s="17" t="s">
        <v>18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38">
        <v>0</v>
      </c>
      <c r="AG23" s="30">
        <v>0</v>
      </c>
      <c r="AH23" s="38">
        <f t="shared" si="77"/>
        <v>0</v>
      </c>
      <c r="AI23" s="38">
        <f t="shared" si="78"/>
        <v>0</v>
      </c>
      <c r="AJ23" s="38">
        <f t="shared" si="79"/>
        <v>0</v>
      </c>
      <c r="AK23" s="32">
        <f t="shared" si="80"/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38">
        <v>0</v>
      </c>
      <c r="BS23" s="30">
        <f t="shared" si="81"/>
        <v>0</v>
      </c>
      <c r="BT23" s="38">
        <f t="shared" si="82"/>
        <v>0</v>
      </c>
      <c r="BU23" s="38">
        <f t="shared" si="83"/>
        <v>0</v>
      </c>
      <c r="BV23" s="38">
        <f t="shared" si="84"/>
        <v>0</v>
      </c>
      <c r="BW23" s="32"/>
    </row>
    <row r="24" spans="1:75" ht="15.75" x14ac:dyDescent="0.25">
      <c r="A24" s="19" t="s">
        <v>19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38">
        <v>0</v>
      </c>
      <c r="AG24" s="30">
        <v>0</v>
      </c>
      <c r="AH24" s="38">
        <f t="shared" si="77"/>
        <v>0</v>
      </c>
      <c r="AI24" s="38">
        <f t="shared" si="78"/>
        <v>0</v>
      </c>
      <c r="AJ24" s="38">
        <f t="shared" si="79"/>
        <v>0</v>
      </c>
      <c r="AK24" s="32">
        <f t="shared" si="80"/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38">
        <v>0</v>
      </c>
      <c r="BS24" s="30">
        <f t="shared" si="81"/>
        <v>0</v>
      </c>
      <c r="BT24" s="38">
        <f t="shared" si="82"/>
        <v>0</v>
      </c>
      <c r="BU24" s="38">
        <f t="shared" si="83"/>
        <v>0</v>
      </c>
      <c r="BV24" s="38">
        <f t="shared" si="84"/>
        <v>0</v>
      </c>
      <c r="BW24" s="32"/>
    </row>
    <row r="25" spans="1:75" ht="15.75" x14ac:dyDescent="0.25">
      <c r="A25" s="20" t="s">
        <v>20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38">
        <v>0</v>
      </c>
      <c r="AG25" s="30">
        <v>0</v>
      </c>
      <c r="AH25" s="38">
        <f t="shared" si="77"/>
        <v>0</v>
      </c>
      <c r="AI25" s="38">
        <f t="shared" si="78"/>
        <v>0</v>
      </c>
      <c r="AJ25" s="38">
        <f t="shared" si="79"/>
        <v>0</v>
      </c>
      <c r="AK25" s="32">
        <f t="shared" si="80"/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38">
        <v>0</v>
      </c>
      <c r="BS25" s="30">
        <f t="shared" si="81"/>
        <v>0</v>
      </c>
      <c r="BT25" s="38">
        <f t="shared" si="82"/>
        <v>0</v>
      </c>
      <c r="BU25" s="38">
        <f t="shared" si="83"/>
        <v>0</v>
      </c>
      <c r="BV25" s="38">
        <f t="shared" si="84"/>
        <v>0</v>
      </c>
      <c r="BW25" s="32"/>
    </row>
    <row r="26" spans="1:75" ht="15.75" x14ac:dyDescent="0.25">
      <c r="A26" s="2" t="s">
        <v>21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1"/>
      <c r="AJ26" s="41"/>
      <c r="AK26" s="49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2"/>
      <c r="BT26" s="41"/>
      <c r="BU26" s="41"/>
      <c r="BV26" s="41"/>
      <c r="BW26" s="49"/>
    </row>
    <row r="27" spans="1:75" ht="15.75" x14ac:dyDescent="0.25">
      <c r="A27" s="21" t="s">
        <v>11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2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38">
        <v>0</v>
      </c>
      <c r="AG27" s="30">
        <v>204</v>
      </c>
      <c r="AH27" s="38">
        <f t="shared" si="77"/>
        <v>0</v>
      </c>
      <c r="AI27" s="38">
        <f t="shared" si="78"/>
        <v>2</v>
      </c>
      <c r="AJ27" s="38">
        <f t="shared" si="79"/>
        <v>0</v>
      </c>
      <c r="AK27" s="32">
        <f t="shared" si="80"/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38">
        <v>0</v>
      </c>
      <c r="BS27" s="30">
        <f t="shared" si="81"/>
        <v>0</v>
      </c>
      <c r="BT27" s="38">
        <f t="shared" si="82"/>
        <v>0</v>
      </c>
      <c r="BU27" s="38">
        <f t="shared" si="83"/>
        <v>0</v>
      </c>
      <c r="BV27" s="38">
        <f t="shared" si="84"/>
        <v>0</v>
      </c>
      <c r="BW27" s="32"/>
    </row>
    <row r="28" spans="1:75" ht="15.75" x14ac:dyDescent="0.25">
      <c r="A28" s="22" t="s">
        <v>12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1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38">
        <v>0</v>
      </c>
      <c r="AG28" s="30">
        <v>474.5</v>
      </c>
      <c r="AH28" s="38">
        <f t="shared" si="77"/>
        <v>0</v>
      </c>
      <c r="AI28" s="38">
        <f t="shared" si="78"/>
        <v>1</v>
      </c>
      <c r="AJ28" s="38">
        <f t="shared" si="79"/>
        <v>0</v>
      </c>
      <c r="AK28" s="32">
        <f t="shared" si="80"/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38">
        <v>0</v>
      </c>
      <c r="BS28" s="30">
        <f t="shared" si="81"/>
        <v>0</v>
      </c>
      <c r="BT28" s="38">
        <f t="shared" si="82"/>
        <v>0</v>
      </c>
      <c r="BU28" s="38">
        <f t="shared" si="83"/>
        <v>0</v>
      </c>
      <c r="BV28" s="38">
        <f t="shared" si="84"/>
        <v>0</v>
      </c>
      <c r="BW28" s="32"/>
    </row>
    <row r="29" spans="1:75" ht="15.75" x14ac:dyDescent="0.25">
      <c r="A29" s="3" t="s">
        <v>13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2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43">
        <v>0</v>
      </c>
      <c r="AG29" s="31">
        <v>204</v>
      </c>
      <c r="AH29" s="43">
        <f t="shared" si="77"/>
        <v>0</v>
      </c>
      <c r="AI29" s="43">
        <f t="shared" si="78"/>
        <v>2</v>
      </c>
      <c r="AJ29" s="43">
        <f t="shared" si="79"/>
        <v>0</v>
      </c>
      <c r="AK29" s="33">
        <f t="shared" si="80"/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43">
        <v>0</v>
      </c>
      <c r="BS29" s="31">
        <f t="shared" si="81"/>
        <v>0</v>
      </c>
      <c r="BT29" s="43">
        <f t="shared" si="82"/>
        <v>0</v>
      </c>
      <c r="BU29" s="43">
        <f t="shared" si="83"/>
        <v>0</v>
      </c>
      <c r="BV29" s="43">
        <f t="shared" si="84"/>
        <v>0</v>
      </c>
      <c r="BW29" s="33"/>
    </row>
    <row r="30" spans="1:75" ht="15.75" x14ac:dyDescent="0.25">
      <c r="A30" s="3" t="s">
        <v>14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1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43">
        <v>0</v>
      </c>
      <c r="AG30" s="31">
        <v>474.5</v>
      </c>
      <c r="AH30" s="43">
        <f t="shared" si="77"/>
        <v>0</v>
      </c>
      <c r="AI30" s="43">
        <f t="shared" si="78"/>
        <v>1</v>
      </c>
      <c r="AJ30" s="43">
        <f t="shared" si="79"/>
        <v>0</v>
      </c>
      <c r="AK30" s="33">
        <f t="shared" si="80"/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43">
        <v>0</v>
      </c>
      <c r="BS30" s="31">
        <f t="shared" si="81"/>
        <v>0</v>
      </c>
      <c r="BT30" s="43">
        <f t="shared" si="82"/>
        <v>0</v>
      </c>
      <c r="BU30" s="43">
        <f t="shared" si="83"/>
        <v>0</v>
      </c>
      <c r="BV30" s="43">
        <f t="shared" si="84"/>
        <v>0</v>
      </c>
      <c r="BW30" s="33"/>
    </row>
    <row r="31" spans="1:75" ht="15.75" x14ac:dyDescent="0.25">
      <c r="A31" s="21" t="s">
        <v>15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38">
        <v>0</v>
      </c>
      <c r="AG31" s="30">
        <v>0</v>
      </c>
      <c r="AH31" s="38">
        <f t="shared" si="77"/>
        <v>0</v>
      </c>
      <c r="AI31" s="38">
        <f t="shared" si="78"/>
        <v>0</v>
      </c>
      <c r="AJ31" s="38">
        <f t="shared" si="79"/>
        <v>0</v>
      </c>
      <c r="AK31" s="32">
        <f t="shared" si="80"/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38">
        <v>0</v>
      </c>
      <c r="BS31" s="30">
        <f t="shared" si="81"/>
        <v>0</v>
      </c>
      <c r="BT31" s="38">
        <f t="shared" si="82"/>
        <v>0</v>
      </c>
      <c r="BU31" s="38">
        <f t="shared" si="83"/>
        <v>0</v>
      </c>
      <c r="BV31" s="38">
        <f t="shared" si="84"/>
        <v>0</v>
      </c>
      <c r="BW31" s="32"/>
    </row>
    <row r="32" spans="1:75" ht="15.75" x14ac:dyDescent="0.25">
      <c r="A32" s="17" t="s">
        <v>16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38">
        <v>0</v>
      </c>
      <c r="AG32" s="30">
        <v>0</v>
      </c>
      <c r="AH32" s="38">
        <f t="shared" si="77"/>
        <v>0</v>
      </c>
      <c r="AI32" s="38">
        <f t="shared" si="78"/>
        <v>0</v>
      </c>
      <c r="AJ32" s="38">
        <f t="shared" si="79"/>
        <v>0</v>
      </c>
      <c r="AK32" s="32">
        <f t="shared" si="80"/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38">
        <v>0</v>
      </c>
      <c r="BS32" s="30">
        <f t="shared" si="81"/>
        <v>0</v>
      </c>
      <c r="BT32" s="38">
        <f t="shared" si="82"/>
        <v>0</v>
      </c>
      <c r="BU32" s="38">
        <f t="shared" si="83"/>
        <v>0</v>
      </c>
      <c r="BV32" s="38">
        <f t="shared" si="84"/>
        <v>0</v>
      </c>
      <c r="BW32" s="32"/>
    </row>
    <row r="33" spans="1:75" ht="15.75" x14ac:dyDescent="0.25">
      <c r="A33" s="17" t="s">
        <v>17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38">
        <v>0</v>
      </c>
      <c r="AG33" s="30">
        <v>0</v>
      </c>
      <c r="AH33" s="38">
        <f t="shared" si="77"/>
        <v>0</v>
      </c>
      <c r="AI33" s="38">
        <f t="shared" si="78"/>
        <v>0</v>
      </c>
      <c r="AJ33" s="38">
        <f t="shared" si="79"/>
        <v>0</v>
      </c>
      <c r="AK33" s="32">
        <f t="shared" si="80"/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38">
        <v>0</v>
      </c>
      <c r="BS33" s="30">
        <f t="shared" si="81"/>
        <v>0</v>
      </c>
      <c r="BT33" s="38">
        <f t="shared" si="82"/>
        <v>0</v>
      </c>
      <c r="BU33" s="38">
        <f t="shared" si="83"/>
        <v>0</v>
      </c>
      <c r="BV33" s="38">
        <f t="shared" si="84"/>
        <v>0</v>
      </c>
      <c r="BW33" s="32"/>
    </row>
    <row r="34" spans="1:75" ht="15.75" x14ac:dyDescent="0.25">
      <c r="A34" s="17" t="s">
        <v>18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38">
        <v>0</v>
      </c>
      <c r="AG34" s="30">
        <v>0</v>
      </c>
      <c r="AH34" s="38">
        <f t="shared" si="77"/>
        <v>0</v>
      </c>
      <c r="AI34" s="38">
        <f t="shared" si="78"/>
        <v>0</v>
      </c>
      <c r="AJ34" s="38">
        <f t="shared" si="79"/>
        <v>0</v>
      </c>
      <c r="AK34" s="32">
        <f t="shared" si="80"/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38">
        <v>0</v>
      </c>
      <c r="BS34" s="30">
        <f t="shared" si="81"/>
        <v>0</v>
      </c>
      <c r="BT34" s="38">
        <f t="shared" si="82"/>
        <v>0</v>
      </c>
      <c r="BU34" s="38">
        <f t="shared" si="83"/>
        <v>0</v>
      </c>
      <c r="BV34" s="38">
        <f t="shared" si="84"/>
        <v>0</v>
      </c>
      <c r="BW34" s="32"/>
    </row>
    <row r="35" spans="1:75" ht="15.75" x14ac:dyDescent="0.25">
      <c r="A35" s="19" t="s">
        <v>19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38">
        <v>0</v>
      </c>
      <c r="AG35" s="30">
        <v>0</v>
      </c>
      <c r="AH35" s="38">
        <f t="shared" si="77"/>
        <v>0</v>
      </c>
      <c r="AI35" s="38">
        <f t="shared" si="78"/>
        <v>0</v>
      </c>
      <c r="AJ35" s="38">
        <f t="shared" si="79"/>
        <v>0</v>
      </c>
      <c r="AK35" s="32">
        <f t="shared" si="80"/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38">
        <v>0</v>
      </c>
      <c r="BS35" s="30">
        <f t="shared" si="81"/>
        <v>0</v>
      </c>
      <c r="BT35" s="38">
        <f t="shared" si="82"/>
        <v>0</v>
      </c>
      <c r="BU35" s="38">
        <f t="shared" si="83"/>
        <v>0</v>
      </c>
      <c r="BV35" s="38">
        <f t="shared" si="84"/>
        <v>0</v>
      </c>
      <c r="BW35" s="32"/>
    </row>
    <row r="36" spans="1:75" ht="15.75" x14ac:dyDescent="0.25">
      <c r="A36" s="20" t="s">
        <v>20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38">
        <v>0</v>
      </c>
      <c r="AG36" s="30">
        <v>0</v>
      </c>
      <c r="AH36" s="38">
        <f t="shared" si="77"/>
        <v>0</v>
      </c>
      <c r="AI36" s="38">
        <f t="shared" si="78"/>
        <v>0</v>
      </c>
      <c r="AJ36" s="38">
        <f t="shared" si="79"/>
        <v>0</v>
      </c>
      <c r="AK36" s="32">
        <f t="shared" si="80"/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38">
        <v>0</v>
      </c>
      <c r="BS36" s="30">
        <f t="shared" si="81"/>
        <v>0</v>
      </c>
      <c r="BT36" s="38">
        <f t="shared" si="82"/>
        <v>0</v>
      </c>
      <c r="BU36" s="38">
        <f t="shared" si="83"/>
        <v>0</v>
      </c>
      <c r="BV36" s="38">
        <f t="shared" si="84"/>
        <v>0</v>
      </c>
      <c r="BW36" s="32"/>
    </row>
    <row r="37" spans="1:75" ht="15.75" x14ac:dyDescent="0.25">
      <c r="A37" s="2" t="s">
        <v>22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2"/>
      <c r="AH37" s="41"/>
      <c r="AI37" s="41"/>
      <c r="AJ37" s="41"/>
      <c r="AK37" s="49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2"/>
      <c r="BT37" s="41"/>
      <c r="BU37" s="41"/>
      <c r="BV37" s="41"/>
      <c r="BW37" s="49"/>
    </row>
    <row r="38" spans="1:75" ht="15.75" x14ac:dyDescent="0.25">
      <c r="A38" s="21" t="s">
        <v>23</v>
      </c>
      <c r="B38" s="27">
        <v>0</v>
      </c>
      <c r="C38" s="27">
        <v>0</v>
      </c>
      <c r="D38" s="27">
        <v>1</v>
      </c>
      <c r="E38" s="27">
        <v>3</v>
      </c>
      <c r="F38" s="27">
        <v>1</v>
      </c>
      <c r="G38" s="27">
        <v>2</v>
      </c>
      <c r="H38" s="27">
        <v>4</v>
      </c>
      <c r="I38" s="27">
        <v>0</v>
      </c>
      <c r="J38" s="27">
        <v>15</v>
      </c>
      <c r="K38" s="27">
        <v>4</v>
      </c>
      <c r="L38" s="27">
        <v>0</v>
      </c>
      <c r="M38" s="27">
        <v>2</v>
      </c>
      <c r="N38" s="27">
        <v>0</v>
      </c>
      <c r="O38" s="27">
        <v>0</v>
      </c>
      <c r="P38" s="27">
        <v>6</v>
      </c>
      <c r="Q38" s="27">
        <v>0</v>
      </c>
      <c r="R38" s="27">
        <v>11</v>
      </c>
      <c r="S38" s="27">
        <v>4</v>
      </c>
      <c r="T38" s="27">
        <v>7</v>
      </c>
      <c r="U38" s="27">
        <v>2</v>
      </c>
      <c r="V38" s="27">
        <v>3</v>
      </c>
      <c r="W38" s="27">
        <v>0</v>
      </c>
      <c r="X38" s="27">
        <v>0</v>
      </c>
      <c r="Y38" s="27">
        <v>4</v>
      </c>
      <c r="Z38" s="27">
        <v>0</v>
      </c>
      <c r="AA38" s="27">
        <v>5</v>
      </c>
      <c r="AB38" s="27">
        <v>1</v>
      </c>
      <c r="AC38" s="27">
        <v>0</v>
      </c>
      <c r="AD38" s="27">
        <v>0</v>
      </c>
      <c r="AE38" s="27">
        <v>1</v>
      </c>
      <c r="AF38" s="38">
        <v>0</v>
      </c>
      <c r="AG38" s="30">
        <v>6</v>
      </c>
      <c r="AH38" s="38">
        <f t="shared" si="77"/>
        <v>11</v>
      </c>
      <c r="AI38" s="38">
        <f t="shared" si="78"/>
        <v>27</v>
      </c>
      <c r="AJ38" s="38">
        <f t="shared" si="79"/>
        <v>27</v>
      </c>
      <c r="AK38" s="32">
        <f t="shared" si="80"/>
        <v>10</v>
      </c>
      <c r="AN38" s="27">
        <v>4</v>
      </c>
      <c r="AO38" s="27">
        <v>2</v>
      </c>
      <c r="AP38" s="27">
        <v>0</v>
      </c>
      <c r="AQ38" s="27">
        <v>1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1</v>
      </c>
      <c r="AX38" s="27">
        <v>0</v>
      </c>
      <c r="AY38" s="27">
        <v>0</v>
      </c>
      <c r="AZ38" s="27">
        <v>0</v>
      </c>
      <c r="BA38" s="27">
        <v>1</v>
      </c>
      <c r="BB38" s="27">
        <v>1</v>
      </c>
      <c r="BC38" s="27">
        <v>0</v>
      </c>
      <c r="BD38" s="27">
        <v>1</v>
      </c>
      <c r="BE38" s="27">
        <v>0</v>
      </c>
      <c r="BF38" s="27">
        <v>3</v>
      </c>
      <c r="BG38" s="27">
        <v>1</v>
      </c>
      <c r="BH38" s="27">
        <v>1</v>
      </c>
      <c r="BI38" s="27">
        <v>0</v>
      </c>
      <c r="BJ38" s="27">
        <v>0</v>
      </c>
      <c r="BK38" s="27">
        <v>0</v>
      </c>
      <c r="BL38" s="27">
        <v>2</v>
      </c>
      <c r="BM38" s="27">
        <v>0</v>
      </c>
      <c r="BN38" s="27">
        <v>0</v>
      </c>
      <c r="BO38" s="27">
        <v>3</v>
      </c>
      <c r="BP38" s="27">
        <v>0</v>
      </c>
      <c r="BQ38" s="27">
        <v>2</v>
      </c>
      <c r="BR38" s="38">
        <v>2</v>
      </c>
      <c r="BS38" s="30">
        <f t="shared" si="81"/>
        <v>8</v>
      </c>
      <c r="BT38" s="38">
        <f t="shared" si="82"/>
        <v>1</v>
      </c>
      <c r="BU38" s="38">
        <f t="shared" si="83"/>
        <v>6</v>
      </c>
      <c r="BV38" s="38">
        <f t="shared" si="84"/>
        <v>4</v>
      </c>
      <c r="BW38" s="32"/>
    </row>
    <row r="39" spans="1:75" ht="15.75" x14ac:dyDescent="0.25">
      <c r="A39" s="17" t="s">
        <v>24</v>
      </c>
      <c r="B39" s="27">
        <v>0</v>
      </c>
      <c r="C39" s="27">
        <v>0</v>
      </c>
      <c r="D39" s="27">
        <v>1</v>
      </c>
      <c r="E39" s="27">
        <v>2.5</v>
      </c>
      <c r="F39" s="27">
        <v>1</v>
      </c>
      <c r="G39" s="27">
        <v>3.5</v>
      </c>
      <c r="H39" s="27">
        <v>2.5</v>
      </c>
      <c r="I39" s="27">
        <v>0</v>
      </c>
      <c r="J39" s="27">
        <v>21</v>
      </c>
      <c r="K39" s="27">
        <v>3</v>
      </c>
      <c r="L39" s="27">
        <v>0</v>
      </c>
      <c r="M39" s="27">
        <v>2</v>
      </c>
      <c r="N39" s="27">
        <v>0</v>
      </c>
      <c r="O39" s="27">
        <v>0</v>
      </c>
      <c r="P39" s="27">
        <v>3.75</v>
      </c>
      <c r="Q39" s="27">
        <v>0</v>
      </c>
      <c r="R39" s="27">
        <v>10.25</v>
      </c>
      <c r="S39" s="27">
        <v>3.25</v>
      </c>
      <c r="T39" s="27">
        <v>5.5</v>
      </c>
      <c r="U39" s="27">
        <v>1.5</v>
      </c>
      <c r="V39" s="27">
        <v>4.5</v>
      </c>
      <c r="W39" s="27">
        <v>0</v>
      </c>
      <c r="X39" s="27">
        <v>0</v>
      </c>
      <c r="Y39" s="27">
        <v>3.5</v>
      </c>
      <c r="Z39" s="27">
        <v>0</v>
      </c>
      <c r="AA39" s="27">
        <v>4.5</v>
      </c>
      <c r="AB39" s="27">
        <v>0.5</v>
      </c>
      <c r="AC39" s="27">
        <v>0</v>
      </c>
      <c r="AD39" s="27">
        <v>0</v>
      </c>
      <c r="AE39" s="27">
        <v>2.5</v>
      </c>
      <c r="AF39" s="38">
        <v>0</v>
      </c>
      <c r="AG39" s="30">
        <v>4</v>
      </c>
      <c r="AH39" s="38">
        <f t="shared" si="77"/>
        <v>10.5</v>
      </c>
      <c r="AI39" s="38">
        <f t="shared" si="78"/>
        <v>29.75</v>
      </c>
      <c r="AJ39" s="38">
        <f t="shared" si="79"/>
        <v>25</v>
      </c>
      <c r="AK39" s="32">
        <f t="shared" si="80"/>
        <v>8.5</v>
      </c>
      <c r="AN39" s="27">
        <v>4</v>
      </c>
      <c r="AO39" s="27">
        <v>1.75</v>
      </c>
      <c r="AP39" s="27">
        <v>0</v>
      </c>
      <c r="AQ39" s="27">
        <v>0.5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2.5</v>
      </c>
      <c r="AX39" s="27">
        <v>0</v>
      </c>
      <c r="AY39" s="27">
        <v>0</v>
      </c>
      <c r="AZ39" s="27">
        <v>0</v>
      </c>
      <c r="BA39" s="27">
        <v>1</v>
      </c>
      <c r="BB39" s="27">
        <v>2</v>
      </c>
      <c r="BC39" s="27">
        <v>0</v>
      </c>
      <c r="BD39" s="27">
        <v>1.5</v>
      </c>
      <c r="BE39" s="27">
        <v>0</v>
      </c>
      <c r="BF39" s="27">
        <v>2.5</v>
      </c>
      <c r="BG39" s="27">
        <v>0.5</v>
      </c>
      <c r="BH39" s="27">
        <v>0.5</v>
      </c>
      <c r="BI39" s="27">
        <v>0</v>
      </c>
      <c r="BJ39" s="27">
        <v>0</v>
      </c>
      <c r="BK39" s="27">
        <v>0</v>
      </c>
      <c r="BL39" s="27">
        <v>1.5</v>
      </c>
      <c r="BM39" s="27">
        <v>0</v>
      </c>
      <c r="BN39" s="27">
        <v>0</v>
      </c>
      <c r="BO39" s="27">
        <v>5.5</v>
      </c>
      <c r="BP39" s="27">
        <v>0</v>
      </c>
      <c r="BQ39" s="27">
        <v>1.5</v>
      </c>
      <c r="BR39" s="38">
        <v>4.25</v>
      </c>
      <c r="BS39" s="30">
        <f t="shared" si="81"/>
        <v>8.75</v>
      </c>
      <c r="BT39" s="38">
        <f t="shared" si="82"/>
        <v>2.5</v>
      </c>
      <c r="BU39" s="38">
        <f t="shared" si="83"/>
        <v>7</v>
      </c>
      <c r="BV39" s="38">
        <f t="shared" si="84"/>
        <v>2.5</v>
      </c>
      <c r="BW39" s="32"/>
    </row>
    <row r="40" spans="1:75" ht="15.75" x14ac:dyDescent="0.25">
      <c r="A40" s="17" t="s">
        <v>25</v>
      </c>
      <c r="B40" s="27">
        <v>0</v>
      </c>
      <c r="C40" s="27">
        <v>0</v>
      </c>
      <c r="D40" s="27">
        <v>1</v>
      </c>
      <c r="E40" s="27">
        <v>0</v>
      </c>
      <c r="F40" s="27">
        <v>0</v>
      </c>
      <c r="G40" s="27">
        <v>1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27">
        <v>2</v>
      </c>
      <c r="R40" s="27">
        <v>1</v>
      </c>
      <c r="S40" s="27">
        <v>0</v>
      </c>
      <c r="T40" s="27">
        <v>0</v>
      </c>
      <c r="U40" s="27">
        <v>0</v>
      </c>
      <c r="V40" s="27">
        <v>1</v>
      </c>
      <c r="W40" s="27">
        <v>2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38">
        <v>5</v>
      </c>
      <c r="AG40" s="30">
        <v>1</v>
      </c>
      <c r="AH40" s="38">
        <f t="shared" si="77"/>
        <v>2</v>
      </c>
      <c r="AI40" s="38">
        <f t="shared" si="78"/>
        <v>1</v>
      </c>
      <c r="AJ40" s="38">
        <f t="shared" si="79"/>
        <v>6</v>
      </c>
      <c r="AK40" s="32">
        <f t="shared" si="80"/>
        <v>0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  <c r="AT40" s="27">
        <v>0</v>
      </c>
      <c r="AU40" s="27">
        <v>0</v>
      </c>
      <c r="AV40" s="27">
        <v>0</v>
      </c>
      <c r="AW40" s="27">
        <v>1</v>
      </c>
      <c r="AX40" s="27">
        <v>0</v>
      </c>
      <c r="AY40" s="27">
        <v>1</v>
      </c>
      <c r="AZ40" s="27">
        <v>1</v>
      </c>
      <c r="BA40" s="27">
        <v>3</v>
      </c>
      <c r="BB40" s="27">
        <v>0</v>
      </c>
      <c r="BC40" s="27">
        <v>0</v>
      </c>
      <c r="BD40" s="27">
        <v>0</v>
      </c>
      <c r="BE40" s="27">
        <v>0</v>
      </c>
      <c r="BF40" s="27">
        <v>0</v>
      </c>
      <c r="BG40" s="27">
        <v>0</v>
      </c>
      <c r="BH40" s="27">
        <v>0</v>
      </c>
      <c r="BI40" s="27">
        <v>0</v>
      </c>
      <c r="BJ40" s="27">
        <v>0</v>
      </c>
      <c r="BK40" s="27">
        <v>1</v>
      </c>
      <c r="BL40" s="27">
        <v>0</v>
      </c>
      <c r="BM40" s="27">
        <v>0</v>
      </c>
      <c r="BN40" s="27">
        <v>1</v>
      </c>
      <c r="BO40" s="27">
        <v>1</v>
      </c>
      <c r="BP40" s="27">
        <v>1</v>
      </c>
      <c r="BQ40" s="27">
        <v>0</v>
      </c>
      <c r="BR40" s="38">
        <v>0</v>
      </c>
      <c r="BS40" s="30">
        <f t="shared" si="81"/>
        <v>5</v>
      </c>
      <c r="BT40" s="38">
        <f t="shared" si="82"/>
        <v>2</v>
      </c>
      <c r="BU40" s="38">
        <f t="shared" si="83"/>
        <v>4</v>
      </c>
      <c r="BV40" s="38">
        <f t="shared" si="84"/>
        <v>1</v>
      </c>
      <c r="BW40" s="32"/>
    </row>
    <row r="41" spans="1:75" ht="15.75" x14ac:dyDescent="0.25">
      <c r="A41" s="17" t="s">
        <v>26</v>
      </c>
      <c r="B41" s="27">
        <v>0</v>
      </c>
      <c r="C41" s="27">
        <v>0</v>
      </c>
      <c r="D41" s="27">
        <v>1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1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38">
        <v>1</v>
      </c>
      <c r="AG41" s="30">
        <v>0</v>
      </c>
      <c r="AH41" s="38">
        <f t="shared" si="77"/>
        <v>1</v>
      </c>
      <c r="AI41" s="38">
        <f t="shared" si="78"/>
        <v>0</v>
      </c>
      <c r="AJ41" s="38">
        <f t="shared" si="79"/>
        <v>1</v>
      </c>
      <c r="AK41" s="32">
        <f t="shared" si="80"/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27">
        <v>0</v>
      </c>
      <c r="AY41" s="27">
        <v>0</v>
      </c>
      <c r="AZ41" s="27">
        <v>0</v>
      </c>
      <c r="BA41" s="27">
        <v>0</v>
      </c>
      <c r="BB41" s="27">
        <v>0</v>
      </c>
      <c r="BC41" s="27">
        <v>0</v>
      </c>
      <c r="BD41" s="27">
        <v>0</v>
      </c>
      <c r="BE41" s="27">
        <v>0</v>
      </c>
      <c r="BF41" s="27">
        <v>0</v>
      </c>
      <c r="BG41" s="27">
        <v>0</v>
      </c>
      <c r="BH41" s="27">
        <v>0</v>
      </c>
      <c r="BI41" s="27">
        <v>0</v>
      </c>
      <c r="BJ41" s="27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0</v>
      </c>
      <c r="BP41" s="27">
        <v>0</v>
      </c>
      <c r="BQ41" s="27">
        <v>0</v>
      </c>
      <c r="BR41" s="38">
        <v>0</v>
      </c>
      <c r="BS41" s="30">
        <f t="shared" si="81"/>
        <v>1</v>
      </c>
      <c r="BT41" s="38">
        <f t="shared" si="82"/>
        <v>0</v>
      </c>
      <c r="BU41" s="38">
        <f t="shared" si="83"/>
        <v>0</v>
      </c>
      <c r="BV41" s="38">
        <f t="shared" si="84"/>
        <v>0</v>
      </c>
      <c r="BW41" s="32"/>
    </row>
    <row r="42" spans="1:75" ht="15.75" x14ac:dyDescent="0.25">
      <c r="A42" s="22" t="s">
        <v>27</v>
      </c>
      <c r="B42" s="27">
        <v>0</v>
      </c>
      <c r="C42" s="27">
        <v>0</v>
      </c>
      <c r="D42" s="27">
        <v>8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8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38">
        <v>7.5</v>
      </c>
      <c r="AG42" s="30">
        <v>0</v>
      </c>
      <c r="AH42" s="38">
        <f t="shared" si="77"/>
        <v>8</v>
      </c>
      <c r="AI42" s="38">
        <f t="shared" si="78"/>
        <v>0</v>
      </c>
      <c r="AJ42" s="38">
        <f t="shared" si="79"/>
        <v>8</v>
      </c>
      <c r="AK42" s="32">
        <f t="shared" si="80"/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27">
        <v>0</v>
      </c>
      <c r="BA42" s="27">
        <v>0</v>
      </c>
      <c r="BB42" s="27">
        <v>0</v>
      </c>
      <c r="BC42" s="27">
        <v>0</v>
      </c>
      <c r="BD42" s="27">
        <v>0</v>
      </c>
      <c r="BE42" s="27">
        <v>0</v>
      </c>
      <c r="BF42" s="27">
        <v>0</v>
      </c>
      <c r="BG42" s="27">
        <v>0</v>
      </c>
      <c r="BH42" s="27">
        <v>0</v>
      </c>
      <c r="BI42" s="27">
        <v>0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0</v>
      </c>
      <c r="BP42" s="27">
        <v>0</v>
      </c>
      <c r="BQ42" s="27">
        <v>0</v>
      </c>
      <c r="BR42" s="38">
        <v>0</v>
      </c>
      <c r="BS42" s="30">
        <f t="shared" si="81"/>
        <v>7.5</v>
      </c>
      <c r="BT42" s="38">
        <f t="shared" si="82"/>
        <v>0</v>
      </c>
      <c r="BU42" s="38">
        <f t="shared" si="83"/>
        <v>0</v>
      </c>
      <c r="BV42" s="38">
        <f t="shared" si="84"/>
        <v>0</v>
      </c>
      <c r="BW42" s="32"/>
    </row>
    <row r="43" spans="1:75" hidden="1" x14ac:dyDescent="0.25">
      <c r="A43" s="132" t="s">
        <v>28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/>
      <c r="AH43" s="39"/>
      <c r="AI43" s="38">
        <f t="shared" si="78"/>
        <v>0</v>
      </c>
      <c r="AJ43" s="39"/>
      <c r="AK43" s="48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40"/>
      <c r="BT43" s="39"/>
      <c r="BU43" s="38"/>
      <c r="BV43" s="39"/>
      <c r="BW43" s="48"/>
    </row>
    <row r="44" spans="1:75" hidden="1" x14ac:dyDescent="0.25">
      <c r="A44" s="133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/>
      <c r="AH44" s="39"/>
      <c r="AI44" s="38">
        <f t="shared" si="78"/>
        <v>0</v>
      </c>
      <c r="AJ44" s="39"/>
      <c r="AK44" s="48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40"/>
      <c r="BT44" s="39"/>
      <c r="BU44" s="38"/>
      <c r="BV44" s="39"/>
      <c r="BW44" s="48"/>
    </row>
    <row r="45" spans="1:75" ht="15.75" hidden="1" x14ac:dyDescent="0.25">
      <c r="A45" s="2" t="s">
        <v>10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2"/>
      <c r="AH45" s="41"/>
      <c r="AI45" s="38">
        <f t="shared" si="78"/>
        <v>0</v>
      </c>
      <c r="AJ45" s="41"/>
      <c r="AK45" s="4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2"/>
      <c r="BT45" s="41"/>
      <c r="BU45" s="38"/>
      <c r="BV45" s="41"/>
      <c r="BW45" s="49"/>
    </row>
    <row r="46" spans="1:75" ht="15.75" hidden="1" x14ac:dyDescent="0.25">
      <c r="A46" s="23" t="s">
        <v>29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38">
        <v>0</v>
      </c>
      <c r="AG46" s="6"/>
      <c r="AH46" s="27"/>
      <c r="AI46" s="38">
        <f t="shared" si="78"/>
        <v>0</v>
      </c>
      <c r="AJ46" s="38"/>
      <c r="AK46" s="32"/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  <c r="BP46" s="27">
        <v>0</v>
      </c>
      <c r="BQ46" s="27">
        <v>0</v>
      </c>
      <c r="BR46" s="38">
        <v>0</v>
      </c>
      <c r="BS46" s="6"/>
      <c r="BT46" s="27"/>
      <c r="BU46" s="38"/>
      <c r="BV46" s="38"/>
      <c r="BW46" s="32"/>
    </row>
    <row r="47" spans="1:75" ht="15.75" hidden="1" x14ac:dyDescent="0.25">
      <c r="A47" s="19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38">
        <v>0</v>
      </c>
      <c r="AG47" s="6"/>
      <c r="AH47" s="27"/>
      <c r="AI47" s="38">
        <f t="shared" si="78"/>
        <v>0</v>
      </c>
      <c r="AJ47" s="38"/>
      <c r="AK47" s="32"/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>
        <v>0</v>
      </c>
      <c r="BI47" s="27">
        <v>0</v>
      </c>
      <c r="BJ47" s="27">
        <v>1</v>
      </c>
      <c r="BK47" s="27">
        <v>26</v>
      </c>
      <c r="BL47" s="27">
        <v>0</v>
      </c>
      <c r="BM47" s="27">
        <v>0</v>
      </c>
      <c r="BN47" s="27">
        <v>0</v>
      </c>
      <c r="BO47" s="27">
        <v>0</v>
      </c>
      <c r="BP47" s="27">
        <v>0</v>
      </c>
      <c r="BQ47" s="27">
        <v>0</v>
      </c>
      <c r="BR47" s="38">
        <v>0</v>
      </c>
      <c r="BS47" s="6"/>
      <c r="BT47" s="27"/>
      <c r="BU47" s="38"/>
      <c r="BV47" s="38"/>
      <c r="BW47" s="32"/>
    </row>
    <row r="48" spans="1:75" ht="15.75" hidden="1" x14ac:dyDescent="0.25">
      <c r="A48" s="19" t="s">
        <v>31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38">
        <v>0</v>
      </c>
      <c r="AG48" s="6"/>
      <c r="AH48" s="27"/>
      <c r="AI48" s="38">
        <f t="shared" si="78"/>
        <v>0</v>
      </c>
      <c r="AJ48" s="38"/>
      <c r="AK48" s="32"/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38">
        <v>0</v>
      </c>
      <c r="BS48" s="6"/>
      <c r="BT48" s="27"/>
      <c r="BU48" s="38"/>
      <c r="BV48" s="38"/>
      <c r="BW48" s="32"/>
    </row>
    <row r="49" spans="1:75" ht="15.75" hidden="1" x14ac:dyDescent="0.25">
      <c r="A49" s="19" t="s">
        <v>32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38">
        <v>0</v>
      </c>
      <c r="AG49" s="6"/>
      <c r="AH49" s="27"/>
      <c r="AI49" s="38">
        <f t="shared" si="78"/>
        <v>0</v>
      </c>
      <c r="AJ49" s="38"/>
      <c r="AK49" s="32"/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>
        <v>0</v>
      </c>
      <c r="BI49" s="27">
        <v>0</v>
      </c>
      <c r="BJ49" s="27">
        <v>0</v>
      </c>
      <c r="BK49" s="27">
        <v>2</v>
      </c>
      <c r="BL49" s="27">
        <v>0</v>
      </c>
      <c r="BM49" s="27">
        <v>0</v>
      </c>
      <c r="BN49" s="27">
        <v>0</v>
      </c>
      <c r="BO49" s="27">
        <v>0</v>
      </c>
      <c r="BP49" s="27">
        <v>0</v>
      </c>
      <c r="BQ49" s="27">
        <v>0</v>
      </c>
      <c r="BR49" s="38">
        <v>0</v>
      </c>
      <c r="BS49" s="6"/>
      <c r="BT49" s="27"/>
      <c r="BU49" s="38"/>
      <c r="BV49" s="38"/>
      <c r="BW49" s="32"/>
    </row>
    <row r="50" spans="1:75" ht="16.5" hidden="1" customHeight="1" x14ac:dyDescent="0.25">
      <c r="A50" s="20" t="s">
        <v>33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38">
        <v>0</v>
      </c>
      <c r="AG50" s="6"/>
      <c r="AH50" s="27"/>
      <c r="AI50" s="38">
        <f t="shared" si="78"/>
        <v>0</v>
      </c>
      <c r="AJ50" s="38"/>
      <c r="AK50" s="32"/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1</v>
      </c>
      <c r="BK50" s="27">
        <v>24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38">
        <v>0</v>
      </c>
      <c r="BS50" s="6"/>
      <c r="BT50" s="27"/>
      <c r="BU50" s="38"/>
      <c r="BV50" s="38"/>
      <c r="BW50" s="32"/>
    </row>
    <row r="51" spans="1:75" ht="15.75" hidden="1" x14ac:dyDescent="0.25">
      <c r="A51" s="2" t="s">
        <v>21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2"/>
      <c r="AH51" s="41"/>
      <c r="AI51" s="38">
        <f t="shared" si="78"/>
        <v>0</v>
      </c>
      <c r="AJ51" s="41"/>
      <c r="AK51" s="49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2"/>
      <c r="BT51" s="41"/>
      <c r="BU51" s="38"/>
      <c r="BV51" s="41"/>
      <c r="BW51" s="49"/>
    </row>
    <row r="52" spans="1:75" ht="15.75" hidden="1" x14ac:dyDescent="0.25">
      <c r="A52" s="23" t="s">
        <v>29</v>
      </c>
      <c r="B52" s="27">
        <v>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38">
        <v>0</v>
      </c>
      <c r="AG52" s="6"/>
      <c r="AH52" s="27"/>
      <c r="AI52" s="38">
        <f t="shared" si="78"/>
        <v>0</v>
      </c>
      <c r="AJ52" s="38"/>
      <c r="AK52" s="32"/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38">
        <v>0</v>
      </c>
      <c r="BS52" s="6"/>
      <c r="BT52" s="27"/>
      <c r="BU52" s="38"/>
      <c r="BV52" s="38"/>
      <c r="BW52" s="32"/>
    </row>
    <row r="53" spans="1:75" ht="15.75" hidden="1" x14ac:dyDescent="0.25">
      <c r="A53" s="19" t="s">
        <v>30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10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38">
        <v>0</v>
      </c>
      <c r="AG53" s="6"/>
      <c r="AH53" s="27"/>
      <c r="AI53" s="38">
        <f t="shared" si="78"/>
        <v>10</v>
      </c>
      <c r="AJ53" s="38"/>
      <c r="AK53" s="32"/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7">
        <v>6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38">
        <v>0</v>
      </c>
      <c r="BS53" s="6"/>
      <c r="BT53" s="27"/>
      <c r="BU53" s="38"/>
      <c r="BV53" s="38"/>
      <c r="BW53" s="32"/>
    </row>
    <row r="54" spans="1:75" ht="15.75" hidden="1" x14ac:dyDescent="0.25">
      <c r="A54" s="19" t="s">
        <v>31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1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38">
        <v>0</v>
      </c>
      <c r="AG54" s="6"/>
      <c r="AH54" s="27"/>
      <c r="AI54" s="38">
        <f t="shared" si="78"/>
        <v>1</v>
      </c>
      <c r="AJ54" s="38"/>
      <c r="AK54" s="32"/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0</v>
      </c>
      <c r="BR54" s="38">
        <v>0</v>
      </c>
      <c r="BS54" s="6"/>
      <c r="BT54" s="27"/>
      <c r="BU54" s="38"/>
      <c r="BV54" s="38"/>
      <c r="BW54" s="32"/>
    </row>
    <row r="55" spans="1:75" ht="15.75" hidden="1" x14ac:dyDescent="0.25">
      <c r="A55" s="19" t="s">
        <v>32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38">
        <v>0</v>
      </c>
      <c r="AG55" s="6"/>
      <c r="AH55" s="27"/>
      <c r="AI55" s="38">
        <f t="shared" si="78"/>
        <v>0</v>
      </c>
      <c r="AJ55" s="38"/>
      <c r="AK55" s="32"/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38">
        <v>0</v>
      </c>
      <c r="BS55" s="6"/>
      <c r="BT55" s="27"/>
      <c r="BU55" s="38"/>
      <c r="BV55" s="38"/>
      <c r="BW55" s="32"/>
    </row>
    <row r="56" spans="1:75" ht="15.75" hidden="1" x14ac:dyDescent="0.25">
      <c r="A56" s="24" t="s">
        <v>33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11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38">
        <v>0</v>
      </c>
      <c r="AG56" s="6"/>
      <c r="AH56" s="27"/>
      <c r="AI56" s="38">
        <f t="shared" si="78"/>
        <v>11</v>
      </c>
      <c r="AJ56" s="38"/>
      <c r="AK56" s="32"/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0</v>
      </c>
      <c r="BQ56" s="27">
        <v>0</v>
      </c>
      <c r="BR56" s="38">
        <v>0</v>
      </c>
      <c r="BS56" s="6"/>
      <c r="BT56" s="27"/>
      <c r="BU56" s="38"/>
      <c r="BV56" s="38"/>
      <c r="BW56" s="32"/>
    </row>
    <row r="57" spans="1:75" ht="15.75" x14ac:dyDescent="0.25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44"/>
      <c r="AG57" s="50"/>
      <c r="AH57" s="25"/>
      <c r="AI57" s="25"/>
      <c r="AJ57" s="25"/>
      <c r="AK57" s="26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44"/>
      <c r="BS57" s="50"/>
      <c r="BT57" s="25"/>
      <c r="BU57" s="25"/>
      <c r="BV57" s="25"/>
      <c r="BW57" s="26"/>
    </row>
    <row r="60" spans="1:75" hidden="1" x14ac:dyDescent="0.25">
      <c r="A60" s="47" t="s">
        <v>54</v>
      </c>
    </row>
  </sheetData>
  <mergeCells count="13">
    <mergeCell ref="A1:A2"/>
    <mergeCell ref="A13:A14"/>
    <mergeCell ref="A43:A44"/>
    <mergeCell ref="AI1:AI2"/>
    <mergeCell ref="AJ1:AJ2"/>
    <mergeCell ref="BU1:BU2"/>
    <mergeCell ref="BV1:BV2"/>
    <mergeCell ref="BW1:BW2"/>
    <mergeCell ref="AK1:AK2"/>
    <mergeCell ref="AG1:AG2"/>
    <mergeCell ref="AH1:AH2"/>
    <mergeCell ref="BS1:BS2"/>
    <mergeCell ref="BT1:B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7"/>
  <sheetViews>
    <sheetView zoomScale="80" zoomScaleNormal="80" workbookViewId="0">
      <pane xSplit="1" topLeftCell="BD1" activePane="topRight" state="frozen"/>
      <selection pane="topRight" activeCell="BY3" sqref="BY3"/>
    </sheetView>
  </sheetViews>
  <sheetFormatPr defaultRowHeight="15" x14ac:dyDescent="0.25"/>
  <cols>
    <col min="1" max="1" width="43.85546875" customWidth="1"/>
    <col min="2" max="32" width="0" hidden="1" customWidth="1"/>
    <col min="33" max="33" width="12" hidden="1" customWidth="1"/>
    <col min="34" max="34" width="12.85546875" hidden="1" customWidth="1"/>
    <col min="35" max="35" width="12.42578125" hidden="1" customWidth="1"/>
    <col min="36" max="36" width="12" hidden="1" customWidth="1"/>
    <col min="37" max="37" width="12.5703125" hidden="1" customWidth="1"/>
    <col min="38" max="39" width="0" hidden="1" customWidth="1"/>
    <col min="71" max="71" width="12.85546875" customWidth="1"/>
    <col min="72" max="72" width="11.85546875" customWidth="1"/>
    <col min="73" max="73" width="12.42578125" customWidth="1"/>
    <col min="74" max="74" width="11.42578125" customWidth="1"/>
  </cols>
  <sheetData>
    <row r="1" spans="1:75" ht="15" customHeight="1" x14ac:dyDescent="0.25">
      <c r="A1" s="130" t="s">
        <v>0</v>
      </c>
      <c r="B1" s="36">
        <v>42917</v>
      </c>
      <c r="C1" s="36">
        <v>42918</v>
      </c>
      <c r="D1" s="36">
        <v>42919</v>
      </c>
      <c r="E1" s="36">
        <v>42920</v>
      </c>
      <c r="F1" s="36">
        <v>42921</v>
      </c>
      <c r="G1" s="36">
        <v>42922</v>
      </c>
      <c r="H1" s="36">
        <v>42923</v>
      </c>
      <c r="I1" s="36">
        <v>42924</v>
      </c>
      <c r="J1" s="36">
        <v>42925</v>
      </c>
      <c r="K1" s="36">
        <v>42926</v>
      </c>
      <c r="L1" s="36">
        <v>42927</v>
      </c>
      <c r="M1" s="36">
        <v>42928</v>
      </c>
      <c r="N1" s="36">
        <v>42929</v>
      </c>
      <c r="O1" s="36">
        <v>42930</v>
      </c>
      <c r="P1" s="36">
        <v>42931</v>
      </c>
      <c r="Q1" s="36">
        <v>42932</v>
      </c>
      <c r="R1" s="36">
        <v>42933</v>
      </c>
      <c r="S1" s="36">
        <v>42934</v>
      </c>
      <c r="T1" s="36">
        <v>42935</v>
      </c>
      <c r="U1" s="36">
        <v>42936</v>
      </c>
      <c r="V1" s="36">
        <v>42937</v>
      </c>
      <c r="W1" s="36">
        <v>42938</v>
      </c>
      <c r="X1" s="36">
        <v>42939</v>
      </c>
      <c r="Y1" s="36">
        <v>42940</v>
      </c>
      <c r="Z1" s="36">
        <v>42941</v>
      </c>
      <c r="AA1" s="36">
        <v>42942</v>
      </c>
      <c r="AB1" s="36">
        <v>42943</v>
      </c>
      <c r="AC1" s="36">
        <v>42944</v>
      </c>
      <c r="AD1" s="36">
        <v>42945</v>
      </c>
      <c r="AE1" s="36">
        <v>42946</v>
      </c>
      <c r="AF1" s="36">
        <v>42947</v>
      </c>
      <c r="AG1" s="129" t="s">
        <v>63</v>
      </c>
      <c r="AH1" s="128" t="s">
        <v>64</v>
      </c>
      <c r="AI1" s="128" t="s">
        <v>65</v>
      </c>
      <c r="AJ1" s="128" t="s">
        <v>66</v>
      </c>
      <c r="AK1" s="128" t="s">
        <v>70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36">
        <v>42978</v>
      </c>
      <c r="BS1" s="129" t="s">
        <v>71</v>
      </c>
      <c r="BT1" s="128" t="s">
        <v>73</v>
      </c>
      <c r="BU1" s="128" t="s">
        <v>74</v>
      </c>
      <c r="BV1" s="128" t="s">
        <v>75</v>
      </c>
      <c r="BW1" s="128"/>
    </row>
    <row r="2" spans="1:75" x14ac:dyDescent="0.25">
      <c r="A2" s="131"/>
      <c r="B2" s="37" t="s">
        <v>38</v>
      </c>
      <c r="C2" s="37" t="s">
        <v>39</v>
      </c>
      <c r="D2" s="37" t="s">
        <v>40</v>
      </c>
      <c r="E2" s="37" t="s">
        <v>41</v>
      </c>
      <c r="F2" s="37" t="s">
        <v>42</v>
      </c>
      <c r="G2" s="37" t="s">
        <v>36</v>
      </c>
      <c r="H2" s="37" t="s">
        <v>37</v>
      </c>
      <c r="I2" s="37" t="s">
        <v>38</v>
      </c>
      <c r="J2" s="37" t="s">
        <v>39</v>
      </c>
      <c r="K2" s="37" t="s">
        <v>40</v>
      </c>
      <c r="L2" s="37" t="s">
        <v>41</v>
      </c>
      <c r="M2" s="37" t="s">
        <v>42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36</v>
      </c>
      <c r="V2" s="37" t="s">
        <v>37</v>
      </c>
      <c r="W2" s="37" t="s">
        <v>38</v>
      </c>
      <c r="X2" s="37" t="s">
        <v>39</v>
      </c>
      <c r="Y2" s="37" t="s">
        <v>40</v>
      </c>
      <c r="Z2" s="37" t="s">
        <v>41</v>
      </c>
      <c r="AA2" s="37" t="s">
        <v>42</v>
      </c>
      <c r="AB2" s="37" t="s">
        <v>36</v>
      </c>
      <c r="AC2" s="37" t="s">
        <v>37</v>
      </c>
      <c r="AD2" s="37" t="s">
        <v>38</v>
      </c>
      <c r="AE2" s="37" t="s">
        <v>39</v>
      </c>
      <c r="AF2" s="37" t="s">
        <v>40</v>
      </c>
      <c r="AG2" s="129"/>
      <c r="AH2" s="128"/>
      <c r="AI2" s="128"/>
      <c r="AJ2" s="128"/>
      <c r="AK2" s="128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37" t="s">
        <v>36</v>
      </c>
      <c r="BS2" s="129"/>
      <c r="BT2" s="128"/>
      <c r="BU2" s="128"/>
      <c r="BV2" s="128"/>
      <c r="BW2" s="128"/>
    </row>
    <row r="3" spans="1:75" ht="15.75" x14ac:dyDescent="0.25">
      <c r="A3" s="5" t="s">
        <v>1</v>
      </c>
      <c r="B3" s="27">
        <v>1242</v>
      </c>
      <c r="C3" s="27">
        <v>1242</v>
      </c>
      <c r="D3" s="27">
        <v>1238</v>
      </c>
      <c r="E3" s="27">
        <v>1256</v>
      </c>
      <c r="F3" s="27">
        <v>1251</v>
      </c>
      <c r="G3" s="27">
        <v>1248</v>
      </c>
      <c r="H3" s="27">
        <v>1246</v>
      </c>
      <c r="I3" s="27">
        <v>1221</v>
      </c>
      <c r="J3" s="27">
        <v>1221</v>
      </c>
      <c r="K3" s="27">
        <v>1220</v>
      </c>
      <c r="L3" s="27">
        <v>1219</v>
      </c>
      <c r="M3" s="27">
        <v>1233</v>
      </c>
      <c r="N3" s="27">
        <v>1233</v>
      </c>
      <c r="O3" s="27">
        <v>1233</v>
      </c>
      <c r="P3" s="27">
        <v>1205</v>
      </c>
      <c r="Q3" s="27">
        <v>1205</v>
      </c>
      <c r="R3" s="27">
        <v>1219</v>
      </c>
      <c r="S3" s="27">
        <v>1238</v>
      </c>
      <c r="T3" s="27">
        <v>1239</v>
      </c>
      <c r="U3" s="27">
        <v>1239</v>
      </c>
      <c r="V3" s="27">
        <v>1236</v>
      </c>
      <c r="W3" s="27">
        <v>1231</v>
      </c>
      <c r="X3" s="27">
        <v>1231</v>
      </c>
      <c r="Y3" s="27">
        <v>1229</v>
      </c>
      <c r="Z3" s="27">
        <v>1230</v>
      </c>
      <c r="AA3" s="27">
        <v>1230</v>
      </c>
      <c r="AB3" s="27">
        <v>1230</v>
      </c>
      <c r="AC3" s="27">
        <v>1229</v>
      </c>
      <c r="AD3" s="27">
        <v>1228</v>
      </c>
      <c r="AE3" s="27">
        <v>1228</v>
      </c>
      <c r="AF3" s="38">
        <v>1229</v>
      </c>
      <c r="AG3" s="30">
        <v>1244.8571428571429</v>
      </c>
      <c r="AH3" s="38">
        <f>SUM(C3:I3)/7</f>
        <v>1243.1428571428571</v>
      </c>
      <c r="AI3" s="38">
        <f>SUM(J3:P3)/7</f>
        <v>1223.4285714285713</v>
      </c>
      <c r="AJ3" s="38">
        <f>SUM(Q3:W3)/7</f>
        <v>1229.5714285714287</v>
      </c>
      <c r="AK3" s="32">
        <f>SUM(X3:AD3)/7</f>
        <v>1229.5714285714287</v>
      </c>
      <c r="AN3" s="27">
        <v>1271</v>
      </c>
      <c r="AO3" s="27">
        <v>1280</v>
      </c>
      <c r="AP3" s="27">
        <v>1278</v>
      </c>
      <c r="AQ3" s="27">
        <v>1277</v>
      </c>
      <c r="AR3" s="27">
        <v>1269</v>
      </c>
      <c r="AS3" s="27">
        <v>1269</v>
      </c>
      <c r="AT3" s="27">
        <v>1268</v>
      </c>
      <c r="AU3" s="27">
        <v>1268</v>
      </c>
      <c r="AV3" s="27">
        <v>1268</v>
      </c>
      <c r="AW3" s="27">
        <v>1268</v>
      </c>
      <c r="AX3" s="27">
        <v>1255</v>
      </c>
      <c r="AY3" s="27">
        <v>1239</v>
      </c>
      <c r="AZ3" s="27">
        <v>1239</v>
      </c>
      <c r="BA3" s="27">
        <v>1227</v>
      </c>
      <c r="BB3" s="27">
        <v>1245</v>
      </c>
      <c r="BC3" s="27">
        <v>1241</v>
      </c>
      <c r="BD3" s="27">
        <v>1243</v>
      </c>
      <c r="BE3" s="27">
        <v>1241</v>
      </c>
      <c r="BF3" s="27">
        <v>1226</v>
      </c>
      <c r="BG3" s="27">
        <v>1242</v>
      </c>
      <c r="BH3" s="27">
        <v>1241</v>
      </c>
      <c r="BI3" s="27">
        <v>1238</v>
      </c>
      <c r="BJ3" s="27">
        <v>1239</v>
      </c>
      <c r="BK3" s="27">
        <v>1239</v>
      </c>
      <c r="BL3" s="27">
        <v>1239</v>
      </c>
      <c r="BM3" s="27">
        <v>1236</v>
      </c>
      <c r="BN3" s="27">
        <v>1237</v>
      </c>
      <c r="BO3" s="27">
        <v>1237</v>
      </c>
      <c r="BP3" s="27">
        <v>1256</v>
      </c>
      <c r="BQ3" s="27">
        <v>1256</v>
      </c>
      <c r="BR3" s="38">
        <v>1255</v>
      </c>
      <c r="BS3" s="30">
        <f>SUM(AE3:AF3,AN3:AR3)/7</f>
        <v>1261.7142857142858</v>
      </c>
      <c r="BT3" s="38">
        <f>SUM(AS3:AY3)/7</f>
        <v>1262.1428571428571</v>
      </c>
      <c r="BU3" s="38">
        <f>SUM(AZ3:BF3)/7</f>
        <v>1237.4285714285713</v>
      </c>
      <c r="BV3" s="38">
        <f>SUM(BG3:BM3)/7</f>
        <v>1239.1428571428571</v>
      </c>
      <c r="BW3" s="32"/>
    </row>
    <row r="4" spans="1:75" ht="15.75" x14ac:dyDescent="0.25">
      <c r="A4" s="8" t="s">
        <v>2</v>
      </c>
      <c r="B4" s="27">
        <v>480</v>
      </c>
      <c r="C4" s="27">
        <v>480</v>
      </c>
      <c r="D4" s="27">
        <v>480</v>
      </c>
      <c r="E4" s="27">
        <v>479</v>
      </c>
      <c r="F4" s="27">
        <v>480</v>
      </c>
      <c r="G4" s="27">
        <v>482</v>
      </c>
      <c r="H4" s="27">
        <v>481</v>
      </c>
      <c r="I4" s="27">
        <v>481</v>
      </c>
      <c r="J4" s="27">
        <v>481</v>
      </c>
      <c r="K4" s="27">
        <v>484</v>
      </c>
      <c r="L4" s="27">
        <v>484</v>
      </c>
      <c r="M4" s="27">
        <v>487</v>
      </c>
      <c r="N4" s="27">
        <v>489</v>
      </c>
      <c r="O4" s="27">
        <v>493</v>
      </c>
      <c r="P4" s="27">
        <v>493</v>
      </c>
      <c r="Q4" s="27">
        <v>493</v>
      </c>
      <c r="R4" s="27">
        <v>495</v>
      </c>
      <c r="S4" s="27">
        <v>494</v>
      </c>
      <c r="T4" s="27">
        <v>497</v>
      </c>
      <c r="U4" s="27">
        <v>499</v>
      </c>
      <c r="V4" s="27">
        <v>501</v>
      </c>
      <c r="W4" s="27">
        <v>502</v>
      </c>
      <c r="X4" s="27">
        <v>502</v>
      </c>
      <c r="Y4" s="27">
        <v>503</v>
      </c>
      <c r="Z4" s="27">
        <v>505</v>
      </c>
      <c r="AA4" s="27">
        <v>507</v>
      </c>
      <c r="AB4" s="27">
        <v>507</v>
      </c>
      <c r="AC4" s="27">
        <v>509</v>
      </c>
      <c r="AD4" s="27">
        <v>509</v>
      </c>
      <c r="AE4" s="27">
        <v>509</v>
      </c>
      <c r="AF4" s="38">
        <v>510</v>
      </c>
      <c r="AG4" s="30">
        <v>480</v>
      </c>
      <c r="AH4" s="38">
        <f t="shared" ref="AH4:AH6" si="0">SUM(C4:I4)/7</f>
        <v>480.42857142857144</v>
      </c>
      <c r="AI4" s="38">
        <f t="shared" ref="AI4:AI6" si="1">SUM(J4:P4)/7</f>
        <v>487.28571428571428</v>
      </c>
      <c r="AJ4" s="38">
        <f t="shared" ref="AJ4:AJ6" si="2">SUM(Q4:W4)/7</f>
        <v>497.28571428571428</v>
      </c>
      <c r="AK4" s="32">
        <f t="shared" ref="AK4:AK6" si="3">SUM(X4:AD4)/7</f>
        <v>506</v>
      </c>
      <c r="AN4" s="27">
        <v>509</v>
      </c>
      <c r="AO4" s="27">
        <v>521</v>
      </c>
      <c r="AP4" s="27">
        <v>522</v>
      </c>
      <c r="AQ4" s="27">
        <v>523</v>
      </c>
      <c r="AR4" s="27">
        <v>523</v>
      </c>
      <c r="AS4" s="27">
        <v>523</v>
      </c>
      <c r="AT4" s="27">
        <v>523</v>
      </c>
      <c r="AU4" s="27">
        <v>538</v>
      </c>
      <c r="AV4" s="27">
        <v>538</v>
      </c>
      <c r="AW4" s="27">
        <v>539</v>
      </c>
      <c r="AX4" s="27">
        <v>533</v>
      </c>
      <c r="AY4" s="27">
        <v>533</v>
      </c>
      <c r="AZ4" s="27">
        <v>533</v>
      </c>
      <c r="BA4" s="27">
        <v>523</v>
      </c>
      <c r="BB4" s="27">
        <v>526</v>
      </c>
      <c r="BC4" s="27">
        <v>524</v>
      </c>
      <c r="BD4" s="27">
        <v>525</v>
      </c>
      <c r="BE4" s="27">
        <v>527</v>
      </c>
      <c r="BF4" s="27">
        <v>527</v>
      </c>
      <c r="BG4" s="27">
        <v>527</v>
      </c>
      <c r="BH4" s="27">
        <v>532</v>
      </c>
      <c r="BI4" s="27">
        <v>532</v>
      </c>
      <c r="BJ4" s="27">
        <v>532</v>
      </c>
      <c r="BK4" s="27">
        <v>533</v>
      </c>
      <c r="BL4" s="27">
        <v>535</v>
      </c>
      <c r="BM4" s="27">
        <v>536</v>
      </c>
      <c r="BN4" s="27">
        <v>538</v>
      </c>
      <c r="BO4" s="27">
        <v>541</v>
      </c>
      <c r="BP4" s="27">
        <v>540</v>
      </c>
      <c r="BQ4" s="27">
        <v>541</v>
      </c>
      <c r="BR4" s="38">
        <v>543</v>
      </c>
      <c r="BS4" s="30">
        <f t="shared" ref="BS4:BS6" si="4">SUM(AE4:AF4,AN4:AR4)/7</f>
        <v>516.71428571428567</v>
      </c>
      <c r="BT4" s="38">
        <f t="shared" ref="BT4:BT6" si="5">SUM(AS4:AY4)/7</f>
        <v>532.42857142857144</v>
      </c>
      <c r="BU4" s="38">
        <f t="shared" ref="BU4:BU6" si="6">SUM(AZ4:BF4)/7</f>
        <v>526.42857142857144</v>
      </c>
      <c r="BV4" s="38">
        <f t="shared" ref="BV4:BV6" si="7">SUM(BG4:BM4)/7</f>
        <v>532.42857142857144</v>
      </c>
      <c r="BW4" s="32"/>
    </row>
    <row r="5" spans="1:75" x14ac:dyDescent="0.25">
      <c r="A5" s="9" t="s">
        <v>3</v>
      </c>
      <c r="B5" s="27">
        <v>108</v>
      </c>
      <c r="C5" s="27">
        <v>115</v>
      </c>
      <c r="D5" s="27">
        <v>121</v>
      </c>
      <c r="E5" s="27">
        <v>160</v>
      </c>
      <c r="F5" s="27">
        <v>151</v>
      </c>
      <c r="G5" s="27">
        <v>149</v>
      </c>
      <c r="H5" s="27">
        <v>151</v>
      </c>
      <c r="I5" s="27">
        <v>103</v>
      </c>
      <c r="J5" s="27">
        <v>114</v>
      </c>
      <c r="K5" s="27">
        <v>180</v>
      </c>
      <c r="L5" s="27">
        <v>166</v>
      </c>
      <c r="M5" s="27">
        <v>146</v>
      </c>
      <c r="N5" s="27">
        <v>165</v>
      </c>
      <c r="O5" s="27">
        <v>201</v>
      </c>
      <c r="P5" s="27">
        <v>116</v>
      </c>
      <c r="Q5" s="27">
        <v>122</v>
      </c>
      <c r="R5" s="27">
        <v>158</v>
      </c>
      <c r="S5" s="27">
        <v>144</v>
      </c>
      <c r="T5" s="27">
        <v>148</v>
      </c>
      <c r="U5" s="27">
        <v>141</v>
      </c>
      <c r="V5" s="27">
        <v>174</v>
      </c>
      <c r="W5" s="27">
        <v>106</v>
      </c>
      <c r="X5" s="27">
        <v>111</v>
      </c>
      <c r="Y5" s="27">
        <v>151</v>
      </c>
      <c r="Z5" s="27">
        <v>146</v>
      </c>
      <c r="AA5" s="27">
        <v>160</v>
      </c>
      <c r="AB5" s="27">
        <v>151</v>
      </c>
      <c r="AC5" s="27">
        <v>186</v>
      </c>
      <c r="AD5" s="27">
        <v>115</v>
      </c>
      <c r="AE5" s="27">
        <v>132</v>
      </c>
      <c r="AF5" s="38">
        <v>166</v>
      </c>
      <c r="AG5" s="30">
        <v>131.42857142857142</v>
      </c>
      <c r="AH5" s="38">
        <f t="shared" si="0"/>
        <v>135.71428571428572</v>
      </c>
      <c r="AI5" s="38">
        <f t="shared" si="1"/>
        <v>155.42857142857142</v>
      </c>
      <c r="AJ5" s="38">
        <f t="shared" si="2"/>
        <v>141.85714285714286</v>
      </c>
      <c r="AK5" s="32">
        <f t="shared" si="3"/>
        <v>145.71428571428572</v>
      </c>
      <c r="AN5" s="27">
        <v>128</v>
      </c>
      <c r="AO5" s="27">
        <v>154</v>
      </c>
      <c r="AP5" s="27">
        <v>149</v>
      </c>
      <c r="AQ5" s="27">
        <v>152</v>
      </c>
      <c r="AR5" s="27">
        <v>95</v>
      </c>
      <c r="AS5" s="27">
        <v>115</v>
      </c>
      <c r="AT5" s="27">
        <v>143</v>
      </c>
      <c r="AU5" s="27">
        <v>194</v>
      </c>
      <c r="AV5" s="27">
        <v>185</v>
      </c>
      <c r="AW5" s="27">
        <v>157</v>
      </c>
      <c r="AX5" s="27">
        <v>183</v>
      </c>
      <c r="AY5" s="27">
        <v>125</v>
      </c>
      <c r="AZ5" s="27">
        <v>125</v>
      </c>
      <c r="BA5" s="27">
        <v>167</v>
      </c>
      <c r="BB5" s="27">
        <v>177</v>
      </c>
      <c r="BC5" s="27">
        <v>146</v>
      </c>
      <c r="BD5" s="27">
        <v>141</v>
      </c>
      <c r="BE5" s="27">
        <v>139</v>
      </c>
      <c r="BF5" s="27">
        <v>114</v>
      </c>
      <c r="BG5" s="27">
        <v>140</v>
      </c>
      <c r="BH5" s="27">
        <v>177</v>
      </c>
      <c r="BI5" s="27">
        <v>179</v>
      </c>
      <c r="BJ5" s="27">
        <v>171</v>
      </c>
      <c r="BK5" s="27">
        <v>171</v>
      </c>
      <c r="BL5" s="27">
        <v>210</v>
      </c>
      <c r="BM5" s="27">
        <v>115</v>
      </c>
      <c r="BN5" s="27">
        <v>149</v>
      </c>
      <c r="BO5" s="27">
        <v>173</v>
      </c>
      <c r="BP5" s="27">
        <v>188</v>
      </c>
      <c r="BQ5" s="27">
        <v>172</v>
      </c>
      <c r="BR5" s="38">
        <v>177</v>
      </c>
      <c r="BS5" s="30">
        <f t="shared" si="4"/>
        <v>139.42857142857142</v>
      </c>
      <c r="BT5" s="38">
        <f t="shared" si="5"/>
        <v>157.42857142857142</v>
      </c>
      <c r="BU5" s="38">
        <f t="shared" si="6"/>
        <v>144.14285714285714</v>
      </c>
      <c r="BV5" s="38">
        <f t="shared" si="7"/>
        <v>166.14285714285714</v>
      </c>
      <c r="BW5" s="32"/>
    </row>
    <row r="6" spans="1:75" x14ac:dyDescent="0.25">
      <c r="A6" s="9" t="s">
        <v>4</v>
      </c>
      <c r="B6" s="27">
        <v>9</v>
      </c>
      <c r="C6" s="27">
        <v>23</v>
      </c>
      <c r="D6" s="27">
        <v>16</v>
      </c>
      <c r="E6" s="27">
        <v>20</v>
      </c>
      <c r="F6" s="27">
        <v>20</v>
      </c>
      <c r="G6" s="27">
        <v>44</v>
      </c>
      <c r="H6" s="27">
        <v>36</v>
      </c>
      <c r="I6" s="27">
        <v>14</v>
      </c>
      <c r="J6" s="27">
        <v>18</v>
      </c>
      <c r="K6" s="27">
        <v>22</v>
      </c>
      <c r="L6" s="27">
        <v>21</v>
      </c>
      <c r="M6" s="27">
        <v>25</v>
      </c>
      <c r="N6" s="27">
        <v>66</v>
      </c>
      <c r="O6" s="27">
        <v>59</v>
      </c>
      <c r="P6" s="27">
        <v>22</v>
      </c>
      <c r="Q6" s="27">
        <v>36</v>
      </c>
      <c r="R6" s="27">
        <v>36</v>
      </c>
      <c r="S6" s="27">
        <v>16</v>
      </c>
      <c r="T6" s="27">
        <v>16</v>
      </c>
      <c r="U6" s="27">
        <v>11</v>
      </c>
      <c r="V6" s="27">
        <v>64</v>
      </c>
      <c r="W6" s="27">
        <v>18</v>
      </c>
      <c r="X6" s="27">
        <v>37</v>
      </c>
      <c r="Y6" s="27">
        <v>26</v>
      </c>
      <c r="Z6" s="27">
        <v>15</v>
      </c>
      <c r="AA6" s="27">
        <v>23</v>
      </c>
      <c r="AB6" s="27">
        <v>11</v>
      </c>
      <c r="AC6" s="27">
        <v>61</v>
      </c>
      <c r="AD6" s="27">
        <v>21</v>
      </c>
      <c r="AE6" s="27">
        <v>34</v>
      </c>
      <c r="AF6" s="38">
        <v>43</v>
      </c>
      <c r="AG6" s="30">
        <v>16.142857142857142</v>
      </c>
      <c r="AH6" s="38">
        <f t="shared" si="0"/>
        <v>24.714285714285715</v>
      </c>
      <c r="AI6" s="38">
        <f t="shared" si="1"/>
        <v>33.285714285714285</v>
      </c>
      <c r="AJ6" s="38">
        <f t="shared" si="2"/>
        <v>28.142857142857142</v>
      </c>
      <c r="AK6" s="32">
        <f t="shared" si="3"/>
        <v>27.714285714285715</v>
      </c>
      <c r="AN6" s="27">
        <v>23</v>
      </c>
      <c r="AO6" s="27">
        <v>24</v>
      </c>
      <c r="AP6" s="27">
        <v>18</v>
      </c>
      <c r="AQ6" s="27">
        <v>17</v>
      </c>
      <c r="AR6" s="27">
        <v>5</v>
      </c>
      <c r="AS6" s="27">
        <v>25</v>
      </c>
      <c r="AT6" s="27">
        <v>25</v>
      </c>
      <c r="AU6" s="27">
        <v>32</v>
      </c>
      <c r="AV6" s="27">
        <v>31</v>
      </c>
      <c r="AW6" s="27">
        <v>26</v>
      </c>
      <c r="AX6" s="27">
        <v>82</v>
      </c>
      <c r="AY6" s="27">
        <v>23</v>
      </c>
      <c r="AZ6" s="27">
        <v>40</v>
      </c>
      <c r="BA6" s="27">
        <v>45</v>
      </c>
      <c r="BB6" s="27">
        <v>31</v>
      </c>
      <c r="BC6" s="27">
        <v>12</v>
      </c>
      <c r="BD6" s="27">
        <v>13</v>
      </c>
      <c r="BE6" s="27">
        <v>20</v>
      </c>
      <c r="BF6" s="27">
        <v>16</v>
      </c>
      <c r="BG6" s="27">
        <v>32</v>
      </c>
      <c r="BH6" s="27">
        <v>34</v>
      </c>
      <c r="BI6" s="27">
        <v>25</v>
      </c>
      <c r="BJ6" s="27">
        <v>25</v>
      </c>
      <c r="BK6" s="27">
        <v>19</v>
      </c>
      <c r="BL6" s="27">
        <v>99</v>
      </c>
      <c r="BM6" s="27">
        <v>20</v>
      </c>
      <c r="BN6" s="27">
        <v>31</v>
      </c>
      <c r="BO6" s="27">
        <v>31</v>
      </c>
      <c r="BP6" s="27">
        <v>23</v>
      </c>
      <c r="BQ6" s="27">
        <v>22</v>
      </c>
      <c r="BR6" s="38">
        <v>24</v>
      </c>
      <c r="BS6" s="30">
        <f t="shared" si="4"/>
        <v>23.428571428571427</v>
      </c>
      <c r="BT6" s="38">
        <f t="shared" si="5"/>
        <v>34.857142857142854</v>
      </c>
      <c r="BU6" s="38">
        <f t="shared" si="6"/>
        <v>25.285714285714285</v>
      </c>
      <c r="BV6" s="38">
        <f t="shared" si="7"/>
        <v>36.285714285714285</v>
      </c>
      <c r="BW6" s="32"/>
    </row>
    <row r="7" spans="1:75" x14ac:dyDescent="0.25">
      <c r="A7" s="9" t="s">
        <v>5</v>
      </c>
      <c r="B7" s="11">
        <f t="shared" ref="B7:E7" si="8">B6/B5</f>
        <v>8.3333333333333329E-2</v>
      </c>
      <c r="C7" s="11">
        <f t="shared" si="8"/>
        <v>0.2</v>
      </c>
      <c r="D7" s="11">
        <f t="shared" si="8"/>
        <v>0.13223140495867769</v>
      </c>
      <c r="E7" s="11">
        <f t="shared" si="8"/>
        <v>0.125</v>
      </c>
      <c r="F7" s="11">
        <f t="shared" ref="F7:J7" si="9">F6/F5</f>
        <v>0.13245033112582782</v>
      </c>
      <c r="G7" s="11">
        <f t="shared" si="9"/>
        <v>0.29530201342281881</v>
      </c>
      <c r="H7" s="11">
        <f t="shared" si="9"/>
        <v>0.23841059602649006</v>
      </c>
      <c r="I7" s="11">
        <f t="shared" si="9"/>
        <v>0.13592233009708737</v>
      </c>
      <c r="J7" s="11">
        <f t="shared" si="9"/>
        <v>0.15789473684210525</v>
      </c>
      <c r="K7" s="11">
        <f t="shared" ref="K7:L7" si="10">K6/K5</f>
        <v>0.12222222222222222</v>
      </c>
      <c r="L7" s="11">
        <f t="shared" si="10"/>
        <v>0.12650602409638553</v>
      </c>
      <c r="M7" s="11">
        <f t="shared" ref="M7:N7" si="11">M6/M5</f>
        <v>0.17123287671232876</v>
      </c>
      <c r="N7" s="11">
        <f t="shared" si="11"/>
        <v>0.4</v>
      </c>
      <c r="O7" s="11">
        <f t="shared" ref="O7:Q7" si="12">O6/O5</f>
        <v>0.29353233830845771</v>
      </c>
      <c r="P7" s="11">
        <f t="shared" si="12"/>
        <v>0.18965517241379309</v>
      </c>
      <c r="Q7" s="11">
        <f t="shared" si="12"/>
        <v>0.29508196721311475</v>
      </c>
      <c r="R7" s="11">
        <f t="shared" ref="R7:S7" si="13">R6/R5</f>
        <v>0.22784810126582278</v>
      </c>
      <c r="S7" s="11">
        <f t="shared" si="13"/>
        <v>0.1111111111111111</v>
      </c>
      <c r="T7" s="11">
        <f t="shared" ref="T7:Z7" si="14">T6/T5</f>
        <v>0.10810810810810811</v>
      </c>
      <c r="U7" s="11">
        <f t="shared" si="14"/>
        <v>7.8014184397163122E-2</v>
      </c>
      <c r="V7" s="11">
        <f t="shared" si="14"/>
        <v>0.36781609195402298</v>
      </c>
      <c r="W7" s="11">
        <f t="shared" si="14"/>
        <v>0.16981132075471697</v>
      </c>
      <c r="X7" s="11">
        <f t="shared" si="14"/>
        <v>0.33333333333333331</v>
      </c>
      <c r="Y7" s="11">
        <f t="shared" si="14"/>
        <v>0.17218543046357615</v>
      </c>
      <c r="Z7" s="11">
        <f t="shared" si="14"/>
        <v>0.10273972602739725</v>
      </c>
      <c r="AA7" s="11">
        <f t="shared" ref="AA7:AE7" si="15">AA6/AA5</f>
        <v>0.14374999999999999</v>
      </c>
      <c r="AB7" s="11">
        <f t="shared" si="15"/>
        <v>7.2847682119205295E-2</v>
      </c>
      <c r="AC7" s="11">
        <f t="shared" si="15"/>
        <v>0.32795698924731181</v>
      </c>
      <c r="AD7" s="11">
        <f t="shared" si="15"/>
        <v>0.18260869565217391</v>
      </c>
      <c r="AE7" s="11">
        <f t="shared" si="15"/>
        <v>0.25757575757575757</v>
      </c>
      <c r="AF7" s="11">
        <f t="shared" ref="AF7" si="16">AF6/AF5</f>
        <v>0.25903614457831325</v>
      </c>
      <c r="AG7" s="10">
        <v>0.12282608695652175</v>
      </c>
      <c r="AH7" s="11">
        <f t="shared" ref="AH7:AI7" si="17">AH6/AH5</f>
        <v>0.18210526315789474</v>
      </c>
      <c r="AI7" s="11">
        <f t="shared" si="17"/>
        <v>0.2141544117647059</v>
      </c>
      <c r="AJ7" s="11">
        <f t="shared" ref="AJ7:AK7" si="18">AJ6/AJ5</f>
        <v>0.19838872104733132</v>
      </c>
      <c r="AK7" s="34">
        <f t="shared" si="18"/>
        <v>0.19019607843137254</v>
      </c>
      <c r="AN7" s="11">
        <f t="shared" ref="AN7:AT7" si="19">AN6/AN5</f>
        <v>0.1796875</v>
      </c>
      <c r="AO7" s="11">
        <f t="shared" si="19"/>
        <v>0.15584415584415584</v>
      </c>
      <c r="AP7" s="11">
        <f t="shared" si="19"/>
        <v>0.12080536912751678</v>
      </c>
      <c r="AQ7" s="11">
        <f t="shared" si="19"/>
        <v>0.1118421052631579</v>
      </c>
      <c r="AR7" s="11">
        <f t="shared" si="19"/>
        <v>5.2631578947368418E-2</v>
      </c>
      <c r="AS7" s="11">
        <f t="shared" si="19"/>
        <v>0.21739130434782608</v>
      </c>
      <c r="AT7" s="11">
        <f t="shared" si="19"/>
        <v>0.17482517482517482</v>
      </c>
      <c r="AU7" s="11">
        <f t="shared" ref="AU7:AV7" si="20">AU6/AU5</f>
        <v>0.16494845360824742</v>
      </c>
      <c r="AV7" s="11">
        <f t="shared" si="20"/>
        <v>0.16756756756756758</v>
      </c>
      <c r="AW7" s="11">
        <f t="shared" ref="AW7:BA7" si="21">AW6/AW5</f>
        <v>0.16560509554140126</v>
      </c>
      <c r="AX7" s="11">
        <f t="shared" si="21"/>
        <v>0.44808743169398907</v>
      </c>
      <c r="AY7" s="11">
        <f t="shared" si="21"/>
        <v>0.184</v>
      </c>
      <c r="AZ7" s="11">
        <f t="shared" si="21"/>
        <v>0.32</v>
      </c>
      <c r="BA7" s="11">
        <f t="shared" si="21"/>
        <v>0.26946107784431139</v>
      </c>
      <c r="BB7" s="11">
        <f t="shared" ref="BB7:BG7" si="22">BB6/BB5</f>
        <v>0.1751412429378531</v>
      </c>
      <c r="BC7" s="11">
        <f t="shared" si="22"/>
        <v>8.2191780821917804E-2</v>
      </c>
      <c r="BD7" s="11">
        <f t="shared" si="22"/>
        <v>9.2198581560283682E-2</v>
      </c>
      <c r="BE7" s="11">
        <f t="shared" si="22"/>
        <v>0.14388489208633093</v>
      </c>
      <c r="BF7" s="11">
        <f t="shared" si="22"/>
        <v>0.14035087719298245</v>
      </c>
      <c r="BG7" s="11">
        <f t="shared" si="22"/>
        <v>0.22857142857142856</v>
      </c>
      <c r="BH7" s="11">
        <f t="shared" ref="BH7:BI7" si="23">BH6/BH5</f>
        <v>0.19209039548022599</v>
      </c>
      <c r="BI7" s="11">
        <f t="shared" si="23"/>
        <v>0.13966480446927373</v>
      </c>
      <c r="BJ7" s="11">
        <f t="shared" ref="BJ7:BK7" si="24">BJ6/BJ5</f>
        <v>0.14619883040935672</v>
      </c>
      <c r="BK7" s="11">
        <f t="shared" si="24"/>
        <v>0.1111111111111111</v>
      </c>
      <c r="BL7" s="11">
        <f t="shared" ref="BL7:BN7" si="25">BL6/BL5</f>
        <v>0.47142857142857142</v>
      </c>
      <c r="BM7" s="11">
        <f t="shared" si="25"/>
        <v>0.17391304347826086</v>
      </c>
      <c r="BN7" s="11">
        <f t="shared" si="25"/>
        <v>0.20805369127516779</v>
      </c>
      <c r="BO7" s="11">
        <f t="shared" ref="BO7:BP7" si="26">BO6/BO5</f>
        <v>0.1791907514450867</v>
      </c>
      <c r="BP7" s="11">
        <f t="shared" si="26"/>
        <v>0.12234042553191489</v>
      </c>
      <c r="BQ7" s="11">
        <f t="shared" ref="BQ7:BR7" si="27">BQ6/BQ5</f>
        <v>0.12790697674418605</v>
      </c>
      <c r="BR7" s="11">
        <f t="shared" si="27"/>
        <v>0.13559322033898305</v>
      </c>
      <c r="BS7" s="10">
        <f t="shared" ref="BS7:BV7" si="28">BS6/BS5</f>
        <v>0.16803278688524589</v>
      </c>
      <c r="BT7" s="11">
        <f t="shared" si="28"/>
        <v>0.22141560798548093</v>
      </c>
      <c r="BU7" s="11">
        <f t="shared" si="28"/>
        <v>0.17542120911793854</v>
      </c>
      <c r="BV7" s="11">
        <f t="shared" si="28"/>
        <v>0.21840068787618228</v>
      </c>
      <c r="BW7" s="34"/>
    </row>
    <row r="8" spans="1:75" ht="15.75" x14ac:dyDescent="0.25">
      <c r="A8" s="12" t="s">
        <v>34</v>
      </c>
      <c r="B8" s="14">
        <f t="shared" ref="B8:E8" si="29">(B16+B27+B38+B40)/B3</f>
        <v>2.5764895330112721E-2</v>
      </c>
      <c r="C8" s="14">
        <f t="shared" si="29"/>
        <v>7.0853462157809979E-2</v>
      </c>
      <c r="D8" s="14">
        <f t="shared" si="29"/>
        <v>5.9773828756058162E-2</v>
      </c>
      <c r="E8" s="14">
        <f t="shared" si="29"/>
        <v>7.4044585987261144E-2</v>
      </c>
      <c r="F8" s="14">
        <f t="shared" ref="F8:J8" si="30">(F16+F27+F38+F40)/F3</f>
        <v>6.9544364508393283E-2</v>
      </c>
      <c r="G8" s="14">
        <f t="shared" si="30"/>
        <v>0.21474358974358973</v>
      </c>
      <c r="H8" s="14">
        <f t="shared" si="30"/>
        <v>0.10914927768860354</v>
      </c>
      <c r="I8" s="14">
        <f t="shared" si="30"/>
        <v>3.3579033579033579E-2</v>
      </c>
      <c r="J8" s="14">
        <f t="shared" si="30"/>
        <v>7.2072072072072071E-2</v>
      </c>
      <c r="K8" s="14">
        <f t="shared" ref="K8:L8" si="31">(K16+K27+K38+K40)/K3</f>
        <v>9.2622950819672131E-2</v>
      </c>
      <c r="L8" s="14">
        <f t="shared" si="31"/>
        <v>6.3986874487284656E-2</v>
      </c>
      <c r="M8" s="14">
        <f t="shared" ref="M8:N8" si="32">(M16+M27+M38+M40)/M3</f>
        <v>7.5425790754257913E-2</v>
      </c>
      <c r="N8" s="14">
        <f t="shared" si="32"/>
        <v>0.31386861313868614</v>
      </c>
      <c r="O8" s="14">
        <f t="shared" ref="O8:Q8" si="33">(O16+O27+O38+O40)/O3</f>
        <v>0.23114355231143552</v>
      </c>
      <c r="P8" s="14">
        <f t="shared" si="33"/>
        <v>4.9792531120331947E-2</v>
      </c>
      <c r="Q8" s="14">
        <f t="shared" si="33"/>
        <v>0.16929460580912864</v>
      </c>
      <c r="R8" s="14">
        <f t="shared" ref="R8:S8" si="34">(R16+R27+R38+R40)/R3</f>
        <v>0.15504511894995898</v>
      </c>
      <c r="S8" s="14">
        <f t="shared" si="34"/>
        <v>3.7964458804523427E-2</v>
      </c>
      <c r="T8" s="14">
        <f t="shared" ref="T8:Z8" si="35">(T16+T27+T38+T40)/T3</f>
        <v>5.8111380145278453E-2</v>
      </c>
      <c r="U8" s="14">
        <f t="shared" si="35"/>
        <v>3.5512510088781278E-2</v>
      </c>
      <c r="V8" s="14">
        <f t="shared" si="35"/>
        <v>0.24352750809061488</v>
      </c>
      <c r="W8" s="14">
        <f t="shared" si="35"/>
        <v>4.2242079610073112E-2</v>
      </c>
      <c r="X8" s="14">
        <f t="shared" si="35"/>
        <v>0.15353371242891958</v>
      </c>
      <c r="Y8" s="14">
        <f t="shared" si="35"/>
        <v>0.12937347436940602</v>
      </c>
      <c r="Z8" s="14">
        <f t="shared" si="35"/>
        <v>4.7967479674796747E-2</v>
      </c>
      <c r="AA8" s="14">
        <f t="shared" ref="AA8:AE8" si="36">(AA16+AA27+AA38+AA40)/AA3</f>
        <v>8.6991869918699186E-2</v>
      </c>
      <c r="AB8" s="14">
        <f t="shared" si="36"/>
        <v>5.7723577235772358E-2</v>
      </c>
      <c r="AC8" s="14">
        <f t="shared" si="36"/>
        <v>0.25549227013832382</v>
      </c>
      <c r="AD8" s="14">
        <f t="shared" si="36"/>
        <v>6.7589576547231273E-2</v>
      </c>
      <c r="AE8" s="14">
        <f t="shared" si="36"/>
        <v>0.13762214983713356</v>
      </c>
      <c r="AF8" s="14">
        <f t="shared" ref="AF8" si="37">(AF16+AF27+AF38+AF40)/AF3</f>
        <v>0.16680227827502034</v>
      </c>
      <c r="AG8" s="13">
        <v>0.31328896029378012</v>
      </c>
      <c r="AH8" s="14">
        <f t="shared" ref="AH8:AI8" si="38">(AH16+AH27+AH38+AH40)/AH3</f>
        <v>0.63307285681452541</v>
      </c>
      <c r="AI8" s="14">
        <f t="shared" si="38"/>
        <v>0.90238206445586178</v>
      </c>
      <c r="AJ8" s="14">
        <f t="shared" ref="AJ8:AK8" si="39">(AJ16+AJ27+AJ38+AJ40)/AJ3</f>
        <v>0.73928197978389676</v>
      </c>
      <c r="AK8" s="35">
        <f t="shared" si="39"/>
        <v>0.79865225978854415</v>
      </c>
      <c r="AN8" s="14">
        <f t="shared" ref="AN8:AT8" si="40">(AN16+AN27+AN38+AN40)/AN3</f>
        <v>6.8450039339103069E-2</v>
      </c>
      <c r="AO8" s="14">
        <f t="shared" si="40"/>
        <v>8.7499999999999994E-2</v>
      </c>
      <c r="AP8" s="14">
        <f t="shared" si="40"/>
        <v>5.7120500782472612E-2</v>
      </c>
      <c r="AQ8" s="14">
        <f t="shared" si="40"/>
        <v>7.0477682067345337E-2</v>
      </c>
      <c r="AR8" s="14">
        <f t="shared" si="40"/>
        <v>1.8124507486209612E-2</v>
      </c>
      <c r="AS8" s="14">
        <f t="shared" si="40"/>
        <v>0.14026792750197006</v>
      </c>
      <c r="AT8" s="14">
        <f t="shared" si="40"/>
        <v>0.11277602523659307</v>
      </c>
      <c r="AU8" s="14">
        <f t="shared" ref="AU8:AV8" si="41">(AU16+AU27+AU38+AU40)/AU3</f>
        <v>0.16088328075709779</v>
      </c>
      <c r="AV8" s="14">
        <f t="shared" si="41"/>
        <v>0.11041009463722397</v>
      </c>
      <c r="AW8" s="14">
        <f t="shared" ref="AW8:BA8" si="42">(AW16+AW27+AW38+AW40)/AW3</f>
        <v>9.1482649842271294E-2</v>
      </c>
      <c r="AX8" s="14">
        <f t="shared" si="42"/>
        <v>0.34661354581673309</v>
      </c>
      <c r="AY8" s="14">
        <f t="shared" si="42"/>
        <v>8.8781275221953185E-2</v>
      </c>
      <c r="AZ8" s="14">
        <f t="shared" si="42"/>
        <v>0.20742534301856336</v>
      </c>
      <c r="BA8" s="14">
        <f t="shared" si="42"/>
        <v>0.19885900570497148</v>
      </c>
      <c r="BB8" s="14">
        <f t="shared" ref="BB8:BG8" si="43">(BB16+BB27+BB38+BB40)/BB3</f>
        <v>0.10361445783132531</v>
      </c>
      <c r="BC8" s="14">
        <f t="shared" si="43"/>
        <v>5.3988718775181306E-2</v>
      </c>
      <c r="BD8" s="14">
        <f t="shared" si="43"/>
        <v>3.6202735317779566E-2</v>
      </c>
      <c r="BE8" s="14">
        <f t="shared" si="43"/>
        <v>8.2191780821917804E-2</v>
      </c>
      <c r="BF8" s="14">
        <f t="shared" si="43"/>
        <v>2.7732463295269169E-2</v>
      </c>
      <c r="BG8" s="14">
        <f t="shared" si="43"/>
        <v>0.11352657004830918</v>
      </c>
      <c r="BH8" s="14">
        <f t="shared" ref="BH8:BI8" si="44">(BH16+BH27+BH38+BH40)/BH3</f>
        <v>0.15471394037066882</v>
      </c>
      <c r="BI8" s="14">
        <f t="shared" si="44"/>
        <v>0.10823909531502424</v>
      </c>
      <c r="BJ8" s="14">
        <f t="shared" ref="BJ8:BK8" si="45">(BJ16+BJ27+BJ38+BJ40)/BJ3</f>
        <v>9.2009685230024216E-2</v>
      </c>
      <c r="BK8" s="14">
        <f t="shared" si="45"/>
        <v>7.5060532687651338E-2</v>
      </c>
      <c r="BL8" s="14">
        <f t="shared" ref="BL8:BN8" si="46">(BL16+BL27+BL38+BL40)/BL3</f>
        <v>0.43502824858757061</v>
      </c>
      <c r="BM8" s="14">
        <f t="shared" si="46"/>
        <v>4.0453074433656956E-2</v>
      </c>
      <c r="BN8" s="14">
        <f t="shared" si="46"/>
        <v>0.10670978172999192</v>
      </c>
      <c r="BO8" s="14">
        <f t="shared" ref="BO8:BP8" si="47">(BO16+BO27+BO38+BO40)/BO3</f>
        <v>0.12853678253839934</v>
      </c>
      <c r="BP8" s="14">
        <f t="shared" si="47"/>
        <v>9.3949044585987268E-2</v>
      </c>
      <c r="BQ8" s="14">
        <f t="shared" ref="BQ8:BR8" si="48">(BQ16+BQ27+BQ38+BQ40)/BQ3</f>
        <v>9.5541401273885357E-2</v>
      </c>
      <c r="BR8" s="14">
        <f t="shared" si="48"/>
        <v>7.8087649402390436E-2</v>
      </c>
      <c r="BS8" s="13">
        <f t="shared" ref="BS8:BV8" si="49">(BS16+BS27+BS38+BS40)/BS3</f>
        <v>0.6015625</v>
      </c>
      <c r="BT8" s="14">
        <f t="shared" si="49"/>
        <v>1.0505942275042446</v>
      </c>
      <c r="BU8" s="14">
        <f t="shared" si="49"/>
        <v>0.70953590394827992</v>
      </c>
      <c r="BV8" s="14">
        <f t="shared" si="49"/>
        <v>1.0192529398201522</v>
      </c>
      <c r="BW8" s="35"/>
    </row>
    <row r="9" spans="1:75" ht="15.75" x14ac:dyDescent="0.25">
      <c r="A9" s="15" t="s">
        <v>35</v>
      </c>
      <c r="B9" s="14">
        <f t="shared" ref="B9:E9" si="50">(B17+B28+B39*2+B42*2)/B3</f>
        <v>3.7640901771336555E-2</v>
      </c>
      <c r="C9" s="14">
        <f t="shared" si="50"/>
        <v>0.12781803542673109</v>
      </c>
      <c r="D9" s="14">
        <f t="shared" si="50"/>
        <v>0.12600969305331181</v>
      </c>
      <c r="E9" s="14">
        <f t="shared" si="50"/>
        <v>0.14152070063694266</v>
      </c>
      <c r="F9" s="14">
        <f t="shared" ref="F9:J9" si="51">(F17+F28+F39*2+F42*2)/F3</f>
        <v>0.16386890487609912</v>
      </c>
      <c r="G9" s="14">
        <f t="shared" si="51"/>
        <v>0.51642628205128205</v>
      </c>
      <c r="H9" s="14">
        <f t="shared" si="51"/>
        <v>0.2168940609951846</v>
      </c>
      <c r="I9" s="14">
        <f t="shared" si="51"/>
        <v>7.6781326781326778E-2</v>
      </c>
      <c r="J9" s="14">
        <f t="shared" si="51"/>
        <v>0.17301392301392302</v>
      </c>
      <c r="K9" s="14">
        <f t="shared" ref="K9:L9" si="52">(K17+K28+K39*2+K42*2)/K3</f>
        <v>0.25040983606557377</v>
      </c>
      <c r="L9" s="14">
        <f t="shared" si="52"/>
        <v>0.16181296144380639</v>
      </c>
      <c r="M9" s="14">
        <f t="shared" ref="M9:N9" si="53">(M17+M28+M39*2+M42*2)/M3</f>
        <v>0.14476885644768855</v>
      </c>
      <c r="N9" s="14">
        <f t="shared" si="53"/>
        <v>0.6790348742903487</v>
      </c>
      <c r="O9" s="14">
        <f t="shared" ref="O9:Q9" si="54">(O17+O28+O39*2+O42*2)/O3</f>
        <v>0.55575831305758316</v>
      </c>
      <c r="P9" s="14">
        <f t="shared" si="54"/>
        <v>0.13858921161825727</v>
      </c>
      <c r="Q9" s="14">
        <f t="shared" si="54"/>
        <v>0.31597510373443982</v>
      </c>
      <c r="R9" s="14">
        <f t="shared" ref="R9:S9" si="55">(R17+R28+R39*2+R42*2)/R3</f>
        <v>0.38945857260049221</v>
      </c>
      <c r="S9" s="14">
        <f t="shared" si="55"/>
        <v>0.10258481421647819</v>
      </c>
      <c r="T9" s="14">
        <f t="shared" ref="T9:Z9" si="56">(T17+T28+T39*2+T42*2)/T3</f>
        <v>0.17635189669087975</v>
      </c>
      <c r="U9" s="14">
        <f t="shared" si="56"/>
        <v>9.2413236481033098E-2</v>
      </c>
      <c r="V9" s="14">
        <f t="shared" si="56"/>
        <v>0.47997572815533979</v>
      </c>
      <c r="W9" s="14">
        <f t="shared" si="56"/>
        <v>9.8294069861900896E-2</v>
      </c>
      <c r="X9" s="14">
        <f t="shared" si="56"/>
        <v>0.32534524776604384</v>
      </c>
      <c r="Y9" s="14">
        <f t="shared" si="56"/>
        <v>0.41700569568755086</v>
      </c>
      <c r="Z9" s="14">
        <f t="shared" si="56"/>
        <v>0.19593495934959348</v>
      </c>
      <c r="AA9" s="14">
        <f t="shared" ref="AA9:AE9" si="57">(AA17+AA28+AA39*2+AA42*2)/AA3</f>
        <v>0.2184959349593496</v>
      </c>
      <c r="AB9" s="14">
        <f t="shared" si="57"/>
        <v>0.19634146341463415</v>
      </c>
      <c r="AC9" s="14">
        <f t="shared" si="57"/>
        <v>0.60862489829129374</v>
      </c>
      <c r="AD9" s="14">
        <f t="shared" si="57"/>
        <v>0.13884364820846906</v>
      </c>
      <c r="AE9" s="14">
        <f t="shared" si="57"/>
        <v>0.39637622149837132</v>
      </c>
      <c r="AF9" s="14">
        <f t="shared" ref="AF9" si="58">(AF17+AF28+AF39*2+AF42*2)/AF3</f>
        <v>0.45402766476810413</v>
      </c>
      <c r="AG9" s="13">
        <v>0.59364241450539357</v>
      </c>
      <c r="AH9" s="14">
        <f t="shared" ref="AH9:AI9" si="59">(AH17+AH28+AH39*2+AH42*2)/AH3</f>
        <v>1.3723282004136981</v>
      </c>
      <c r="AI9" s="14">
        <f t="shared" si="59"/>
        <v>2.1104624007473145</v>
      </c>
      <c r="AJ9" s="14">
        <f t="shared" ref="AJ9:AK9" si="60">(AJ17+AJ28+AJ39*2+AJ42*2)/AJ3</f>
        <v>1.6507784361566167</v>
      </c>
      <c r="AK9" s="35">
        <f t="shared" si="60"/>
        <v>2.1005286394794931</v>
      </c>
      <c r="AN9" s="14">
        <f t="shared" ref="AN9:AT9" si="61">(AN17+AN28+AN39*2+AN42*2)/AN3</f>
        <v>0.20574350904799371</v>
      </c>
      <c r="AO9" s="14">
        <f t="shared" si="61"/>
        <v>0.15898437500000001</v>
      </c>
      <c r="AP9" s="14">
        <f t="shared" si="61"/>
        <v>0.12989045383411579</v>
      </c>
      <c r="AQ9" s="14">
        <f t="shared" si="61"/>
        <v>0.10493343774471417</v>
      </c>
      <c r="AR9" s="14">
        <f t="shared" si="61"/>
        <v>2.8368794326241134E-2</v>
      </c>
      <c r="AS9" s="14">
        <f t="shared" si="61"/>
        <v>0.32427107959022855</v>
      </c>
      <c r="AT9" s="14">
        <f t="shared" si="61"/>
        <v>0.30224763406940064</v>
      </c>
      <c r="AU9" s="14">
        <f t="shared" ref="AU9:AV9" si="62">(AU17+AU28+AU39*2+AU42*2)/AU3</f>
        <v>0.39944794952681389</v>
      </c>
      <c r="AV9" s="14">
        <f t="shared" si="62"/>
        <v>0.31092271293375395</v>
      </c>
      <c r="AW9" s="14">
        <f t="shared" ref="AW9:BA9" si="63">(AW17+AW28+AW39*2+AW42*2)/AW3</f>
        <v>0.26380126182965302</v>
      </c>
      <c r="AX9" s="14">
        <f t="shared" si="63"/>
        <v>0.83964143426294824</v>
      </c>
      <c r="AY9" s="14">
        <f t="shared" si="63"/>
        <v>0.16424535916061339</v>
      </c>
      <c r="AZ9" s="14">
        <f t="shared" si="63"/>
        <v>0.41747376916868445</v>
      </c>
      <c r="BA9" s="14">
        <f t="shared" si="63"/>
        <v>0.41218418907905463</v>
      </c>
      <c r="BB9" s="14">
        <f t="shared" ref="BB9:BG9" si="64">(BB17+BB28+BB39*2+BB42*2)/BB3</f>
        <v>0.25301204819277107</v>
      </c>
      <c r="BC9" s="14">
        <f t="shared" si="64"/>
        <v>0.10052377115229653</v>
      </c>
      <c r="BD9" s="14">
        <f t="shared" si="64"/>
        <v>5.8728881737731296E-2</v>
      </c>
      <c r="BE9" s="14">
        <f t="shared" si="64"/>
        <v>0.17949234488315874</v>
      </c>
      <c r="BF9" s="14">
        <f t="shared" si="64"/>
        <v>0.11908646003262642</v>
      </c>
      <c r="BG9" s="14">
        <f t="shared" si="64"/>
        <v>0.44524959742351045</v>
      </c>
      <c r="BH9" s="14">
        <f t="shared" ref="BH9:BI9" si="65">(BH17+BH28+BH39*2+BH42*2)/BH3</f>
        <v>0.43110394842868655</v>
      </c>
      <c r="BI9" s="14">
        <f t="shared" si="65"/>
        <v>0.35823909531502424</v>
      </c>
      <c r="BJ9" s="14">
        <f t="shared" ref="BJ9:BK9" si="66">(BJ17+BJ28+BJ39*2+BJ42*2)/BJ3</f>
        <v>0.24515738498789347</v>
      </c>
      <c r="BK9" s="14">
        <f t="shared" si="66"/>
        <v>0.18220338983050846</v>
      </c>
      <c r="BL9" s="14">
        <f t="shared" ref="BL9:BN9" si="67">(BL17+BL28+BL39*2+BL42*2)/BL3</f>
        <v>0.98567393058918484</v>
      </c>
      <c r="BM9" s="14">
        <f t="shared" si="67"/>
        <v>0.12641585760517798</v>
      </c>
      <c r="BN9" s="14">
        <f t="shared" si="67"/>
        <v>0.29769603880355699</v>
      </c>
      <c r="BO9" s="14">
        <f t="shared" ref="BO9:BP9" si="68">(BO17+BO28+BO39*2+BO42*2)/BO3</f>
        <v>0.47089733225545677</v>
      </c>
      <c r="BP9" s="14">
        <f t="shared" si="68"/>
        <v>0.35668789808917195</v>
      </c>
      <c r="BQ9" s="14">
        <f t="shared" ref="BQ9:BR9" si="69">(BQ17+BQ28+BQ39*2+BQ42*2)/BQ3</f>
        <v>0.28801751592356689</v>
      </c>
      <c r="BR9" s="14">
        <f t="shared" si="69"/>
        <v>0.24780876494023904</v>
      </c>
      <c r="BS9" s="13">
        <f t="shared" ref="BS9:BV9" si="70">(BS17+BS28+BS39*2+BS42*2)/BS3</f>
        <v>1.462890625</v>
      </c>
      <c r="BT9" s="14">
        <f t="shared" si="70"/>
        <v>2.6044991511035653</v>
      </c>
      <c r="BU9" s="14">
        <f t="shared" si="70"/>
        <v>1.5390787347033019</v>
      </c>
      <c r="BV9" s="14">
        <f t="shared" si="70"/>
        <v>2.7749020059949276</v>
      </c>
      <c r="BW9" s="35"/>
    </row>
    <row r="10" spans="1:75" ht="15.75" x14ac:dyDescent="0.25">
      <c r="A10" s="1" t="s">
        <v>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14"/>
      <c r="AG10" s="13">
        <v>2.544181776451687</v>
      </c>
      <c r="AH10" s="14">
        <f>AH11/AH3</f>
        <v>5.8814065732015628</v>
      </c>
      <c r="AI10" s="14">
        <f>AI11/AI3</f>
        <v>9.0448388603456333</v>
      </c>
      <c r="AJ10" s="14">
        <f>AJ11/AJ3</f>
        <v>7.0747647263854994</v>
      </c>
      <c r="AK10" s="35">
        <f>AK11/AK3</f>
        <v>9.0022655977692558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14"/>
      <c r="BS10" s="13">
        <f>BS11/BS3</f>
        <v>6.26953125</v>
      </c>
      <c r="BT10" s="14">
        <f>BT11/BT3</f>
        <v>11.16213921901528</v>
      </c>
      <c r="BU10" s="14">
        <f>BU11/BU3</f>
        <v>6.5960517201570079</v>
      </c>
      <c r="BV10" s="14">
        <f>BV11/BV3</f>
        <v>11.892437168549689</v>
      </c>
      <c r="BW10" s="35"/>
    </row>
    <row r="11" spans="1:75" ht="15.75" x14ac:dyDescent="0.25">
      <c r="A11" s="1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8"/>
      <c r="AG11" s="30">
        <v>3167.1428571428573</v>
      </c>
      <c r="AH11" s="38">
        <f>(AH17+AH28+AH39*2+AH42*2)*30/7</f>
        <v>7311.4285714285716</v>
      </c>
      <c r="AI11" s="38">
        <f>(AI17+AI28+AI39*2+AI42*2)*30/7</f>
        <v>11065.714285714286</v>
      </c>
      <c r="AJ11" s="38">
        <f>(AJ17+AJ28+AJ39*2+AJ42*2)*30/7</f>
        <v>8698.9285714285706</v>
      </c>
      <c r="AK11" s="32">
        <f>(AK17+AK28+AK39*2+AK42*2)*30/7</f>
        <v>11068.928571428571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8"/>
      <c r="BS11" s="30">
        <f>(BS17+BS28+BS39*2+BS42*2)*30/7</f>
        <v>7910.3571428571431</v>
      </c>
      <c r="BT11" s="38">
        <f>(BT17+BT28+BT39*2+BT42*2)*30/7</f>
        <v>14088.214285714286</v>
      </c>
      <c r="BU11" s="38">
        <f>(BU17+BU28+BU39*2+BU42*2)*30/7</f>
        <v>8162.1428571428569</v>
      </c>
      <c r="BV11" s="38">
        <f>(BV17+BV28+BV39*2+BV42*2)*30/7</f>
        <v>14736.428571428571</v>
      </c>
      <c r="BW11" s="32"/>
    </row>
    <row r="12" spans="1:75" ht="15.75" x14ac:dyDescent="0.25">
      <c r="A12" s="15" t="s">
        <v>8</v>
      </c>
      <c r="B12" s="27">
        <v>3111</v>
      </c>
      <c r="C12" s="27">
        <v>2935</v>
      </c>
      <c r="D12" s="27">
        <v>7559</v>
      </c>
      <c r="E12" s="27">
        <v>7222</v>
      </c>
      <c r="F12" s="27">
        <v>6878</v>
      </c>
      <c r="G12" s="27">
        <v>6666</v>
      </c>
      <c r="H12" s="27">
        <v>6386</v>
      </c>
      <c r="I12" s="27">
        <v>3074</v>
      </c>
      <c r="J12" s="27">
        <v>2779</v>
      </c>
      <c r="K12" s="27">
        <v>6603</v>
      </c>
      <c r="L12" s="27">
        <v>6941</v>
      </c>
      <c r="M12" s="27">
        <v>6817</v>
      </c>
      <c r="N12" s="27">
        <v>6780</v>
      </c>
      <c r="O12" s="27">
        <v>6685</v>
      </c>
      <c r="P12" s="27">
        <v>3298</v>
      </c>
      <c r="Q12" s="27">
        <v>3015</v>
      </c>
      <c r="R12" s="27">
        <v>6675</v>
      </c>
      <c r="S12" s="27">
        <v>7153</v>
      </c>
      <c r="T12" s="27">
        <v>6844</v>
      </c>
      <c r="U12" s="27">
        <v>6941</v>
      </c>
      <c r="V12" s="27">
        <v>6714</v>
      </c>
      <c r="W12" s="27">
        <v>3325</v>
      </c>
      <c r="X12" s="27">
        <v>2892</v>
      </c>
      <c r="Y12" s="27">
        <v>6752</v>
      </c>
      <c r="Z12" s="27">
        <v>7310</v>
      </c>
      <c r="AA12" s="27">
        <v>6725</v>
      </c>
      <c r="AB12" s="27">
        <v>7105</v>
      </c>
      <c r="AC12" s="27">
        <v>6676</v>
      </c>
      <c r="AD12" s="27">
        <v>3202</v>
      </c>
      <c r="AE12" s="27">
        <v>2909</v>
      </c>
      <c r="AF12" s="27">
        <v>6920</v>
      </c>
      <c r="AG12" s="6"/>
      <c r="AH12" s="27"/>
      <c r="AI12" s="27"/>
      <c r="AJ12" s="27"/>
      <c r="AK12" s="7"/>
      <c r="AN12" s="27">
        <v>7608</v>
      </c>
      <c r="AO12" s="27">
        <v>7325</v>
      </c>
      <c r="AP12" s="27">
        <v>7183</v>
      </c>
      <c r="AQ12" s="27">
        <v>6718</v>
      </c>
      <c r="AR12" s="27">
        <v>3302</v>
      </c>
      <c r="AS12" s="27">
        <v>2890</v>
      </c>
      <c r="AT12" s="27">
        <v>7406</v>
      </c>
      <c r="AU12" s="27">
        <v>7530</v>
      </c>
      <c r="AV12" s="27">
        <v>6951</v>
      </c>
      <c r="AW12" s="27">
        <v>7303</v>
      </c>
      <c r="AX12" s="27">
        <v>6938</v>
      </c>
      <c r="AY12" s="27">
        <v>3427</v>
      </c>
      <c r="AZ12" s="27">
        <v>3040</v>
      </c>
      <c r="BA12" s="27">
        <v>6848</v>
      </c>
      <c r="BB12" s="27">
        <v>7100</v>
      </c>
      <c r="BC12" s="27">
        <v>6843</v>
      </c>
      <c r="BD12" s="27">
        <v>6970</v>
      </c>
      <c r="BE12" s="27">
        <v>6721</v>
      </c>
      <c r="BF12" s="27">
        <v>3376</v>
      </c>
      <c r="BG12" s="27">
        <v>2990</v>
      </c>
      <c r="BH12" s="27">
        <v>7071</v>
      </c>
      <c r="BI12" s="27">
        <v>7362</v>
      </c>
      <c r="BJ12" s="27">
        <v>6935</v>
      </c>
      <c r="BK12" s="27">
        <v>6958</v>
      </c>
      <c r="BL12" s="27">
        <v>6819</v>
      </c>
      <c r="BM12" s="27">
        <v>3342</v>
      </c>
      <c r="BN12" s="27">
        <v>3178</v>
      </c>
      <c r="BO12" s="27">
        <v>7194</v>
      </c>
      <c r="BP12" s="27">
        <v>7782</v>
      </c>
      <c r="BQ12" s="27">
        <v>7363</v>
      </c>
      <c r="BR12" s="27">
        <v>7310</v>
      </c>
      <c r="BS12" s="6"/>
      <c r="BT12" s="27"/>
      <c r="BU12" s="27"/>
      <c r="BV12" s="27"/>
      <c r="BW12" s="7"/>
    </row>
    <row r="13" spans="1:75" x14ac:dyDescent="0.25">
      <c r="A13" s="130" t="s">
        <v>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9"/>
      <c r="AI13" s="39"/>
      <c r="AJ13" s="39"/>
      <c r="AK13" s="4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0"/>
      <c r="BT13" s="39"/>
      <c r="BU13" s="39"/>
      <c r="BV13" s="39"/>
      <c r="BW13" s="48"/>
    </row>
    <row r="14" spans="1:75" x14ac:dyDescent="0.25">
      <c r="A14" s="13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9"/>
      <c r="AI14" s="39"/>
      <c r="AJ14" s="39"/>
      <c r="AK14" s="4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40"/>
      <c r="BT14" s="39"/>
      <c r="BU14" s="39"/>
      <c r="BV14" s="39"/>
      <c r="BW14" s="48"/>
    </row>
    <row r="15" spans="1:75" ht="15.75" x14ac:dyDescent="0.25">
      <c r="A15" s="16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1"/>
      <c r="AJ15" s="41"/>
      <c r="AK15" s="49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2"/>
      <c r="BT15" s="41"/>
      <c r="BU15" s="41"/>
      <c r="BV15" s="41"/>
      <c r="BW15" s="49"/>
    </row>
    <row r="16" spans="1:75" ht="15.75" x14ac:dyDescent="0.25">
      <c r="A16" s="17" t="s">
        <v>11</v>
      </c>
      <c r="B16" s="27">
        <v>18</v>
      </c>
      <c r="C16" s="27">
        <v>80</v>
      </c>
      <c r="D16" s="27">
        <v>70</v>
      </c>
      <c r="E16" s="27">
        <v>69</v>
      </c>
      <c r="F16" s="27">
        <v>57</v>
      </c>
      <c r="G16" s="27">
        <v>261</v>
      </c>
      <c r="H16" s="27">
        <v>131</v>
      </c>
      <c r="I16" s="27">
        <v>38</v>
      </c>
      <c r="J16" s="27">
        <v>76</v>
      </c>
      <c r="K16" s="27">
        <v>63</v>
      </c>
      <c r="L16" s="27">
        <v>56</v>
      </c>
      <c r="M16" s="27">
        <v>71</v>
      </c>
      <c r="N16" s="27">
        <v>376</v>
      </c>
      <c r="O16" s="27">
        <v>258</v>
      </c>
      <c r="P16" s="27">
        <v>58</v>
      </c>
      <c r="Q16" s="27">
        <v>195</v>
      </c>
      <c r="R16" s="27">
        <v>167</v>
      </c>
      <c r="S16" s="27">
        <v>30</v>
      </c>
      <c r="T16" s="27">
        <v>29</v>
      </c>
      <c r="U16" s="27">
        <v>20</v>
      </c>
      <c r="V16" s="27">
        <v>275</v>
      </c>
      <c r="W16" s="27">
        <v>37</v>
      </c>
      <c r="X16" s="27">
        <v>172</v>
      </c>
      <c r="Y16" s="27">
        <v>137</v>
      </c>
      <c r="Z16" s="27">
        <v>37</v>
      </c>
      <c r="AA16" s="27">
        <v>82</v>
      </c>
      <c r="AB16" s="27">
        <v>52</v>
      </c>
      <c r="AC16" s="27">
        <v>274</v>
      </c>
      <c r="AD16" s="27">
        <v>69</v>
      </c>
      <c r="AE16" s="27">
        <v>147</v>
      </c>
      <c r="AF16" s="38">
        <v>155</v>
      </c>
      <c r="AG16" s="30">
        <v>282</v>
      </c>
      <c r="AH16" s="38">
        <f>SUM(C16:I16)</f>
        <v>706</v>
      </c>
      <c r="AI16" s="38">
        <f>SUM(J16:P16)</f>
        <v>958</v>
      </c>
      <c r="AJ16" s="38">
        <f>SUM(Q16:W16)</f>
        <v>753</v>
      </c>
      <c r="AK16" s="32">
        <f>SUM(X16:AD16)</f>
        <v>823</v>
      </c>
      <c r="AN16" s="27">
        <v>60</v>
      </c>
      <c r="AO16" s="27">
        <v>83</v>
      </c>
      <c r="AP16" s="27">
        <v>48</v>
      </c>
      <c r="AQ16" s="27">
        <v>38</v>
      </c>
      <c r="AR16" s="27">
        <v>11</v>
      </c>
      <c r="AS16" s="27">
        <v>157</v>
      </c>
      <c r="AT16" s="27">
        <v>108</v>
      </c>
      <c r="AU16" s="27">
        <v>150</v>
      </c>
      <c r="AV16" s="27">
        <v>100</v>
      </c>
      <c r="AW16" s="27">
        <v>92</v>
      </c>
      <c r="AX16" s="27">
        <v>415</v>
      </c>
      <c r="AY16" s="27">
        <v>101</v>
      </c>
      <c r="AZ16" s="27">
        <v>251</v>
      </c>
      <c r="BA16" s="27">
        <v>173</v>
      </c>
      <c r="BB16" s="27">
        <v>70</v>
      </c>
      <c r="BC16" s="27">
        <v>26</v>
      </c>
      <c r="BD16" s="27">
        <v>21</v>
      </c>
      <c r="BE16" s="27">
        <v>53</v>
      </c>
      <c r="BF16" s="27">
        <v>11</v>
      </c>
      <c r="BG16" s="27">
        <v>115</v>
      </c>
      <c r="BH16" s="27">
        <v>129</v>
      </c>
      <c r="BI16" s="27">
        <v>83</v>
      </c>
      <c r="BJ16" s="27">
        <v>67</v>
      </c>
      <c r="BK16" s="27">
        <v>71</v>
      </c>
      <c r="BL16" s="27">
        <v>512</v>
      </c>
      <c r="BM16" s="27">
        <v>25</v>
      </c>
      <c r="BN16" s="27">
        <v>108</v>
      </c>
      <c r="BO16" s="27">
        <v>68</v>
      </c>
      <c r="BP16" s="27">
        <v>49</v>
      </c>
      <c r="BQ16" s="27">
        <v>73</v>
      </c>
      <c r="BR16" s="38">
        <v>65</v>
      </c>
      <c r="BS16" s="30">
        <f>SUM(AE16:AF16,AN16:AR16)</f>
        <v>542</v>
      </c>
      <c r="BT16" s="38">
        <f>SUM(AS16:AY16)</f>
        <v>1123</v>
      </c>
      <c r="BU16" s="38">
        <f>SUM(AZ16:BF16)</f>
        <v>605</v>
      </c>
      <c r="BV16" s="38">
        <f>SUM(BG16:BM16)</f>
        <v>1002</v>
      </c>
      <c r="BW16" s="32"/>
    </row>
    <row r="17" spans="1:75" ht="15.75" x14ac:dyDescent="0.25">
      <c r="A17" s="17" t="s">
        <v>12</v>
      </c>
      <c r="B17" s="27">
        <v>27.75</v>
      </c>
      <c r="C17" s="27">
        <v>140.75</v>
      </c>
      <c r="D17" s="27">
        <v>130</v>
      </c>
      <c r="E17" s="27">
        <v>130.75</v>
      </c>
      <c r="F17" s="27">
        <v>85</v>
      </c>
      <c r="G17" s="27">
        <v>610.5</v>
      </c>
      <c r="H17" s="27">
        <v>270.25</v>
      </c>
      <c r="I17" s="27">
        <v>92.75</v>
      </c>
      <c r="J17" s="27">
        <v>133.25</v>
      </c>
      <c r="K17" s="27">
        <v>114.5</v>
      </c>
      <c r="L17" s="27">
        <v>101.25</v>
      </c>
      <c r="M17" s="27">
        <v>107.5</v>
      </c>
      <c r="N17" s="27">
        <v>785.25</v>
      </c>
      <c r="O17" s="27">
        <v>541.25</v>
      </c>
      <c r="P17" s="27">
        <v>167</v>
      </c>
      <c r="Q17" s="27">
        <v>364.75</v>
      </c>
      <c r="R17" s="27">
        <v>362.75</v>
      </c>
      <c r="S17" s="27">
        <v>73</v>
      </c>
      <c r="T17" s="27">
        <v>74.5</v>
      </c>
      <c r="U17" s="27">
        <v>56.5</v>
      </c>
      <c r="V17" s="27">
        <v>565.25</v>
      </c>
      <c r="W17" s="27">
        <v>76</v>
      </c>
      <c r="X17" s="27">
        <v>339</v>
      </c>
      <c r="Y17" s="27">
        <v>440.5</v>
      </c>
      <c r="Z17" s="27">
        <v>127</v>
      </c>
      <c r="AA17" s="27">
        <v>186.75</v>
      </c>
      <c r="AB17" s="27">
        <v>171.5</v>
      </c>
      <c r="AC17" s="27">
        <v>651.5</v>
      </c>
      <c r="AD17" s="27">
        <v>148.5</v>
      </c>
      <c r="AE17" s="27">
        <v>310.75</v>
      </c>
      <c r="AF17" s="38">
        <v>408</v>
      </c>
      <c r="AG17" s="30">
        <v>440</v>
      </c>
      <c r="AH17" s="38">
        <f t="shared" ref="AH17:AH42" si="71">SUM(C17:I17)</f>
        <v>1460</v>
      </c>
      <c r="AI17" s="38">
        <f t="shared" ref="AI17:AI42" si="72">SUM(J17:P17)</f>
        <v>1950</v>
      </c>
      <c r="AJ17" s="38">
        <f t="shared" ref="AJ17:AJ56" si="73">SUM(Q17:W17)</f>
        <v>1572.75</v>
      </c>
      <c r="AK17" s="32">
        <f t="shared" ref="AK17:AK42" si="74">SUM(X17:AD17)</f>
        <v>2064.75</v>
      </c>
      <c r="AN17" s="27">
        <v>100.5</v>
      </c>
      <c r="AO17" s="27">
        <v>154</v>
      </c>
      <c r="AP17" s="27">
        <v>102</v>
      </c>
      <c r="AQ17" s="27">
        <v>62</v>
      </c>
      <c r="AR17" s="27">
        <v>20</v>
      </c>
      <c r="AS17" s="27">
        <v>397.5</v>
      </c>
      <c r="AT17" s="27">
        <v>266.25</v>
      </c>
      <c r="AU17" s="27">
        <v>384.5</v>
      </c>
      <c r="AV17" s="27">
        <v>330.25</v>
      </c>
      <c r="AW17" s="27">
        <v>254.5</v>
      </c>
      <c r="AX17" s="27">
        <v>973.75</v>
      </c>
      <c r="AY17" s="27">
        <v>196.5</v>
      </c>
      <c r="AZ17" s="27">
        <v>512.25</v>
      </c>
      <c r="BA17" s="27">
        <v>337.75</v>
      </c>
      <c r="BB17" s="27">
        <v>139</v>
      </c>
      <c r="BC17" s="27">
        <v>68.75</v>
      </c>
      <c r="BD17" s="27">
        <v>38.5</v>
      </c>
      <c r="BE17" s="27">
        <v>96.75</v>
      </c>
      <c r="BF17" s="27">
        <v>16.5</v>
      </c>
      <c r="BG17" s="27">
        <v>411.5</v>
      </c>
      <c r="BH17" s="27">
        <v>299</v>
      </c>
      <c r="BI17" s="27">
        <v>209.5</v>
      </c>
      <c r="BJ17" s="27">
        <v>160.25</v>
      </c>
      <c r="BK17" s="27">
        <v>161.75</v>
      </c>
      <c r="BL17" s="27">
        <v>1128.25</v>
      </c>
      <c r="BM17" s="27">
        <v>54.25</v>
      </c>
      <c r="BN17" s="27">
        <v>298.25</v>
      </c>
      <c r="BO17" s="27">
        <v>206.5</v>
      </c>
      <c r="BP17" s="27">
        <v>211.5</v>
      </c>
      <c r="BQ17" s="27">
        <v>268.25</v>
      </c>
      <c r="BR17" s="38">
        <v>183</v>
      </c>
      <c r="BS17" s="30">
        <f t="shared" ref="BS17:BS42" si="75">SUM(AE17:AF17,AN17:AR17)</f>
        <v>1157.25</v>
      </c>
      <c r="BT17" s="38">
        <f t="shared" ref="BT17:BT42" si="76">SUM(AS17:AY17)</f>
        <v>2803.25</v>
      </c>
      <c r="BU17" s="38">
        <f t="shared" ref="BU17:BU42" si="77">SUM(AZ17:BF17)</f>
        <v>1209.5</v>
      </c>
      <c r="BV17" s="38">
        <f t="shared" ref="BV17:BV42" si="78">SUM(BG17:BM17)</f>
        <v>2424.5</v>
      </c>
      <c r="BW17" s="32"/>
    </row>
    <row r="18" spans="1:75" ht="15.75" x14ac:dyDescent="0.25">
      <c r="A18" s="18" t="s">
        <v>13</v>
      </c>
      <c r="B18" s="28">
        <v>18</v>
      </c>
      <c r="C18" s="28">
        <v>80</v>
      </c>
      <c r="D18" s="28">
        <v>70</v>
      </c>
      <c r="E18" s="28">
        <v>69</v>
      </c>
      <c r="F18" s="28">
        <v>57</v>
      </c>
      <c r="G18" s="28">
        <v>261</v>
      </c>
      <c r="H18" s="28">
        <v>131</v>
      </c>
      <c r="I18" s="28">
        <v>38</v>
      </c>
      <c r="J18" s="28">
        <v>76</v>
      </c>
      <c r="K18" s="28">
        <v>63</v>
      </c>
      <c r="L18" s="28">
        <v>56</v>
      </c>
      <c r="M18" s="28">
        <v>71</v>
      </c>
      <c r="N18" s="28">
        <v>376</v>
      </c>
      <c r="O18" s="28">
        <v>258</v>
      </c>
      <c r="P18" s="28">
        <v>58</v>
      </c>
      <c r="Q18" s="28">
        <v>195</v>
      </c>
      <c r="R18" s="28">
        <v>167</v>
      </c>
      <c r="S18" s="28">
        <v>30</v>
      </c>
      <c r="T18" s="28">
        <v>29</v>
      </c>
      <c r="U18" s="28">
        <v>20</v>
      </c>
      <c r="V18" s="28">
        <v>275</v>
      </c>
      <c r="W18" s="28">
        <v>37</v>
      </c>
      <c r="X18" s="28">
        <v>172</v>
      </c>
      <c r="Y18" s="28">
        <v>137</v>
      </c>
      <c r="Z18" s="28">
        <v>37</v>
      </c>
      <c r="AA18" s="28">
        <v>82</v>
      </c>
      <c r="AB18" s="28">
        <v>52</v>
      </c>
      <c r="AC18" s="28">
        <v>274</v>
      </c>
      <c r="AD18" s="28">
        <v>69</v>
      </c>
      <c r="AE18" s="28">
        <v>147</v>
      </c>
      <c r="AF18" s="43">
        <v>155</v>
      </c>
      <c r="AG18" s="31">
        <v>282</v>
      </c>
      <c r="AH18" s="43">
        <f t="shared" si="71"/>
        <v>706</v>
      </c>
      <c r="AI18" s="43">
        <f t="shared" si="72"/>
        <v>958</v>
      </c>
      <c r="AJ18" s="43">
        <f t="shared" si="73"/>
        <v>753</v>
      </c>
      <c r="AK18" s="33">
        <f t="shared" si="74"/>
        <v>823</v>
      </c>
      <c r="AN18" s="28">
        <v>60</v>
      </c>
      <c r="AO18" s="28">
        <v>83</v>
      </c>
      <c r="AP18" s="28">
        <v>48</v>
      </c>
      <c r="AQ18" s="28">
        <v>38</v>
      </c>
      <c r="AR18" s="28">
        <v>11</v>
      </c>
      <c r="AS18" s="28">
        <v>157</v>
      </c>
      <c r="AT18" s="28">
        <v>108</v>
      </c>
      <c r="AU18" s="28">
        <v>150</v>
      </c>
      <c r="AV18" s="28">
        <v>100</v>
      </c>
      <c r="AW18" s="28">
        <v>92</v>
      </c>
      <c r="AX18" s="28">
        <v>415</v>
      </c>
      <c r="AY18" s="28">
        <v>101</v>
      </c>
      <c r="AZ18" s="28">
        <v>251</v>
      </c>
      <c r="BA18" s="28">
        <v>173</v>
      </c>
      <c r="BB18" s="28">
        <v>70</v>
      </c>
      <c r="BC18" s="28">
        <v>26</v>
      </c>
      <c r="BD18" s="28">
        <v>21</v>
      </c>
      <c r="BE18" s="28">
        <v>53</v>
      </c>
      <c r="BF18" s="28">
        <v>11</v>
      </c>
      <c r="BG18" s="28">
        <v>115</v>
      </c>
      <c r="BH18" s="28">
        <v>129</v>
      </c>
      <c r="BI18" s="28">
        <v>83</v>
      </c>
      <c r="BJ18" s="28">
        <v>67</v>
      </c>
      <c r="BK18" s="28">
        <v>71</v>
      </c>
      <c r="BL18" s="28">
        <v>512</v>
      </c>
      <c r="BM18" s="28">
        <v>25</v>
      </c>
      <c r="BN18" s="28">
        <v>108</v>
      </c>
      <c r="BO18" s="28">
        <v>68</v>
      </c>
      <c r="BP18" s="28">
        <v>49</v>
      </c>
      <c r="BQ18" s="28">
        <v>73</v>
      </c>
      <c r="BR18" s="43">
        <v>65</v>
      </c>
      <c r="BS18" s="31">
        <f t="shared" si="75"/>
        <v>542</v>
      </c>
      <c r="BT18" s="43">
        <f t="shared" si="76"/>
        <v>1123</v>
      </c>
      <c r="BU18" s="43">
        <f t="shared" si="77"/>
        <v>605</v>
      </c>
      <c r="BV18" s="43">
        <f t="shared" si="78"/>
        <v>1002</v>
      </c>
      <c r="BW18" s="33"/>
    </row>
    <row r="19" spans="1:75" ht="15.75" x14ac:dyDescent="0.25">
      <c r="A19" s="18" t="s">
        <v>14</v>
      </c>
      <c r="B19" s="28">
        <v>27.75</v>
      </c>
      <c r="C19" s="28">
        <v>140.75</v>
      </c>
      <c r="D19" s="28">
        <v>130</v>
      </c>
      <c r="E19" s="28">
        <v>130.75</v>
      </c>
      <c r="F19" s="28">
        <v>85</v>
      </c>
      <c r="G19" s="28">
        <v>610.5</v>
      </c>
      <c r="H19" s="28">
        <v>270.25</v>
      </c>
      <c r="I19" s="28">
        <v>92.75</v>
      </c>
      <c r="J19" s="28">
        <v>133.25</v>
      </c>
      <c r="K19" s="28">
        <v>114.5</v>
      </c>
      <c r="L19" s="28">
        <v>101.25</v>
      </c>
      <c r="M19" s="28">
        <v>107.5</v>
      </c>
      <c r="N19" s="28">
        <v>785.25</v>
      </c>
      <c r="O19" s="28">
        <v>541.25</v>
      </c>
      <c r="P19" s="28">
        <v>167</v>
      </c>
      <c r="Q19" s="28">
        <v>364.75</v>
      </c>
      <c r="R19" s="28">
        <v>362.75</v>
      </c>
      <c r="S19" s="28">
        <v>73</v>
      </c>
      <c r="T19" s="28">
        <v>74.5</v>
      </c>
      <c r="U19" s="28">
        <v>56.5</v>
      </c>
      <c r="V19" s="28">
        <v>565.25</v>
      </c>
      <c r="W19" s="28">
        <v>76</v>
      </c>
      <c r="X19" s="28">
        <v>339</v>
      </c>
      <c r="Y19" s="28">
        <v>440.5</v>
      </c>
      <c r="Z19" s="28">
        <v>127</v>
      </c>
      <c r="AA19" s="28">
        <v>186.75</v>
      </c>
      <c r="AB19" s="28">
        <v>171.5</v>
      </c>
      <c r="AC19" s="28">
        <v>651.5</v>
      </c>
      <c r="AD19" s="28">
        <v>148.5</v>
      </c>
      <c r="AE19" s="28">
        <v>310.75</v>
      </c>
      <c r="AF19" s="43">
        <v>408</v>
      </c>
      <c r="AG19" s="31">
        <v>440</v>
      </c>
      <c r="AH19" s="43">
        <f t="shared" si="71"/>
        <v>1460</v>
      </c>
      <c r="AI19" s="43">
        <f t="shared" si="72"/>
        <v>1950</v>
      </c>
      <c r="AJ19" s="43">
        <f t="shared" si="73"/>
        <v>1572.75</v>
      </c>
      <c r="AK19" s="33">
        <f t="shared" si="74"/>
        <v>2064.75</v>
      </c>
      <c r="AN19" s="28">
        <v>100.5</v>
      </c>
      <c r="AO19" s="28">
        <v>154</v>
      </c>
      <c r="AP19" s="28">
        <v>102</v>
      </c>
      <c r="AQ19" s="28">
        <v>62</v>
      </c>
      <c r="AR19" s="28">
        <v>20</v>
      </c>
      <c r="AS19" s="28">
        <v>397.5</v>
      </c>
      <c r="AT19" s="28">
        <v>266.25</v>
      </c>
      <c r="AU19" s="28">
        <v>384.5</v>
      </c>
      <c r="AV19" s="28">
        <v>330.25</v>
      </c>
      <c r="AW19" s="28">
        <v>254.5</v>
      </c>
      <c r="AX19" s="28">
        <v>973.75</v>
      </c>
      <c r="AY19" s="28">
        <v>196.5</v>
      </c>
      <c r="AZ19" s="28">
        <v>512.25</v>
      </c>
      <c r="BA19" s="28">
        <v>337.75</v>
      </c>
      <c r="BB19" s="28">
        <v>139</v>
      </c>
      <c r="BC19" s="28">
        <v>68.75</v>
      </c>
      <c r="BD19" s="28">
        <v>38.5</v>
      </c>
      <c r="BE19" s="28">
        <v>96.75</v>
      </c>
      <c r="BF19" s="28">
        <v>16.5</v>
      </c>
      <c r="BG19" s="28">
        <v>411.5</v>
      </c>
      <c r="BH19" s="28">
        <v>299</v>
      </c>
      <c r="BI19" s="28">
        <v>209.5</v>
      </c>
      <c r="BJ19" s="28">
        <v>160.25</v>
      </c>
      <c r="BK19" s="28">
        <v>161.75</v>
      </c>
      <c r="BL19" s="28">
        <v>1128.25</v>
      </c>
      <c r="BM19" s="28">
        <v>54.25</v>
      </c>
      <c r="BN19" s="28">
        <v>298.25</v>
      </c>
      <c r="BO19" s="28">
        <v>206.5</v>
      </c>
      <c r="BP19" s="28">
        <v>211.5</v>
      </c>
      <c r="BQ19" s="28">
        <v>268.25</v>
      </c>
      <c r="BR19" s="43">
        <v>183</v>
      </c>
      <c r="BS19" s="31">
        <f t="shared" si="75"/>
        <v>1157.25</v>
      </c>
      <c r="BT19" s="43">
        <f t="shared" si="76"/>
        <v>2803.25</v>
      </c>
      <c r="BU19" s="43">
        <f t="shared" si="77"/>
        <v>1209.5</v>
      </c>
      <c r="BV19" s="43">
        <f t="shared" si="78"/>
        <v>2424.5</v>
      </c>
      <c r="BW19" s="33"/>
    </row>
    <row r="20" spans="1:75" ht="15.75" x14ac:dyDescent="0.25">
      <c r="A20" s="17" t="s">
        <v>15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38">
        <v>0</v>
      </c>
      <c r="AG20" s="30">
        <v>0</v>
      </c>
      <c r="AH20" s="38">
        <f t="shared" si="71"/>
        <v>0</v>
      </c>
      <c r="AI20" s="38">
        <f t="shared" si="72"/>
        <v>0</v>
      </c>
      <c r="AJ20" s="38">
        <f t="shared" si="73"/>
        <v>0</v>
      </c>
      <c r="AK20" s="32">
        <f t="shared" si="74"/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38">
        <v>0</v>
      </c>
      <c r="BS20" s="30">
        <f t="shared" si="75"/>
        <v>0</v>
      </c>
      <c r="BT20" s="38">
        <f t="shared" si="76"/>
        <v>0</v>
      </c>
      <c r="BU20" s="38">
        <f t="shared" si="77"/>
        <v>0</v>
      </c>
      <c r="BV20" s="38">
        <f t="shared" si="78"/>
        <v>0</v>
      </c>
      <c r="BW20" s="32"/>
    </row>
    <row r="21" spans="1:75" ht="15.75" x14ac:dyDescent="0.25">
      <c r="A21" s="17" t="s">
        <v>16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38">
        <v>0</v>
      </c>
      <c r="AG21" s="30">
        <v>0</v>
      </c>
      <c r="AH21" s="38">
        <f t="shared" si="71"/>
        <v>0</v>
      </c>
      <c r="AI21" s="38">
        <f t="shared" si="72"/>
        <v>0</v>
      </c>
      <c r="AJ21" s="38">
        <f t="shared" si="73"/>
        <v>0</v>
      </c>
      <c r="AK21" s="32">
        <f t="shared" si="74"/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38">
        <v>0</v>
      </c>
      <c r="BS21" s="30">
        <f t="shared" si="75"/>
        <v>0</v>
      </c>
      <c r="BT21" s="38">
        <f t="shared" si="76"/>
        <v>0</v>
      </c>
      <c r="BU21" s="38">
        <f t="shared" si="77"/>
        <v>0</v>
      </c>
      <c r="BV21" s="38">
        <f t="shared" si="78"/>
        <v>0</v>
      </c>
      <c r="BW21" s="32"/>
    </row>
    <row r="22" spans="1:75" ht="15.75" x14ac:dyDescent="0.25">
      <c r="A22" s="17" t="s">
        <v>17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38">
        <v>0</v>
      </c>
      <c r="AG22" s="30">
        <v>0</v>
      </c>
      <c r="AH22" s="38">
        <f t="shared" si="71"/>
        <v>0</v>
      </c>
      <c r="AI22" s="38">
        <f t="shared" si="72"/>
        <v>0</v>
      </c>
      <c r="AJ22" s="38">
        <f t="shared" si="73"/>
        <v>0</v>
      </c>
      <c r="AK22" s="32">
        <f t="shared" si="74"/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38">
        <v>0</v>
      </c>
      <c r="BS22" s="30">
        <f t="shared" si="75"/>
        <v>0</v>
      </c>
      <c r="BT22" s="38">
        <f t="shared" si="76"/>
        <v>0</v>
      </c>
      <c r="BU22" s="38">
        <f t="shared" si="77"/>
        <v>0</v>
      </c>
      <c r="BV22" s="38">
        <f t="shared" si="78"/>
        <v>0</v>
      </c>
      <c r="BW22" s="32"/>
    </row>
    <row r="23" spans="1:75" ht="15.75" x14ac:dyDescent="0.25">
      <c r="A23" s="17" t="s">
        <v>18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38">
        <v>0</v>
      </c>
      <c r="AG23" s="30">
        <v>0</v>
      </c>
      <c r="AH23" s="38">
        <f t="shared" si="71"/>
        <v>0</v>
      </c>
      <c r="AI23" s="38">
        <f t="shared" si="72"/>
        <v>0</v>
      </c>
      <c r="AJ23" s="38">
        <f t="shared" si="73"/>
        <v>0</v>
      </c>
      <c r="AK23" s="32">
        <f t="shared" si="74"/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38">
        <v>0</v>
      </c>
      <c r="BS23" s="30">
        <f t="shared" si="75"/>
        <v>0</v>
      </c>
      <c r="BT23" s="38">
        <f t="shared" si="76"/>
        <v>0</v>
      </c>
      <c r="BU23" s="38">
        <f t="shared" si="77"/>
        <v>0</v>
      </c>
      <c r="BV23" s="38">
        <f t="shared" si="78"/>
        <v>0</v>
      </c>
      <c r="BW23" s="32"/>
    </row>
    <row r="24" spans="1:75" ht="15.75" x14ac:dyDescent="0.25">
      <c r="A24" s="19" t="s">
        <v>19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38">
        <v>0</v>
      </c>
      <c r="AG24" s="30">
        <v>0</v>
      </c>
      <c r="AH24" s="38">
        <f t="shared" si="71"/>
        <v>0</v>
      </c>
      <c r="AI24" s="38">
        <f t="shared" si="72"/>
        <v>0</v>
      </c>
      <c r="AJ24" s="38">
        <f t="shared" si="73"/>
        <v>0</v>
      </c>
      <c r="AK24" s="32">
        <f t="shared" si="74"/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38">
        <v>0</v>
      </c>
      <c r="BS24" s="30">
        <f t="shared" si="75"/>
        <v>0</v>
      </c>
      <c r="BT24" s="38">
        <f t="shared" si="76"/>
        <v>0</v>
      </c>
      <c r="BU24" s="38">
        <f t="shared" si="77"/>
        <v>0</v>
      </c>
      <c r="BV24" s="38">
        <f t="shared" si="78"/>
        <v>0</v>
      </c>
      <c r="BW24" s="32"/>
    </row>
    <row r="25" spans="1:75" ht="15.75" x14ac:dyDescent="0.25">
      <c r="A25" s="20" t="s">
        <v>20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38">
        <v>0</v>
      </c>
      <c r="AG25" s="30">
        <v>0</v>
      </c>
      <c r="AH25" s="38">
        <f t="shared" si="71"/>
        <v>0</v>
      </c>
      <c r="AI25" s="38">
        <f t="shared" si="72"/>
        <v>0</v>
      </c>
      <c r="AJ25" s="38">
        <f t="shared" si="73"/>
        <v>0</v>
      </c>
      <c r="AK25" s="32">
        <f t="shared" si="74"/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38">
        <v>0</v>
      </c>
      <c r="BS25" s="30">
        <f t="shared" si="75"/>
        <v>0</v>
      </c>
      <c r="BT25" s="38">
        <f t="shared" si="76"/>
        <v>0</v>
      </c>
      <c r="BU25" s="38">
        <f t="shared" si="77"/>
        <v>0</v>
      </c>
      <c r="BV25" s="38">
        <f t="shared" si="78"/>
        <v>0</v>
      </c>
      <c r="BW25" s="32"/>
    </row>
    <row r="26" spans="1:75" ht="15.75" x14ac:dyDescent="0.25">
      <c r="A26" s="2" t="s">
        <v>21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1"/>
      <c r="AJ26" s="41"/>
      <c r="AK26" s="49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2"/>
      <c r="BT26" s="41"/>
      <c r="BU26" s="41"/>
      <c r="BV26" s="41"/>
      <c r="BW26" s="49"/>
    </row>
    <row r="27" spans="1:75" ht="15.75" x14ac:dyDescent="0.25">
      <c r="A27" s="21" t="s">
        <v>11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38">
        <v>0</v>
      </c>
      <c r="AG27" s="30">
        <v>0</v>
      </c>
      <c r="AH27" s="38">
        <f t="shared" si="71"/>
        <v>0</v>
      </c>
      <c r="AI27" s="38">
        <f t="shared" si="72"/>
        <v>0</v>
      </c>
      <c r="AJ27" s="38">
        <f t="shared" si="73"/>
        <v>0</v>
      </c>
      <c r="AK27" s="32">
        <f t="shared" si="74"/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38">
        <v>0</v>
      </c>
      <c r="BS27" s="30">
        <f t="shared" si="75"/>
        <v>0</v>
      </c>
      <c r="BT27" s="38">
        <f t="shared" si="76"/>
        <v>0</v>
      </c>
      <c r="BU27" s="38">
        <f t="shared" si="77"/>
        <v>0</v>
      </c>
      <c r="BV27" s="38">
        <f t="shared" si="78"/>
        <v>0</v>
      </c>
      <c r="BW27" s="32"/>
    </row>
    <row r="28" spans="1:75" ht="15.75" x14ac:dyDescent="0.25">
      <c r="A28" s="22" t="s">
        <v>12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38">
        <v>0</v>
      </c>
      <c r="AG28" s="30">
        <v>0</v>
      </c>
      <c r="AH28" s="38">
        <f t="shared" si="71"/>
        <v>0</v>
      </c>
      <c r="AI28" s="38">
        <f t="shared" si="72"/>
        <v>0</v>
      </c>
      <c r="AJ28" s="38">
        <f t="shared" si="73"/>
        <v>0</v>
      </c>
      <c r="AK28" s="32">
        <f t="shared" si="74"/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38">
        <v>0</v>
      </c>
      <c r="BS28" s="30">
        <f t="shared" si="75"/>
        <v>0</v>
      </c>
      <c r="BT28" s="38">
        <f t="shared" si="76"/>
        <v>0</v>
      </c>
      <c r="BU28" s="38">
        <f t="shared" si="77"/>
        <v>0</v>
      </c>
      <c r="BV28" s="38">
        <f t="shared" si="78"/>
        <v>0</v>
      </c>
      <c r="BW28" s="32"/>
    </row>
    <row r="29" spans="1:75" ht="15.75" x14ac:dyDescent="0.25">
      <c r="A29" s="3" t="s">
        <v>13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43">
        <v>0</v>
      </c>
      <c r="AG29" s="31">
        <v>0</v>
      </c>
      <c r="AH29" s="43">
        <f t="shared" si="71"/>
        <v>0</v>
      </c>
      <c r="AI29" s="43">
        <f t="shared" si="72"/>
        <v>0</v>
      </c>
      <c r="AJ29" s="43">
        <f t="shared" si="73"/>
        <v>0</v>
      </c>
      <c r="AK29" s="33">
        <f t="shared" si="74"/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43">
        <v>0</v>
      </c>
      <c r="BS29" s="31">
        <f t="shared" si="75"/>
        <v>0</v>
      </c>
      <c r="BT29" s="43">
        <f t="shared" si="76"/>
        <v>0</v>
      </c>
      <c r="BU29" s="43">
        <f t="shared" si="77"/>
        <v>0</v>
      </c>
      <c r="BV29" s="43">
        <f t="shared" si="78"/>
        <v>0</v>
      </c>
      <c r="BW29" s="33"/>
    </row>
    <row r="30" spans="1:75" ht="15.75" x14ac:dyDescent="0.25">
      <c r="A30" s="3" t="s">
        <v>14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43">
        <v>0</v>
      </c>
      <c r="AG30" s="31">
        <v>0</v>
      </c>
      <c r="AH30" s="43">
        <f t="shared" si="71"/>
        <v>0</v>
      </c>
      <c r="AI30" s="43">
        <f t="shared" si="72"/>
        <v>0</v>
      </c>
      <c r="AJ30" s="43">
        <f t="shared" si="73"/>
        <v>0</v>
      </c>
      <c r="AK30" s="33">
        <f t="shared" si="74"/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43">
        <v>0</v>
      </c>
      <c r="BS30" s="31">
        <f t="shared" si="75"/>
        <v>0</v>
      </c>
      <c r="BT30" s="43">
        <f t="shared" si="76"/>
        <v>0</v>
      </c>
      <c r="BU30" s="43">
        <f t="shared" si="77"/>
        <v>0</v>
      </c>
      <c r="BV30" s="43">
        <f t="shared" si="78"/>
        <v>0</v>
      </c>
      <c r="BW30" s="33"/>
    </row>
    <row r="31" spans="1:75" ht="15.75" x14ac:dyDescent="0.25">
      <c r="A31" s="21" t="s">
        <v>15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38">
        <v>0</v>
      </c>
      <c r="AG31" s="30">
        <v>0</v>
      </c>
      <c r="AH31" s="38">
        <f t="shared" si="71"/>
        <v>0</v>
      </c>
      <c r="AI31" s="38">
        <f t="shared" si="72"/>
        <v>0</v>
      </c>
      <c r="AJ31" s="38">
        <f t="shared" si="73"/>
        <v>0</v>
      </c>
      <c r="AK31" s="32">
        <f t="shared" si="74"/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38">
        <v>0</v>
      </c>
      <c r="BS31" s="30">
        <f t="shared" si="75"/>
        <v>0</v>
      </c>
      <c r="BT31" s="38">
        <f t="shared" si="76"/>
        <v>0</v>
      </c>
      <c r="BU31" s="38">
        <f t="shared" si="77"/>
        <v>0</v>
      </c>
      <c r="BV31" s="38">
        <f t="shared" si="78"/>
        <v>0</v>
      </c>
      <c r="BW31" s="32"/>
    </row>
    <row r="32" spans="1:75" ht="15.75" x14ac:dyDescent="0.25">
      <c r="A32" s="17" t="s">
        <v>16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38">
        <v>0</v>
      </c>
      <c r="AG32" s="30">
        <v>0</v>
      </c>
      <c r="AH32" s="38">
        <f t="shared" si="71"/>
        <v>0</v>
      </c>
      <c r="AI32" s="38">
        <f t="shared" si="72"/>
        <v>0</v>
      </c>
      <c r="AJ32" s="38">
        <f t="shared" si="73"/>
        <v>0</v>
      </c>
      <c r="AK32" s="32">
        <f t="shared" si="74"/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38">
        <v>0</v>
      </c>
      <c r="BS32" s="30">
        <f t="shared" si="75"/>
        <v>0</v>
      </c>
      <c r="BT32" s="38">
        <f t="shared" si="76"/>
        <v>0</v>
      </c>
      <c r="BU32" s="38">
        <f t="shared" si="77"/>
        <v>0</v>
      </c>
      <c r="BV32" s="38">
        <f t="shared" si="78"/>
        <v>0</v>
      </c>
      <c r="BW32" s="32"/>
    </row>
    <row r="33" spans="1:75" ht="15.75" x14ac:dyDescent="0.25">
      <c r="A33" s="17" t="s">
        <v>17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38">
        <v>0</v>
      </c>
      <c r="AG33" s="30">
        <v>0</v>
      </c>
      <c r="AH33" s="38">
        <f t="shared" si="71"/>
        <v>0</v>
      </c>
      <c r="AI33" s="38">
        <f t="shared" si="72"/>
        <v>0</v>
      </c>
      <c r="AJ33" s="38">
        <f t="shared" si="73"/>
        <v>0</v>
      </c>
      <c r="AK33" s="32">
        <f t="shared" si="74"/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38">
        <v>0</v>
      </c>
      <c r="BS33" s="30">
        <f t="shared" si="75"/>
        <v>0</v>
      </c>
      <c r="BT33" s="38">
        <f t="shared" si="76"/>
        <v>0</v>
      </c>
      <c r="BU33" s="38">
        <f t="shared" si="77"/>
        <v>0</v>
      </c>
      <c r="BV33" s="38">
        <f t="shared" si="78"/>
        <v>0</v>
      </c>
      <c r="BW33" s="32"/>
    </row>
    <row r="34" spans="1:75" ht="15.75" x14ac:dyDescent="0.25">
      <c r="A34" s="17" t="s">
        <v>18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38">
        <v>0</v>
      </c>
      <c r="AG34" s="30">
        <v>0</v>
      </c>
      <c r="AH34" s="38">
        <f t="shared" si="71"/>
        <v>0</v>
      </c>
      <c r="AI34" s="38">
        <f t="shared" si="72"/>
        <v>0</v>
      </c>
      <c r="AJ34" s="38">
        <f t="shared" si="73"/>
        <v>0</v>
      </c>
      <c r="AK34" s="32">
        <f t="shared" si="74"/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38">
        <v>0</v>
      </c>
      <c r="BS34" s="30">
        <f t="shared" si="75"/>
        <v>0</v>
      </c>
      <c r="BT34" s="38">
        <f t="shared" si="76"/>
        <v>0</v>
      </c>
      <c r="BU34" s="38">
        <f t="shared" si="77"/>
        <v>0</v>
      </c>
      <c r="BV34" s="38">
        <f t="shared" si="78"/>
        <v>0</v>
      </c>
      <c r="BW34" s="32"/>
    </row>
    <row r="35" spans="1:75" ht="15.75" x14ac:dyDescent="0.25">
      <c r="A35" s="19" t="s">
        <v>19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38">
        <v>0</v>
      </c>
      <c r="AG35" s="30">
        <v>0</v>
      </c>
      <c r="AH35" s="38">
        <f t="shared" si="71"/>
        <v>0</v>
      </c>
      <c r="AI35" s="38">
        <f t="shared" si="72"/>
        <v>0</v>
      </c>
      <c r="AJ35" s="38">
        <f t="shared" si="73"/>
        <v>0</v>
      </c>
      <c r="AK35" s="32">
        <f t="shared" si="74"/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38">
        <v>0</v>
      </c>
      <c r="BS35" s="30">
        <f t="shared" si="75"/>
        <v>0</v>
      </c>
      <c r="BT35" s="38">
        <f t="shared" si="76"/>
        <v>0</v>
      </c>
      <c r="BU35" s="38">
        <f t="shared" si="77"/>
        <v>0</v>
      </c>
      <c r="BV35" s="38">
        <f t="shared" si="78"/>
        <v>0</v>
      </c>
      <c r="BW35" s="32"/>
    </row>
    <row r="36" spans="1:75" ht="15.75" x14ac:dyDescent="0.25">
      <c r="A36" s="20" t="s">
        <v>20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38">
        <v>0</v>
      </c>
      <c r="AG36" s="30">
        <v>0</v>
      </c>
      <c r="AH36" s="38">
        <f t="shared" si="71"/>
        <v>0</v>
      </c>
      <c r="AI36" s="38">
        <f t="shared" si="72"/>
        <v>0</v>
      </c>
      <c r="AJ36" s="38">
        <f t="shared" si="73"/>
        <v>0</v>
      </c>
      <c r="AK36" s="32">
        <f t="shared" si="74"/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38">
        <v>0</v>
      </c>
      <c r="BS36" s="30">
        <f t="shared" si="75"/>
        <v>0</v>
      </c>
      <c r="BT36" s="38">
        <f t="shared" si="76"/>
        <v>0</v>
      </c>
      <c r="BU36" s="38">
        <f t="shared" si="77"/>
        <v>0</v>
      </c>
      <c r="BV36" s="38">
        <f t="shared" si="78"/>
        <v>0</v>
      </c>
      <c r="BW36" s="32"/>
    </row>
    <row r="37" spans="1:75" ht="15.75" x14ac:dyDescent="0.25">
      <c r="A37" s="2" t="s">
        <v>22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2"/>
      <c r="AH37" s="41"/>
      <c r="AI37" s="41"/>
      <c r="AJ37" s="41"/>
      <c r="AK37" s="49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2"/>
      <c r="BT37" s="41"/>
      <c r="BU37" s="41"/>
      <c r="BV37" s="41"/>
      <c r="BW37" s="49"/>
    </row>
    <row r="38" spans="1:75" ht="15.75" x14ac:dyDescent="0.25">
      <c r="A38" s="21" t="s">
        <v>23</v>
      </c>
      <c r="B38" s="27">
        <v>5</v>
      </c>
      <c r="C38" s="27">
        <v>1</v>
      </c>
      <c r="D38" s="27">
        <v>2</v>
      </c>
      <c r="E38" s="27">
        <v>8</v>
      </c>
      <c r="F38" s="27">
        <v>4</v>
      </c>
      <c r="G38" s="27">
        <v>1</v>
      </c>
      <c r="H38" s="27">
        <v>0</v>
      </c>
      <c r="I38" s="27">
        <v>1</v>
      </c>
      <c r="J38" s="27">
        <v>4</v>
      </c>
      <c r="K38" s="27">
        <v>5</v>
      </c>
      <c r="L38" s="27">
        <v>0</v>
      </c>
      <c r="M38" s="27">
        <v>2</v>
      </c>
      <c r="N38" s="27">
        <v>2</v>
      </c>
      <c r="O38" s="27">
        <v>0</v>
      </c>
      <c r="P38" s="27">
        <v>0</v>
      </c>
      <c r="Q38" s="27">
        <v>0</v>
      </c>
      <c r="R38" s="27">
        <v>0</v>
      </c>
      <c r="S38" s="27">
        <v>2</v>
      </c>
      <c r="T38" s="27">
        <v>7</v>
      </c>
      <c r="U38" s="27">
        <v>3</v>
      </c>
      <c r="V38" s="27">
        <v>5</v>
      </c>
      <c r="W38" s="27">
        <v>9</v>
      </c>
      <c r="X38" s="27">
        <v>5</v>
      </c>
      <c r="Y38" s="27">
        <v>8</v>
      </c>
      <c r="Z38" s="27">
        <v>3</v>
      </c>
      <c r="AA38" s="27">
        <v>1</v>
      </c>
      <c r="AB38" s="27">
        <v>2</v>
      </c>
      <c r="AC38" s="27">
        <v>4</v>
      </c>
      <c r="AD38" s="27">
        <v>5</v>
      </c>
      <c r="AE38" s="27">
        <v>0</v>
      </c>
      <c r="AF38" s="38">
        <v>2</v>
      </c>
      <c r="AG38" s="30">
        <v>22</v>
      </c>
      <c r="AH38" s="38">
        <f t="shared" si="71"/>
        <v>17</v>
      </c>
      <c r="AI38" s="38">
        <f t="shared" si="72"/>
        <v>13</v>
      </c>
      <c r="AJ38" s="38">
        <f t="shared" si="73"/>
        <v>26</v>
      </c>
      <c r="AK38" s="32">
        <f t="shared" si="74"/>
        <v>28</v>
      </c>
      <c r="AN38" s="27">
        <v>1</v>
      </c>
      <c r="AO38" s="27">
        <v>2</v>
      </c>
      <c r="AP38" s="27">
        <v>0</v>
      </c>
      <c r="AQ38" s="27">
        <v>2</v>
      </c>
      <c r="AR38" s="27">
        <v>0</v>
      </c>
      <c r="AS38" s="27">
        <v>4</v>
      </c>
      <c r="AT38" s="27">
        <v>1</v>
      </c>
      <c r="AU38" s="27">
        <v>2</v>
      </c>
      <c r="AV38" s="27">
        <v>0</v>
      </c>
      <c r="AW38" s="27">
        <v>0</v>
      </c>
      <c r="AX38" s="27">
        <v>0</v>
      </c>
      <c r="AY38" s="27">
        <v>2</v>
      </c>
      <c r="AZ38" s="27">
        <v>2</v>
      </c>
      <c r="BA38" s="27">
        <v>2</v>
      </c>
      <c r="BB38" s="27">
        <v>0</v>
      </c>
      <c r="BC38" s="27">
        <v>2</v>
      </c>
      <c r="BD38" s="27">
        <v>4</v>
      </c>
      <c r="BE38" s="27">
        <v>8</v>
      </c>
      <c r="BF38" s="27">
        <v>14</v>
      </c>
      <c r="BG38" s="27">
        <v>12</v>
      </c>
      <c r="BH38" s="27">
        <v>4</v>
      </c>
      <c r="BI38" s="27">
        <v>2</v>
      </c>
      <c r="BJ38" s="27">
        <v>2</v>
      </c>
      <c r="BK38" s="27">
        <v>0</v>
      </c>
      <c r="BL38" s="27">
        <v>3</v>
      </c>
      <c r="BM38" s="27">
        <v>19</v>
      </c>
      <c r="BN38" s="27">
        <v>9</v>
      </c>
      <c r="BO38" s="27">
        <v>12</v>
      </c>
      <c r="BP38" s="27">
        <v>8</v>
      </c>
      <c r="BQ38" s="27">
        <v>7</v>
      </c>
      <c r="BR38" s="38">
        <v>2</v>
      </c>
      <c r="BS38" s="30">
        <f t="shared" si="75"/>
        <v>7</v>
      </c>
      <c r="BT38" s="38">
        <f t="shared" si="76"/>
        <v>9</v>
      </c>
      <c r="BU38" s="38">
        <f t="shared" si="77"/>
        <v>32</v>
      </c>
      <c r="BV38" s="38">
        <f t="shared" si="78"/>
        <v>42</v>
      </c>
      <c r="BW38" s="32"/>
    </row>
    <row r="39" spans="1:75" ht="15.75" x14ac:dyDescent="0.25">
      <c r="A39" s="17" t="s">
        <v>24</v>
      </c>
      <c r="B39" s="27">
        <v>9.5</v>
      </c>
      <c r="C39" s="27">
        <v>1</v>
      </c>
      <c r="D39" s="27">
        <v>5</v>
      </c>
      <c r="E39" s="27">
        <v>7.5</v>
      </c>
      <c r="F39" s="27">
        <v>4</v>
      </c>
      <c r="G39" s="27">
        <v>1</v>
      </c>
      <c r="H39" s="27">
        <v>0</v>
      </c>
      <c r="I39" s="27">
        <v>0.5</v>
      </c>
      <c r="J39" s="27">
        <v>7</v>
      </c>
      <c r="K39" s="27">
        <v>7.5</v>
      </c>
      <c r="L39" s="27">
        <v>0</v>
      </c>
      <c r="M39" s="27">
        <v>3.5</v>
      </c>
      <c r="N39" s="27">
        <v>2</v>
      </c>
      <c r="O39" s="27">
        <v>0</v>
      </c>
      <c r="P39" s="27">
        <v>0</v>
      </c>
      <c r="Q39" s="27">
        <v>0</v>
      </c>
      <c r="R39" s="27">
        <v>0</v>
      </c>
      <c r="S39" s="27">
        <v>3</v>
      </c>
      <c r="T39" s="27">
        <v>8</v>
      </c>
      <c r="U39" s="27">
        <v>5</v>
      </c>
      <c r="V39" s="27">
        <v>6</v>
      </c>
      <c r="W39" s="27">
        <v>14.5</v>
      </c>
      <c r="X39" s="27">
        <v>6.75</v>
      </c>
      <c r="Y39" s="27">
        <v>12</v>
      </c>
      <c r="Z39" s="27">
        <v>17</v>
      </c>
      <c r="AA39" s="27">
        <v>1</v>
      </c>
      <c r="AB39" s="27">
        <v>3</v>
      </c>
      <c r="AC39" s="27">
        <v>8.25</v>
      </c>
      <c r="AD39" s="27">
        <v>11</v>
      </c>
      <c r="AE39" s="27">
        <v>0</v>
      </c>
      <c r="AF39" s="38">
        <v>11</v>
      </c>
      <c r="AG39" s="30">
        <v>37.5</v>
      </c>
      <c r="AH39" s="38">
        <f t="shared" si="71"/>
        <v>19</v>
      </c>
      <c r="AI39" s="38">
        <f t="shared" si="72"/>
        <v>20</v>
      </c>
      <c r="AJ39" s="38">
        <f t="shared" si="73"/>
        <v>36.5</v>
      </c>
      <c r="AK39" s="32">
        <f t="shared" si="74"/>
        <v>59</v>
      </c>
      <c r="AN39" s="27">
        <v>0.5</v>
      </c>
      <c r="AO39" s="27">
        <v>0.75</v>
      </c>
      <c r="AP39" s="27">
        <v>0</v>
      </c>
      <c r="AQ39" s="27">
        <v>4</v>
      </c>
      <c r="AR39" s="27">
        <v>0</v>
      </c>
      <c r="AS39" s="27">
        <v>7</v>
      </c>
      <c r="AT39" s="27">
        <v>2.5</v>
      </c>
      <c r="AU39" s="27">
        <v>5</v>
      </c>
      <c r="AV39" s="27">
        <v>0</v>
      </c>
      <c r="AW39" s="27">
        <v>0</v>
      </c>
      <c r="AX39" s="27">
        <v>0</v>
      </c>
      <c r="AY39" s="27">
        <v>3.5</v>
      </c>
      <c r="AZ39" s="27">
        <v>2.5</v>
      </c>
      <c r="BA39" s="27">
        <v>4</v>
      </c>
      <c r="BB39" s="27">
        <v>0</v>
      </c>
      <c r="BC39" s="27">
        <v>4</v>
      </c>
      <c r="BD39" s="27">
        <v>9.25</v>
      </c>
      <c r="BE39" s="27">
        <v>15</v>
      </c>
      <c r="BF39" s="27">
        <v>40.75</v>
      </c>
      <c r="BG39" s="27">
        <v>38.75</v>
      </c>
      <c r="BH39" s="27">
        <v>14</v>
      </c>
      <c r="BI39" s="27">
        <v>13</v>
      </c>
      <c r="BJ39" s="27">
        <v>7.75</v>
      </c>
      <c r="BK39" s="27">
        <v>0</v>
      </c>
      <c r="BL39" s="27">
        <v>6.5</v>
      </c>
      <c r="BM39" s="27">
        <v>51</v>
      </c>
      <c r="BN39" s="27">
        <v>27</v>
      </c>
      <c r="BO39" s="27">
        <v>44</v>
      </c>
      <c r="BP39" s="27">
        <v>22.25</v>
      </c>
      <c r="BQ39" s="27">
        <v>22.75</v>
      </c>
      <c r="BR39" s="38">
        <v>8</v>
      </c>
      <c r="BS39" s="30">
        <f t="shared" si="75"/>
        <v>16.25</v>
      </c>
      <c r="BT39" s="38">
        <f t="shared" si="76"/>
        <v>18</v>
      </c>
      <c r="BU39" s="38">
        <f t="shared" si="77"/>
        <v>75.5</v>
      </c>
      <c r="BV39" s="38">
        <f t="shared" si="78"/>
        <v>131</v>
      </c>
      <c r="BW39" s="32"/>
    </row>
    <row r="40" spans="1:75" ht="15.75" x14ac:dyDescent="0.25">
      <c r="A40" s="17" t="s">
        <v>25</v>
      </c>
      <c r="B40" s="27">
        <v>9</v>
      </c>
      <c r="C40" s="27">
        <v>7</v>
      </c>
      <c r="D40" s="27">
        <v>2</v>
      </c>
      <c r="E40" s="27">
        <v>16</v>
      </c>
      <c r="F40" s="27">
        <v>26</v>
      </c>
      <c r="G40" s="27">
        <v>6</v>
      </c>
      <c r="H40" s="27">
        <v>5</v>
      </c>
      <c r="I40" s="27">
        <v>2</v>
      </c>
      <c r="J40" s="27">
        <v>8</v>
      </c>
      <c r="K40" s="27">
        <v>45</v>
      </c>
      <c r="L40" s="27">
        <v>22</v>
      </c>
      <c r="M40" s="27">
        <v>20</v>
      </c>
      <c r="N40" s="27">
        <v>9</v>
      </c>
      <c r="O40" s="27">
        <v>27</v>
      </c>
      <c r="P40" s="27">
        <v>2</v>
      </c>
      <c r="Q40" s="27">
        <v>9</v>
      </c>
      <c r="R40" s="27">
        <v>22</v>
      </c>
      <c r="S40" s="27">
        <v>15</v>
      </c>
      <c r="T40" s="27">
        <v>36</v>
      </c>
      <c r="U40" s="27">
        <v>21</v>
      </c>
      <c r="V40" s="27">
        <v>21</v>
      </c>
      <c r="W40" s="27">
        <v>6</v>
      </c>
      <c r="X40" s="27">
        <v>12</v>
      </c>
      <c r="Y40" s="27">
        <v>14</v>
      </c>
      <c r="Z40" s="27">
        <v>19</v>
      </c>
      <c r="AA40" s="27">
        <v>24</v>
      </c>
      <c r="AB40" s="27">
        <v>17</v>
      </c>
      <c r="AC40" s="27">
        <v>36</v>
      </c>
      <c r="AD40" s="27">
        <v>9</v>
      </c>
      <c r="AE40" s="27">
        <v>22</v>
      </c>
      <c r="AF40" s="38">
        <v>48</v>
      </c>
      <c r="AG40" s="30">
        <v>86</v>
      </c>
      <c r="AH40" s="38">
        <f t="shared" si="71"/>
        <v>64</v>
      </c>
      <c r="AI40" s="38">
        <f t="shared" si="72"/>
        <v>133</v>
      </c>
      <c r="AJ40" s="38">
        <f t="shared" si="73"/>
        <v>130</v>
      </c>
      <c r="AK40" s="32">
        <f t="shared" si="74"/>
        <v>131</v>
      </c>
      <c r="AN40" s="27">
        <v>26</v>
      </c>
      <c r="AO40" s="27">
        <v>27</v>
      </c>
      <c r="AP40" s="27">
        <v>25</v>
      </c>
      <c r="AQ40" s="27">
        <v>50</v>
      </c>
      <c r="AR40" s="27">
        <v>12</v>
      </c>
      <c r="AS40" s="27">
        <v>17</v>
      </c>
      <c r="AT40" s="27">
        <v>34</v>
      </c>
      <c r="AU40" s="27">
        <v>52</v>
      </c>
      <c r="AV40" s="27">
        <v>40</v>
      </c>
      <c r="AW40" s="27">
        <v>24</v>
      </c>
      <c r="AX40" s="27">
        <v>20</v>
      </c>
      <c r="AY40" s="27">
        <v>7</v>
      </c>
      <c r="AZ40" s="27">
        <v>4</v>
      </c>
      <c r="BA40" s="27">
        <v>69</v>
      </c>
      <c r="BB40" s="27">
        <v>59</v>
      </c>
      <c r="BC40" s="27">
        <v>39</v>
      </c>
      <c r="BD40" s="27">
        <v>20</v>
      </c>
      <c r="BE40" s="27">
        <v>41</v>
      </c>
      <c r="BF40" s="27">
        <v>9</v>
      </c>
      <c r="BG40" s="27">
        <v>14</v>
      </c>
      <c r="BH40" s="27">
        <v>59</v>
      </c>
      <c r="BI40" s="27">
        <v>49</v>
      </c>
      <c r="BJ40" s="27">
        <v>45</v>
      </c>
      <c r="BK40" s="27">
        <v>22</v>
      </c>
      <c r="BL40" s="27">
        <v>24</v>
      </c>
      <c r="BM40" s="27">
        <v>6</v>
      </c>
      <c r="BN40" s="27">
        <v>15</v>
      </c>
      <c r="BO40" s="27">
        <v>79</v>
      </c>
      <c r="BP40" s="27">
        <v>61</v>
      </c>
      <c r="BQ40" s="27">
        <v>40</v>
      </c>
      <c r="BR40" s="38">
        <v>31</v>
      </c>
      <c r="BS40" s="30">
        <f t="shared" si="75"/>
        <v>210</v>
      </c>
      <c r="BT40" s="38">
        <f t="shared" si="76"/>
        <v>194</v>
      </c>
      <c r="BU40" s="38">
        <f t="shared" si="77"/>
        <v>241</v>
      </c>
      <c r="BV40" s="38">
        <f t="shared" si="78"/>
        <v>219</v>
      </c>
      <c r="BW40" s="32"/>
    </row>
    <row r="41" spans="1:75" ht="15.75" x14ac:dyDescent="0.25">
      <c r="A41" s="17" t="s">
        <v>26</v>
      </c>
      <c r="B41" s="27">
        <v>0</v>
      </c>
      <c r="C41" s="27">
        <v>1</v>
      </c>
      <c r="D41" s="27">
        <v>1</v>
      </c>
      <c r="E41" s="27">
        <v>2</v>
      </c>
      <c r="F41" s="27">
        <v>7</v>
      </c>
      <c r="G41" s="27">
        <v>2</v>
      </c>
      <c r="H41" s="27">
        <v>0</v>
      </c>
      <c r="I41" s="27">
        <v>0</v>
      </c>
      <c r="J41" s="27">
        <v>4</v>
      </c>
      <c r="K41" s="27">
        <v>11</v>
      </c>
      <c r="L41" s="27">
        <v>6</v>
      </c>
      <c r="M41" s="27">
        <v>4</v>
      </c>
      <c r="N41" s="27">
        <v>3</v>
      </c>
      <c r="O41" s="27">
        <v>9</v>
      </c>
      <c r="P41" s="27">
        <v>0</v>
      </c>
      <c r="Q41" s="27">
        <v>1</v>
      </c>
      <c r="R41" s="27">
        <v>7</v>
      </c>
      <c r="S41" s="27">
        <v>3</v>
      </c>
      <c r="T41" s="27">
        <v>8</v>
      </c>
      <c r="U41" s="27">
        <v>3</v>
      </c>
      <c r="V41" s="27">
        <v>1</v>
      </c>
      <c r="W41" s="27">
        <v>1</v>
      </c>
      <c r="X41" s="27">
        <v>3</v>
      </c>
      <c r="Y41" s="27">
        <v>3</v>
      </c>
      <c r="Z41" s="27">
        <v>5</v>
      </c>
      <c r="AA41" s="27">
        <v>5</v>
      </c>
      <c r="AB41" s="27">
        <v>4</v>
      </c>
      <c r="AC41" s="27">
        <v>5</v>
      </c>
      <c r="AD41" s="27">
        <v>0</v>
      </c>
      <c r="AE41" s="27">
        <v>11</v>
      </c>
      <c r="AF41" s="38">
        <v>8</v>
      </c>
      <c r="AG41" s="30">
        <v>14</v>
      </c>
      <c r="AH41" s="38">
        <f t="shared" si="71"/>
        <v>13</v>
      </c>
      <c r="AI41" s="38">
        <f t="shared" si="72"/>
        <v>37</v>
      </c>
      <c r="AJ41" s="38">
        <f t="shared" si="73"/>
        <v>24</v>
      </c>
      <c r="AK41" s="32">
        <f t="shared" si="74"/>
        <v>25</v>
      </c>
      <c r="AN41" s="27">
        <v>10</v>
      </c>
      <c r="AO41" s="27">
        <v>3</v>
      </c>
      <c r="AP41" s="27">
        <v>4</v>
      </c>
      <c r="AQ41" s="27">
        <v>4</v>
      </c>
      <c r="AR41" s="27">
        <v>1</v>
      </c>
      <c r="AS41" s="27">
        <v>0</v>
      </c>
      <c r="AT41" s="27">
        <v>7</v>
      </c>
      <c r="AU41" s="27">
        <v>7</v>
      </c>
      <c r="AV41" s="27">
        <v>4</v>
      </c>
      <c r="AW41" s="27">
        <v>5</v>
      </c>
      <c r="AX41" s="27">
        <v>5</v>
      </c>
      <c r="AY41" s="27">
        <v>0</v>
      </c>
      <c r="AZ41" s="27">
        <v>0</v>
      </c>
      <c r="BA41" s="27">
        <v>10</v>
      </c>
      <c r="BB41" s="27">
        <v>11</v>
      </c>
      <c r="BC41" s="27">
        <v>3</v>
      </c>
      <c r="BD41" s="27">
        <v>1</v>
      </c>
      <c r="BE41" s="27">
        <v>6</v>
      </c>
      <c r="BF41" s="27">
        <v>3</v>
      </c>
      <c r="BG41" s="27">
        <v>4</v>
      </c>
      <c r="BH41" s="27">
        <v>13</v>
      </c>
      <c r="BI41" s="27">
        <v>13</v>
      </c>
      <c r="BJ41" s="27">
        <v>8</v>
      </c>
      <c r="BK41" s="27">
        <v>4</v>
      </c>
      <c r="BL41" s="27">
        <v>5</v>
      </c>
      <c r="BM41" s="27">
        <v>0</v>
      </c>
      <c r="BN41" s="27">
        <v>1</v>
      </c>
      <c r="BO41" s="27">
        <v>18</v>
      </c>
      <c r="BP41" s="27">
        <v>12</v>
      </c>
      <c r="BQ41" s="27">
        <v>3</v>
      </c>
      <c r="BR41" s="38">
        <v>7</v>
      </c>
      <c r="BS41" s="30">
        <f t="shared" si="75"/>
        <v>41</v>
      </c>
      <c r="BT41" s="38">
        <f t="shared" si="76"/>
        <v>28</v>
      </c>
      <c r="BU41" s="38">
        <f t="shared" si="77"/>
        <v>34</v>
      </c>
      <c r="BV41" s="38">
        <f t="shared" si="78"/>
        <v>47</v>
      </c>
      <c r="BW41" s="32"/>
    </row>
    <row r="42" spans="1:75" ht="15.75" x14ac:dyDescent="0.25">
      <c r="A42" s="22" t="s">
        <v>27</v>
      </c>
      <c r="B42" s="27">
        <v>0</v>
      </c>
      <c r="C42" s="27">
        <v>8</v>
      </c>
      <c r="D42" s="27">
        <v>8</v>
      </c>
      <c r="E42" s="27">
        <v>16</v>
      </c>
      <c r="F42" s="27">
        <v>56</v>
      </c>
      <c r="G42" s="27">
        <v>16</v>
      </c>
      <c r="H42" s="27">
        <v>0</v>
      </c>
      <c r="I42" s="27">
        <v>0</v>
      </c>
      <c r="J42" s="27">
        <v>32</v>
      </c>
      <c r="K42" s="27">
        <v>88</v>
      </c>
      <c r="L42" s="27">
        <v>48</v>
      </c>
      <c r="M42" s="27">
        <v>32</v>
      </c>
      <c r="N42" s="27">
        <v>24</v>
      </c>
      <c r="O42" s="27">
        <v>72</v>
      </c>
      <c r="P42" s="27">
        <v>0</v>
      </c>
      <c r="Q42" s="27">
        <v>8</v>
      </c>
      <c r="R42" s="27">
        <v>56</v>
      </c>
      <c r="S42" s="27">
        <v>24</v>
      </c>
      <c r="T42" s="27">
        <v>64</v>
      </c>
      <c r="U42" s="27">
        <v>24</v>
      </c>
      <c r="V42" s="27">
        <v>8</v>
      </c>
      <c r="W42" s="27">
        <v>8</v>
      </c>
      <c r="X42" s="27">
        <v>24</v>
      </c>
      <c r="Y42" s="27">
        <v>24</v>
      </c>
      <c r="Z42" s="27">
        <v>40</v>
      </c>
      <c r="AA42" s="27">
        <v>40</v>
      </c>
      <c r="AB42" s="27">
        <v>32</v>
      </c>
      <c r="AC42" s="27">
        <v>40</v>
      </c>
      <c r="AD42" s="27">
        <v>0</v>
      </c>
      <c r="AE42" s="27">
        <v>88</v>
      </c>
      <c r="AF42" s="38">
        <v>64</v>
      </c>
      <c r="AG42" s="30">
        <v>112</v>
      </c>
      <c r="AH42" s="38">
        <f t="shared" si="71"/>
        <v>104</v>
      </c>
      <c r="AI42" s="38">
        <f t="shared" si="72"/>
        <v>296</v>
      </c>
      <c r="AJ42" s="38">
        <f t="shared" si="73"/>
        <v>192</v>
      </c>
      <c r="AK42" s="32">
        <f t="shared" si="74"/>
        <v>200</v>
      </c>
      <c r="AN42" s="27">
        <v>80</v>
      </c>
      <c r="AO42" s="27">
        <v>24</v>
      </c>
      <c r="AP42" s="27">
        <v>32</v>
      </c>
      <c r="AQ42" s="27">
        <v>32</v>
      </c>
      <c r="AR42" s="27">
        <v>8</v>
      </c>
      <c r="AS42" s="27">
        <v>0</v>
      </c>
      <c r="AT42" s="27">
        <v>56</v>
      </c>
      <c r="AU42" s="27">
        <v>56</v>
      </c>
      <c r="AV42" s="27">
        <v>32</v>
      </c>
      <c r="AW42" s="27">
        <v>40</v>
      </c>
      <c r="AX42" s="27">
        <v>40</v>
      </c>
      <c r="AY42" s="27">
        <v>0</v>
      </c>
      <c r="AZ42" s="27">
        <v>0</v>
      </c>
      <c r="BA42" s="27">
        <v>80</v>
      </c>
      <c r="BB42" s="27">
        <v>88</v>
      </c>
      <c r="BC42" s="27">
        <v>24</v>
      </c>
      <c r="BD42" s="27">
        <v>8</v>
      </c>
      <c r="BE42" s="27">
        <v>48</v>
      </c>
      <c r="BF42" s="27">
        <v>24</v>
      </c>
      <c r="BG42" s="27">
        <v>32</v>
      </c>
      <c r="BH42" s="27">
        <v>104</v>
      </c>
      <c r="BI42" s="27">
        <v>104</v>
      </c>
      <c r="BJ42" s="27">
        <v>64</v>
      </c>
      <c r="BK42" s="27">
        <v>32</v>
      </c>
      <c r="BL42" s="27">
        <v>40</v>
      </c>
      <c r="BM42" s="27">
        <v>0</v>
      </c>
      <c r="BN42" s="27">
        <v>8</v>
      </c>
      <c r="BO42" s="27">
        <v>144</v>
      </c>
      <c r="BP42" s="27">
        <v>96</v>
      </c>
      <c r="BQ42" s="27">
        <v>24</v>
      </c>
      <c r="BR42" s="38">
        <v>56</v>
      </c>
      <c r="BS42" s="30">
        <f t="shared" si="75"/>
        <v>328</v>
      </c>
      <c r="BT42" s="38">
        <f t="shared" si="76"/>
        <v>224</v>
      </c>
      <c r="BU42" s="38">
        <f t="shared" si="77"/>
        <v>272</v>
      </c>
      <c r="BV42" s="38">
        <f t="shared" si="78"/>
        <v>376</v>
      </c>
      <c r="BW42" s="32"/>
    </row>
    <row r="43" spans="1:75" ht="15" hidden="1" customHeight="1" x14ac:dyDescent="0.25">
      <c r="A43" s="132" t="s">
        <v>28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/>
      <c r="AH43" s="39"/>
      <c r="AI43" s="39"/>
      <c r="AJ43" s="38">
        <f t="shared" si="73"/>
        <v>0</v>
      </c>
      <c r="AK43" s="48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40"/>
      <c r="BT43" s="39"/>
      <c r="BU43" s="38"/>
      <c r="BV43" s="39"/>
      <c r="BW43" s="48"/>
    </row>
    <row r="44" spans="1:75" ht="15" hidden="1" customHeight="1" x14ac:dyDescent="0.25">
      <c r="A44" s="133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/>
      <c r="AH44" s="39"/>
      <c r="AI44" s="39"/>
      <c r="AJ44" s="38">
        <f t="shared" si="73"/>
        <v>0</v>
      </c>
      <c r="AK44" s="48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40"/>
      <c r="BT44" s="39"/>
      <c r="BU44" s="38"/>
      <c r="BV44" s="39"/>
      <c r="BW44" s="48"/>
    </row>
    <row r="45" spans="1:75" ht="15.75" hidden="1" customHeight="1" x14ac:dyDescent="0.25">
      <c r="A45" s="2" t="s">
        <v>10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2"/>
      <c r="AH45" s="41"/>
      <c r="AI45" s="41"/>
      <c r="AJ45" s="38">
        <f t="shared" si="73"/>
        <v>0</v>
      </c>
      <c r="AK45" s="4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2"/>
      <c r="BT45" s="41"/>
      <c r="BU45" s="38"/>
      <c r="BV45" s="41"/>
      <c r="BW45" s="49"/>
    </row>
    <row r="46" spans="1:75" ht="15.75" hidden="1" customHeight="1" x14ac:dyDescent="0.25">
      <c r="A46" s="23" t="s">
        <v>29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38">
        <v>0</v>
      </c>
      <c r="AG46" s="6"/>
      <c r="AH46" s="27"/>
      <c r="AI46" s="38"/>
      <c r="AJ46" s="38">
        <f t="shared" si="73"/>
        <v>0</v>
      </c>
      <c r="AK46" s="32"/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  <c r="BP46" s="27">
        <v>0</v>
      </c>
      <c r="BQ46" s="27">
        <v>0</v>
      </c>
      <c r="BR46" s="38">
        <v>0</v>
      </c>
      <c r="BS46" s="6"/>
      <c r="BT46" s="27"/>
      <c r="BU46" s="38"/>
      <c r="BV46" s="38"/>
      <c r="BW46" s="32"/>
    </row>
    <row r="47" spans="1:75" ht="15.75" hidden="1" customHeight="1" x14ac:dyDescent="0.25">
      <c r="A47" s="19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38">
        <v>0</v>
      </c>
      <c r="AG47" s="6"/>
      <c r="AH47" s="27"/>
      <c r="AI47" s="38"/>
      <c r="AJ47" s="38">
        <f t="shared" si="73"/>
        <v>0</v>
      </c>
      <c r="AK47" s="32"/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0</v>
      </c>
      <c r="BQ47" s="27">
        <v>0</v>
      </c>
      <c r="BR47" s="38">
        <v>0</v>
      </c>
      <c r="BS47" s="6"/>
      <c r="BT47" s="27"/>
      <c r="BU47" s="38"/>
      <c r="BV47" s="38"/>
      <c r="BW47" s="32"/>
    </row>
    <row r="48" spans="1:75" ht="15.75" hidden="1" customHeight="1" x14ac:dyDescent="0.25">
      <c r="A48" s="19" t="s">
        <v>31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38">
        <v>0</v>
      </c>
      <c r="AG48" s="6"/>
      <c r="AH48" s="27"/>
      <c r="AI48" s="38"/>
      <c r="AJ48" s="38">
        <f t="shared" si="73"/>
        <v>0</v>
      </c>
      <c r="AK48" s="32"/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38">
        <v>0</v>
      </c>
      <c r="BS48" s="6"/>
      <c r="BT48" s="27"/>
      <c r="BU48" s="38"/>
      <c r="BV48" s="38"/>
      <c r="BW48" s="32"/>
    </row>
    <row r="49" spans="1:75" ht="15.75" hidden="1" customHeight="1" x14ac:dyDescent="0.25">
      <c r="A49" s="19" t="s">
        <v>32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38">
        <v>0</v>
      </c>
      <c r="AG49" s="6"/>
      <c r="AH49" s="27"/>
      <c r="AI49" s="38"/>
      <c r="AJ49" s="38">
        <f t="shared" si="73"/>
        <v>0</v>
      </c>
      <c r="AK49" s="32"/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>
        <v>0</v>
      </c>
      <c r="BI49" s="27">
        <v>0</v>
      </c>
      <c r="BJ49" s="27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0</v>
      </c>
      <c r="BP49" s="27">
        <v>0</v>
      </c>
      <c r="BQ49" s="27">
        <v>0</v>
      </c>
      <c r="BR49" s="38">
        <v>0</v>
      </c>
      <c r="BS49" s="6"/>
      <c r="BT49" s="27"/>
      <c r="BU49" s="38"/>
      <c r="BV49" s="38"/>
      <c r="BW49" s="32"/>
    </row>
    <row r="50" spans="1:75" ht="15.75" hidden="1" customHeight="1" x14ac:dyDescent="0.25">
      <c r="A50" s="20" t="s">
        <v>33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38">
        <v>0</v>
      </c>
      <c r="AG50" s="6"/>
      <c r="AH50" s="27"/>
      <c r="AI50" s="38"/>
      <c r="AJ50" s="38">
        <f t="shared" si="73"/>
        <v>0</v>
      </c>
      <c r="AK50" s="32"/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38">
        <v>0</v>
      </c>
      <c r="BS50" s="6"/>
      <c r="BT50" s="27"/>
      <c r="BU50" s="38"/>
      <c r="BV50" s="38"/>
      <c r="BW50" s="32"/>
    </row>
    <row r="51" spans="1:75" ht="15.75" hidden="1" customHeight="1" x14ac:dyDescent="0.25">
      <c r="A51" s="2" t="s">
        <v>21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2"/>
      <c r="AH51" s="41"/>
      <c r="AI51" s="41"/>
      <c r="AJ51" s="38">
        <f t="shared" si="73"/>
        <v>0</v>
      </c>
      <c r="AK51" s="49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2"/>
      <c r="BT51" s="41"/>
      <c r="BU51" s="38"/>
      <c r="BV51" s="41"/>
      <c r="BW51" s="49"/>
    </row>
    <row r="52" spans="1:75" ht="15.75" hidden="1" customHeight="1" x14ac:dyDescent="0.25">
      <c r="A52" s="23" t="s">
        <v>29</v>
      </c>
      <c r="B52" s="27">
        <v>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38">
        <v>0</v>
      </c>
      <c r="AG52" s="6"/>
      <c r="AH52" s="27"/>
      <c r="AI52" s="38"/>
      <c r="AJ52" s="38">
        <f t="shared" si="73"/>
        <v>0</v>
      </c>
      <c r="AK52" s="32"/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38">
        <v>0</v>
      </c>
      <c r="BS52" s="6"/>
      <c r="BT52" s="27"/>
      <c r="BU52" s="38"/>
      <c r="BV52" s="38"/>
      <c r="BW52" s="32"/>
    </row>
    <row r="53" spans="1:75" ht="15.75" hidden="1" customHeight="1" x14ac:dyDescent="0.25">
      <c r="A53" s="19" t="s">
        <v>30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38">
        <v>0</v>
      </c>
      <c r="AG53" s="6"/>
      <c r="AH53" s="27"/>
      <c r="AI53" s="38"/>
      <c r="AJ53" s="38">
        <f t="shared" si="73"/>
        <v>0</v>
      </c>
      <c r="AK53" s="32"/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38">
        <v>0</v>
      </c>
      <c r="BS53" s="6"/>
      <c r="BT53" s="27"/>
      <c r="BU53" s="38"/>
      <c r="BV53" s="38"/>
      <c r="BW53" s="32"/>
    </row>
    <row r="54" spans="1:75" ht="15.75" hidden="1" customHeight="1" x14ac:dyDescent="0.25">
      <c r="A54" s="19" t="s">
        <v>31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38">
        <v>0</v>
      </c>
      <c r="AG54" s="6"/>
      <c r="AH54" s="27"/>
      <c r="AI54" s="38"/>
      <c r="AJ54" s="38">
        <f t="shared" si="73"/>
        <v>0</v>
      </c>
      <c r="AK54" s="32"/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0</v>
      </c>
      <c r="BR54" s="38">
        <v>0</v>
      </c>
      <c r="BS54" s="6"/>
      <c r="BT54" s="27"/>
      <c r="BU54" s="38"/>
      <c r="BV54" s="38"/>
      <c r="BW54" s="32"/>
    </row>
    <row r="55" spans="1:75" ht="15.75" hidden="1" customHeight="1" x14ac:dyDescent="0.25">
      <c r="A55" s="19" t="s">
        <v>32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38">
        <v>0</v>
      </c>
      <c r="AG55" s="6"/>
      <c r="AH55" s="27"/>
      <c r="AI55" s="38"/>
      <c r="AJ55" s="38">
        <f t="shared" si="73"/>
        <v>0</v>
      </c>
      <c r="AK55" s="32"/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38">
        <v>0</v>
      </c>
      <c r="BS55" s="6"/>
      <c r="BT55" s="27"/>
      <c r="BU55" s="38"/>
      <c r="BV55" s="38"/>
      <c r="BW55" s="32"/>
    </row>
    <row r="56" spans="1:75" ht="15.75" hidden="1" customHeight="1" x14ac:dyDescent="0.25">
      <c r="A56" s="24" t="s">
        <v>33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38">
        <v>0</v>
      </c>
      <c r="AG56" s="6"/>
      <c r="AH56" s="27"/>
      <c r="AI56" s="38"/>
      <c r="AJ56" s="38">
        <f t="shared" si="73"/>
        <v>0</v>
      </c>
      <c r="AK56" s="32"/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0</v>
      </c>
      <c r="BQ56" s="27">
        <v>0</v>
      </c>
      <c r="BR56" s="38">
        <v>0</v>
      </c>
      <c r="BS56" s="6"/>
      <c r="BT56" s="27"/>
      <c r="BU56" s="38"/>
      <c r="BV56" s="38"/>
      <c r="BW56" s="32"/>
    </row>
    <row r="57" spans="1:75" ht="15.75" x14ac:dyDescent="0.25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44"/>
      <c r="AG57" s="50"/>
      <c r="AH57" s="25"/>
      <c r="AI57" s="25"/>
      <c r="AJ57" s="25"/>
      <c r="AK57" s="26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44"/>
      <c r="BS57" s="50"/>
      <c r="BT57" s="25"/>
      <c r="BU57" s="25"/>
      <c r="BV57" s="25"/>
      <c r="BW57" s="26"/>
    </row>
  </sheetData>
  <mergeCells count="13">
    <mergeCell ref="A43:A44"/>
    <mergeCell ref="A1:A2"/>
    <mergeCell ref="A13:A14"/>
    <mergeCell ref="AI1:AI2"/>
    <mergeCell ref="AJ1:AJ2"/>
    <mergeCell ref="BU1:BU2"/>
    <mergeCell ref="BV1:BV2"/>
    <mergeCell ref="BW1:BW2"/>
    <mergeCell ref="AK1:AK2"/>
    <mergeCell ref="AG1:AG2"/>
    <mergeCell ref="AH1:AH2"/>
    <mergeCell ref="BS1:BS2"/>
    <mergeCell ref="BT1:B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7"/>
  <sheetViews>
    <sheetView zoomScale="80" zoomScaleNormal="80" workbookViewId="0">
      <pane xSplit="1" topLeftCell="AT1" activePane="topRight" state="frozen"/>
      <selection pane="topRight" activeCell="BR11" sqref="BR11"/>
    </sheetView>
  </sheetViews>
  <sheetFormatPr defaultRowHeight="15" x14ac:dyDescent="0.25"/>
  <cols>
    <col min="1" max="1" width="46.42578125" customWidth="1"/>
    <col min="2" max="32" width="0" hidden="1" customWidth="1"/>
    <col min="33" max="33" width="11.42578125" hidden="1" customWidth="1"/>
    <col min="34" max="34" width="11.7109375" hidden="1" customWidth="1"/>
    <col min="35" max="35" width="12.42578125" hidden="1" customWidth="1"/>
    <col min="36" max="36" width="12" hidden="1" customWidth="1"/>
    <col min="37" max="37" width="13" hidden="1" customWidth="1"/>
    <col min="38" max="39" width="0" hidden="1" customWidth="1"/>
    <col min="71" max="71" width="11.42578125" customWidth="1"/>
    <col min="72" max="72" width="12" customWidth="1"/>
    <col min="73" max="73" width="11.28515625" customWidth="1"/>
    <col min="74" max="74" width="12.42578125" customWidth="1"/>
  </cols>
  <sheetData>
    <row r="1" spans="1:75" ht="15" customHeight="1" x14ac:dyDescent="0.25">
      <c r="A1" s="130" t="s">
        <v>0</v>
      </c>
      <c r="B1" s="36">
        <v>42917</v>
      </c>
      <c r="C1" s="36">
        <v>42918</v>
      </c>
      <c r="D1" s="36">
        <v>42919</v>
      </c>
      <c r="E1" s="36">
        <v>42920</v>
      </c>
      <c r="F1" s="36">
        <v>42921</v>
      </c>
      <c r="G1" s="36">
        <v>42922</v>
      </c>
      <c r="H1" s="36">
        <v>42923</v>
      </c>
      <c r="I1" s="36">
        <v>42924</v>
      </c>
      <c r="J1" s="36">
        <v>42925</v>
      </c>
      <c r="K1" s="36">
        <v>42926</v>
      </c>
      <c r="L1" s="36">
        <v>42927</v>
      </c>
      <c r="M1" s="36">
        <v>42928</v>
      </c>
      <c r="N1" s="36">
        <v>42929</v>
      </c>
      <c r="O1" s="36">
        <v>42930</v>
      </c>
      <c r="P1" s="36">
        <v>42931</v>
      </c>
      <c r="Q1" s="36">
        <v>42932</v>
      </c>
      <c r="R1" s="36">
        <v>42933</v>
      </c>
      <c r="S1" s="36">
        <v>42934</v>
      </c>
      <c r="T1" s="36">
        <v>42935</v>
      </c>
      <c r="U1" s="36">
        <v>42936</v>
      </c>
      <c r="V1" s="36">
        <v>42937</v>
      </c>
      <c r="W1" s="36">
        <v>42938</v>
      </c>
      <c r="X1" s="36">
        <v>42939</v>
      </c>
      <c r="Y1" s="36">
        <v>42940</v>
      </c>
      <c r="Z1" s="36">
        <v>42941</v>
      </c>
      <c r="AA1" s="36">
        <v>42942</v>
      </c>
      <c r="AB1" s="36">
        <v>42943</v>
      </c>
      <c r="AC1" s="36">
        <v>42944</v>
      </c>
      <c r="AD1" s="36">
        <v>42945</v>
      </c>
      <c r="AE1" s="36">
        <v>42946</v>
      </c>
      <c r="AF1" s="36">
        <v>42947</v>
      </c>
      <c r="AG1" s="129" t="s">
        <v>63</v>
      </c>
      <c r="AH1" s="128" t="s">
        <v>64</v>
      </c>
      <c r="AI1" s="128" t="s">
        <v>65</v>
      </c>
      <c r="AJ1" s="128" t="s">
        <v>66</v>
      </c>
      <c r="AK1" s="128" t="s">
        <v>70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36">
        <v>42978</v>
      </c>
      <c r="BS1" s="129" t="s">
        <v>71</v>
      </c>
      <c r="BT1" s="128" t="s">
        <v>73</v>
      </c>
      <c r="BU1" s="128" t="s">
        <v>74</v>
      </c>
      <c r="BV1" s="128" t="s">
        <v>75</v>
      </c>
      <c r="BW1" s="128"/>
    </row>
    <row r="2" spans="1:75" x14ac:dyDescent="0.25">
      <c r="A2" s="131"/>
      <c r="B2" s="37" t="s">
        <v>38</v>
      </c>
      <c r="C2" s="37" t="s">
        <v>39</v>
      </c>
      <c r="D2" s="37" t="s">
        <v>40</v>
      </c>
      <c r="E2" s="37" t="s">
        <v>41</v>
      </c>
      <c r="F2" s="37" t="s">
        <v>42</v>
      </c>
      <c r="G2" s="37" t="s">
        <v>36</v>
      </c>
      <c r="H2" s="37" t="s">
        <v>37</v>
      </c>
      <c r="I2" s="37" t="s">
        <v>38</v>
      </c>
      <c r="J2" s="37" t="s">
        <v>39</v>
      </c>
      <c r="K2" s="37" t="s">
        <v>40</v>
      </c>
      <c r="L2" s="37" t="s">
        <v>41</v>
      </c>
      <c r="M2" s="37" t="s">
        <v>42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36</v>
      </c>
      <c r="V2" s="37" t="s">
        <v>37</v>
      </c>
      <c r="W2" s="37" t="s">
        <v>38</v>
      </c>
      <c r="X2" s="37" t="s">
        <v>39</v>
      </c>
      <c r="Y2" s="37" t="s">
        <v>40</v>
      </c>
      <c r="Z2" s="37" t="s">
        <v>41</v>
      </c>
      <c r="AA2" s="37" t="s">
        <v>42</v>
      </c>
      <c r="AB2" s="37" t="s">
        <v>36</v>
      </c>
      <c r="AC2" s="37" t="s">
        <v>37</v>
      </c>
      <c r="AD2" s="37" t="s">
        <v>38</v>
      </c>
      <c r="AE2" s="37" t="s">
        <v>39</v>
      </c>
      <c r="AF2" s="37" t="s">
        <v>40</v>
      </c>
      <c r="AG2" s="129"/>
      <c r="AH2" s="128"/>
      <c r="AI2" s="128"/>
      <c r="AJ2" s="128"/>
      <c r="AK2" s="128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37" t="s">
        <v>36</v>
      </c>
      <c r="BS2" s="129"/>
      <c r="BT2" s="128"/>
      <c r="BU2" s="128"/>
      <c r="BV2" s="128"/>
      <c r="BW2" s="128"/>
    </row>
    <row r="3" spans="1:75" ht="15.75" x14ac:dyDescent="0.25">
      <c r="A3" s="5" t="s">
        <v>1</v>
      </c>
      <c r="B3" s="27">
        <v>1436</v>
      </c>
      <c r="C3" s="27">
        <v>1436</v>
      </c>
      <c r="D3" s="27">
        <v>1431</v>
      </c>
      <c r="E3" s="27">
        <v>1429</v>
      </c>
      <c r="F3" s="27">
        <v>1425</v>
      </c>
      <c r="G3" s="27">
        <v>1422</v>
      </c>
      <c r="H3" s="27">
        <v>1418</v>
      </c>
      <c r="I3" s="27">
        <v>1418</v>
      </c>
      <c r="J3" s="27">
        <v>1411</v>
      </c>
      <c r="K3" s="27">
        <v>1409</v>
      </c>
      <c r="L3" s="27">
        <v>1397</v>
      </c>
      <c r="M3" s="27">
        <v>1396</v>
      </c>
      <c r="N3" s="27">
        <v>1392</v>
      </c>
      <c r="O3" s="27">
        <v>1392</v>
      </c>
      <c r="P3" s="27">
        <v>1389</v>
      </c>
      <c r="Q3" s="27">
        <v>1389</v>
      </c>
      <c r="R3" s="27">
        <v>1384</v>
      </c>
      <c r="S3" s="27">
        <v>1380</v>
      </c>
      <c r="T3" s="27">
        <v>1380</v>
      </c>
      <c r="U3" s="27">
        <v>1380</v>
      </c>
      <c r="V3" s="27">
        <v>1378</v>
      </c>
      <c r="W3" s="27">
        <v>1362</v>
      </c>
      <c r="X3" s="27">
        <v>1362</v>
      </c>
      <c r="Y3" s="27">
        <v>1362</v>
      </c>
      <c r="Z3" s="27">
        <v>1340</v>
      </c>
      <c r="AA3" s="27">
        <v>1340</v>
      </c>
      <c r="AB3" s="27">
        <v>1340</v>
      </c>
      <c r="AC3" s="27">
        <v>1336</v>
      </c>
      <c r="AD3" s="27">
        <v>1330</v>
      </c>
      <c r="AE3" s="27">
        <v>1330</v>
      </c>
      <c r="AF3" s="38">
        <v>1324</v>
      </c>
      <c r="AG3" s="30">
        <v>1236</v>
      </c>
      <c r="AH3" s="38">
        <f>SUM(C3:I3)/7</f>
        <v>1425.5714285714287</v>
      </c>
      <c r="AI3" s="38">
        <f>SUM(J3:P3)/7</f>
        <v>1398</v>
      </c>
      <c r="AJ3" s="38">
        <f>SUM(Q3:W3)/7</f>
        <v>1379</v>
      </c>
      <c r="AK3" s="32">
        <f>SUM(X3:AD3)/7</f>
        <v>1344.2857142857142</v>
      </c>
      <c r="AN3" s="27">
        <v>1320</v>
      </c>
      <c r="AO3" s="27">
        <v>1319</v>
      </c>
      <c r="AP3" s="27">
        <v>1317</v>
      </c>
      <c r="AQ3" s="27">
        <v>1313</v>
      </c>
      <c r="AR3" s="27">
        <v>1309</v>
      </c>
      <c r="AS3" s="27">
        <v>1309</v>
      </c>
      <c r="AT3" s="27">
        <v>1308</v>
      </c>
      <c r="AU3" s="27">
        <v>1288</v>
      </c>
      <c r="AV3" s="27">
        <v>1284</v>
      </c>
      <c r="AW3" s="27">
        <v>1284</v>
      </c>
      <c r="AX3" s="27">
        <v>1301</v>
      </c>
      <c r="AY3" s="27">
        <v>1297</v>
      </c>
      <c r="AZ3" s="27">
        <v>1297</v>
      </c>
      <c r="BA3" s="27">
        <v>1293</v>
      </c>
      <c r="BB3" s="27">
        <v>1293</v>
      </c>
      <c r="BC3" s="27">
        <v>1316</v>
      </c>
      <c r="BD3" s="27">
        <v>1311</v>
      </c>
      <c r="BE3" s="27">
        <v>1307</v>
      </c>
      <c r="BF3" s="27">
        <v>1306</v>
      </c>
      <c r="BG3" s="27">
        <v>1300</v>
      </c>
      <c r="BH3" s="27">
        <v>1315</v>
      </c>
      <c r="BI3" s="27">
        <v>1307</v>
      </c>
      <c r="BJ3" s="27">
        <v>1304</v>
      </c>
      <c r="BK3" s="27">
        <v>1301</v>
      </c>
      <c r="BL3" s="27">
        <v>1300</v>
      </c>
      <c r="BM3" s="27">
        <v>1299</v>
      </c>
      <c r="BN3" s="27">
        <v>1299</v>
      </c>
      <c r="BO3" s="27">
        <v>1299</v>
      </c>
      <c r="BP3" s="27">
        <v>1281</v>
      </c>
      <c r="BQ3" s="27">
        <v>1281</v>
      </c>
      <c r="BR3" s="38">
        <v>1280</v>
      </c>
      <c r="BS3" s="30">
        <f>SUM(AE3:AF3,AN3:AR3)/7</f>
        <v>1318.8571428571429</v>
      </c>
      <c r="BT3" s="38">
        <f>SUM(AS3:AY3)/7</f>
        <v>1295.8571428571429</v>
      </c>
      <c r="BU3" s="38">
        <f>SUM(AZ3:BF3)/7</f>
        <v>1303.2857142857142</v>
      </c>
      <c r="BV3" s="38">
        <f>SUM(BG3:BM3)/7</f>
        <v>1303.7142857142858</v>
      </c>
      <c r="BW3" s="32"/>
    </row>
    <row r="4" spans="1:75" ht="15.75" x14ac:dyDescent="0.25">
      <c r="A4" s="8" t="s">
        <v>2</v>
      </c>
      <c r="B4" s="27">
        <v>1</v>
      </c>
      <c r="C4" s="27">
        <v>1</v>
      </c>
      <c r="D4" s="27">
        <v>1</v>
      </c>
      <c r="E4" s="27">
        <v>1</v>
      </c>
      <c r="F4" s="27">
        <v>1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30</v>
      </c>
      <c r="M4" s="27">
        <v>61</v>
      </c>
      <c r="N4" s="27">
        <v>81</v>
      </c>
      <c r="O4" s="27">
        <v>109</v>
      </c>
      <c r="P4" s="27">
        <v>111</v>
      </c>
      <c r="Q4" s="27">
        <v>114</v>
      </c>
      <c r="R4" s="27">
        <v>119</v>
      </c>
      <c r="S4" s="27">
        <v>128</v>
      </c>
      <c r="T4" s="27">
        <v>130</v>
      </c>
      <c r="U4" s="27">
        <v>150</v>
      </c>
      <c r="V4" s="27">
        <v>164</v>
      </c>
      <c r="W4" s="27">
        <v>169</v>
      </c>
      <c r="X4" s="27">
        <v>170</v>
      </c>
      <c r="Y4" s="27">
        <v>173</v>
      </c>
      <c r="Z4" s="27">
        <v>196</v>
      </c>
      <c r="AA4" s="27">
        <v>221</v>
      </c>
      <c r="AB4" s="27">
        <v>254</v>
      </c>
      <c r="AC4" s="27">
        <v>286</v>
      </c>
      <c r="AD4" s="27">
        <v>291</v>
      </c>
      <c r="AE4" s="27">
        <v>298</v>
      </c>
      <c r="AF4" s="38">
        <v>299</v>
      </c>
      <c r="AG4" s="30">
        <v>0.42857142857142855</v>
      </c>
      <c r="AH4" s="38">
        <f t="shared" ref="AH4:AH6" si="0">SUM(C4:I4)/7</f>
        <v>1.4285714285714286</v>
      </c>
      <c r="AI4" s="38">
        <f t="shared" ref="AI4:AI6" si="1">SUM(J4:P4)/7</f>
        <v>57.285714285714285</v>
      </c>
      <c r="AJ4" s="38">
        <f t="shared" ref="AJ4:AJ6" si="2">SUM(Q4:W4)/7</f>
        <v>139.14285714285714</v>
      </c>
      <c r="AK4" s="32">
        <f t="shared" ref="AK4:AK6" si="3">SUM(X4:AD4)/7</f>
        <v>227.28571428571428</v>
      </c>
      <c r="AN4" s="27">
        <v>309</v>
      </c>
      <c r="AO4" s="27">
        <v>318</v>
      </c>
      <c r="AP4" s="27">
        <v>334</v>
      </c>
      <c r="AQ4" s="27">
        <v>343</v>
      </c>
      <c r="AR4" s="27">
        <v>352</v>
      </c>
      <c r="AS4" s="27">
        <v>354</v>
      </c>
      <c r="AT4" s="27">
        <v>356</v>
      </c>
      <c r="AU4" s="27">
        <v>361</v>
      </c>
      <c r="AV4" s="27">
        <v>364</v>
      </c>
      <c r="AW4" s="27">
        <v>377</v>
      </c>
      <c r="AX4" s="27">
        <v>382</v>
      </c>
      <c r="AY4" s="27">
        <v>382</v>
      </c>
      <c r="AZ4" s="27">
        <v>382</v>
      </c>
      <c r="BA4" s="27">
        <v>385</v>
      </c>
      <c r="BB4" s="27">
        <v>396</v>
      </c>
      <c r="BC4" s="27">
        <v>403</v>
      </c>
      <c r="BD4" s="27">
        <v>412</v>
      </c>
      <c r="BE4" s="27">
        <v>411</v>
      </c>
      <c r="BF4" s="27">
        <v>412</v>
      </c>
      <c r="BG4" s="27">
        <v>412</v>
      </c>
      <c r="BH4" s="27">
        <v>414</v>
      </c>
      <c r="BI4" s="27">
        <v>414</v>
      </c>
      <c r="BJ4" s="27">
        <v>414</v>
      </c>
      <c r="BK4" s="27">
        <v>415</v>
      </c>
      <c r="BL4" s="27">
        <v>415</v>
      </c>
      <c r="BM4" s="27">
        <v>415</v>
      </c>
      <c r="BN4" s="27">
        <v>416</v>
      </c>
      <c r="BO4" s="27">
        <v>417</v>
      </c>
      <c r="BP4" s="27">
        <v>419</v>
      </c>
      <c r="BQ4" s="27">
        <v>421</v>
      </c>
      <c r="BR4" s="38">
        <v>421</v>
      </c>
      <c r="BS4" s="30">
        <f t="shared" ref="BS4:BS6" si="4">SUM(AE4:AF4,AN4:AR4)/7</f>
        <v>321.85714285714283</v>
      </c>
      <c r="BT4" s="38">
        <f t="shared" ref="BT4:BT6" si="5">SUM(AS4:AY4)/7</f>
        <v>368</v>
      </c>
      <c r="BU4" s="38">
        <f t="shared" ref="BU4:BU6" si="6">SUM(AZ4:BF4)/7</f>
        <v>400.14285714285717</v>
      </c>
      <c r="BV4" s="38">
        <f t="shared" ref="BV4:BV6" si="7">SUM(BG4:BM4)/7</f>
        <v>414.14285714285717</v>
      </c>
      <c r="BW4" s="32"/>
    </row>
    <row r="5" spans="1:75" x14ac:dyDescent="0.25">
      <c r="A5" s="9" t="s">
        <v>3</v>
      </c>
      <c r="B5" s="27">
        <v>0</v>
      </c>
      <c r="C5" s="27">
        <v>0</v>
      </c>
      <c r="D5" s="27">
        <v>0</v>
      </c>
      <c r="E5" s="27">
        <v>1</v>
      </c>
      <c r="F5" s="27">
        <v>1</v>
      </c>
      <c r="G5" s="27">
        <v>0</v>
      </c>
      <c r="H5" s="27">
        <v>1</v>
      </c>
      <c r="I5" s="27">
        <v>1</v>
      </c>
      <c r="J5" s="27">
        <v>1</v>
      </c>
      <c r="K5" s="27">
        <v>3</v>
      </c>
      <c r="L5" s="27">
        <v>38</v>
      </c>
      <c r="M5" s="27">
        <v>53</v>
      </c>
      <c r="N5" s="27">
        <v>52</v>
      </c>
      <c r="O5" s="27">
        <v>54</v>
      </c>
      <c r="P5" s="27">
        <v>23</v>
      </c>
      <c r="Q5" s="27">
        <v>22</v>
      </c>
      <c r="R5" s="27">
        <v>26</v>
      </c>
      <c r="S5" s="27">
        <v>40</v>
      </c>
      <c r="T5" s="27">
        <v>28</v>
      </c>
      <c r="U5" s="27">
        <v>48</v>
      </c>
      <c r="V5" s="27">
        <v>54</v>
      </c>
      <c r="W5" s="27">
        <v>31</v>
      </c>
      <c r="X5" s="27">
        <v>31</v>
      </c>
      <c r="Y5" s="27">
        <v>46</v>
      </c>
      <c r="Z5" s="27">
        <v>64</v>
      </c>
      <c r="AA5" s="27">
        <v>70</v>
      </c>
      <c r="AB5" s="27">
        <v>80</v>
      </c>
      <c r="AC5" s="27">
        <v>104</v>
      </c>
      <c r="AD5" s="27">
        <v>61</v>
      </c>
      <c r="AE5" s="27">
        <v>59</v>
      </c>
      <c r="AF5" s="38">
        <v>62</v>
      </c>
      <c r="AG5" s="30">
        <v>0.14285714285714285</v>
      </c>
      <c r="AH5" s="38">
        <f t="shared" si="0"/>
        <v>0.5714285714285714</v>
      </c>
      <c r="AI5" s="38">
        <f t="shared" si="1"/>
        <v>32</v>
      </c>
      <c r="AJ5" s="38">
        <f t="shared" si="2"/>
        <v>35.571428571428569</v>
      </c>
      <c r="AK5" s="32">
        <f t="shared" si="3"/>
        <v>65.142857142857139</v>
      </c>
      <c r="AN5" s="27">
        <v>74</v>
      </c>
      <c r="AO5" s="27">
        <v>86</v>
      </c>
      <c r="AP5" s="27">
        <v>86</v>
      </c>
      <c r="AQ5" s="27">
        <v>79</v>
      </c>
      <c r="AR5" s="27">
        <v>58</v>
      </c>
      <c r="AS5" s="27">
        <v>67</v>
      </c>
      <c r="AT5" s="27">
        <v>64</v>
      </c>
      <c r="AU5" s="27">
        <v>76</v>
      </c>
      <c r="AV5" s="27">
        <v>60</v>
      </c>
      <c r="AW5" s="27">
        <v>77</v>
      </c>
      <c r="AX5" s="27">
        <v>64</v>
      </c>
      <c r="AY5" s="27">
        <v>50</v>
      </c>
      <c r="AZ5" s="27">
        <v>54</v>
      </c>
      <c r="BA5" s="27">
        <v>57</v>
      </c>
      <c r="BB5" s="27">
        <v>81</v>
      </c>
      <c r="BC5" s="27">
        <v>93</v>
      </c>
      <c r="BD5" s="27">
        <v>82</v>
      </c>
      <c r="BE5" s="27">
        <v>60</v>
      </c>
      <c r="BF5" s="27">
        <v>53</v>
      </c>
      <c r="BG5" s="27">
        <v>38</v>
      </c>
      <c r="BH5" s="27">
        <v>58</v>
      </c>
      <c r="BI5" s="27">
        <v>56</v>
      </c>
      <c r="BJ5" s="27">
        <v>63</v>
      </c>
      <c r="BK5" s="27">
        <v>52</v>
      </c>
      <c r="BL5" s="27">
        <v>57</v>
      </c>
      <c r="BM5" s="27">
        <v>47</v>
      </c>
      <c r="BN5" s="27">
        <v>64</v>
      </c>
      <c r="BO5" s="27">
        <v>75</v>
      </c>
      <c r="BP5" s="27">
        <v>69</v>
      </c>
      <c r="BQ5" s="27">
        <v>68</v>
      </c>
      <c r="BR5" s="38">
        <v>58</v>
      </c>
      <c r="BS5" s="30">
        <f t="shared" si="4"/>
        <v>72</v>
      </c>
      <c r="BT5" s="38">
        <f t="shared" si="5"/>
        <v>65.428571428571431</v>
      </c>
      <c r="BU5" s="38">
        <f t="shared" si="6"/>
        <v>68.571428571428569</v>
      </c>
      <c r="BV5" s="38">
        <f t="shared" si="7"/>
        <v>53</v>
      </c>
      <c r="BW5" s="32"/>
    </row>
    <row r="6" spans="1:75" x14ac:dyDescent="0.25">
      <c r="A6" s="9" t="s">
        <v>4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38">
        <v>0</v>
      </c>
      <c r="AG6" s="30">
        <v>0</v>
      </c>
      <c r="AH6" s="38">
        <f t="shared" si="0"/>
        <v>0</v>
      </c>
      <c r="AI6" s="38">
        <f t="shared" si="1"/>
        <v>0</v>
      </c>
      <c r="AJ6" s="38">
        <f t="shared" si="2"/>
        <v>0</v>
      </c>
      <c r="AK6" s="32">
        <f t="shared" si="3"/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38">
        <v>0</v>
      </c>
      <c r="BS6" s="30">
        <f t="shared" si="4"/>
        <v>0</v>
      </c>
      <c r="BT6" s="38">
        <f t="shared" si="5"/>
        <v>0</v>
      </c>
      <c r="BU6" s="38">
        <f t="shared" si="6"/>
        <v>0</v>
      </c>
      <c r="BV6" s="38">
        <f t="shared" si="7"/>
        <v>0</v>
      </c>
      <c r="BW6" s="32"/>
    </row>
    <row r="7" spans="1:75" x14ac:dyDescent="0.25">
      <c r="A7" s="9" t="s">
        <v>5</v>
      </c>
      <c r="B7" s="11" t="e">
        <f t="shared" ref="B7:E7" si="8">B6/B5</f>
        <v>#DIV/0!</v>
      </c>
      <c r="C7" s="11" t="e">
        <f t="shared" si="8"/>
        <v>#DIV/0!</v>
      </c>
      <c r="D7" s="11" t="e">
        <f t="shared" si="8"/>
        <v>#DIV/0!</v>
      </c>
      <c r="E7" s="11">
        <f t="shared" si="8"/>
        <v>0</v>
      </c>
      <c r="F7" s="11">
        <f t="shared" ref="F7:J7" si="9">F6/F5</f>
        <v>0</v>
      </c>
      <c r="G7" s="11" t="e">
        <f t="shared" si="9"/>
        <v>#DIV/0!</v>
      </c>
      <c r="H7" s="11">
        <f t="shared" si="9"/>
        <v>0</v>
      </c>
      <c r="I7" s="11">
        <f t="shared" si="9"/>
        <v>0</v>
      </c>
      <c r="J7" s="11">
        <f t="shared" si="9"/>
        <v>0</v>
      </c>
      <c r="K7" s="11">
        <f t="shared" ref="K7:L7" si="10">K6/K5</f>
        <v>0</v>
      </c>
      <c r="L7" s="11">
        <f t="shared" si="10"/>
        <v>0</v>
      </c>
      <c r="M7" s="11">
        <f t="shared" ref="M7:N7" si="11">M6/M5</f>
        <v>0</v>
      </c>
      <c r="N7" s="11">
        <f t="shared" si="11"/>
        <v>0</v>
      </c>
      <c r="O7" s="11">
        <f t="shared" ref="O7:Q7" si="12">O6/O5</f>
        <v>0</v>
      </c>
      <c r="P7" s="11">
        <f t="shared" si="12"/>
        <v>0</v>
      </c>
      <c r="Q7" s="11">
        <f t="shared" si="12"/>
        <v>0</v>
      </c>
      <c r="R7" s="11">
        <f t="shared" ref="R7:S7" si="13">R6/R5</f>
        <v>0</v>
      </c>
      <c r="S7" s="11">
        <f t="shared" si="13"/>
        <v>0</v>
      </c>
      <c r="T7" s="11">
        <f t="shared" ref="T7:Z7" si="14">T6/T5</f>
        <v>0</v>
      </c>
      <c r="U7" s="11">
        <f t="shared" si="14"/>
        <v>0</v>
      </c>
      <c r="V7" s="11">
        <f t="shared" si="14"/>
        <v>0</v>
      </c>
      <c r="W7" s="11">
        <f t="shared" si="14"/>
        <v>0</v>
      </c>
      <c r="X7" s="11">
        <f t="shared" si="14"/>
        <v>0</v>
      </c>
      <c r="Y7" s="11">
        <f t="shared" si="14"/>
        <v>0</v>
      </c>
      <c r="Z7" s="11">
        <f t="shared" si="14"/>
        <v>0</v>
      </c>
      <c r="AA7" s="11">
        <f t="shared" ref="AA7:AE7" si="15">AA6/AA5</f>
        <v>0</v>
      </c>
      <c r="AB7" s="11">
        <f t="shared" si="15"/>
        <v>0</v>
      </c>
      <c r="AC7" s="11">
        <f t="shared" si="15"/>
        <v>0</v>
      </c>
      <c r="AD7" s="11">
        <f t="shared" si="15"/>
        <v>0</v>
      </c>
      <c r="AE7" s="11">
        <f t="shared" si="15"/>
        <v>0</v>
      </c>
      <c r="AF7" s="11">
        <f t="shared" ref="AF7" si="16">AF6/AF5</f>
        <v>0</v>
      </c>
      <c r="AG7" s="10">
        <v>0</v>
      </c>
      <c r="AH7" s="11">
        <f t="shared" ref="AH7:AK7" si="17">AH6/AH5</f>
        <v>0</v>
      </c>
      <c r="AI7" s="11">
        <f t="shared" si="17"/>
        <v>0</v>
      </c>
      <c r="AJ7" s="11">
        <f t="shared" si="17"/>
        <v>0</v>
      </c>
      <c r="AK7" s="34">
        <f t="shared" si="17"/>
        <v>0</v>
      </c>
      <c r="AN7" s="11">
        <f t="shared" ref="AN7:AT7" si="18">AN6/AN5</f>
        <v>0</v>
      </c>
      <c r="AO7" s="11">
        <f t="shared" si="18"/>
        <v>0</v>
      </c>
      <c r="AP7" s="11">
        <f t="shared" si="18"/>
        <v>0</v>
      </c>
      <c r="AQ7" s="11">
        <f t="shared" si="18"/>
        <v>0</v>
      </c>
      <c r="AR7" s="11">
        <f t="shared" si="18"/>
        <v>0</v>
      </c>
      <c r="AS7" s="11">
        <f t="shared" si="18"/>
        <v>0</v>
      </c>
      <c r="AT7" s="11">
        <f t="shared" si="18"/>
        <v>0</v>
      </c>
      <c r="AU7" s="11">
        <f t="shared" ref="AU7:AV7" si="19">AU6/AU5</f>
        <v>0</v>
      </c>
      <c r="AV7" s="11">
        <f t="shared" si="19"/>
        <v>0</v>
      </c>
      <c r="AW7" s="11">
        <f t="shared" ref="AW7:BA7" si="20">AW6/AW5</f>
        <v>0</v>
      </c>
      <c r="AX7" s="11">
        <f t="shared" si="20"/>
        <v>0</v>
      </c>
      <c r="AY7" s="11">
        <f t="shared" si="20"/>
        <v>0</v>
      </c>
      <c r="AZ7" s="11">
        <f t="shared" si="20"/>
        <v>0</v>
      </c>
      <c r="BA7" s="11">
        <f t="shared" si="20"/>
        <v>0</v>
      </c>
      <c r="BB7" s="11">
        <f t="shared" ref="BB7:BG7" si="21">BB6/BB5</f>
        <v>0</v>
      </c>
      <c r="BC7" s="11">
        <f t="shared" si="21"/>
        <v>0</v>
      </c>
      <c r="BD7" s="11">
        <f t="shared" si="21"/>
        <v>0</v>
      </c>
      <c r="BE7" s="11">
        <f t="shared" si="21"/>
        <v>0</v>
      </c>
      <c r="BF7" s="11">
        <f t="shared" si="21"/>
        <v>0</v>
      </c>
      <c r="BG7" s="11">
        <f t="shared" si="21"/>
        <v>0</v>
      </c>
      <c r="BH7" s="11">
        <f t="shared" ref="BH7:BI7" si="22">BH6/BH5</f>
        <v>0</v>
      </c>
      <c r="BI7" s="11">
        <f t="shared" si="22"/>
        <v>0</v>
      </c>
      <c r="BJ7" s="11">
        <f t="shared" ref="BJ7:BK7" si="23">BJ6/BJ5</f>
        <v>0</v>
      </c>
      <c r="BK7" s="11">
        <f t="shared" si="23"/>
        <v>0</v>
      </c>
      <c r="BL7" s="11">
        <f t="shared" ref="BL7:BN7" si="24">BL6/BL5</f>
        <v>0</v>
      </c>
      <c r="BM7" s="11">
        <f t="shared" si="24"/>
        <v>0</v>
      </c>
      <c r="BN7" s="11">
        <f t="shared" si="24"/>
        <v>0</v>
      </c>
      <c r="BO7" s="11">
        <f t="shared" ref="BO7:BP7" si="25">BO6/BO5</f>
        <v>0</v>
      </c>
      <c r="BP7" s="11">
        <f t="shared" si="25"/>
        <v>0</v>
      </c>
      <c r="BQ7" s="11">
        <f t="shared" ref="BQ7:BR7" si="26">BQ6/BQ5</f>
        <v>0</v>
      </c>
      <c r="BR7" s="11">
        <f t="shared" si="26"/>
        <v>0</v>
      </c>
      <c r="BS7" s="10">
        <f t="shared" ref="BS7:BV7" si="27">BS6/BS5</f>
        <v>0</v>
      </c>
      <c r="BT7" s="11">
        <f t="shared" si="27"/>
        <v>0</v>
      </c>
      <c r="BU7" s="11">
        <f t="shared" si="27"/>
        <v>0</v>
      </c>
      <c r="BV7" s="11">
        <f t="shared" si="27"/>
        <v>0</v>
      </c>
      <c r="BW7" s="34"/>
    </row>
    <row r="8" spans="1:75" ht="15.75" x14ac:dyDescent="0.25">
      <c r="A8" s="12" t="s">
        <v>34</v>
      </c>
      <c r="B8" s="14">
        <f t="shared" ref="B8:E8" si="28">(B16+B27+B38+B40)/B3</f>
        <v>0</v>
      </c>
      <c r="C8" s="14">
        <f t="shared" si="28"/>
        <v>0</v>
      </c>
      <c r="D8" s="14">
        <f t="shared" si="28"/>
        <v>0</v>
      </c>
      <c r="E8" s="14">
        <f t="shared" si="28"/>
        <v>0</v>
      </c>
      <c r="F8" s="14">
        <f t="shared" ref="F8:J8" si="29">(F16+F27+F38+F40)/F3</f>
        <v>0</v>
      </c>
      <c r="G8" s="14">
        <f t="shared" si="29"/>
        <v>0</v>
      </c>
      <c r="H8" s="14">
        <f t="shared" si="29"/>
        <v>0</v>
      </c>
      <c r="I8" s="14">
        <f t="shared" si="29"/>
        <v>0</v>
      </c>
      <c r="J8" s="14">
        <f t="shared" si="29"/>
        <v>0</v>
      </c>
      <c r="K8" s="14">
        <f t="shared" ref="K8:L8" si="30">(K16+K27+K38+K40)/K3</f>
        <v>0</v>
      </c>
      <c r="L8" s="14">
        <f t="shared" si="30"/>
        <v>0</v>
      </c>
      <c r="M8" s="14">
        <f t="shared" ref="M8:N8" si="31">(M16+M27+M38+M40)/M3</f>
        <v>0</v>
      </c>
      <c r="N8" s="14">
        <f t="shared" si="31"/>
        <v>0</v>
      </c>
      <c r="O8" s="14">
        <f t="shared" ref="O8:Q8" si="32">(O16+O27+O38+O40)/O3</f>
        <v>0</v>
      </c>
      <c r="P8" s="14">
        <f t="shared" si="32"/>
        <v>0</v>
      </c>
      <c r="Q8" s="14">
        <f t="shared" si="32"/>
        <v>0</v>
      </c>
      <c r="R8" s="14">
        <f t="shared" ref="R8:S8" si="33">(R16+R27+R38+R40)/R3</f>
        <v>0</v>
      </c>
      <c r="S8" s="14">
        <f t="shared" si="33"/>
        <v>0</v>
      </c>
      <c r="T8" s="14">
        <f t="shared" ref="T8:Z8" si="34">(T16+T27+T38+T40)/T3</f>
        <v>0</v>
      </c>
      <c r="U8" s="14">
        <f t="shared" si="34"/>
        <v>0</v>
      </c>
      <c r="V8" s="14">
        <f t="shared" si="34"/>
        <v>0</v>
      </c>
      <c r="W8" s="14">
        <f t="shared" si="34"/>
        <v>0</v>
      </c>
      <c r="X8" s="14">
        <f t="shared" si="34"/>
        <v>0</v>
      </c>
      <c r="Y8" s="14">
        <f t="shared" si="34"/>
        <v>7.3421439060205576E-4</v>
      </c>
      <c r="Z8" s="14">
        <f t="shared" si="34"/>
        <v>0</v>
      </c>
      <c r="AA8" s="14">
        <f t="shared" ref="AA8:AE8" si="35">(AA16+AA27+AA38+AA40)/AA3</f>
        <v>7.4626865671641792E-4</v>
      </c>
      <c r="AB8" s="14">
        <f t="shared" si="35"/>
        <v>0</v>
      </c>
      <c r="AC8" s="14">
        <f t="shared" si="35"/>
        <v>5.239520958083832E-3</v>
      </c>
      <c r="AD8" s="14">
        <f t="shared" si="35"/>
        <v>3.0075187969924814E-3</v>
      </c>
      <c r="AE8" s="14">
        <f t="shared" si="35"/>
        <v>0</v>
      </c>
      <c r="AF8" s="14">
        <f t="shared" ref="AF8" si="36">(AF16+AF27+AF38+AF40)/AF3</f>
        <v>3.7764350453172208E-3</v>
      </c>
      <c r="AG8" s="13">
        <v>0</v>
      </c>
      <c r="AH8" s="14">
        <f t="shared" ref="AH8:AK8" si="37">(AH16+AH27+AH38+AH40)/AH3</f>
        <v>0</v>
      </c>
      <c r="AI8" s="14">
        <f t="shared" si="37"/>
        <v>0</v>
      </c>
      <c r="AJ8" s="14">
        <f t="shared" si="37"/>
        <v>0</v>
      </c>
      <c r="AK8" s="35">
        <f t="shared" si="37"/>
        <v>9.6705632306057394E-3</v>
      </c>
      <c r="AN8" s="14">
        <f t="shared" ref="AN8:AT8" si="38">(AN16+AN27+AN38+AN40)/AN3</f>
        <v>1.5151515151515152E-3</v>
      </c>
      <c r="AO8" s="14">
        <f t="shared" si="38"/>
        <v>1.4404852160727824E-2</v>
      </c>
      <c r="AP8" s="14">
        <f t="shared" si="38"/>
        <v>5.3151100987091872E-3</v>
      </c>
      <c r="AQ8" s="14">
        <f t="shared" si="38"/>
        <v>0</v>
      </c>
      <c r="AR8" s="14">
        <f t="shared" si="38"/>
        <v>7.6394194041252863E-4</v>
      </c>
      <c r="AS8" s="14">
        <f t="shared" si="38"/>
        <v>4.5836516424751722E-3</v>
      </c>
      <c r="AT8" s="14">
        <f t="shared" si="38"/>
        <v>3.0581039755351682E-3</v>
      </c>
      <c r="AU8" s="14">
        <f t="shared" ref="AU8:AV8" si="39">(AU16+AU27+AU38+AU40)/AU3</f>
        <v>2.329192546583851E-3</v>
      </c>
      <c r="AV8" s="14">
        <f t="shared" si="39"/>
        <v>3.8940809968847352E-3</v>
      </c>
      <c r="AW8" s="14">
        <f t="shared" ref="AW8:BA8" si="40">(AW16+AW27+AW38+AW40)/AW3</f>
        <v>0</v>
      </c>
      <c r="AX8" s="14">
        <f t="shared" si="40"/>
        <v>0</v>
      </c>
      <c r="AY8" s="14">
        <f t="shared" si="40"/>
        <v>2.3130300693909021E-3</v>
      </c>
      <c r="AZ8" s="14">
        <f t="shared" si="40"/>
        <v>0</v>
      </c>
      <c r="BA8" s="14">
        <f t="shared" si="40"/>
        <v>3.0935808197989174E-3</v>
      </c>
      <c r="BB8" s="14">
        <f t="shared" ref="BB8:BG8" si="41">(BB16+BB27+BB38+BB40)/BB3</f>
        <v>4.6403712296983757E-3</v>
      </c>
      <c r="BC8" s="14">
        <f t="shared" si="41"/>
        <v>4.559270516717325E-3</v>
      </c>
      <c r="BD8" s="14">
        <f t="shared" si="41"/>
        <v>3.8138825324180014E-3</v>
      </c>
      <c r="BE8" s="14">
        <f t="shared" si="41"/>
        <v>0</v>
      </c>
      <c r="BF8" s="14">
        <f t="shared" si="41"/>
        <v>0</v>
      </c>
      <c r="BG8" s="14">
        <f t="shared" si="41"/>
        <v>0</v>
      </c>
      <c r="BH8" s="14">
        <f t="shared" ref="BH8:BI8" si="42">(BH16+BH27+BH38+BH40)/BH3</f>
        <v>7.6045627376425851E-4</v>
      </c>
      <c r="BI8" s="14">
        <f t="shared" si="42"/>
        <v>7.6511094108645751E-4</v>
      </c>
      <c r="BJ8" s="14">
        <f t="shared" ref="BJ8:BK8" si="43">(BJ16+BJ27+BJ38+BJ40)/BJ3</f>
        <v>0</v>
      </c>
      <c r="BK8" s="14">
        <f t="shared" si="43"/>
        <v>1.5372790161414297E-3</v>
      </c>
      <c r="BL8" s="14">
        <f t="shared" ref="BL8:BN8" si="44">(BL16+BL27+BL38+BL40)/BL3</f>
        <v>0</v>
      </c>
      <c r="BM8" s="14">
        <f t="shared" si="44"/>
        <v>7.6982294072363352E-4</v>
      </c>
      <c r="BN8" s="14">
        <f t="shared" si="44"/>
        <v>0</v>
      </c>
      <c r="BO8" s="14">
        <f t="shared" ref="BO8:BP8" si="45">(BO16+BO27+BO38+BO40)/BO3</f>
        <v>7.6982294072363352E-4</v>
      </c>
      <c r="BP8" s="14">
        <f t="shared" si="45"/>
        <v>4.6838407494145199E-3</v>
      </c>
      <c r="BQ8" s="14">
        <f t="shared" ref="BQ8:BR8" si="46">(BQ16+BQ27+BQ38+BQ40)/BQ3</f>
        <v>7.8064012490241998E-4</v>
      </c>
      <c r="BR8" s="14">
        <f t="shared" si="46"/>
        <v>7.8125000000000004E-4</v>
      </c>
      <c r="BS8" s="13">
        <f t="shared" ref="BS8:BV8" si="47">(BS16+BS27+BS38+BS40)/BS3</f>
        <v>2.5779896013864819E-2</v>
      </c>
      <c r="BT8" s="14">
        <f t="shared" si="47"/>
        <v>1.62054900231507E-2</v>
      </c>
      <c r="BU8" s="14">
        <f t="shared" si="47"/>
        <v>1.6113120683985533E-2</v>
      </c>
      <c r="BV8" s="14">
        <f t="shared" si="47"/>
        <v>3.8351961428884506E-3</v>
      </c>
      <c r="BW8" s="35"/>
    </row>
    <row r="9" spans="1:75" ht="15.75" x14ac:dyDescent="0.25">
      <c r="A9" s="15" t="s">
        <v>35</v>
      </c>
      <c r="B9" s="14">
        <f t="shared" ref="B9:E9" si="48">(B17+B28+B39*2+B42*2)/B3</f>
        <v>0</v>
      </c>
      <c r="C9" s="14">
        <f t="shared" si="48"/>
        <v>0</v>
      </c>
      <c r="D9" s="14">
        <f t="shared" si="48"/>
        <v>0</v>
      </c>
      <c r="E9" s="14">
        <f t="shared" si="48"/>
        <v>0</v>
      </c>
      <c r="F9" s="14">
        <f t="shared" ref="F9:J9" si="49">(F17+F28+F39*2+F42*2)/F3</f>
        <v>0</v>
      </c>
      <c r="G9" s="14">
        <f t="shared" si="49"/>
        <v>0</v>
      </c>
      <c r="H9" s="14">
        <f t="shared" si="49"/>
        <v>0</v>
      </c>
      <c r="I9" s="14">
        <f t="shared" si="49"/>
        <v>0</v>
      </c>
      <c r="J9" s="14">
        <f t="shared" si="49"/>
        <v>0</v>
      </c>
      <c r="K9" s="14">
        <f t="shared" ref="K9:L9" si="50">(K17+K28+K39*2+K42*2)/K3</f>
        <v>0</v>
      </c>
      <c r="L9" s="14">
        <f t="shared" si="50"/>
        <v>0</v>
      </c>
      <c r="M9" s="14">
        <f t="shared" ref="M9:N9" si="51">(M17+M28+M39*2+M42*2)/M3</f>
        <v>0</v>
      </c>
      <c r="N9" s="14">
        <f t="shared" si="51"/>
        <v>0</v>
      </c>
      <c r="O9" s="14">
        <f t="shared" ref="O9:Q9" si="52">(O17+O28+O39*2+O42*2)/O3</f>
        <v>0</v>
      </c>
      <c r="P9" s="14">
        <f t="shared" si="52"/>
        <v>0</v>
      </c>
      <c r="Q9" s="14">
        <f t="shared" si="52"/>
        <v>0</v>
      </c>
      <c r="R9" s="14">
        <f t="shared" ref="R9:S9" si="53">(R17+R28+R39*2+R42*2)/R3</f>
        <v>0</v>
      </c>
      <c r="S9" s="14">
        <f t="shared" si="53"/>
        <v>0</v>
      </c>
      <c r="T9" s="14">
        <f t="shared" ref="T9:Z9" si="54">(T17+T28+T39*2+T42*2)/T3</f>
        <v>0</v>
      </c>
      <c r="U9" s="14">
        <f t="shared" si="54"/>
        <v>0</v>
      </c>
      <c r="V9" s="14">
        <f t="shared" si="54"/>
        <v>0</v>
      </c>
      <c r="W9" s="14">
        <f t="shared" si="54"/>
        <v>0</v>
      </c>
      <c r="X9" s="14">
        <f t="shared" si="54"/>
        <v>0</v>
      </c>
      <c r="Y9" s="14">
        <f t="shared" si="54"/>
        <v>1.1747430249632892E-2</v>
      </c>
      <c r="Z9" s="14">
        <f t="shared" si="54"/>
        <v>0</v>
      </c>
      <c r="AA9" s="14">
        <f t="shared" ref="AA9:AE9" si="55">(AA17+AA28+AA39*2+AA42*2)/AA3</f>
        <v>0</v>
      </c>
      <c r="AB9" s="14">
        <f t="shared" si="55"/>
        <v>0</v>
      </c>
      <c r="AC9" s="14">
        <f t="shared" si="55"/>
        <v>2.2455089820359281E-2</v>
      </c>
      <c r="AD9" s="14">
        <f t="shared" si="55"/>
        <v>1.1278195488721804E-2</v>
      </c>
      <c r="AE9" s="14">
        <f t="shared" si="55"/>
        <v>0</v>
      </c>
      <c r="AF9" s="14">
        <f t="shared" ref="AF9" si="56">(AF17+AF28+AF39*2+AF42*2)/AF3</f>
        <v>1.1329305135951661E-2</v>
      </c>
      <c r="AG9" s="13">
        <v>0</v>
      </c>
      <c r="AH9" s="14">
        <f t="shared" ref="AH9:AK9" si="57">(AH17+AH28+AH39*2+AH42*2)/AH3</f>
        <v>0</v>
      </c>
      <c r="AI9" s="14">
        <f t="shared" si="57"/>
        <v>0</v>
      </c>
      <c r="AJ9" s="14">
        <f t="shared" si="57"/>
        <v>0</v>
      </c>
      <c r="AK9" s="35">
        <f t="shared" si="57"/>
        <v>4.5377258235919239E-2</v>
      </c>
      <c r="AN9" s="14">
        <f t="shared" ref="AN9:AT9" si="58">(AN17+AN28+AN39*2+AN42*2)/AN3</f>
        <v>1.1363636363636364E-2</v>
      </c>
      <c r="AO9" s="14">
        <f t="shared" si="58"/>
        <v>9.6285064442759666E-2</v>
      </c>
      <c r="AP9" s="14">
        <f t="shared" si="58"/>
        <v>1.1389521640091117E-2</v>
      </c>
      <c r="AQ9" s="14">
        <f t="shared" si="58"/>
        <v>0</v>
      </c>
      <c r="AR9" s="14">
        <f t="shared" si="58"/>
        <v>0</v>
      </c>
      <c r="AS9" s="14">
        <f t="shared" si="58"/>
        <v>3.1321619556913677E-2</v>
      </c>
      <c r="AT9" s="14">
        <f t="shared" si="58"/>
        <v>1.9877675840978593E-2</v>
      </c>
      <c r="AU9" s="14">
        <f t="shared" ref="AU9:AV9" si="59">(AU17+AU28+AU39*2+AU42*2)/AU3</f>
        <v>1.1645962732919254E-2</v>
      </c>
      <c r="AV9" s="14">
        <f t="shared" si="59"/>
        <v>1.1682242990654205E-2</v>
      </c>
      <c r="AW9" s="14">
        <f t="shared" ref="AW9:BA9" si="60">(AW17+AW28+AW39*2+AW42*2)/AW3</f>
        <v>0</v>
      </c>
      <c r="AX9" s="14">
        <f t="shared" si="60"/>
        <v>0</v>
      </c>
      <c r="AY9" s="14">
        <f t="shared" si="60"/>
        <v>1.156515034695451E-2</v>
      </c>
      <c r="AZ9" s="14">
        <f t="shared" si="60"/>
        <v>0</v>
      </c>
      <c r="BA9" s="14">
        <f t="shared" si="60"/>
        <v>1.237432327919567E-2</v>
      </c>
      <c r="BB9" s="14">
        <f t="shared" ref="BB9:BG9" si="61">(BB17+BB28+BB39*2+BB42*2)/BB3</f>
        <v>0</v>
      </c>
      <c r="BC9" s="14">
        <f t="shared" si="61"/>
        <v>1.2158054711246201E-2</v>
      </c>
      <c r="BD9" s="14">
        <f t="shared" si="61"/>
        <v>2.364607170099161E-2</v>
      </c>
      <c r="BE9" s="14">
        <f t="shared" si="61"/>
        <v>0</v>
      </c>
      <c r="BF9" s="14">
        <f t="shared" si="61"/>
        <v>0</v>
      </c>
      <c r="BG9" s="14">
        <f t="shared" si="61"/>
        <v>0</v>
      </c>
      <c r="BH9" s="14">
        <f t="shared" ref="BH9:BI9" si="62">(BH17+BH28+BH39*2+BH42*2)/BH3</f>
        <v>1.064638783269962E-2</v>
      </c>
      <c r="BI9" s="14">
        <f t="shared" si="62"/>
        <v>1.224177505738332E-2</v>
      </c>
      <c r="BJ9" s="14">
        <f t="shared" ref="BJ9:BK9" si="63">(BJ17+BJ28+BJ39*2+BJ42*2)/BJ3</f>
        <v>0</v>
      </c>
      <c r="BK9" s="14">
        <f t="shared" si="63"/>
        <v>0</v>
      </c>
      <c r="BL9" s="14">
        <f t="shared" ref="BL9:BN9" si="64">(BL17+BL28+BL39*2+BL42*2)/BL3</f>
        <v>0</v>
      </c>
      <c r="BM9" s="14">
        <f t="shared" si="64"/>
        <v>0</v>
      </c>
      <c r="BN9" s="14">
        <f t="shared" si="64"/>
        <v>0</v>
      </c>
      <c r="BO9" s="14">
        <f t="shared" ref="BO9:BP9" si="65">(BO17+BO28+BO39*2+BO42*2)/BO3</f>
        <v>1.0007698229407237E-2</v>
      </c>
      <c r="BP9" s="14">
        <f t="shared" si="65"/>
        <v>4.1373926619828257E-2</v>
      </c>
      <c r="BQ9" s="14">
        <f t="shared" ref="BQ9:BR9" si="66">(BQ17+BQ28+BQ39*2+BQ42*2)/BQ3</f>
        <v>0</v>
      </c>
      <c r="BR9" s="14">
        <f t="shared" si="66"/>
        <v>0</v>
      </c>
      <c r="BS9" s="13">
        <f t="shared" ref="BS9:BV9" si="67">(BS17+BS28+BS39*2+BS42*2)/BS3</f>
        <v>0.13041594454072791</v>
      </c>
      <c r="BT9" s="14">
        <f t="shared" si="67"/>
        <v>8.6429280123470398E-2</v>
      </c>
      <c r="BU9" s="14">
        <f t="shared" si="67"/>
        <v>4.8339362051956596E-2</v>
      </c>
      <c r="BV9" s="14">
        <f t="shared" si="67"/>
        <v>2.3011176857330701E-2</v>
      </c>
      <c r="BW9" s="35"/>
    </row>
    <row r="10" spans="1:75" ht="15.75" x14ac:dyDescent="0.25">
      <c r="A10" s="1" t="s">
        <v>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14"/>
      <c r="AG10" s="13">
        <v>0</v>
      </c>
      <c r="AH10" s="14">
        <f>AH11/AH3</f>
        <v>0</v>
      </c>
      <c r="AI10" s="14">
        <f>AI11/AI3</f>
        <v>0</v>
      </c>
      <c r="AJ10" s="14">
        <f>AJ11/AJ3</f>
        <v>0</v>
      </c>
      <c r="AK10" s="35">
        <f>AK11/AK3</f>
        <v>0.19447396386822532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14"/>
      <c r="BS10" s="13">
        <f>BS11/BS3</f>
        <v>0.55892547660311953</v>
      </c>
      <c r="BT10" s="14">
        <f>BT11/BT3</f>
        <v>0.37041120052915882</v>
      </c>
      <c r="BU10" s="14">
        <f>BU11/BU3</f>
        <v>0.2071686945083854</v>
      </c>
      <c r="BV10" s="14">
        <f>BV11/BV3</f>
        <v>9.8619329388560162E-2</v>
      </c>
      <c r="BW10" s="35"/>
    </row>
    <row r="11" spans="1:75" ht="15.75" x14ac:dyDescent="0.25">
      <c r="A11" s="1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8"/>
      <c r="AG11" s="30">
        <v>0</v>
      </c>
      <c r="AH11" s="38">
        <f>(AH17+AH28+AH39*2+AH42*2)*30/7</f>
        <v>0</v>
      </c>
      <c r="AI11" s="38">
        <f>(AI17+AI28+AI39*2+AI42*2)*30/7</f>
        <v>0</v>
      </c>
      <c r="AJ11" s="38">
        <f>(AJ17+AJ28+AJ39*2+AJ42*2)*30/7</f>
        <v>0</v>
      </c>
      <c r="AK11" s="32">
        <f>(AK17+AK28+AK39*2+AK42*2)*30/7</f>
        <v>261.42857142857144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8"/>
      <c r="BS11" s="30">
        <f>(BS17+BS28+BS39*2+BS42*2)*30/7</f>
        <v>737.14285714285711</v>
      </c>
      <c r="BT11" s="38">
        <f>(BT17+BT28+BT39*2+BT42*2)*30/7</f>
        <v>480</v>
      </c>
      <c r="BU11" s="38">
        <f>(BU17+BU28+BU39*2+BU42*2)*30/7</f>
        <v>270</v>
      </c>
      <c r="BV11" s="38">
        <f>(BV17+BV28+BV39*2+BV42*2)*30/7</f>
        <v>128.57142857142858</v>
      </c>
      <c r="BW11" s="32"/>
    </row>
    <row r="12" spans="1:75" ht="15.75" x14ac:dyDescent="0.25">
      <c r="A12" s="15" t="s">
        <v>8</v>
      </c>
      <c r="B12" s="27">
        <v>4841</v>
      </c>
      <c r="C12" s="27">
        <v>3880</v>
      </c>
      <c r="D12" s="27">
        <v>8729</v>
      </c>
      <c r="E12" s="27">
        <v>8864</v>
      </c>
      <c r="F12" s="27">
        <v>8555</v>
      </c>
      <c r="G12" s="27">
        <v>8174</v>
      </c>
      <c r="H12" s="27">
        <v>8166</v>
      </c>
      <c r="I12" s="27">
        <v>4786</v>
      </c>
      <c r="J12" s="27">
        <v>4358</v>
      </c>
      <c r="K12" s="27">
        <v>8471</v>
      </c>
      <c r="L12" s="27">
        <v>8452</v>
      </c>
      <c r="M12" s="27">
        <v>8230</v>
      </c>
      <c r="N12" s="27">
        <v>7931</v>
      </c>
      <c r="O12" s="27">
        <v>8093</v>
      </c>
      <c r="P12" s="27">
        <v>4804</v>
      </c>
      <c r="Q12" s="27">
        <v>4410</v>
      </c>
      <c r="R12" s="27">
        <v>8446</v>
      </c>
      <c r="S12" s="27">
        <v>8382</v>
      </c>
      <c r="T12" s="27">
        <v>8277</v>
      </c>
      <c r="U12" s="27">
        <v>7992</v>
      </c>
      <c r="V12" s="27">
        <v>8010</v>
      </c>
      <c r="W12" s="27">
        <v>4687</v>
      </c>
      <c r="X12" s="27">
        <v>4162</v>
      </c>
      <c r="Y12" s="27">
        <v>8281</v>
      </c>
      <c r="Z12" s="27">
        <v>8340</v>
      </c>
      <c r="AA12" s="27">
        <v>8262</v>
      </c>
      <c r="AB12" s="27">
        <v>8056</v>
      </c>
      <c r="AC12" s="27">
        <v>7978</v>
      </c>
      <c r="AD12" s="27">
        <v>4552</v>
      </c>
      <c r="AE12" s="27">
        <v>4081</v>
      </c>
      <c r="AF12" s="27">
        <v>8229</v>
      </c>
      <c r="AG12" s="6"/>
      <c r="AH12" s="27"/>
      <c r="AI12" s="27"/>
      <c r="AJ12" s="27"/>
      <c r="AK12" s="7"/>
      <c r="AN12" s="27">
        <v>8313</v>
      </c>
      <c r="AO12" s="27">
        <v>8287</v>
      </c>
      <c r="AP12" s="27">
        <v>8067</v>
      </c>
      <c r="AQ12" s="27">
        <v>8012</v>
      </c>
      <c r="AR12" s="27">
        <v>4446</v>
      </c>
      <c r="AS12" s="27">
        <v>4077</v>
      </c>
      <c r="AT12" s="27">
        <v>8547</v>
      </c>
      <c r="AU12" s="27">
        <v>8316</v>
      </c>
      <c r="AV12" s="27">
        <v>8315</v>
      </c>
      <c r="AW12" s="27">
        <v>7980</v>
      </c>
      <c r="AX12" s="27">
        <v>7688</v>
      </c>
      <c r="AY12" s="27">
        <v>4520</v>
      </c>
      <c r="AZ12" s="27">
        <v>4049</v>
      </c>
      <c r="BA12" s="27">
        <v>7971</v>
      </c>
      <c r="BB12" s="27">
        <v>8271</v>
      </c>
      <c r="BC12" s="27">
        <v>8173</v>
      </c>
      <c r="BD12" s="27">
        <v>7848</v>
      </c>
      <c r="BE12" s="27">
        <v>7839</v>
      </c>
      <c r="BF12" s="27">
        <v>4419</v>
      </c>
      <c r="BG12" s="27">
        <v>3965</v>
      </c>
      <c r="BH12" s="27">
        <v>7997</v>
      </c>
      <c r="BI12" s="27">
        <v>8251</v>
      </c>
      <c r="BJ12" s="27">
        <v>8088</v>
      </c>
      <c r="BK12" s="27">
        <v>7719</v>
      </c>
      <c r="BL12" s="27">
        <v>7971</v>
      </c>
      <c r="BM12" s="27">
        <v>4571</v>
      </c>
      <c r="BN12" s="27">
        <v>4183</v>
      </c>
      <c r="BO12" s="27">
        <v>8151</v>
      </c>
      <c r="BP12" s="27">
        <v>8233</v>
      </c>
      <c r="BQ12" s="27">
        <v>8156</v>
      </c>
      <c r="BR12" s="27">
        <v>7841</v>
      </c>
      <c r="BS12" s="6"/>
      <c r="BT12" s="27"/>
      <c r="BU12" s="27"/>
      <c r="BV12" s="27"/>
      <c r="BW12" s="7"/>
    </row>
    <row r="13" spans="1:75" x14ac:dyDescent="0.25">
      <c r="A13" s="130" t="s">
        <v>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9"/>
      <c r="AI13" s="39"/>
      <c r="AJ13" s="39"/>
      <c r="AK13" s="4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0"/>
      <c r="BT13" s="39"/>
      <c r="BU13" s="39"/>
      <c r="BV13" s="39"/>
      <c r="BW13" s="48"/>
    </row>
    <row r="14" spans="1:75" x14ac:dyDescent="0.25">
      <c r="A14" s="13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9"/>
      <c r="AI14" s="39"/>
      <c r="AJ14" s="39"/>
      <c r="AK14" s="4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40"/>
      <c r="BT14" s="39"/>
      <c r="BU14" s="39"/>
      <c r="BV14" s="39"/>
      <c r="BW14" s="48"/>
    </row>
    <row r="15" spans="1:75" ht="15.75" x14ac:dyDescent="0.25">
      <c r="A15" s="16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1"/>
      <c r="AJ15" s="41"/>
      <c r="AK15" s="49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2"/>
      <c r="BT15" s="41"/>
      <c r="BU15" s="41"/>
      <c r="BV15" s="41"/>
      <c r="BW15" s="49"/>
    </row>
    <row r="16" spans="1:75" ht="15.75" x14ac:dyDescent="0.25">
      <c r="A16" s="17" t="s">
        <v>11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38">
        <v>0</v>
      </c>
      <c r="AG16" s="30">
        <v>0</v>
      </c>
      <c r="AH16" s="38">
        <f>SUM(C16:I16)</f>
        <v>0</v>
      </c>
      <c r="AI16" s="38">
        <f>SUM(J16:P16)</f>
        <v>0</v>
      </c>
      <c r="AJ16" s="38">
        <f>SUM(Q16:W16)</f>
        <v>0</v>
      </c>
      <c r="AK16" s="32">
        <f>SUM(X16:AD16)</f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38">
        <v>0</v>
      </c>
      <c r="BS16" s="30">
        <f>SUM(AE16:AF16,AN16:AR16)</f>
        <v>0</v>
      </c>
      <c r="BT16" s="38">
        <f>SUM(AS16:AY16)</f>
        <v>0</v>
      </c>
      <c r="BU16" s="38">
        <f>SUM(AZ16:BF16)</f>
        <v>0</v>
      </c>
      <c r="BV16" s="38">
        <f>SUM(BG16:BM16)</f>
        <v>0</v>
      </c>
      <c r="BW16" s="32"/>
    </row>
    <row r="17" spans="1:75" ht="15.75" x14ac:dyDescent="0.25">
      <c r="A17" s="17" t="s">
        <v>12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38">
        <v>0</v>
      </c>
      <c r="AG17" s="30">
        <v>0</v>
      </c>
      <c r="AH17" s="38">
        <f t="shared" ref="AH17:AH42" si="68">SUM(C17:I17)</f>
        <v>0</v>
      </c>
      <c r="AI17" s="38">
        <f t="shared" ref="AI17:AI42" si="69">SUM(J17:P17)</f>
        <v>0</v>
      </c>
      <c r="AJ17" s="38">
        <f t="shared" ref="AJ17:AJ56" si="70">SUM(Q17:W17)</f>
        <v>0</v>
      </c>
      <c r="AK17" s="32">
        <f t="shared" ref="AK17:AK42" si="71">SUM(X17:AD17)</f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38">
        <v>0</v>
      </c>
      <c r="BS17" s="30">
        <f t="shared" ref="BS17:BS42" si="72">SUM(AE17:AF17,AN17:AR17)</f>
        <v>0</v>
      </c>
      <c r="BT17" s="38">
        <f t="shared" ref="BT17:BT42" si="73">SUM(AS17:AY17)</f>
        <v>0</v>
      </c>
      <c r="BU17" s="38">
        <f t="shared" ref="BU17:BU42" si="74">SUM(AZ17:BF17)</f>
        <v>0</v>
      </c>
      <c r="BV17" s="38">
        <f t="shared" ref="BV17:BV42" si="75">SUM(BG17:BM17)</f>
        <v>0</v>
      </c>
      <c r="BW17" s="32"/>
    </row>
    <row r="18" spans="1:75" ht="15.75" x14ac:dyDescent="0.25">
      <c r="A18" s="18" t="s">
        <v>13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43">
        <v>0</v>
      </c>
      <c r="AG18" s="31">
        <v>0</v>
      </c>
      <c r="AH18" s="43">
        <f t="shared" si="68"/>
        <v>0</v>
      </c>
      <c r="AI18" s="43">
        <f t="shared" si="69"/>
        <v>0</v>
      </c>
      <c r="AJ18" s="43">
        <f t="shared" si="70"/>
        <v>0</v>
      </c>
      <c r="AK18" s="33">
        <f t="shared" si="71"/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43">
        <v>0</v>
      </c>
      <c r="BS18" s="31">
        <f t="shared" si="72"/>
        <v>0</v>
      </c>
      <c r="BT18" s="43">
        <f t="shared" si="73"/>
        <v>0</v>
      </c>
      <c r="BU18" s="43">
        <f t="shared" si="74"/>
        <v>0</v>
      </c>
      <c r="BV18" s="43">
        <f t="shared" si="75"/>
        <v>0</v>
      </c>
      <c r="BW18" s="33"/>
    </row>
    <row r="19" spans="1:75" ht="15.75" x14ac:dyDescent="0.25">
      <c r="A19" s="18" t="s">
        <v>14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43">
        <v>0</v>
      </c>
      <c r="AG19" s="31">
        <v>0</v>
      </c>
      <c r="AH19" s="43">
        <f t="shared" si="68"/>
        <v>0</v>
      </c>
      <c r="AI19" s="43">
        <f t="shared" si="69"/>
        <v>0</v>
      </c>
      <c r="AJ19" s="43">
        <f t="shared" si="70"/>
        <v>0</v>
      </c>
      <c r="AK19" s="33">
        <f t="shared" si="71"/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43">
        <v>0</v>
      </c>
      <c r="BS19" s="31">
        <f t="shared" si="72"/>
        <v>0</v>
      </c>
      <c r="BT19" s="43">
        <f t="shared" si="73"/>
        <v>0</v>
      </c>
      <c r="BU19" s="43">
        <f t="shared" si="74"/>
        <v>0</v>
      </c>
      <c r="BV19" s="43">
        <f t="shared" si="75"/>
        <v>0</v>
      </c>
      <c r="BW19" s="33"/>
    </row>
    <row r="20" spans="1:75" ht="15.75" x14ac:dyDescent="0.25">
      <c r="A20" s="17" t="s">
        <v>15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38">
        <v>0</v>
      </c>
      <c r="AG20" s="30">
        <v>0</v>
      </c>
      <c r="AH20" s="38">
        <f t="shared" si="68"/>
        <v>0</v>
      </c>
      <c r="AI20" s="38">
        <f t="shared" si="69"/>
        <v>0</v>
      </c>
      <c r="AJ20" s="38">
        <f t="shared" si="70"/>
        <v>0</v>
      </c>
      <c r="AK20" s="32">
        <f t="shared" si="71"/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38">
        <v>0</v>
      </c>
      <c r="BS20" s="30">
        <f t="shared" si="72"/>
        <v>0</v>
      </c>
      <c r="BT20" s="38">
        <f t="shared" si="73"/>
        <v>0</v>
      </c>
      <c r="BU20" s="38">
        <f t="shared" si="74"/>
        <v>0</v>
      </c>
      <c r="BV20" s="38">
        <f t="shared" si="75"/>
        <v>0</v>
      </c>
      <c r="BW20" s="32"/>
    </row>
    <row r="21" spans="1:75" ht="15.75" x14ac:dyDescent="0.25">
      <c r="A21" s="17" t="s">
        <v>16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38">
        <v>0</v>
      </c>
      <c r="AG21" s="30">
        <v>0</v>
      </c>
      <c r="AH21" s="38">
        <f t="shared" si="68"/>
        <v>0</v>
      </c>
      <c r="AI21" s="38">
        <f t="shared" si="69"/>
        <v>0</v>
      </c>
      <c r="AJ21" s="38">
        <f t="shared" si="70"/>
        <v>0</v>
      </c>
      <c r="AK21" s="32">
        <f t="shared" si="71"/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38">
        <v>0</v>
      </c>
      <c r="BS21" s="30">
        <f t="shared" si="72"/>
        <v>0</v>
      </c>
      <c r="BT21" s="38">
        <f t="shared" si="73"/>
        <v>0</v>
      </c>
      <c r="BU21" s="38">
        <f t="shared" si="74"/>
        <v>0</v>
      </c>
      <c r="BV21" s="38">
        <f t="shared" si="75"/>
        <v>0</v>
      </c>
      <c r="BW21" s="32"/>
    </row>
    <row r="22" spans="1:75" ht="15.75" x14ac:dyDescent="0.25">
      <c r="A22" s="17" t="s">
        <v>17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38">
        <v>0</v>
      </c>
      <c r="AG22" s="30">
        <v>0</v>
      </c>
      <c r="AH22" s="38">
        <f t="shared" si="68"/>
        <v>0</v>
      </c>
      <c r="AI22" s="38">
        <f t="shared" si="69"/>
        <v>0</v>
      </c>
      <c r="AJ22" s="38">
        <f t="shared" si="70"/>
        <v>0</v>
      </c>
      <c r="AK22" s="32">
        <f t="shared" si="71"/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38">
        <v>0</v>
      </c>
      <c r="BS22" s="30">
        <f t="shared" si="72"/>
        <v>0</v>
      </c>
      <c r="BT22" s="38">
        <f t="shared" si="73"/>
        <v>0</v>
      </c>
      <c r="BU22" s="38">
        <f t="shared" si="74"/>
        <v>0</v>
      </c>
      <c r="BV22" s="38">
        <f t="shared" si="75"/>
        <v>0</v>
      </c>
      <c r="BW22" s="32"/>
    </row>
    <row r="23" spans="1:75" ht="15.75" x14ac:dyDescent="0.25">
      <c r="A23" s="17" t="s">
        <v>18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38">
        <v>0</v>
      </c>
      <c r="AG23" s="30">
        <v>0</v>
      </c>
      <c r="AH23" s="38">
        <f t="shared" si="68"/>
        <v>0</v>
      </c>
      <c r="AI23" s="38">
        <f t="shared" si="69"/>
        <v>0</v>
      </c>
      <c r="AJ23" s="38">
        <f t="shared" si="70"/>
        <v>0</v>
      </c>
      <c r="AK23" s="32">
        <f t="shared" si="71"/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38">
        <v>0</v>
      </c>
      <c r="BS23" s="30">
        <f t="shared" si="72"/>
        <v>0</v>
      </c>
      <c r="BT23" s="38">
        <f t="shared" si="73"/>
        <v>0</v>
      </c>
      <c r="BU23" s="38">
        <f t="shared" si="74"/>
        <v>0</v>
      </c>
      <c r="BV23" s="38">
        <f t="shared" si="75"/>
        <v>0</v>
      </c>
      <c r="BW23" s="32"/>
    </row>
    <row r="24" spans="1:75" ht="15.75" x14ac:dyDescent="0.25">
      <c r="A24" s="19" t="s">
        <v>19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38">
        <v>0</v>
      </c>
      <c r="AG24" s="30">
        <v>0</v>
      </c>
      <c r="AH24" s="38">
        <f t="shared" si="68"/>
        <v>0</v>
      </c>
      <c r="AI24" s="38">
        <f t="shared" si="69"/>
        <v>0</v>
      </c>
      <c r="AJ24" s="38">
        <f t="shared" si="70"/>
        <v>0</v>
      </c>
      <c r="AK24" s="32">
        <f t="shared" si="71"/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38">
        <v>0</v>
      </c>
      <c r="BS24" s="30">
        <f t="shared" si="72"/>
        <v>0</v>
      </c>
      <c r="BT24" s="38">
        <f t="shared" si="73"/>
        <v>0</v>
      </c>
      <c r="BU24" s="38">
        <f t="shared" si="74"/>
        <v>0</v>
      </c>
      <c r="BV24" s="38">
        <f t="shared" si="75"/>
        <v>0</v>
      </c>
      <c r="BW24" s="32"/>
    </row>
    <row r="25" spans="1:75" ht="15.75" x14ac:dyDescent="0.25">
      <c r="A25" s="20" t="s">
        <v>20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38">
        <v>0</v>
      </c>
      <c r="AG25" s="30">
        <v>0</v>
      </c>
      <c r="AH25" s="38">
        <f t="shared" si="68"/>
        <v>0</v>
      </c>
      <c r="AI25" s="38">
        <f t="shared" si="69"/>
        <v>0</v>
      </c>
      <c r="AJ25" s="38">
        <f t="shared" si="70"/>
        <v>0</v>
      </c>
      <c r="AK25" s="32">
        <f t="shared" si="71"/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38">
        <v>0</v>
      </c>
      <c r="BS25" s="30">
        <f t="shared" si="72"/>
        <v>0</v>
      </c>
      <c r="BT25" s="38">
        <f t="shared" si="73"/>
        <v>0</v>
      </c>
      <c r="BU25" s="38">
        <f t="shared" si="74"/>
        <v>0</v>
      </c>
      <c r="BV25" s="38">
        <f t="shared" si="75"/>
        <v>0</v>
      </c>
      <c r="BW25" s="32"/>
    </row>
    <row r="26" spans="1:75" ht="15.75" x14ac:dyDescent="0.25">
      <c r="A26" s="2" t="s">
        <v>21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1"/>
      <c r="AJ26" s="41"/>
      <c r="AK26" s="49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2"/>
      <c r="BT26" s="41"/>
      <c r="BU26" s="41"/>
      <c r="BV26" s="41"/>
      <c r="BW26" s="49"/>
    </row>
    <row r="27" spans="1:75" ht="15.75" x14ac:dyDescent="0.25">
      <c r="A27" s="21" t="s">
        <v>11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38">
        <v>0</v>
      </c>
      <c r="AG27" s="30">
        <v>0</v>
      </c>
      <c r="AH27" s="38">
        <f t="shared" si="68"/>
        <v>0</v>
      </c>
      <c r="AI27" s="38">
        <f t="shared" si="69"/>
        <v>0</v>
      </c>
      <c r="AJ27" s="38">
        <f t="shared" si="70"/>
        <v>0</v>
      </c>
      <c r="AK27" s="32">
        <f t="shared" si="71"/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38">
        <v>0</v>
      </c>
      <c r="BS27" s="30">
        <f t="shared" si="72"/>
        <v>0</v>
      </c>
      <c r="BT27" s="38">
        <f t="shared" si="73"/>
        <v>0</v>
      </c>
      <c r="BU27" s="38">
        <f t="shared" si="74"/>
        <v>0</v>
      </c>
      <c r="BV27" s="38">
        <f t="shared" si="75"/>
        <v>0</v>
      </c>
      <c r="BW27" s="32"/>
    </row>
    <row r="28" spans="1:75" ht="15.75" x14ac:dyDescent="0.25">
      <c r="A28" s="22" t="s">
        <v>12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38">
        <v>0</v>
      </c>
      <c r="AG28" s="30">
        <v>0</v>
      </c>
      <c r="AH28" s="38">
        <f t="shared" si="68"/>
        <v>0</v>
      </c>
      <c r="AI28" s="38">
        <f t="shared" si="69"/>
        <v>0</v>
      </c>
      <c r="AJ28" s="38">
        <f t="shared" si="70"/>
        <v>0</v>
      </c>
      <c r="AK28" s="32">
        <f t="shared" si="71"/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38">
        <v>0</v>
      </c>
      <c r="BS28" s="30">
        <f t="shared" si="72"/>
        <v>0</v>
      </c>
      <c r="BT28" s="38">
        <f t="shared" si="73"/>
        <v>0</v>
      </c>
      <c r="BU28" s="38">
        <f t="shared" si="74"/>
        <v>0</v>
      </c>
      <c r="BV28" s="38">
        <f t="shared" si="75"/>
        <v>0</v>
      </c>
      <c r="BW28" s="32"/>
    </row>
    <row r="29" spans="1:75" ht="15.75" x14ac:dyDescent="0.25">
      <c r="A29" s="3" t="s">
        <v>13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43">
        <v>0</v>
      </c>
      <c r="AG29" s="31">
        <v>0</v>
      </c>
      <c r="AH29" s="43">
        <f t="shared" si="68"/>
        <v>0</v>
      </c>
      <c r="AI29" s="43">
        <f t="shared" si="69"/>
        <v>0</v>
      </c>
      <c r="AJ29" s="43">
        <f t="shared" si="70"/>
        <v>0</v>
      </c>
      <c r="AK29" s="33">
        <f t="shared" si="71"/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43">
        <v>0</v>
      </c>
      <c r="BS29" s="31">
        <f t="shared" si="72"/>
        <v>0</v>
      </c>
      <c r="BT29" s="43">
        <f t="shared" si="73"/>
        <v>0</v>
      </c>
      <c r="BU29" s="43">
        <f t="shared" si="74"/>
        <v>0</v>
      </c>
      <c r="BV29" s="43">
        <f t="shared" si="75"/>
        <v>0</v>
      </c>
      <c r="BW29" s="33"/>
    </row>
    <row r="30" spans="1:75" ht="15.75" x14ac:dyDescent="0.25">
      <c r="A30" s="3" t="s">
        <v>14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43">
        <v>0</v>
      </c>
      <c r="AG30" s="31">
        <v>0</v>
      </c>
      <c r="AH30" s="43">
        <f t="shared" si="68"/>
        <v>0</v>
      </c>
      <c r="AI30" s="43">
        <f t="shared" si="69"/>
        <v>0</v>
      </c>
      <c r="AJ30" s="43">
        <f t="shared" si="70"/>
        <v>0</v>
      </c>
      <c r="AK30" s="33">
        <f t="shared" si="71"/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43">
        <v>0</v>
      </c>
      <c r="BS30" s="31">
        <f t="shared" si="72"/>
        <v>0</v>
      </c>
      <c r="BT30" s="43">
        <f t="shared" si="73"/>
        <v>0</v>
      </c>
      <c r="BU30" s="43">
        <f t="shared" si="74"/>
        <v>0</v>
      </c>
      <c r="BV30" s="43">
        <f t="shared" si="75"/>
        <v>0</v>
      </c>
      <c r="BW30" s="33"/>
    </row>
    <row r="31" spans="1:75" ht="15.75" x14ac:dyDescent="0.25">
      <c r="A31" s="21" t="s">
        <v>15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38">
        <v>0</v>
      </c>
      <c r="AG31" s="30">
        <v>0</v>
      </c>
      <c r="AH31" s="38">
        <f t="shared" si="68"/>
        <v>0</v>
      </c>
      <c r="AI31" s="38">
        <f t="shared" si="69"/>
        <v>0</v>
      </c>
      <c r="AJ31" s="38">
        <f t="shared" si="70"/>
        <v>0</v>
      </c>
      <c r="AK31" s="32">
        <f t="shared" si="71"/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38">
        <v>0</v>
      </c>
      <c r="BS31" s="30">
        <f t="shared" si="72"/>
        <v>0</v>
      </c>
      <c r="BT31" s="38">
        <f t="shared" si="73"/>
        <v>0</v>
      </c>
      <c r="BU31" s="38">
        <f t="shared" si="74"/>
        <v>0</v>
      </c>
      <c r="BV31" s="38">
        <f t="shared" si="75"/>
        <v>0</v>
      </c>
      <c r="BW31" s="32"/>
    </row>
    <row r="32" spans="1:75" ht="15.75" x14ac:dyDescent="0.25">
      <c r="A32" s="17" t="s">
        <v>16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38">
        <v>0</v>
      </c>
      <c r="AG32" s="30">
        <v>0</v>
      </c>
      <c r="AH32" s="38">
        <f t="shared" si="68"/>
        <v>0</v>
      </c>
      <c r="AI32" s="38">
        <f t="shared" si="69"/>
        <v>0</v>
      </c>
      <c r="AJ32" s="38">
        <f t="shared" si="70"/>
        <v>0</v>
      </c>
      <c r="AK32" s="32">
        <f t="shared" si="71"/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38">
        <v>0</v>
      </c>
      <c r="BS32" s="30">
        <f t="shared" si="72"/>
        <v>0</v>
      </c>
      <c r="BT32" s="38">
        <f t="shared" si="73"/>
        <v>0</v>
      </c>
      <c r="BU32" s="38">
        <f t="shared" si="74"/>
        <v>0</v>
      </c>
      <c r="BV32" s="38">
        <f t="shared" si="75"/>
        <v>0</v>
      </c>
      <c r="BW32" s="32"/>
    </row>
    <row r="33" spans="1:75" ht="15.75" x14ac:dyDescent="0.25">
      <c r="A33" s="17" t="s">
        <v>17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38">
        <v>0</v>
      </c>
      <c r="AG33" s="30">
        <v>0</v>
      </c>
      <c r="AH33" s="38">
        <f t="shared" si="68"/>
        <v>0</v>
      </c>
      <c r="AI33" s="38">
        <f t="shared" si="69"/>
        <v>0</v>
      </c>
      <c r="AJ33" s="38">
        <f t="shared" si="70"/>
        <v>0</v>
      </c>
      <c r="AK33" s="32">
        <f t="shared" si="71"/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38">
        <v>0</v>
      </c>
      <c r="BS33" s="30">
        <f t="shared" si="72"/>
        <v>0</v>
      </c>
      <c r="BT33" s="38">
        <f t="shared" si="73"/>
        <v>0</v>
      </c>
      <c r="BU33" s="38">
        <f t="shared" si="74"/>
        <v>0</v>
      </c>
      <c r="BV33" s="38">
        <f t="shared" si="75"/>
        <v>0</v>
      </c>
      <c r="BW33" s="32"/>
    </row>
    <row r="34" spans="1:75" ht="15.75" x14ac:dyDescent="0.25">
      <c r="A34" s="17" t="s">
        <v>18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38">
        <v>0</v>
      </c>
      <c r="AG34" s="30">
        <v>0</v>
      </c>
      <c r="AH34" s="38">
        <f t="shared" si="68"/>
        <v>0</v>
      </c>
      <c r="AI34" s="38">
        <f t="shared" si="69"/>
        <v>0</v>
      </c>
      <c r="AJ34" s="38">
        <f t="shared" si="70"/>
        <v>0</v>
      </c>
      <c r="AK34" s="32">
        <f t="shared" si="71"/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38">
        <v>0</v>
      </c>
      <c r="BS34" s="30">
        <f t="shared" si="72"/>
        <v>0</v>
      </c>
      <c r="BT34" s="38">
        <f t="shared" si="73"/>
        <v>0</v>
      </c>
      <c r="BU34" s="38">
        <f t="shared" si="74"/>
        <v>0</v>
      </c>
      <c r="BV34" s="38">
        <f t="shared" si="75"/>
        <v>0</v>
      </c>
      <c r="BW34" s="32"/>
    </row>
    <row r="35" spans="1:75" ht="15.75" x14ac:dyDescent="0.25">
      <c r="A35" s="19" t="s">
        <v>19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38">
        <v>0</v>
      </c>
      <c r="AG35" s="30">
        <v>0</v>
      </c>
      <c r="AH35" s="38">
        <f t="shared" si="68"/>
        <v>0</v>
      </c>
      <c r="AI35" s="38">
        <f t="shared" si="69"/>
        <v>0</v>
      </c>
      <c r="AJ35" s="38">
        <f t="shared" si="70"/>
        <v>0</v>
      </c>
      <c r="AK35" s="32">
        <f t="shared" si="71"/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38">
        <v>0</v>
      </c>
      <c r="BS35" s="30">
        <f t="shared" si="72"/>
        <v>0</v>
      </c>
      <c r="BT35" s="38">
        <f t="shared" si="73"/>
        <v>0</v>
      </c>
      <c r="BU35" s="38">
        <f t="shared" si="74"/>
        <v>0</v>
      </c>
      <c r="BV35" s="38">
        <f t="shared" si="75"/>
        <v>0</v>
      </c>
      <c r="BW35" s="32"/>
    </row>
    <row r="36" spans="1:75" ht="15.75" x14ac:dyDescent="0.25">
      <c r="A36" s="20" t="s">
        <v>20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38">
        <v>0</v>
      </c>
      <c r="AG36" s="30">
        <v>0</v>
      </c>
      <c r="AH36" s="38">
        <f t="shared" si="68"/>
        <v>0</v>
      </c>
      <c r="AI36" s="38">
        <f t="shared" si="69"/>
        <v>0</v>
      </c>
      <c r="AJ36" s="38">
        <f t="shared" si="70"/>
        <v>0</v>
      </c>
      <c r="AK36" s="32">
        <f t="shared" si="71"/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38">
        <v>0</v>
      </c>
      <c r="BS36" s="30">
        <f t="shared" si="72"/>
        <v>0</v>
      </c>
      <c r="BT36" s="38">
        <f t="shared" si="73"/>
        <v>0</v>
      </c>
      <c r="BU36" s="38">
        <f t="shared" si="74"/>
        <v>0</v>
      </c>
      <c r="BV36" s="38">
        <f t="shared" si="75"/>
        <v>0</v>
      </c>
      <c r="BW36" s="32"/>
    </row>
    <row r="37" spans="1:75" ht="15.75" x14ac:dyDescent="0.25">
      <c r="A37" s="2" t="s">
        <v>22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2"/>
      <c r="AH37" s="41"/>
      <c r="AI37" s="41"/>
      <c r="AJ37" s="41"/>
      <c r="AK37" s="49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2"/>
      <c r="BT37" s="41"/>
      <c r="BU37" s="41"/>
      <c r="BV37" s="41"/>
      <c r="BW37" s="49"/>
    </row>
    <row r="38" spans="1:75" ht="15.75" x14ac:dyDescent="0.25">
      <c r="A38" s="21" t="s">
        <v>23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38">
        <v>0</v>
      </c>
      <c r="AG38" s="30">
        <v>0</v>
      </c>
      <c r="AH38" s="38">
        <f t="shared" si="68"/>
        <v>0</v>
      </c>
      <c r="AI38" s="38">
        <f t="shared" si="69"/>
        <v>0</v>
      </c>
      <c r="AJ38" s="38">
        <f t="shared" si="70"/>
        <v>0</v>
      </c>
      <c r="AK38" s="32">
        <f t="shared" si="71"/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  <c r="BA38" s="27">
        <v>0</v>
      </c>
      <c r="BB38" s="27">
        <v>0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27">
        <v>0</v>
      </c>
      <c r="BI38" s="27">
        <v>0</v>
      </c>
      <c r="BJ38" s="27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0</v>
      </c>
      <c r="BP38" s="27">
        <v>0</v>
      </c>
      <c r="BQ38" s="27">
        <v>0</v>
      </c>
      <c r="BR38" s="38">
        <v>0</v>
      </c>
      <c r="BS38" s="30">
        <f t="shared" si="72"/>
        <v>0</v>
      </c>
      <c r="BT38" s="38">
        <f t="shared" si="73"/>
        <v>0</v>
      </c>
      <c r="BU38" s="38">
        <f t="shared" si="74"/>
        <v>0</v>
      </c>
      <c r="BV38" s="38">
        <f t="shared" si="75"/>
        <v>0</v>
      </c>
      <c r="BW38" s="32"/>
    </row>
    <row r="39" spans="1:75" ht="15.75" x14ac:dyDescent="0.25">
      <c r="A39" s="17" t="s">
        <v>24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38">
        <v>0</v>
      </c>
      <c r="AG39" s="30">
        <v>0</v>
      </c>
      <c r="AH39" s="38">
        <f t="shared" si="68"/>
        <v>0</v>
      </c>
      <c r="AI39" s="38">
        <f t="shared" si="69"/>
        <v>0</v>
      </c>
      <c r="AJ39" s="38">
        <f t="shared" si="70"/>
        <v>0</v>
      </c>
      <c r="AK39" s="32">
        <f t="shared" si="71"/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27">
        <v>0</v>
      </c>
      <c r="BD39" s="27">
        <v>0</v>
      </c>
      <c r="BE39" s="27">
        <v>0</v>
      </c>
      <c r="BF39" s="27">
        <v>0</v>
      </c>
      <c r="BG39" s="27">
        <v>0</v>
      </c>
      <c r="BH39" s="27">
        <v>0</v>
      </c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0</v>
      </c>
      <c r="BP39" s="27">
        <v>0</v>
      </c>
      <c r="BQ39" s="27">
        <v>0</v>
      </c>
      <c r="BR39" s="38">
        <v>0</v>
      </c>
      <c r="BS39" s="30">
        <f t="shared" si="72"/>
        <v>0</v>
      </c>
      <c r="BT39" s="38">
        <f t="shared" si="73"/>
        <v>0</v>
      </c>
      <c r="BU39" s="38">
        <f t="shared" si="74"/>
        <v>0</v>
      </c>
      <c r="BV39" s="38">
        <f t="shared" si="75"/>
        <v>0</v>
      </c>
      <c r="BW39" s="32"/>
    </row>
    <row r="40" spans="1:75" ht="15.75" x14ac:dyDescent="0.25">
      <c r="A40" s="17" t="s">
        <v>25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1</v>
      </c>
      <c r="Z40" s="27">
        <v>0</v>
      </c>
      <c r="AA40" s="27">
        <v>1</v>
      </c>
      <c r="AB40" s="27">
        <v>0</v>
      </c>
      <c r="AC40" s="27">
        <v>7</v>
      </c>
      <c r="AD40" s="27">
        <v>4</v>
      </c>
      <c r="AE40" s="27">
        <v>0</v>
      </c>
      <c r="AF40" s="38">
        <v>5</v>
      </c>
      <c r="AG40" s="30">
        <v>0</v>
      </c>
      <c r="AH40" s="38">
        <f t="shared" si="68"/>
        <v>0</v>
      </c>
      <c r="AI40" s="38">
        <f t="shared" si="69"/>
        <v>0</v>
      </c>
      <c r="AJ40" s="38">
        <f t="shared" si="70"/>
        <v>0</v>
      </c>
      <c r="AK40" s="32">
        <f t="shared" si="71"/>
        <v>13</v>
      </c>
      <c r="AN40" s="27">
        <v>2</v>
      </c>
      <c r="AO40" s="27">
        <v>19</v>
      </c>
      <c r="AP40" s="27">
        <v>7</v>
      </c>
      <c r="AQ40" s="27">
        <v>0</v>
      </c>
      <c r="AR40" s="27">
        <v>1</v>
      </c>
      <c r="AS40" s="27">
        <v>6</v>
      </c>
      <c r="AT40" s="27">
        <v>4</v>
      </c>
      <c r="AU40" s="27">
        <v>3</v>
      </c>
      <c r="AV40" s="27">
        <v>5</v>
      </c>
      <c r="AW40" s="27">
        <v>0</v>
      </c>
      <c r="AX40" s="27">
        <v>0</v>
      </c>
      <c r="AY40" s="27">
        <v>3</v>
      </c>
      <c r="AZ40" s="27">
        <v>0</v>
      </c>
      <c r="BA40" s="27">
        <v>4</v>
      </c>
      <c r="BB40" s="27">
        <v>6</v>
      </c>
      <c r="BC40" s="27">
        <v>6</v>
      </c>
      <c r="BD40" s="27">
        <v>5</v>
      </c>
      <c r="BE40" s="27">
        <v>0</v>
      </c>
      <c r="BF40" s="27">
        <v>0</v>
      </c>
      <c r="BG40" s="27">
        <v>0</v>
      </c>
      <c r="BH40" s="27">
        <v>1</v>
      </c>
      <c r="BI40" s="27">
        <v>1</v>
      </c>
      <c r="BJ40" s="27">
        <v>0</v>
      </c>
      <c r="BK40" s="27">
        <v>2</v>
      </c>
      <c r="BL40" s="27">
        <v>0</v>
      </c>
      <c r="BM40" s="27">
        <v>1</v>
      </c>
      <c r="BN40" s="27">
        <v>0</v>
      </c>
      <c r="BO40" s="27">
        <v>1</v>
      </c>
      <c r="BP40" s="27">
        <v>6</v>
      </c>
      <c r="BQ40" s="27">
        <v>1</v>
      </c>
      <c r="BR40" s="38">
        <v>1</v>
      </c>
      <c r="BS40" s="30">
        <f t="shared" si="72"/>
        <v>34</v>
      </c>
      <c r="BT40" s="38">
        <f t="shared" si="73"/>
        <v>21</v>
      </c>
      <c r="BU40" s="38">
        <f t="shared" si="74"/>
        <v>21</v>
      </c>
      <c r="BV40" s="38">
        <f t="shared" si="75"/>
        <v>5</v>
      </c>
      <c r="BW40" s="32"/>
    </row>
    <row r="41" spans="1:75" ht="15.75" x14ac:dyDescent="0.25">
      <c r="A41" s="17" t="s">
        <v>26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1</v>
      </c>
      <c r="Z41" s="27">
        <v>0</v>
      </c>
      <c r="AA41" s="27">
        <v>0</v>
      </c>
      <c r="AB41" s="27">
        <v>0</v>
      </c>
      <c r="AC41" s="27">
        <v>2</v>
      </c>
      <c r="AD41" s="27">
        <v>1</v>
      </c>
      <c r="AE41" s="27">
        <v>0</v>
      </c>
      <c r="AF41" s="38">
        <v>1</v>
      </c>
      <c r="AG41" s="30">
        <v>0</v>
      </c>
      <c r="AH41" s="38">
        <f t="shared" si="68"/>
        <v>0</v>
      </c>
      <c r="AI41" s="38">
        <f t="shared" si="69"/>
        <v>0</v>
      </c>
      <c r="AJ41" s="38">
        <f t="shared" si="70"/>
        <v>0</v>
      </c>
      <c r="AK41" s="32">
        <f t="shared" si="71"/>
        <v>4</v>
      </c>
      <c r="AN41" s="27">
        <v>1</v>
      </c>
      <c r="AO41" s="27">
        <v>8</v>
      </c>
      <c r="AP41" s="27">
        <v>1</v>
      </c>
      <c r="AQ41" s="27">
        <v>0</v>
      </c>
      <c r="AR41" s="27">
        <v>0</v>
      </c>
      <c r="AS41" s="27">
        <v>3</v>
      </c>
      <c r="AT41" s="27">
        <v>2</v>
      </c>
      <c r="AU41" s="27">
        <v>1</v>
      </c>
      <c r="AV41" s="27">
        <v>1</v>
      </c>
      <c r="AW41" s="27">
        <v>0</v>
      </c>
      <c r="AX41" s="27">
        <v>0</v>
      </c>
      <c r="AY41" s="27">
        <v>1</v>
      </c>
      <c r="AZ41" s="27">
        <v>0</v>
      </c>
      <c r="BA41" s="27">
        <v>1</v>
      </c>
      <c r="BB41" s="27">
        <v>0</v>
      </c>
      <c r="BC41" s="27">
        <v>1</v>
      </c>
      <c r="BD41" s="27">
        <v>2</v>
      </c>
      <c r="BE41" s="27">
        <v>0</v>
      </c>
      <c r="BF41" s="27">
        <v>0</v>
      </c>
      <c r="BG41" s="27">
        <v>0</v>
      </c>
      <c r="BH41" s="27">
        <v>1</v>
      </c>
      <c r="BI41" s="27">
        <v>1</v>
      </c>
      <c r="BJ41" s="27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1</v>
      </c>
      <c r="BP41" s="27">
        <v>4</v>
      </c>
      <c r="BQ41" s="27">
        <v>0</v>
      </c>
      <c r="BR41" s="38">
        <v>0</v>
      </c>
      <c r="BS41" s="30">
        <f t="shared" si="72"/>
        <v>11</v>
      </c>
      <c r="BT41" s="38">
        <f t="shared" si="73"/>
        <v>8</v>
      </c>
      <c r="BU41" s="38">
        <f t="shared" si="74"/>
        <v>4</v>
      </c>
      <c r="BV41" s="38">
        <f t="shared" si="75"/>
        <v>2</v>
      </c>
      <c r="BW41" s="32"/>
    </row>
    <row r="42" spans="1:75" ht="15.75" x14ac:dyDescent="0.25">
      <c r="A42" s="22" t="s">
        <v>27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8</v>
      </c>
      <c r="Z42" s="27">
        <v>0</v>
      </c>
      <c r="AA42" s="27">
        <v>0</v>
      </c>
      <c r="AB42" s="27">
        <v>0</v>
      </c>
      <c r="AC42" s="27">
        <v>15</v>
      </c>
      <c r="AD42" s="27">
        <v>7.5</v>
      </c>
      <c r="AE42" s="27">
        <v>0</v>
      </c>
      <c r="AF42" s="38">
        <v>7.5</v>
      </c>
      <c r="AG42" s="30">
        <v>0</v>
      </c>
      <c r="AH42" s="38">
        <f t="shared" si="68"/>
        <v>0</v>
      </c>
      <c r="AI42" s="38">
        <f t="shared" si="69"/>
        <v>0</v>
      </c>
      <c r="AJ42" s="38">
        <f t="shared" si="70"/>
        <v>0</v>
      </c>
      <c r="AK42" s="32">
        <f t="shared" si="71"/>
        <v>30.5</v>
      </c>
      <c r="AN42" s="27">
        <v>7.5</v>
      </c>
      <c r="AO42" s="27">
        <v>63.5</v>
      </c>
      <c r="AP42" s="27">
        <v>7.5</v>
      </c>
      <c r="AQ42" s="27">
        <v>0</v>
      </c>
      <c r="AR42" s="27">
        <v>0</v>
      </c>
      <c r="AS42" s="27">
        <v>20.5</v>
      </c>
      <c r="AT42" s="27">
        <v>13</v>
      </c>
      <c r="AU42" s="27">
        <v>7.5</v>
      </c>
      <c r="AV42" s="27">
        <v>7.5</v>
      </c>
      <c r="AW42" s="27">
        <v>0</v>
      </c>
      <c r="AX42" s="27">
        <v>0</v>
      </c>
      <c r="AY42" s="27">
        <v>7.5</v>
      </c>
      <c r="AZ42" s="27">
        <v>0</v>
      </c>
      <c r="BA42" s="27">
        <v>8</v>
      </c>
      <c r="BB42" s="27">
        <v>0</v>
      </c>
      <c r="BC42" s="27">
        <v>8</v>
      </c>
      <c r="BD42" s="27">
        <v>15.5</v>
      </c>
      <c r="BE42" s="27">
        <v>0</v>
      </c>
      <c r="BF42" s="27">
        <v>0</v>
      </c>
      <c r="BG42" s="27">
        <v>0</v>
      </c>
      <c r="BH42" s="27">
        <v>7</v>
      </c>
      <c r="BI42" s="27">
        <v>8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6.5</v>
      </c>
      <c r="BP42" s="27">
        <v>26.5</v>
      </c>
      <c r="BQ42" s="27">
        <v>0</v>
      </c>
      <c r="BR42" s="38">
        <v>0</v>
      </c>
      <c r="BS42" s="30">
        <f t="shared" si="72"/>
        <v>86</v>
      </c>
      <c r="BT42" s="38">
        <f t="shared" si="73"/>
        <v>56</v>
      </c>
      <c r="BU42" s="38">
        <f t="shared" si="74"/>
        <v>31.5</v>
      </c>
      <c r="BV42" s="38">
        <f t="shared" si="75"/>
        <v>15</v>
      </c>
      <c r="BW42" s="32"/>
    </row>
    <row r="43" spans="1:75" hidden="1" x14ac:dyDescent="0.25">
      <c r="A43" s="132" t="s">
        <v>28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/>
      <c r="AH43" s="39"/>
      <c r="AI43" s="39"/>
      <c r="AJ43" s="38">
        <f t="shared" si="70"/>
        <v>0</v>
      </c>
      <c r="AK43" s="48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40"/>
      <c r="BT43" s="39"/>
      <c r="BU43" s="38"/>
      <c r="BV43" s="39"/>
      <c r="BW43" s="48"/>
    </row>
    <row r="44" spans="1:75" hidden="1" x14ac:dyDescent="0.25">
      <c r="A44" s="133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/>
      <c r="AH44" s="39"/>
      <c r="AI44" s="39"/>
      <c r="AJ44" s="38">
        <f t="shared" si="70"/>
        <v>0</v>
      </c>
      <c r="AK44" s="48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40"/>
      <c r="BT44" s="39"/>
      <c r="BU44" s="38"/>
      <c r="BV44" s="39"/>
      <c r="BW44" s="48"/>
    </row>
    <row r="45" spans="1:75" ht="15.75" hidden="1" x14ac:dyDescent="0.25">
      <c r="A45" s="2" t="s">
        <v>10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2"/>
      <c r="AH45" s="41"/>
      <c r="AI45" s="41"/>
      <c r="AJ45" s="38">
        <f t="shared" si="70"/>
        <v>0</v>
      </c>
      <c r="AK45" s="4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2"/>
      <c r="BT45" s="41"/>
      <c r="BU45" s="38"/>
      <c r="BV45" s="41"/>
      <c r="BW45" s="49"/>
    </row>
    <row r="46" spans="1:75" ht="15.75" hidden="1" x14ac:dyDescent="0.25">
      <c r="A46" s="23" t="s">
        <v>29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38">
        <v>0</v>
      </c>
      <c r="AG46" s="6"/>
      <c r="AH46" s="27"/>
      <c r="AI46" s="38"/>
      <c r="AJ46" s="38">
        <f t="shared" si="70"/>
        <v>0</v>
      </c>
      <c r="AK46" s="32"/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  <c r="BP46" s="27">
        <v>0</v>
      </c>
      <c r="BQ46" s="27">
        <v>0</v>
      </c>
      <c r="BR46" s="38">
        <v>0</v>
      </c>
      <c r="BS46" s="6"/>
      <c r="BT46" s="27"/>
      <c r="BU46" s="38"/>
      <c r="BV46" s="38"/>
      <c r="BW46" s="32"/>
    </row>
    <row r="47" spans="1:75" ht="15.75" hidden="1" x14ac:dyDescent="0.25">
      <c r="A47" s="19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38">
        <v>0</v>
      </c>
      <c r="AG47" s="6"/>
      <c r="AH47" s="27"/>
      <c r="AI47" s="38"/>
      <c r="AJ47" s="38">
        <f t="shared" si="70"/>
        <v>0</v>
      </c>
      <c r="AK47" s="32"/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0</v>
      </c>
      <c r="BQ47" s="27">
        <v>0</v>
      </c>
      <c r="BR47" s="38">
        <v>0</v>
      </c>
      <c r="BS47" s="6"/>
      <c r="BT47" s="27"/>
      <c r="BU47" s="38"/>
      <c r="BV47" s="38"/>
      <c r="BW47" s="32"/>
    </row>
    <row r="48" spans="1:75" ht="15.75" hidden="1" x14ac:dyDescent="0.25">
      <c r="A48" s="19" t="s">
        <v>31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38">
        <v>0</v>
      </c>
      <c r="AG48" s="6"/>
      <c r="AH48" s="27"/>
      <c r="AI48" s="38"/>
      <c r="AJ48" s="38">
        <f t="shared" si="70"/>
        <v>0</v>
      </c>
      <c r="AK48" s="32"/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38">
        <v>0</v>
      </c>
      <c r="BS48" s="6"/>
      <c r="BT48" s="27"/>
      <c r="BU48" s="38"/>
      <c r="BV48" s="38"/>
      <c r="BW48" s="32"/>
    </row>
    <row r="49" spans="1:75" ht="15.75" hidden="1" x14ac:dyDescent="0.25">
      <c r="A49" s="19" t="s">
        <v>32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38">
        <v>0</v>
      </c>
      <c r="AG49" s="6"/>
      <c r="AH49" s="27"/>
      <c r="AI49" s="38"/>
      <c r="AJ49" s="38">
        <f t="shared" si="70"/>
        <v>0</v>
      </c>
      <c r="AK49" s="32"/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>
        <v>0</v>
      </c>
      <c r="BI49" s="27">
        <v>0</v>
      </c>
      <c r="BJ49" s="27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0</v>
      </c>
      <c r="BP49" s="27">
        <v>0</v>
      </c>
      <c r="BQ49" s="27">
        <v>0</v>
      </c>
      <c r="BR49" s="38">
        <v>0</v>
      </c>
      <c r="BS49" s="6"/>
      <c r="BT49" s="27"/>
      <c r="BU49" s="38"/>
      <c r="BV49" s="38"/>
      <c r="BW49" s="32"/>
    </row>
    <row r="50" spans="1:75" ht="15.75" hidden="1" x14ac:dyDescent="0.25">
      <c r="A50" s="20" t="s">
        <v>33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38">
        <v>0</v>
      </c>
      <c r="AG50" s="6"/>
      <c r="AH50" s="27"/>
      <c r="AI50" s="38"/>
      <c r="AJ50" s="38">
        <f t="shared" si="70"/>
        <v>0</v>
      </c>
      <c r="AK50" s="32"/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38">
        <v>0</v>
      </c>
      <c r="BS50" s="6"/>
      <c r="BT50" s="27"/>
      <c r="BU50" s="38"/>
      <c r="BV50" s="38"/>
      <c r="BW50" s="32"/>
    </row>
    <row r="51" spans="1:75" ht="15.75" hidden="1" x14ac:dyDescent="0.25">
      <c r="A51" s="2" t="s">
        <v>21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2"/>
      <c r="AH51" s="41"/>
      <c r="AI51" s="41"/>
      <c r="AJ51" s="38">
        <f t="shared" si="70"/>
        <v>0</v>
      </c>
      <c r="AK51" s="49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2"/>
      <c r="BT51" s="41"/>
      <c r="BU51" s="38"/>
      <c r="BV51" s="41"/>
      <c r="BW51" s="49"/>
    </row>
    <row r="52" spans="1:75" ht="15.75" hidden="1" x14ac:dyDescent="0.25">
      <c r="A52" s="23" t="s">
        <v>29</v>
      </c>
      <c r="B52" s="27">
        <v>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38">
        <v>0</v>
      </c>
      <c r="AG52" s="6"/>
      <c r="AH52" s="27"/>
      <c r="AI52" s="38"/>
      <c r="AJ52" s="38">
        <f t="shared" si="70"/>
        <v>0</v>
      </c>
      <c r="AK52" s="32"/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38">
        <v>0</v>
      </c>
      <c r="BS52" s="6"/>
      <c r="BT52" s="27"/>
      <c r="BU52" s="38"/>
      <c r="BV52" s="38"/>
      <c r="BW52" s="32"/>
    </row>
    <row r="53" spans="1:75" ht="15.75" hidden="1" x14ac:dyDescent="0.25">
      <c r="A53" s="19" t="s">
        <v>30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38">
        <v>0</v>
      </c>
      <c r="AG53" s="6"/>
      <c r="AH53" s="27"/>
      <c r="AI53" s="38"/>
      <c r="AJ53" s="38">
        <f t="shared" si="70"/>
        <v>0</v>
      </c>
      <c r="AK53" s="32"/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38">
        <v>0</v>
      </c>
      <c r="BS53" s="6"/>
      <c r="BT53" s="27"/>
      <c r="BU53" s="38"/>
      <c r="BV53" s="38"/>
      <c r="BW53" s="32"/>
    </row>
    <row r="54" spans="1:75" ht="15.75" hidden="1" x14ac:dyDescent="0.25">
      <c r="A54" s="19" t="s">
        <v>31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38">
        <v>0</v>
      </c>
      <c r="AG54" s="6"/>
      <c r="AH54" s="27"/>
      <c r="AI54" s="38"/>
      <c r="AJ54" s="38">
        <f t="shared" si="70"/>
        <v>0</v>
      </c>
      <c r="AK54" s="32"/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0</v>
      </c>
      <c r="BR54" s="38">
        <v>0</v>
      </c>
      <c r="BS54" s="6"/>
      <c r="BT54" s="27"/>
      <c r="BU54" s="38"/>
      <c r="BV54" s="38"/>
      <c r="BW54" s="32"/>
    </row>
    <row r="55" spans="1:75" ht="15.75" hidden="1" x14ac:dyDescent="0.25">
      <c r="A55" s="19" t="s">
        <v>32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38">
        <v>0</v>
      </c>
      <c r="AG55" s="6"/>
      <c r="AH55" s="27"/>
      <c r="AI55" s="38"/>
      <c r="AJ55" s="38">
        <f t="shared" si="70"/>
        <v>0</v>
      </c>
      <c r="AK55" s="32"/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38">
        <v>0</v>
      </c>
      <c r="BS55" s="6"/>
      <c r="BT55" s="27"/>
      <c r="BU55" s="38"/>
      <c r="BV55" s="38"/>
      <c r="BW55" s="32"/>
    </row>
    <row r="56" spans="1:75" ht="15.75" hidden="1" x14ac:dyDescent="0.25">
      <c r="A56" s="24" t="s">
        <v>33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38">
        <v>0</v>
      </c>
      <c r="AG56" s="6"/>
      <c r="AH56" s="27"/>
      <c r="AI56" s="38"/>
      <c r="AJ56" s="38">
        <f t="shared" si="70"/>
        <v>0</v>
      </c>
      <c r="AK56" s="32"/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0</v>
      </c>
      <c r="BQ56" s="27">
        <v>0</v>
      </c>
      <c r="BR56" s="38">
        <v>0</v>
      </c>
      <c r="BS56" s="6"/>
      <c r="BT56" s="27"/>
      <c r="BU56" s="38"/>
      <c r="BV56" s="38"/>
      <c r="BW56" s="32"/>
    </row>
    <row r="57" spans="1:75" ht="15.75" x14ac:dyDescent="0.25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44"/>
      <c r="AG57" s="50"/>
      <c r="AH57" s="25"/>
      <c r="AI57" s="25"/>
      <c r="AJ57" s="25"/>
      <c r="AK57" s="26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44"/>
      <c r="BS57" s="50"/>
      <c r="BT57" s="25"/>
      <c r="BU57" s="25"/>
      <c r="BV57" s="25"/>
      <c r="BW57" s="26"/>
    </row>
  </sheetData>
  <mergeCells count="13">
    <mergeCell ref="A1:A2"/>
    <mergeCell ref="A13:A14"/>
    <mergeCell ref="A43:A44"/>
    <mergeCell ref="AG1:AG2"/>
    <mergeCell ref="AH1:AH2"/>
    <mergeCell ref="BU1:BU2"/>
    <mergeCell ref="BV1:BV2"/>
    <mergeCell ref="BW1:BW2"/>
    <mergeCell ref="AI1:AI2"/>
    <mergeCell ref="AJ1:AJ2"/>
    <mergeCell ref="AK1:AK2"/>
    <mergeCell ref="BS1:BS2"/>
    <mergeCell ref="BT1:BT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7"/>
  <sheetViews>
    <sheetView zoomScale="80" zoomScaleNormal="80" workbookViewId="0">
      <pane xSplit="1" topLeftCell="AU1" activePane="topRight" state="frozen"/>
      <selection pane="topRight" activeCell="BX3" sqref="BX3"/>
    </sheetView>
  </sheetViews>
  <sheetFormatPr defaultRowHeight="15" x14ac:dyDescent="0.25"/>
  <cols>
    <col min="1" max="1" width="46.140625" customWidth="1"/>
    <col min="2" max="32" width="0" hidden="1" customWidth="1"/>
    <col min="33" max="33" width="11.85546875" hidden="1" customWidth="1"/>
    <col min="34" max="34" width="12.42578125" hidden="1" customWidth="1"/>
    <col min="35" max="35" width="11.85546875" hidden="1" customWidth="1"/>
    <col min="36" max="36" width="12.5703125" hidden="1" customWidth="1"/>
    <col min="37" max="37" width="11.7109375" hidden="1" customWidth="1"/>
    <col min="38" max="39" width="0" hidden="1" customWidth="1"/>
    <col min="71" max="71" width="12.28515625" customWidth="1"/>
    <col min="72" max="72" width="11.85546875" customWidth="1"/>
    <col min="73" max="73" width="12.85546875" customWidth="1"/>
    <col min="74" max="74" width="12.42578125" customWidth="1"/>
  </cols>
  <sheetData>
    <row r="1" spans="1:75" ht="15" customHeight="1" x14ac:dyDescent="0.25">
      <c r="A1" s="130" t="s">
        <v>0</v>
      </c>
      <c r="B1" s="36">
        <v>42917</v>
      </c>
      <c r="C1" s="36">
        <v>42918</v>
      </c>
      <c r="D1" s="36">
        <v>42919</v>
      </c>
      <c r="E1" s="36">
        <v>42920</v>
      </c>
      <c r="F1" s="36">
        <v>42921</v>
      </c>
      <c r="G1" s="36">
        <v>42922</v>
      </c>
      <c r="H1" s="36">
        <v>42923</v>
      </c>
      <c r="I1" s="36">
        <v>42924</v>
      </c>
      <c r="J1" s="36">
        <v>42925</v>
      </c>
      <c r="K1" s="36">
        <v>42926</v>
      </c>
      <c r="L1" s="36">
        <v>42927</v>
      </c>
      <c r="M1" s="36">
        <v>42928</v>
      </c>
      <c r="N1" s="36">
        <v>42929</v>
      </c>
      <c r="O1" s="36">
        <v>42930</v>
      </c>
      <c r="P1" s="36">
        <v>42931</v>
      </c>
      <c r="Q1" s="36">
        <v>42932</v>
      </c>
      <c r="R1" s="36">
        <v>42933</v>
      </c>
      <c r="S1" s="36">
        <v>42934</v>
      </c>
      <c r="T1" s="36">
        <v>42935</v>
      </c>
      <c r="U1" s="36">
        <v>42936</v>
      </c>
      <c r="V1" s="36">
        <v>42937</v>
      </c>
      <c r="W1" s="36">
        <v>42938</v>
      </c>
      <c r="X1" s="36">
        <v>42939</v>
      </c>
      <c r="Y1" s="36">
        <v>42940</v>
      </c>
      <c r="Z1" s="36">
        <v>42941</v>
      </c>
      <c r="AA1" s="36">
        <v>42942</v>
      </c>
      <c r="AB1" s="36">
        <v>42943</v>
      </c>
      <c r="AC1" s="36">
        <v>42944</v>
      </c>
      <c r="AD1" s="36">
        <v>42945</v>
      </c>
      <c r="AE1" s="36">
        <v>42946</v>
      </c>
      <c r="AF1" s="36">
        <v>42947</v>
      </c>
      <c r="AG1" s="129" t="s">
        <v>63</v>
      </c>
      <c r="AH1" s="128" t="s">
        <v>64</v>
      </c>
      <c r="AI1" s="128" t="s">
        <v>65</v>
      </c>
      <c r="AJ1" s="128" t="s">
        <v>66</v>
      </c>
      <c r="AK1" s="128" t="s">
        <v>70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36">
        <v>42978</v>
      </c>
      <c r="BS1" s="129" t="s">
        <v>71</v>
      </c>
      <c r="BT1" s="128" t="s">
        <v>73</v>
      </c>
      <c r="BU1" s="128" t="s">
        <v>74</v>
      </c>
      <c r="BV1" s="128" t="s">
        <v>75</v>
      </c>
      <c r="BW1" s="128"/>
    </row>
    <row r="2" spans="1:75" x14ac:dyDescent="0.25">
      <c r="A2" s="131"/>
      <c r="B2" s="37" t="s">
        <v>38</v>
      </c>
      <c r="C2" s="37" t="s">
        <v>39</v>
      </c>
      <c r="D2" s="37" t="s">
        <v>40</v>
      </c>
      <c r="E2" s="37" t="s">
        <v>41</v>
      </c>
      <c r="F2" s="37" t="s">
        <v>42</v>
      </c>
      <c r="G2" s="37" t="s">
        <v>36</v>
      </c>
      <c r="H2" s="37" t="s">
        <v>37</v>
      </c>
      <c r="I2" s="37" t="s">
        <v>38</v>
      </c>
      <c r="J2" s="37" t="s">
        <v>39</v>
      </c>
      <c r="K2" s="37" t="s">
        <v>40</v>
      </c>
      <c r="L2" s="37" t="s">
        <v>41</v>
      </c>
      <c r="M2" s="37" t="s">
        <v>42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36</v>
      </c>
      <c r="V2" s="37" t="s">
        <v>37</v>
      </c>
      <c r="W2" s="37" t="s">
        <v>38</v>
      </c>
      <c r="X2" s="37" t="s">
        <v>39</v>
      </c>
      <c r="Y2" s="37" t="s">
        <v>40</v>
      </c>
      <c r="Z2" s="37" t="s">
        <v>41</v>
      </c>
      <c r="AA2" s="37" t="s">
        <v>42</v>
      </c>
      <c r="AB2" s="37" t="s">
        <v>36</v>
      </c>
      <c r="AC2" s="37" t="s">
        <v>37</v>
      </c>
      <c r="AD2" s="37" t="s">
        <v>38</v>
      </c>
      <c r="AE2" s="37" t="s">
        <v>39</v>
      </c>
      <c r="AF2" s="37" t="s">
        <v>40</v>
      </c>
      <c r="AG2" s="129"/>
      <c r="AH2" s="128"/>
      <c r="AI2" s="128"/>
      <c r="AJ2" s="128"/>
      <c r="AK2" s="128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37" t="s">
        <v>36</v>
      </c>
      <c r="BS2" s="129"/>
      <c r="BT2" s="128"/>
      <c r="BU2" s="128"/>
      <c r="BV2" s="128"/>
      <c r="BW2" s="128"/>
    </row>
    <row r="3" spans="1:75" ht="15.75" x14ac:dyDescent="0.25">
      <c r="A3" s="5" t="s">
        <v>1</v>
      </c>
      <c r="B3" s="27">
        <v>470</v>
      </c>
      <c r="C3" s="27">
        <v>470</v>
      </c>
      <c r="D3" s="27">
        <v>469</v>
      </c>
      <c r="E3" s="27">
        <v>469</v>
      </c>
      <c r="F3" s="27">
        <v>471</v>
      </c>
      <c r="G3" s="27">
        <v>470</v>
      </c>
      <c r="H3" s="27">
        <v>470</v>
      </c>
      <c r="I3" s="27">
        <v>491</v>
      </c>
      <c r="J3" s="27">
        <v>491</v>
      </c>
      <c r="K3" s="27">
        <v>489</v>
      </c>
      <c r="L3" s="27">
        <v>488</v>
      </c>
      <c r="M3" s="27">
        <v>475</v>
      </c>
      <c r="N3" s="27">
        <v>475</v>
      </c>
      <c r="O3" s="27">
        <v>472</v>
      </c>
      <c r="P3" s="27">
        <v>482</v>
      </c>
      <c r="Q3" s="27">
        <v>483</v>
      </c>
      <c r="R3" s="27">
        <v>483</v>
      </c>
      <c r="S3" s="27">
        <v>482</v>
      </c>
      <c r="T3" s="27">
        <v>482</v>
      </c>
      <c r="U3" s="27">
        <v>482</v>
      </c>
      <c r="V3" s="27">
        <v>481</v>
      </c>
      <c r="W3" s="27">
        <v>481</v>
      </c>
      <c r="X3" s="27">
        <v>481</v>
      </c>
      <c r="Y3" s="27">
        <v>481</v>
      </c>
      <c r="Z3" s="27">
        <v>481</v>
      </c>
      <c r="AA3" s="27">
        <v>481</v>
      </c>
      <c r="AB3" s="27">
        <v>481</v>
      </c>
      <c r="AC3" s="27">
        <v>480</v>
      </c>
      <c r="AD3" s="27">
        <v>480</v>
      </c>
      <c r="AE3" s="27">
        <v>480</v>
      </c>
      <c r="AF3" s="38">
        <v>480</v>
      </c>
      <c r="AG3" s="30">
        <v>403.57142857142856</v>
      </c>
      <c r="AH3" s="38">
        <f>SUM(C3:I3)/7</f>
        <v>472.85714285714283</v>
      </c>
      <c r="AI3" s="38">
        <f>SUM(J3:P3)/7</f>
        <v>481.71428571428572</v>
      </c>
      <c r="AJ3" s="38">
        <f>SUM(Q3:W3)/7</f>
        <v>482</v>
      </c>
      <c r="AK3" s="32">
        <f>SUM(X3:AD3)/7</f>
        <v>480.71428571428572</v>
      </c>
      <c r="AN3" s="27">
        <v>478</v>
      </c>
      <c r="AO3" s="27">
        <v>478</v>
      </c>
      <c r="AP3" s="27">
        <v>478</v>
      </c>
      <c r="AQ3" s="27">
        <v>477</v>
      </c>
      <c r="AR3" s="27">
        <v>477</v>
      </c>
      <c r="AS3" s="27">
        <v>477</v>
      </c>
      <c r="AT3" s="27">
        <v>477</v>
      </c>
      <c r="AU3" s="27">
        <v>477</v>
      </c>
      <c r="AV3" s="27">
        <v>476</v>
      </c>
      <c r="AW3" s="27">
        <v>476</v>
      </c>
      <c r="AX3" s="27">
        <v>475</v>
      </c>
      <c r="AY3" s="27">
        <v>490</v>
      </c>
      <c r="AZ3" s="27">
        <v>490</v>
      </c>
      <c r="BA3" s="27">
        <v>500</v>
      </c>
      <c r="BB3" s="27">
        <v>498</v>
      </c>
      <c r="BC3" s="27">
        <v>498</v>
      </c>
      <c r="BD3" s="27">
        <v>498</v>
      </c>
      <c r="BE3" s="27">
        <v>498</v>
      </c>
      <c r="BF3" s="27">
        <v>508</v>
      </c>
      <c r="BG3" s="27">
        <v>508</v>
      </c>
      <c r="BH3" s="27">
        <v>507</v>
      </c>
      <c r="BI3" s="27">
        <v>506</v>
      </c>
      <c r="BJ3" s="27">
        <v>506</v>
      </c>
      <c r="BK3" s="27">
        <v>505</v>
      </c>
      <c r="BL3" s="27">
        <v>505</v>
      </c>
      <c r="BM3" s="27">
        <v>504</v>
      </c>
      <c r="BN3" s="27">
        <v>505</v>
      </c>
      <c r="BO3" s="27">
        <v>505</v>
      </c>
      <c r="BP3" s="27">
        <v>505</v>
      </c>
      <c r="BQ3" s="27">
        <v>504</v>
      </c>
      <c r="BR3" s="38">
        <v>496</v>
      </c>
      <c r="BS3" s="30">
        <f>SUM(AE3:AF3,AN3:AR3)/7</f>
        <v>478.28571428571428</v>
      </c>
      <c r="BT3" s="38">
        <f>SUM(AS3:AY3)/7</f>
        <v>478.28571428571428</v>
      </c>
      <c r="BU3" s="38">
        <f>SUM(AZ3:BF3)/7</f>
        <v>498.57142857142856</v>
      </c>
      <c r="BV3" s="38">
        <f>SUM(BG3:BM3)/7</f>
        <v>505.85714285714283</v>
      </c>
      <c r="BW3" s="32"/>
    </row>
    <row r="4" spans="1:75" ht="15.75" x14ac:dyDescent="0.25">
      <c r="A4" s="8" t="s">
        <v>2</v>
      </c>
      <c r="B4" s="27">
        <v>44</v>
      </c>
      <c r="C4" s="27">
        <v>44</v>
      </c>
      <c r="D4" s="27">
        <v>44</v>
      </c>
      <c r="E4" s="27">
        <v>44</v>
      </c>
      <c r="F4" s="27">
        <v>46</v>
      </c>
      <c r="G4" s="27">
        <v>47</v>
      </c>
      <c r="H4" s="27">
        <v>48</v>
      </c>
      <c r="I4" s="27">
        <v>48</v>
      </c>
      <c r="J4" s="27">
        <v>48</v>
      </c>
      <c r="K4" s="27">
        <v>49</v>
      </c>
      <c r="L4" s="27">
        <v>56</v>
      </c>
      <c r="M4" s="27">
        <v>63</v>
      </c>
      <c r="N4" s="27">
        <v>81</v>
      </c>
      <c r="O4" s="27">
        <v>90</v>
      </c>
      <c r="P4" s="27">
        <v>90</v>
      </c>
      <c r="Q4" s="27">
        <v>91</v>
      </c>
      <c r="R4" s="27">
        <v>91</v>
      </c>
      <c r="S4" s="27">
        <v>101</v>
      </c>
      <c r="T4" s="27">
        <v>107</v>
      </c>
      <c r="U4" s="27">
        <v>114</v>
      </c>
      <c r="V4" s="27">
        <v>122</v>
      </c>
      <c r="W4" s="27">
        <v>122</v>
      </c>
      <c r="X4" s="27">
        <v>123</v>
      </c>
      <c r="Y4" s="27">
        <v>124</v>
      </c>
      <c r="Z4" s="27">
        <v>130</v>
      </c>
      <c r="AA4" s="27">
        <v>139</v>
      </c>
      <c r="AB4" s="27">
        <v>148</v>
      </c>
      <c r="AC4" s="27">
        <v>154</v>
      </c>
      <c r="AD4" s="27">
        <v>154</v>
      </c>
      <c r="AE4" s="27">
        <v>154</v>
      </c>
      <c r="AF4" s="38">
        <v>155</v>
      </c>
      <c r="AG4" s="30">
        <v>25.571428571428573</v>
      </c>
      <c r="AH4" s="38">
        <f t="shared" ref="AH4:AH6" si="0">SUM(C4:I4)/7</f>
        <v>45.857142857142854</v>
      </c>
      <c r="AI4" s="38">
        <f t="shared" ref="AI4:AI6" si="1">SUM(J4:P4)/7</f>
        <v>68.142857142857139</v>
      </c>
      <c r="AJ4" s="38">
        <f t="shared" ref="AJ4:AJ6" si="2">SUM(Q4:W4)/7</f>
        <v>106.85714285714286</v>
      </c>
      <c r="AK4" s="32">
        <f t="shared" ref="AK4:AK6" si="3">SUM(X4:AD4)/7</f>
        <v>138.85714285714286</v>
      </c>
      <c r="AN4" s="27">
        <v>157</v>
      </c>
      <c r="AO4" s="27">
        <v>163</v>
      </c>
      <c r="AP4" s="27">
        <v>179</v>
      </c>
      <c r="AQ4" s="27">
        <v>186</v>
      </c>
      <c r="AR4" s="27">
        <v>186</v>
      </c>
      <c r="AS4" s="27">
        <v>188</v>
      </c>
      <c r="AT4" s="27">
        <v>188</v>
      </c>
      <c r="AU4" s="27">
        <v>191</v>
      </c>
      <c r="AV4" s="27">
        <v>191</v>
      </c>
      <c r="AW4" s="27">
        <v>191</v>
      </c>
      <c r="AX4" s="27">
        <v>192</v>
      </c>
      <c r="AY4" s="27">
        <v>192</v>
      </c>
      <c r="AZ4" s="27">
        <v>192</v>
      </c>
      <c r="BA4" s="27">
        <v>206</v>
      </c>
      <c r="BB4" s="27">
        <v>206</v>
      </c>
      <c r="BC4" s="27">
        <v>208</v>
      </c>
      <c r="BD4" s="27">
        <v>208</v>
      </c>
      <c r="BE4" s="27">
        <v>211</v>
      </c>
      <c r="BF4" s="27">
        <v>211</v>
      </c>
      <c r="BG4" s="27">
        <v>212</v>
      </c>
      <c r="BH4" s="27">
        <v>211</v>
      </c>
      <c r="BI4" s="27">
        <v>210</v>
      </c>
      <c r="BJ4" s="27">
        <v>210</v>
      </c>
      <c r="BK4" s="27">
        <v>209</v>
      </c>
      <c r="BL4" s="27">
        <v>209</v>
      </c>
      <c r="BM4" s="27">
        <v>209</v>
      </c>
      <c r="BN4" s="27">
        <v>209</v>
      </c>
      <c r="BO4" s="27">
        <v>209</v>
      </c>
      <c r="BP4" s="27">
        <v>209</v>
      </c>
      <c r="BQ4" s="27">
        <v>208</v>
      </c>
      <c r="BR4" s="38">
        <v>200</v>
      </c>
      <c r="BS4" s="30">
        <f t="shared" ref="BS4:BS6" si="4">SUM(AE4:AF4,AN4:AR4)/7</f>
        <v>168.57142857142858</v>
      </c>
      <c r="BT4" s="38">
        <f t="shared" ref="BT4:BT6" si="5">SUM(AS4:AY4)/7</f>
        <v>190.42857142857142</v>
      </c>
      <c r="BU4" s="38">
        <f t="shared" ref="BU4:BU6" si="6">SUM(AZ4:BF4)/7</f>
        <v>206</v>
      </c>
      <c r="BV4" s="38">
        <f t="shared" ref="BV4:BV6" si="7">SUM(BG4:BM4)/7</f>
        <v>210</v>
      </c>
      <c r="BW4" s="32"/>
    </row>
    <row r="5" spans="1:75" x14ac:dyDescent="0.25">
      <c r="A5" s="9" t="s">
        <v>3</v>
      </c>
      <c r="B5" s="27">
        <v>2</v>
      </c>
      <c r="C5" s="27">
        <v>0</v>
      </c>
      <c r="D5" s="27">
        <v>2</v>
      </c>
      <c r="E5" s="27">
        <v>2</v>
      </c>
      <c r="F5" s="27">
        <v>2</v>
      </c>
      <c r="G5" s="27">
        <v>3</v>
      </c>
      <c r="H5" s="27">
        <v>2</v>
      </c>
      <c r="I5" s="27">
        <v>1</v>
      </c>
      <c r="J5" s="27">
        <v>1</v>
      </c>
      <c r="K5" s="27">
        <v>4</v>
      </c>
      <c r="L5" s="27">
        <v>20</v>
      </c>
      <c r="M5" s="27">
        <v>14</v>
      </c>
      <c r="N5" s="27">
        <v>37</v>
      </c>
      <c r="O5" s="27">
        <v>35</v>
      </c>
      <c r="P5" s="27">
        <v>7</v>
      </c>
      <c r="Q5" s="27">
        <v>13</v>
      </c>
      <c r="R5" s="27">
        <v>15</v>
      </c>
      <c r="S5" s="27">
        <v>30</v>
      </c>
      <c r="T5" s="27">
        <v>33</v>
      </c>
      <c r="U5" s="27">
        <v>35</v>
      </c>
      <c r="V5" s="27">
        <v>33</v>
      </c>
      <c r="W5" s="27">
        <v>15</v>
      </c>
      <c r="X5" s="27">
        <v>23</v>
      </c>
      <c r="Y5" s="27">
        <v>26</v>
      </c>
      <c r="Z5" s="27">
        <v>32</v>
      </c>
      <c r="AA5" s="27">
        <v>36</v>
      </c>
      <c r="AB5" s="27">
        <v>44</v>
      </c>
      <c r="AC5" s="27">
        <v>35</v>
      </c>
      <c r="AD5" s="27">
        <v>30</v>
      </c>
      <c r="AE5" s="27">
        <v>25</v>
      </c>
      <c r="AF5" s="38">
        <v>26</v>
      </c>
      <c r="AG5" s="30">
        <v>8.1428571428571423</v>
      </c>
      <c r="AH5" s="38">
        <f t="shared" si="0"/>
        <v>1.7142857142857142</v>
      </c>
      <c r="AI5" s="38">
        <f t="shared" si="1"/>
        <v>16.857142857142858</v>
      </c>
      <c r="AJ5" s="38">
        <f t="shared" si="2"/>
        <v>24.857142857142858</v>
      </c>
      <c r="AK5" s="32">
        <f t="shared" si="3"/>
        <v>32.285714285714285</v>
      </c>
      <c r="AN5" s="27">
        <v>39</v>
      </c>
      <c r="AO5" s="27">
        <v>31</v>
      </c>
      <c r="AP5" s="27">
        <v>56</v>
      </c>
      <c r="AQ5" s="27">
        <v>40</v>
      </c>
      <c r="AR5" s="27">
        <v>25</v>
      </c>
      <c r="AS5" s="27">
        <v>29</v>
      </c>
      <c r="AT5" s="27">
        <v>35</v>
      </c>
      <c r="AU5" s="27">
        <v>39</v>
      </c>
      <c r="AV5" s="27">
        <v>33</v>
      </c>
      <c r="AW5" s="27">
        <v>26</v>
      </c>
      <c r="AX5" s="27">
        <v>25</v>
      </c>
      <c r="AY5" s="27">
        <v>21</v>
      </c>
      <c r="AZ5" s="27">
        <v>30</v>
      </c>
      <c r="BA5" s="27">
        <v>48</v>
      </c>
      <c r="BB5" s="27">
        <v>33</v>
      </c>
      <c r="BC5" s="27">
        <v>30</v>
      </c>
      <c r="BD5" s="27">
        <v>26</v>
      </c>
      <c r="BE5" s="27">
        <v>26</v>
      </c>
      <c r="BF5" s="27">
        <v>17</v>
      </c>
      <c r="BG5" s="27">
        <v>34</v>
      </c>
      <c r="BH5" s="27">
        <v>27</v>
      </c>
      <c r="BI5" s="27">
        <v>35</v>
      </c>
      <c r="BJ5" s="27">
        <v>20</v>
      </c>
      <c r="BK5" s="27">
        <v>23</v>
      </c>
      <c r="BL5" s="27">
        <v>22</v>
      </c>
      <c r="BM5" s="27">
        <v>16</v>
      </c>
      <c r="BN5" s="27">
        <v>25</v>
      </c>
      <c r="BO5" s="27">
        <v>28</v>
      </c>
      <c r="BP5" s="27">
        <v>31</v>
      </c>
      <c r="BQ5" s="27">
        <v>31</v>
      </c>
      <c r="BR5" s="38">
        <v>27</v>
      </c>
      <c r="BS5" s="30">
        <f t="shared" si="4"/>
        <v>34.571428571428569</v>
      </c>
      <c r="BT5" s="38">
        <f t="shared" si="5"/>
        <v>29.714285714285715</v>
      </c>
      <c r="BU5" s="38">
        <f t="shared" si="6"/>
        <v>30</v>
      </c>
      <c r="BV5" s="38">
        <f t="shared" si="7"/>
        <v>25.285714285714285</v>
      </c>
      <c r="BW5" s="32"/>
    </row>
    <row r="6" spans="1:75" x14ac:dyDescent="0.25">
      <c r="A6" s="9" t="s">
        <v>4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38">
        <v>0</v>
      </c>
      <c r="AG6" s="30">
        <v>0</v>
      </c>
      <c r="AH6" s="38">
        <f t="shared" si="0"/>
        <v>0</v>
      </c>
      <c r="AI6" s="38">
        <f t="shared" si="1"/>
        <v>0</v>
      </c>
      <c r="AJ6" s="38">
        <f t="shared" si="2"/>
        <v>0</v>
      </c>
      <c r="AK6" s="32">
        <f t="shared" si="3"/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38">
        <v>0</v>
      </c>
      <c r="BS6" s="30">
        <f t="shared" si="4"/>
        <v>0</v>
      </c>
      <c r="BT6" s="38">
        <f t="shared" si="5"/>
        <v>0</v>
      </c>
      <c r="BU6" s="38">
        <f t="shared" si="6"/>
        <v>0</v>
      </c>
      <c r="BV6" s="38">
        <f t="shared" si="7"/>
        <v>0</v>
      </c>
      <c r="BW6" s="32"/>
    </row>
    <row r="7" spans="1:75" x14ac:dyDescent="0.25">
      <c r="A7" s="9" t="s">
        <v>5</v>
      </c>
      <c r="B7" s="11">
        <f t="shared" ref="B7:E7" si="8">B6/B5</f>
        <v>0</v>
      </c>
      <c r="C7" s="11" t="e">
        <f t="shared" si="8"/>
        <v>#DIV/0!</v>
      </c>
      <c r="D7" s="11">
        <f t="shared" si="8"/>
        <v>0</v>
      </c>
      <c r="E7" s="11">
        <f t="shared" si="8"/>
        <v>0</v>
      </c>
      <c r="F7" s="11">
        <f t="shared" ref="F7:J7" si="9">F6/F5</f>
        <v>0</v>
      </c>
      <c r="G7" s="11">
        <f t="shared" si="9"/>
        <v>0</v>
      </c>
      <c r="H7" s="11">
        <f t="shared" si="9"/>
        <v>0</v>
      </c>
      <c r="I7" s="11">
        <f t="shared" si="9"/>
        <v>0</v>
      </c>
      <c r="J7" s="11">
        <f t="shared" si="9"/>
        <v>0</v>
      </c>
      <c r="K7" s="11">
        <f t="shared" ref="K7:L7" si="10">K6/K5</f>
        <v>0</v>
      </c>
      <c r="L7" s="11">
        <f t="shared" si="10"/>
        <v>0</v>
      </c>
      <c r="M7" s="11">
        <f t="shared" ref="M7:N7" si="11">M6/M5</f>
        <v>0</v>
      </c>
      <c r="N7" s="11">
        <f t="shared" si="11"/>
        <v>0</v>
      </c>
      <c r="O7" s="11">
        <f t="shared" ref="O7:Q7" si="12">O6/O5</f>
        <v>0</v>
      </c>
      <c r="P7" s="11">
        <f t="shared" si="12"/>
        <v>0</v>
      </c>
      <c r="Q7" s="11">
        <f t="shared" si="12"/>
        <v>0</v>
      </c>
      <c r="R7" s="11">
        <f t="shared" ref="R7:S7" si="13">R6/R5</f>
        <v>0</v>
      </c>
      <c r="S7" s="11">
        <f t="shared" si="13"/>
        <v>0</v>
      </c>
      <c r="T7" s="11">
        <f t="shared" ref="T7:Z7" si="14">T6/T5</f>
        <v>0</v>
      </c>
      <c r="U7" s="11">
        <f t="shared" si="14"/>
        <v>0</v>
      </c>
      <c r="V7" s="11">
        <f t="shared" si="14"/>
        <v>0</v>
      </c>
      <c r="W7" s="11">
        <f t="shared" si="14"/>
        <v>0</v>
      </c>
      <c r="X7" s="11">
        <f t="shared" si="14"/>
        <v>0</v>
      </c>
      <c r="Y7" s="11">
        <f t="shared" si="14"/>
        <v>0</v>
      </c>
      <c r="Z7" s="11">
        <f t="shared" si="14"/>
        <v>0</v>
      </c>
      <c r="AA7" s="11">
        <f t="shared" ref="AA7:AE7" si="15">AA6/AA5</f>
        <v>0</v>
      </c>
      <c r="AB7" s="11">
        <f t="shared" si="15"/>
        <v>0</v>
      </c>
      <c r="AC7" s="11">
        <f t="shared" si="15"/>
        <v>0</v>
      </c>
      <c r="AD7" s="11">
        <f t="shared" si="15"/>
        <v>0</v>
      </c>
      <c r="AE7" s="11">
        <f t="shared" si="15"/>
        <v>0</v>
      </c>
      <c r="AF7" s="11">
        <f t="shared" ref="AF7" si="16">AF6/AF5</f>
        <v>0</v>
      </c>
      <c r="AG7" s="10">
        <v>0</v>
      </c>
      <c r="AH7" s="11">
        <f t="shared" ref="AH7:AK7" si="17">AH6/AH5</f>
        <v>0</v>
      </c>
      <c r="AI7" s="11">
        <f t="shared" si="17"/>
        <v>0</v>
      </c>
      <c r="AJ7" s="11">
        <f t="shared" si="17"/>
        <v>0</v>
      </c>
      <c r="AK7" s="34">
        <f t="shared" si="17"/>
        <v>0</v>
      </c>
      <c r="AN7" s="11">
        <f t="shared" ref="AN7:AT7" si="18">AN6/AN5</f>
        <v>0</v>
      </c>
      <c r="AO7" s="11">
        <f t="shared" si="18"/>
        <v>0</v>
      </c>
      <c r="AP7" s="11">
        <f t="shared" si="18"/>
        <v>0</v>
      </c>
      <c r="AQ7" s="11">
        <f t="shared" si="18"/>
        <v>0</v>
      </c>
      <c r="AR7" s="11">
        <f t="shared" si="18"/>
        <v>0</v>
      </c>
      <c r="AS7" s="11">
        <f t="shared" si="18"/>
        <v>0</v>
      </c>
      <c r="AT7" s="11">
        <f t="shared" si="18"/>
        <v>0</v>
      </c>
      <c r="AU7" s="11">
        <f t="shared" ref="AU7:AV7" si="19">AU6/AU5</f>
        <v>0</v>
      </c>
      <c r="AV7" s="11">
        <f t="shared" si="19"/>
        <v>0</v>
      </c>
      <c r="AW7" s="11">
        <f t="shared" ref="AW7:BA7" si="20">AW6/AW5</f>
        <v>0</v>
      </c>
      <c r="AX7" s="11">
        <f t="shared" si="20"/>
        <v>0</v>
      </c>
      <c r="AY7" s="11">
        <f t="shared" si="20"/>
        <v>0</v>
      </c>
      <c r="AZ7" s="11">
        <f t="shared" si="20"/>
        <v>0</v>
      </c>
      <c r="BA7" s="11">
        <f t="shared" si="20"/>
        <v>0</v>
      </c>
      <c r="BB7" s="11">
        <f t="shared" ref="BB7:BG7" si="21">BB6/BB5</f>
        <v>0</v>
      </c>
      <c r="BC7" s="11">
        <f t="shared" si="21"/>
        <v>0</v>
      </c>
      <c r="BD7" s="11">
        <f t="shared" si="21"/>
        <v>0</v>
      </c>
      <c r="BE7" s="11">
        <f t="shared" si="21"/>
        <v>0</v>
      </c>
      <c r="BF7" s="11">
        <f t="shared" si="21"/>
        <v>0</v>
      </c>
      <c r="BG7" s="11">
        <f t="shared" si="21"/>
        <v>0</v>
      </c>
      <c r="BH7" s="11">
        <f t="shared" ref="BH7:BI7" si="22">BH6/BH5</f>
        <v>0</v>
      </c>
      <c r="BI7" s="11">
        <f t="shared" si="22"/>
        <v>0</v>
      </c>
      <c r="BJ7" s="11">
        <f t="shared" ref="BJ7:BK7" si="23">BJ6/BJ5</f>
        <v>0</v>
      </c>
      <c r="BK7" s="11">
        <f t="shared" si="23"/>
        <v>0</v>
      </c>
      <c r="BL7" s="11">
        <f t="shared" ref="BL7:BN7" si="24">BL6/BL5</f>
        <v>0</v>
      </c>
      <c r="BM7" s="11">
        <f t="shared" si="24"/>
        <v>0</v>
      </c>
      <c r="BN7" s="11">
        <f t="shared" si="24"/>
        <v>0</v>
      </c>
      <c r="BO7" s="11">
        <f t="shared" ref="BO7:BP7" si="25">BO6/BO5</f>
        <v>0</v>
      </c>
      <c r="BP7" s="11">
        <f t="shared" si="25"/>
        <v>0</v>
      </c>
      <c r="BQ7" s="11">
        <f t="shared" ref="BQ7:BR7" si="26">BQ6/BQ5</f>
        <v>0</v>
      </c>
      <c r="BR7" s="11">
        <f t="shared" si="26"/>
        <v>0</v>
      </c>
      <c r="BS7" s="10">
        <f t="shared" ref="BS7:BV7" si="27">BS6/BS5</f>
        <v>0</v>
      </c>
      <c r="BT7" s="11">
        <f t="shared" si="27"/>
        <v>0</v>
      </c>
      <c r="BU7" s="11">
        <f t="shared" si="27"/>
        <v>0</v>
      </c>
      <c r="BV7" s="11">
        <f t="shared" si="27"/>
        <v>0</v>
      </c>
      <c r="BW7" s="34"/>
    </row>
    <row r="8" spans="1:75" ht="15.75" x14ac:dyDescent="0.25">
      <c r="A8" s="12" t="s">
        <v>34</v>
      </c>
      <c r="B8" s="14">
        <f t="shared" ref="B8:E8" si="28">(B16+B27+B38+B40)/B3</f>
        <v>0</v>
      </c>
      <c r="C8" s="14">
        <f t="shared" si="28"/>
        <v>0</v>
      </c>
      <c r="D8" s="14">
        <f t="shared" si="28"/>
        <v>0</v>
      </c>
      <c r="E8" s="14">
        <f t="shared" si="28"/>
        <v>0</v>
      </c>
      <c r="F8" s="14">
        <f t="shared" ref="F8:J8" si="29">(F16+F27+F38+F40)/F3</f>
        <v>0</v>
      </c>
      <c r="G8" s="14">
        <f t="shared" si="29"/>
        <v>0</v>
      </c>
      <c r="H8" s="14">
        <f t="shared" si="29"/>
        <v>0</v>
      </c>
      <c r="I8" s="14">
        <f t="shared" si="29"/>
        <v>0</v>
      </c>
      <c r="J8" s="14">
        <f t="shared" si="29"/>
        <v>0</v>
      </c>
      <c r="K8" s="14">
        <f t="shared" ref="K8:L8" si="30">(K16+K27+K38+K40)/K3</f>
        <v>0</v>
      </c>
      <c r="L8" s="14">
        <f t="shared" si="30"/>
        <v>0</v>
      </c>
      <c r="M8" s="14">
        <f t="shared" ref="M8:N8" si="31">(M16+M27+M38+M40)/M3</f>
        <v>0</v>
      </c>
      <c r="N8" s="14">
        <f t="shared" si="31"/>
        <v>2.1052631578947368E-3</v>
      </c>
      <c r="O8" s="14">
        <f t="shared" ref="O8:Q8" si="32">(O16+O27+O38+O40)/O3</f>
        <v>0</v>
      </c>
      <c r="P8" s="14">
        <f t="shared" si="32"/>
        <v>0</v>
      </c>
      <c r="Q8" s="14">
        <f t="shared" si="32"/>
        <v>0</v>
      </c>
      <c r="R8" s="14">
        <f t="shared" ref="R8:S8" si="33">(R16+R27+R38+R40)/R3</f>
        <v>0</v>
      </c>
      <c r="S8" s="14">
        <f t="shared" si="33"/>
        <v>4.1493775933609959E-3</v>
      </c>
      <c r="T8" s="14">
        <f t="shared" ref="T8:Z8" si="34">(T16+T27+T38+T40)/T3</f>
        <v>0</v>
      </c>
      <c r="U8" s="14">
        <f t="shared" si="34"/>
        <v>0</v>
      </c>
      <c r="V8" s="14">
        <f t="shared" si="34"/>
        <v>0</v>
      </c>
      <c r="W8" s="14">
        <f t="shared" si="34"/>
        <v>0</v>
      </c>
      <c r="X8" s="14">
        <f t="shared" si="34"/>
        <v>0</v>
      </c>
      <c r="Y8" s="14">
        <f t="shared" si="34"/>
        <v>0</v>
      </c>
      <c r="Z8" s="14">
        <f t="shared" si="34"/>
        <v>0</v>
      </c>
      <c r="AA8" s="14">
        <f t="shared" ref="AA8:AE8" si="35">(AA16+AA27+AA38+AA40)/AA3</f>
        <v>0</v>
      </c>
      <c r="AB8" s="14">
        <f t="shared" si="35"/>
        <v>2.0790020790020791E-3</v>
      </c>
      <c r="AC8" s="14">
        <f t="shared" si="35"/>
        <v>0</v>
      </c>
      <c r="AD8" s="14">
        <f t="shared" si="35"/>
        <v>8.3333333333333332E-3</v>
      </c>
      <c r="AE8" s="14">
        <f t="shared" si="35"/>
        <v>0</v>
      </c>
      <c r="AF8" s="14">
        <f t="shared" ref="AF8" si="36">(AF16+AF27+AF38+AF40)/AF3</f>
        <v>0</v>
      </c>
      <c r="AG8" s="13">
        <v>0</v>
      </c>
      <c r="AH8" s="14">
        <f t="shared" ref="AH8:AK8" si="37">(AH16+AH27+AH38+AH40)/AH3</f>
        <v>0</v>
      </c>
      <c r="AI8" s="14">
        <f t="shared" si="37"/>
        <v>2.0759193357058124E-3</v>
      </c>
      <c r="AJ8" s="14">
        <f t="shared" si="37"/>
        <v>4.1493775933609959E-3</v>
      </c>
      <c r="AK8" s="35">
        <f t="shared" si="37"/>
        <v>1.0401188707280832E-2</v>
      </c>
      <c r="AN8" s="14">
        <f t="shared" ref="AN8:AT8" si="38">(AN16+AN27+AN38+AN40)/AN3</f>
        <v>2.0920502092050207E-3</v>
      </c>
      <c r="AO8" s="14">
        <f t="shared" si="38"/>
        <v>0</v>
      </c>
      <c r="AP8" s="14">
        <f t="shared" si="38"/>
        <v>2.0920502092050207E-3</v>
      </c>
      <c r="AQ8" s="14">
        <f t="shared" si="38"/>
        <v>0</v>
      </c>
      <c r="AR8" s="14">
        <f t="shared" si="38"/>
        <v>0</v>
      </c>
      <c r="AS8" s="14">
        <f t="shared" si="38"/>
        <v>0</v>
      </c>
      <c r="AT8" s="14">
        <f t="shared" si="38"/>
        <v>0</v>
      </c>
      <c r="AU8" s="14">
        <f t="shared" ref="AU8:AV8" si="39">(AU16+AU27+AU38+AU40)/AU3</f>
        <v>2.0964360587002098E-3</v>
      </c>
      <c r="AV8" s="14">
        <f t="shared" si="39"/>
        <v>4.2016806722689074E-3</v>
      </c>
      <c r="AW8" s="14">
        <f t="shared" ref="AW8:BA8" si="40">(AW16+AW27+AW38+AW40)/AW3</f>
        <v>0</v>
      </c>
      <c r="AX8" s="14">
        <f t="shared" si="40"/>
        <v>2.1052631578947368E-3</v>
      </c>
      <c r="AY8" s="14">
        <f t="shared" si="40"/>
        <v>0</v>
      </c>
      <c r="AZ8" s="14">
        <f t="shared" si="40"/>
        <v>4.0816326530612249E-3</v>
      </c>
      <c r="BA8" s="14">
        <f t="shared" si="40"/>
        <v>8.0000000000000002E-3</v>
      </c>
      <c r="BB8" s="14">
        <f t="shared" ref="BB8:BG8" si="41">(BB16+BB27+BB38+BB40)/BB3</f>
        <v>0</v>
      </c>
      <c r="BC8" s="14">
        <f t="shared" si="41"/>
        <v>0</v>
      </c>
      <c r="BD8" s="14">
        <f t="shared" si="41"/>
        <v>0</v>
      </c>
      <c r="BE8" s="14">
        <f t="shared" si="41"/>
        <v>0</v>
      </c>
      <c r="BF8" s="14">
        <f t="shared" si="41"/>
        <v>0</v>
      </c>
      <c r="BG8" s="14">
        <f t="shared" si="41"/>
        <v>1.968503937007874E-3</v>
      </c>
      <c r="BH8" s="14">
        <f t="shared" ref="BH8:BI8" si="42">(BH16+BH27+BH38+BH40)/BH3</f>
        <v>0</v>
      </c>
      <c r="BI8" s="14">
        <f t="shared" si="42"/>
        <v>0</v>
      </c>
      <c r="BJ8" s="14">
        <f t="shared" ref="BJ8:BK8" si="43">(BJ16+BJ27+BJ38+BJ40)/BJ3</f>
        <v>0</v>
      </c>
      <c r="BK8" s="14">
        <f t="shared" si="43"/>
        <v>0</v>
      </c>
      <c r="BL8" s="14">
        <f t="shared" ref="BL8:BN8" si="44">(BL16+BL27+BL38+BL40)/BL3</f>
        <v>0</v>
      </c>
      <c r="BM8" s="14">
        <f t="shared" si="44"/>
        <v>0</v>
      </c>
      <c r="BN8" s="14">
        <f t="shared" si="44"/>
        <v>0</v>
      </c>
      <c r="BO8" s="14">
        <f t="shared" ref="BO8:BP8" si="45">(BO16+BO27+BO38+BO40)/BO3</f>
        <v>0</v>
      </c>
      <c r="BP8" s="14">
        <f t="shared" si="45"/>
        <v>1.9801980198019802E-3</v>
      </c>
      <c r="BQ8" s="14">
        <f t="shared" ref="BQ8:BR8" si="46">(BQ16+BQ27+BQ38+BQ40)/BQ3</f>
        <v>1.984126984126984E-3</v>
      </c>
      <c r="BR8" s="14">
        <f t="shared" si="46"/>
        <v>0</v>
      </c>
      <c r="BS8" s="13">
        <f t="shared" ref="BS8:BV8" si="47">(BS16+BS27+BS38+BS40)/BS3</f>
        <v>4.181600955794504E-3</v>
      </c>
      <c r="BT8" s="14">
        <f t="shared" si="47"/>
        <v>8.3632019115890081E-3</v>
      </c>
      <c r="BU8" s="14">
        <f t="shared" si="47"/>
        <v>1.2034383954154728E-2</v>
      </c>
      <c r="BV8" s="14">
        <f t="shared" si="47"/>
        <v>1.9768426998023158E-3</v>
      </c>
      <c r="BW8" s="35"/>
    </row>
    <row r="9" spans="1:75" ht="15.75" x14ac:dyDescent="0.25">
      <c r="A9" s="15" t="s">
        <v>35</v>
      </c>
      <c r="B9" s="14">
        <f t="shared" ref="B9:E9" si="48">(B17+B28+B39*2+B42*2)/B3</f>
        <v>0</v>
      </c>
      <c r="C9" s="14">
        <f t="shared" si="48"/>
        <v>0</v>
      </c>
      <c r="D9" s="14">
        <f t="shared" si="48"/>
        <v>0</v>
      </c>
      <c r="E9" s="14">
        <f t="shared" si="48"/>
        <v>0</v>
      </c>
      <c r="F9" s="14">
        <f t="shared" ref="F9:J9" si="49">(F17+F28+F39*2+F42*2)/F3</f>
        <v>0</v>
      </c>
      <c r="G9" s="14">
        <f t="shared" si="49"/>
        <v>0</v>
      </c>
      <c r="H9" s="14">
        <f t="shared" si="49"/>
        <v>0</v>
      </c>
      <c r="I9" s="14">
        <f t="shared" si="49"/>
        <v>0</v>
      </c>
      <c r="J9" s="14">
        <f t="shared" si="49"/>
        <v>0</v>
      </c>
      <c r="K9" s="14">
        <f t="shared" ref="K9:L9" si="50">(K17+K28+K39*2+K42*2)/K3</f>
        <v>0</v>
      </c>
      <c r="L9" s="14">
        <f t="shared" si="50"/>
        <v>0</v>
      </c>
      <c r="M9" s="14">
        <f t="shared" ref="M9:N9" si="51">(M17+M28+M39*2+M42*2)/M3</f>
        <v>0</v>
      </c>
      <c r="N9" s="14">
        <f t="shared" si="51"/>
        <v>3.3684210526315789E-2</v>
      </c>
      <c r="O9" s="14">
        <f t="shared" ref="O9:Q9" si="52">(O17+O28+O39*2+O42*2)/O3</f>
        <v>0</v>
      </c>
      <c r="P9" s="14">
        <f t="shared" si="52"/>
        <v>0</v>
      </c>
      <c r="Q9" s="14">
        <f t="shared" si="52"/>
        <v>0</v>
      </c>
      <c r="R9" s="14">
        <f t="shared" ref="R9:S9" si="53">(R17+R28+R39*2+R42*2)/R3</f>
        <v>0</v>
      </c>
      <c r="S9" s="14">
        <f t="shared" si="53"/>
        <v>3.3195020746887967E-2</v>
      </c>
      <c r="T9" s="14">
        <f t="shared" ref="T9:Z9" si="54">(T17+T28+T39*2+T42*2)/T3</f>
        <v>0</v>
      </c>
      <c r="U9" s="14">
        <f t="shared" si="54"/>
        <v>0</v>
      </c>
      <c r="V9" s="14">
        <f t="shared" si="54"/>
        <v>0</v>
      </c>
      <c r="W9" s="14">
        <f t="shared" si="54"/>
        <v>0</v>
      </c>
      <c r="X9" s="14">
        <f t="shared" si="54"/>
        <v>0</v>
      </c>
      <c r="Y9" s="14">
        <f t="shared" si="54"/>
        <v>0</v>
      </c>
      <c r="Z9" s="14">
        <f t="shared" si="54"/>
        <v>0</v>
      </c>
      <c r="AA9" s="14">
        <f t="shared" ref="AA9:AE9" si="55">(AA17+AA28+AA39*2+AA42*2)/AA3</f>
        <v>0</v>
      </c>
      <c r="AB9" s="14">
        <f t="shared" si="55"/>
        <v>0</v>
      </c>
      <c r="AC9" s="14">
        <f t="shared" si="55"/>
        <v>0</v>
      </c>
      <c r="AD9" s="14">
        <f t="shared" si="55"/>
        <v>0</v>
      </c>
      <c r="AE9" s="14">
        <f t="shared" si="55"/>
        <v>0</v>
      </c>
      <c r="AF9" s="14">
        <f t="shared" ref="AF9" si="56">(AF17+AF28+AF39*2+AF42*2)/AF3</f>
        <v>0</v>
      </c>
      <c r="AG9" s="13">
        <v>0</v>
      </c>
      <c r="AH9" s="14">
        <f t="shared" ref="AH9:AK9" si="57">(AH17+AH28+AH39*2+AH42*2)/AH3</f>
        <v>0</v>
      </c>
      <c r="AI9" s="14">
        <f t="shared" si="57"/>
        <v>3.3214709371292998E-2</v>
      </c>
      <c r="AJ9" s="14">
        <f t="shared" si="57"/>
        <v>3.3195020746887967E-2</v>
      </c>
      <c r="AK9" s="35">
        <f t="shared" si="57"/>
        <v>0</v>
      </c>
      <c r="AN9" s="14">
        <f t="shared" ref="AN9:AT9" si="58">(AN17+AN28+AN39*2+AN42*2)/AN3</f>
        <v>3.3472803347280332E-2</v>
      </c>
      <c r="AO9" s="14">
        <f t="shared" si="58"/>
        <v>0</v>
      </c>
      <c r="AP9" s="14">
        <f t="shared" si="58"/>
        <v>0</v>
      </c>
      <c r="AQ9" s="14">
        <f t="shared" si="58"/>
        <v>0</v>
      </c>
      <c r="AR9" s="14">
        <f t="shared" si="58"/>
        <v>0</v>
      </c>
      <c r="AS9" s="14">
        <f t="shared" si="58"/>
        <v>0</v>
      </c>
      <c r="AT9" s="14">
        <f t="shared" si="58"/>
        <v>0</v>
      </c>
      <c r="AU9" s="14">
        <f t="shared" ref="AU9:AV9" si="59">(AU17+AU28+AU39*2+AU42*2)/AU3</f>
        <v>3.3542976939203356E-2</v>
      </c>
      <c r="AV9" s="14">
        <f t="shared" si="59"/>
        <v>3.3613445378151259E-2</v>
      </c>
      <c r="AW9" s="14">
        <f t="shared" ref="AW9:BA9" si="60">(AW17+AW28+AW39*2+AW42*2)/AW3</f>
        <v>0</v>
      </c>
      <c r="AX9" s="14">
        <f t="shared" si="60"/>
        <v>0</v>
      </c>
      <c r="AY9" s="14">
        <f t="shared" si="60"/>
        <v>0</v>
      </c>
      <c r="AZ9" s="14">
        <f t="shared" si="60"/>
        <v>0</v>
      </c>
      <c r="BA9" s="14">
        <f t="shared" si="60"/>
        <v>3.2000000000000001E-2</v>
      </c>
      <c r="BB9" s="14">
        <f t="shared" ref="BB9:BG9" si="61">(BB17+BB28+BB39*2+BB42*2)/BB3</f>
        <v>0</v>
      </c>
      <c r="BC9" s="14">
        <f t="shared" si="61"/>
        <v>0</v>
      </c>
      <c r="BD9" s="14">
        <f t="shared" si="61"/>
        <v>0</v>
      </c>
      <c r="BE9" s="14">
        <f t="shared" si="61"/>
        <v>0</v>
      </c>
      <c r="BF9" s="14">
        <f t="shared" si="61"/>
        <v>0</v>
      </c>
      <c r="BG9" s="14">
        <f t="shared" si="61"/>
        <v>0</v>
      </c>
      <c r="BH9" s="14">
        <f t="shared" ref="BH9:BI9" si="62">(BH17+BH28+BH39*2+BH42*2)/BH3</f>
        <v>0</v>
      </c>
      <c r="BI9" s="14">
        <f t="shared" si="62"/>
        <v>0</v>
      </c>
      <c r="BJ9" s="14">
        <f t="shared" ref="BJ9:BK9" si="63">(BJ17+BJ28+BJ39*2+BJ42*2)/BJ3</f>
        <v>0</v>
      </c>
      <c r="BK9" s="14">
        <f t="shared" si="63"/>
        <v>0</v>
      </c>
      <c r="BL9" s="14">
        <f t="shared" ref="BL9:BN9" si="64">(BL17+BL28+BL39*2+BL42*2)/BL3</f>
        <v>0</v>
      </c>
      <c r="BM9" s="14">
        <f t="shared" si="64"/>
        <v>0</v>
      </c>
      <c r="BN9" s="14">
        <f t="shared" si="64"/>
        <v>0</v>
      </c>
      <c r="BO9" s="14">
        <f t="shared" ref="BO9:BP9" si="65">(BO17+BO28+BO39*2+BO42*2)/BO3</f>
        <v>0</v>
      </c>
      <c r="BP9" s="14">
        <f t="shared" si="65"/>
        <v>0</v>
      </c>
      <c r="BQ9" s="14">
        <f t="shared" ref="BQ9:BR9" si="66">(BQ17+BQ28+BQ39*2+BQ42*2)/BQ3</f>
        <v>0</v>
      </c>
      <c r="BR9" s="14">
        <f t="shared" si="66"/>
        <v>0</v>
      </c>
      <c r="BS9" s="13">
        <f t="shared" ref="BS9:BV9" si="67">(BS17+BS28+BS39*2+BS42*2)/BS3</f>
        <v>3.3452807646356032E-2</v>
      </c>
      <c r="BT9" s="14">
        <f t="shared" si="67"/>
        <v>6.6905615292712065E-2</v>
      </c>
      <c r="BU9" s="14">
        <f t="shared" si="67"/>
        <v>3.2091690544412611E-2</v>
      </c>
      <c r="BV9" s="14">
        <f t="shared" si="67"/>
        <v>0</v>
      </c>
      <c r="BW9" s="35"/>
    </row>
    <row r="10" spans="1:75" ht="15.75" x14ac:dyDescent="0.25">
      <c r="A10" s="1" t="s">
        <v>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14"/>
      <c r="AG10" s="13">
        <v>0</v>
      </c>
      <c r="AH10" s="14">
        <f>AH11/AH3</f>
        <v>0</v>
      </c>
      <c r="AI10" s="14">
        <f>AI11/AI3</f>
        <v>0.14234875444839856</v>
      </c>
      <c r="AJ10" s="14">
        <f>AJ11/AJ3</f>
        <v>0.14226437462951985</v>
      </c>
      <c r="AK10" s="35">
        <f>AK11/AK3</f>
        <v>0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14"/>
      <c r="BS10" s="13">
        <f>BS11/BS3</f>
        <v>0.14336917562724014</v>
      </c>
      <c r="BT10" s="14">
        <f>BT11/BT3</f>
        <v>0.28673835125448027</v>
      </c>
      <c r="BU10" s="14">
        <f>BU11/BU3</f>
        <v>0.13753581661891118</v>
      </c>
      <c r="BV10" s="14">
        <f>BV11/BV3</f>
        <v>0</v>
      </c>
      <c r="BW10" s="35"/>
    </row>
    <row r="11" spans="1:75" ht="15.75" x14ac:dyDescent="0.25">
      <c r="A11" s="1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8"/>
      <c r="AG11" s="30">
        <v>0</v>
      </c>
      <c r="AH11" s="38">
        <f>(AH17+AH28+AH39*2+AH42*2)*30/7</f>
        <v>0</v>
      </c>
      <c r="AI11" s="38">
        <f>(AI17+AI28+AI39*2+AI42*2)*30/7</f>
        <v>68.571428571428569</v>
      </c>
      <c r="AJ11" s="38">
        <f>(AJ17+AJ28+AJ39*2+AJ42*2)*30/7</f>
        <v>68.571428571428569</v>
      </c>
      <c r="AK11" s="32">
        <f>(AK17+AK28+AK39*2+AK42*2)*30/7</f>
        <v>0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8"/>
      <c r="BS11" s="30">
        <f>(BS17+BS28+BS39*2+BS42*2)*30/7</f>
        <v>68.571428571428569</v>
      </c>
      <c r="BT11" s="38">
        <f>(BT17+BT28+BT39*2+BT42*2)*30/7</f>
        <v>137.14285714285714</v>
      </c>
      <c r="BU11" s="38">
        <f>(BU17+BU28+BU39*2+BU42*2)*30/7</f>
        <v>68.571428571428569</v>
      </c>
      <c r="BV11" s="38">
        <f>(BV17+BV28+BV39*2+BV42*2)*30/7</f>
        <v>0</v>
      </c>
      <c r="BW11" s="32"/>
    </row>
    <row r="12" spans="1:75" ht="15.75" x14ac:dyDescent="0.25">
      <c r="A12" s="15" t="s">
        <v>8</v>
      </c>
      <c r="B12" s="27">
        <v>1250</v>
      </c>
      <c r="C12" s="27">
        <v>1330</v>
      </c>
      <c r="D12" s="27">
        <v>2925</v>
      </c>
      <c r="E12" s="27">
        <v>2864</v>
      </c>
      <c r="F12" s="27">
        <v>2760</v>
      </c>
      <c r="G12" s="27">
        <v>2647</v>
      </c>
      <c r="H12" s="27">
        <v>2651</v>
      </c>
      <c r="I12" s="27">
        <v>1452</v>
      </c>
      <c r="J12" s="27">
        <v>1269</v>
      </c>
      <c r="K12" s="27">
        <v>2674</v>
      </c>
      <c r="L12" s="27">
        <v>2783</v>
      </c>
      <c r="M12" s="27">
        <v>2528</v>
      </c>
      <c r="N12" s="27">
        <v>2614</v>
      </c>
      <c r="O12" s="27">
        <v>2514</v>
      </c>
      <c r="P12" s="27">
        <v>1519</v>
      </c>
      <c r="Q12" s="27">
        <v>1595</v>
      </c>
      <c r="R12" s="27">
        <v>2618</v>
      </c>
      <c r="S12" s="27">
        <v>2749</v>
      </c>
      <c r="T12" s="27">
        <v>2767</v>
      </c>
      <c r="U12" s="27">
        <v>2792</v>
      </c>
      <c r="V12" s="27">
        <v>2572</v>
      </c>
      <c r="W12" s="27">
        <v>1471</v>
      </c>
      <c r="X12" s="27">
        <v>1532</v>
      </c>
      <c r="Y12" s="27">
        <v>2764</v>
      </c>
      <c r="Z12" s="27">
        <v>2800</v>
      </c>
      <c r="AA12" s="27">
        <v>2698</v>
      </c>
      <c r="AB12" s="27">
        <v>2726</v>
      </c>
      <c r="AC12" s="27">
        <v>2631</v>
      </c>
      <c r="AD12" s="27">
        <v>1505</v>
      </c>
      <c r="AE12" s="27">
        <v>1624</v>
      </c>
      <c r="AF12" s="27">
        <v>2708</v>
      </c>
      <c r="AG12" s="6"/>
      <c r="AH12" s="27"/>
      <c r="AI12" s="27"/>
      <c r="AJ12" s="27"/>
      <c r="AK12" s="7"/>
      <c r="AN12" s="27">
        <v>2844</v>
      </c>
      <c r="AO12" s="27">
        <v>2763</v>
      </c>
      <c r="AP12" s="27">
        <v>2717</v>
      </c>
      <c r="AQ12" s="27">
        <v>2535</v>
      </c>
      <c r="AR12" s="27">
        <v>1551</v>
      </c>
      <c r="AS12" s="27">
        <v>1539</v>
      </c>
      <c r="AT12" s="27">
        <v>2827</v>
      </c>
      <c r="AU12" s="27">
        <v>2933</v>
      </c>
      <c r="AV12" s="27">
        <v>2760</v>
      </c>
      <c r="AW12" s="27">
        <v>2769</v>
      </c>
      <c r="AX12" s="27">
        <v>2685</v>
      </c>
      <c r="AY12" s="27">
        <v>1661</v>
      </c>
      <c r="AZ12" s="27">
        <v>1677</v>
      </c>
      <c r="BA12" s="27">
        <v>2686</v>
      </c>
      <c r="BB12" s="27">
        <v>2829</v>
      </c>
      <c r="BC12" s="27">
        <v>2686</v>
      </c>
      <c r="BD12" s="27">
        <v>2714</v>
      </c>
      <c r="BE12" s="27">
        <v>2664</v>
      </c>
      <c r="BF12" s="27">
        <v>1657</v>
      </c>
      <c r="BG12" s="27">
        <v>1500</v>
      </c>
      <c r="BH12" s="27">
        <v>2897</v>
      </c>
      <c r="BI12" s="27">
        <v>2882</v>
      </c>
      <c r="BJ12" s="27">
        <v>2760</v>
      </c>
      <c r="BK12" s="27">
        <v>2756</v>
      </c>
      <c r="BL12" s="27">
        <v>2698</v>
      </c>
      <c r="BM12" s="27">
        <v>1563</v>
      </c>
      <c r="BN12" s="27">
        <v>1509</v>
      </c>
      <c r="BO12" s="27">
        <v>2961</v>
      </c>
      <c r="BP12" s="27">
        <v>3058</v>
      </c>
      <c r="BQ12" s="27">
        <v>2915</v>
      </c>
      <c r="BR12" s="27">
        <v>2769</v>
      </c>
      <c r="BS12" s="6"/>
      <c r="BT12" s="27"/>
      <c r="BU12" s="27"/>
      <c r="BV12" s="27"/>
      <c r="BW12" s="7"/>
    </row>
    <row r="13" spans="1:75" x14ac:dyDescent="0.25">
      <c r="A13" s="130" t="s">
        <v>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9"/>
      <c r="AI13" s="39"/>
      <c r="AJ13" s="39"/>
      <c r="AK13" s="4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0"/>
      <c r="BT13" s="39"/>
      <c r="BU13" s="39"/>
      <c r="BV13" s="39"/>
      <c r="BW13" s="48"/>
    </row>
    <row r="14" spans="1:75" x14ac:dyDescent="0.25">
      <c r="A14" s="131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9"/>
      <c r="AI14" s="39"/>
      <c r="AJ14" s="39"/>
      <c r="AK14" s="4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40"/>
      <c r="BT14" s="39"/>
      <c r="BU14" s="39"/>
      <c r="BV14" s="39"/>
      <c r="BW14" s="48"/>
    </row>
    <row r="15" spans="1:75" ht="15.75" x14ac:dyDescent="0.25">
      <c r="A15" s="16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1"/>
      <c r="AJ15" s="41"/>
      <c r="AK15" s="49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2"/>
      <c r="BT15" s="41"/>
      <c r="BU15" s="41"/>
      <c r="BV15" s="41"/>
      <c r="BW15" s="49"/>
    </row>
    <row r="16" spans="1:75" ht="15.75" x14ac:dyDescent="0.25">
      <c r="A16" s="17" t="s">
        <v>11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38">
        <v>0</v>
      </c>
      <c r="AG16" s="30">
        <v>0</v>
      </c>
      <c r="AH16" s="38">
        <f>SUM(C16:I16)</f>
        <v>0</v>
      </c>
      <c r="AI16" s="38">
        <f>SUM(J16:P16)</f>
        <v>0</v>
      </c>
      <c r="AJ16" s="38">
        <f>SUM(Q16:W16)</f>
        <v>0</v>
      </c>
      <c r="AK16" s="32">
        <f>SUM(X16:AD16)</f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38">
        <v>0</v>
      </c>
      <c r="BS16" s="30">
        <f>SUM(AE16:AF16,AN16:AR16)</f>
        <v>0</v>
      </c>
      <c r="BT16" s="38">
        <f>SUM(AS16:AY16)</f>
        <v>0</v>
      </c>
      <c r="BU16" s="38">
        <f>SUM(AZ16:BF16)</f>
        <v>0</v>
      </c>
      <c r="BV16" s="38">
        <f>SUM(BG16:BM16)</f>
        <v>0</v>
      </c>
      <c r="BW16" s="32"/>
    </row>
    <row r="17" spans="1:75" ht="15.75" x14ac:dyDescent="0.25">
      <c r="A17" s="17" t="s">
        <v>12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38">
        <v>0</v>
      </c>
      <c r="AG17" s="30">
        <v>0</v>
      </c>
      <c r="AH17" s="38">
        <f t="shared" ref="AH17:AH42" si="68">SUM(C17:I17)</f>
        <v>0</v>
      </c>
      <c r="AI17" s="38">
        <f t="shared" ref="AI17:AI42" si="69">SUM(J17:P17)</f>
        <v>0</v>
      </c>
      <c r="AJ17" s="38">
        <f t="shared" ref="AJ17:AJ42" si="70">SUM(Q17:W17)</f>
        <v>0</v>
      </c>
      <c r="AK17" s="32">
        <f t="shared" ref="AK17:AK42" si="71">SUM(X17:AD17)</f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38">
        <v>0</v>
      </c>
      <c r="BS17" s="30">
        <f t="shared" ref="BS17:BS42" si="72">SUM(AE17:AF17,AN17:AR17)</f>
        <v>0</v>
      </c>
      <c r="BT17" s="38">
        <f t="shared" ref="BT17:BT42" si="73">SUM(AS17:AY17)</f>
        <v>0</v>
      </c>
      <c r="BU17" s="38">
        <f t="shared" ref="BU17:BU42" si="74">SUM(AZ17:BF17)</f>
        <v>0</v>
      </c>
      <c r="BV17" s="38">
        <f t="shared" ref="BV17:BV42" si="75">SUM(BG17:BM17)</f>
        <v>0</v>
      </c>
      <c r="BW17" s="32"/>
    </row>
    <row r="18" spans="1:75" ht="15.75" x14ac:dyDescent="0.25">
      <c r="A18" s="18" t="s">
        <v>13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43">
        <v>0</v>
      </c>
      <c r="AG18" s="31">
        <v>0</v>
      </c>
      <c r="AH18" s="43">
        <f t="shared" si="68"/>
        <v>0</v>
      </c>
      <c r="AI18" s="43">
        <f t="shared" si="69"/>
        <v>0</v>
      </c>
      <c r="AJ18" s="43">
        <f t="shared" si="70"/>
        <v>0</v>
      </c>
      <c r="AK18" s="33">
        <f t="shared" si="71"/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43">
        <v>0</v>
      </c>
      <c r="BS18" s="31">
        <f t="shared" si="72"/>
        <v>0</v>
      </c>
      <c r="BT18" s="43">
        <f t="shared" si="73"/>
        <v>0</v>
      </c>
      <c r="BU18" s="43">
        <f t="shared" si="74"/>
        <v>0</v>
      </c>
      <c r="BV18" s="43">
        <f t="shared" si="75"/>
        <v>0</v>
      </c>
      <c r="BW18" s="33"/>
    </row>
    <row r="19" spans="1:75" ht="15.75" x14ac:dyDescent="0.25">
      <c r="A19" s="18" t="s">
        <v>14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43">
        <v>0</v>
      </c>
      <c r="AG19" s="31">
        <v>0</v>
      </c>
      <c r="AH19" s="43">
        <f t="shared" si="68"/>
        <v>0</v>
      </c>
      <c r="AI19" s="43">
        <f t="shared" si="69"/>
        <v>0</v>
      </c>
      <c r="AJ19" s="43">
        <f t="shared" si="70"/>
        <v>0</v>
      </c>
      <c r="AK19" s="33">
        <f t="shared" si="71"/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43">
        <v>0</v>
      </c>
      <c r="BS19" s="31">
        <f t="shared" si="72"/>
        <v>0</v>
      </c>
      <c r="BT19" s="43">
        <f t="shared" si="73"/>
        <v>0</v>
      </c>
      <c r="BU19" s="43">
        <f t="shared" si="74"/>
        <v>0</v>
      </c>
      <c r="BV19" s="43">
        <f t="shared" si="75"/>
        <v>0</v>
      </c>
      <c r="BW19" s="33"/>
    </row>
    <row r="20" spans="1:75" ht="15.75" x14ac:dyDescent="0.25">
      <c r="A20" s="17" t="s">
        <v>15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38">
        <v>0</v>
      </c>
      <c r="AG20" s="30">
        <v>0</v>
      </c>
      <c r="AH20" s="38">
        <f t="shared" si="68"/>
        <v>0</v>
      </c>
      <c r="AI20" s="38">
        <f t="shared" si="69"/>
        <v>0</v>
      </c>
      <c r="AJ20" s="38">
        <f t="shared" si="70"/>
        <v>0</v>
      </c>
      <c r="AK20" s="32">
        <f t="shared" si="71"/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38">
        <v>0</v>
      </c>
      <c r="BS20" s="30">
        <f t="shared" si="72"/>
        <v>0</v>
      </c>
      <c r="BT20" s="38">
        <f t="shared" si="73"/>
        <v>0</v>
      </c>
      <c r="BU20" s="38">
        <f t="shared" si="74"/>
        <v>0</v>
      </c>
      <c r="BV20" s="38">
        <f t="shared" si="75"/>
        <v>0</v>
      </c>
      <c r="BW20" s="32"/>
    </row>
    <row r="21" spans="1:75" ht="15.75" x14ac:dyDescent="0.25">
      <c r="A21" s="17" t="s">
        <v>16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38">
        <v>0</v>
      </c>
      <c r="AG21" s="30">
        <v>0</v>
      </c>
      <c r="AH21" s="38">
        <f t="shared" si="68"/>
        <v>0</v>
      </c>
      <c r="AI21" s="38">
        <f t="shared" si="69"/>
        <v>0</v>
      </c>
      <c r="AJ21" s="38">
        <f t="shared" si="70"/>
        <v>0</v>
      </c>
      <c r="AK21" s="32">
        <f t="shared" si="71"/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38">
        <v>0</v>
      </c>
      <c r="BS21" s="30">
        <f t="shared" si="72"/>
        <v>0</v>
      </c>
      <c r="BT21" s="38">
        <f t="shared" si="73"/>
        <v>0</v>
      </c>
      <c r="BU21" s="38">
        <f t="shared" si="74"/>
        <v>0</v>
      </c>
      <c r="BV21" s="38">
        <f t="shared" si="75"/>
        <v>0</v>
      </c>
      <c r="BW21" s="32"/>
    </row>
    <row r="22" spans="1:75" ht="15.75" x14ac:dyDescent="0.25">
      <c r="A22" s="17" t="s">
        <v>17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38">
        <v>0</v>
      </c>
      <c r="AG22" s="30">
        <v>0</v>
      </c>
      <c r="AH22" s="38">
        <f t="shared" si="68"/>
        <v>0</v>
      </c>
      <c r="AI22" s="38">
        <f t="shared" si="69"/>
        <v>0</v>
      </c>
      <c r="AJ22" s="38">
        <f t="shared" si="70"/>
        <v>0</v>
      </c>
      <c r="AK22" s="32">
        <f t="shared" si="71"/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38">
        <v>0</v>
      </c>
      <c r="BS22" s="30">
        <f t="shared" si="72"/>
        <v>0</v>
      </c>
      <c r="BT22" s="38">
        <f t="shared" si="73"/>
        <v>0</v>
      </c>
      <c r="BU22" s="38">
        <f t="shared" si="74"/>
        <v>0</v>
      </c>
      <c r="BV22" s="38">
        <f t="shared" si="75"/>
        <v>0</v>
      </c>
      <c r="BW22" s="32"/>
    </row>
    <row r="23" spans="1:75" ht="15.75" x14ac:dyDescent="0.25">
      <c r="A23" s="17" t="s">
        <v>18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38">
        <v>0</v>
      </c>
      <c r="AG23" s="30">
        <v>0</v>
      </c>
      <c r="AH23" s="38">
        <f t="shared" si="68"/>
        <v>0</v>
      </c>
      <c r="AI23" s="38">
        <f t="shared" si="69"/>
        <v>0</v>
      </c>
      <c r="AJ23" s="38">
        <f t="shared" si="70"/>
        <v>0</v>
      </c>
      <c r="AK23" s="32">
        <f t="shared" si="71"/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38">
        <v>0</v>
      </c>
      <c r="BS23" s="30">
        <f t="shared" si="72"/>
        <v>0</v>
      </c>
      <c r="BT23" s="38">
        <f t="shared" si="73"/>
        <v>0</v>
      </c>
      <c r="BU23" s="38">
        <f t="shared" si="74"/>
        <v>0</v>
      </c>
      <c r="BV23" s="38">
        <f t="shared" si="75"/>
        <v>0</v>
      </c>
      <c r="BW23" s="32"/>
    </row>
    <row r="24" spans="1:75" ht="15.75" x14ac:dyDescent="0.25">
      <c r="A24" s="19" t="s">
        <v>19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38">
        <v>0</v>
      </c>
      <c r="AG24" s="30">
        <v>0</v>
      </c>
      <c r="AH24" s="38">
        <f t="shared" si="68"/>
        <v>0</v>
      </c>
      <c r="AI24" s="38">
        <f t="shared" si="69"/>
        <v>0</v>
      </c>
      <c r="AJ24" s="38">
        <f t="shared" si="70"/>
        <v>0</v>
      </c>
      <c r="AK24" s="32">
        <f t="shared" si="71"/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38">
        <v>0</v>
      </c>
      <c r="BS24" s="30">
        <f t="shared" si="72"/>
        <v>0</v>
      </c>
      <c r="BT24" s="38">
        <f t="shared" si="73"/>
        <v>0</v>
      </c>
      <c r="BU24" s="38">
        <f t="shared" si="74"/>
        <v>0</v>
      </c>
      <c r="BV24" s="38">
        <f t="shared" si="75"/>
        <v>0</v>
      </c>
      <c r="BW24" s="32"/>
    </row>
    <row r="25" spans="1:75" ht="15.75" x14ac:dyDescent="0.25">
      <c r="A25" s="20" t="s">
        <v>20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38">
        <v>0</v>
      </c>
      <c r="AG25" s="30">
        <v>0</v>
      </c>
      <c r="AH25" s="38">
        <f t="shared" si="68"/>
        <v>0</v>
      </c>
      <c r="AI25" s="38">
        <f t="shared" si="69"/>
        <v>0</v>
      </c>
      <c r="AJ25" s="38">
        <f t="shared" si="70"/>
        <v>0</v>
      </c>
      <c r="AK25" s="32">
        <f t="shared" si="71"/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38">
        <v>0</v>
      </c>
      <c r="BS25" s="30">
        <f t="shared" si="72"/>
        <v>0</v>
      </c>
      <c r="BT25" s="38">
        <f t="shared" si="73"/>
        <v>0</v>
      </c>
      <c r="BU25" s="38">
        <f t="shared" si="74"/>
        <v>0</v>
      </c>
      <c r="BV25" s="38">
        <f t="shared" si="75"/>
        <v>0</v>
      </c>
      <c r="BW25" s="32"/>
    </row>
    <row r="26" spans="1:75" ht="15.75" x14ac:dyDescent="0.25">
      <c r="A26" s="2" t="s">
        <v>21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1"/>
      <c r="AJ26" s="41"/>
      <c r="AK26" s="49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2"/>
      <c r="BT26" s="41"/>
      <c r="BU26" s="41"/>
      <c r="BV26" s="41"/>
      <c r="BW26" s="49"/>
    </row>
    <row r="27" spans="1:75" ht="15.75" x14ac:dyDescent="0.25">
      <c r="A27" s="21" t="s">
        <v>11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38">
        <v>0</v>
      </c>
      <c r="AG27" s="30">
        <v>0</v>
      </c>
      <c r="AH27" s="38">
        <f t="shared" si="68"/>
        <v>0</v>
      </c>
      <c r="AI27" s="38">
        <f t="shared" si="69"/>
        <v>0</v>
      </c>
      <c r="AJ27" s="38">
        <f t="shared" si="70"/>
        <v>0</v>
      </c>
      <c r="AK27" s="32">
        <f t="shared" si="71"/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38">
        <v>0</v>
      </c>
      <c r="BS27" s="30">
        <f t="shared" si="72"/>
        <v>0</v>
      </c>
      <c r="BT27" s="38">
        <f t="shared" si="73"/>
        <v>0</v>
      </c>
      <c r="BU27" s="38">
        <f t="shared" si="74"/>
        <v>0</v>
      </c>
      <c r="BV27" s="38">
        <f t="shared" si="75"/>
        <v>0</v>
      </c>
      <c r="BW27" s="32"/>
    </row>
    <row r="28" spans="1:75" ht="15.75" x14ac:dyDescent="0.25">
      <c r="A28" s="22" t="s">
        <v>12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38">
        <v>0</v>
      </c>
      <c r="AG28" s="30">
        <v>0</v>
      </c>
      <c r="AH28" s="38">
        <f t="shared" si="68"/>
        <v>0</v>
      </c>
      <c r="AI28" s="38">
        <f t="shared" si="69"/>
        <v>0</v>
      </c>
      <c r="AJ28" s="38">
        <f t="shared" si="70"/>
        <v>0</v>
      </c>
      <c r="AK28" s="32">
        <f t="shared" si="71"/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38">
        <v>0</v>
      </c>
      <c r="BS28" s="30">
        <f t="shared" si="72"/>
        <v>0</v>
      </c>
      <c r="BT28" s="38">
        <f t="shared" si="73"/>
        <v>0</v>
      </c>
      <c r="BU28" s="38">
        <f t="shared" si="74"/>
        <v>0</v>
      </c>
      <c r="BV28" s="38">
        <f t="shared" si="75"/>
        <v>0</v>
      </c>
      <c r="BW28" s="32"/>
    </row>
    <row r="29" spans="1:75" ht="15.75" x14ac:dyDescent="0.25">
      <c r="A29" s="3" t="s">
        <v>13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43">
        <v>0</v>
      </c>
      <c r="AG29" s="31">
        <v>0</v>
      </c>
      <c r="AH29" s="43">
        <f t="shared" si="68"/>
        <v>0</v>
      </c>
      <c r="AI29" s="43">
        <f t="shared" si="69"/>
        <v>0</v>
      </c>
      <c r="AJ29" s="43">
        <f t="shared" si="70"/>
        <v>0</v>
      </c>
      <c r="AK29" s="33">
        <f t="shared" si="71"/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43">
        <v>0</v>
      </c>
      <c r="BS29" s="31">
        <f t="shared" si="72"/>
        <v>0</v>
      </c>
      <c r="BT29" s="43">
        <f t="shared" si="73"/>
        <v>0</v>
      </c>
      <c r="BU29" s="43">
        <f t="shared" si="74"/>
        <v>0</v>
      </c>
      <c r="BV29" s="43">
        <f t="shared" si="75"/>
        <v>0</v>
      </c>
      <c r="BW29" s="33"/>
    </row>
    <row r="30" spans="1:75" ht="15.75" x14ac:dyDescent="0.25">
      <c r="A30" s="3" t="s">
        <v>14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43">
        <v>0</v>
      </c>
      <c r="AG30" s="31">
        <v>0</v>
      </c>
      <c r="AH30" s="43">
        <f t="shared" si="68"/>
        <v>0</v>
      </c>
      <c r="AI30" s="43">
        <f t="shared" si="69"/>
        <v>0</v>
      </c>
      <c r="AJ30" s="43">
        <f t="shared" si="70"/>
        <v>0</v>
      </c>
      <c r="AK30" s="33">
        <f t="shared" si="71"/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43">
        <v>0</v>
      </c>
      <c r="BS30" s="31">
        <f t="shared" si="72"/>
        <v>0</v>
      </c>
      <c r="BT30" s="43">
        <f t="shared" si="73"/>
        <v>0</v>
      </c>
      <c r="BU30" s="43">
        <f t="shared" si="74"/>
        <v>0</v>
      </c>
      <c r="BV30" s="43">
        <f t="shared" si="75"/>
        <v>0</v>
      </c>
      <c r="BW30" s="33"/>
    </row>
    <row r="31" spans="1:75" ht="15.75" x14ac:dyDescent="0.25">
      <c r="A31" s="21" t="s">
        <v>15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38">
        <v>0</v>
      </c>
      <c r="AG31" s="30">
        <v>0</v>
      </c>
      <c r="AH31" s="38">
        <f t="shared" si="68"/>
        <v>0</v>
      </c>
      <c r="AI31" s="38">
        <f t="shared" si="69"/>
        <v>0</v>
      </c>
      <c r="AJ31" s="38">
        <f t="shared" si="70"/>
        <v>0</v>
      </c>
      <c r="AK31" s="32">
        <f t="shared" si="71"/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38">
        <v>0</v>
      </c>
      <c r="BS31" s="30">
        <f t="shared" si="72"/>
        <v>0</v>
      </c>
      <c r="BT31" s="38">
        <f t="shared" si="73"/>
        <v>0</v>
      </c>
      <c r="BU31" s="38">
        <f t="shared" si="74"/>
        <v>0</v>
      </c>
      <c r="BV31" s="38">
        <f t="shared" si="75"/>
        <v>0</v>
      </c>
      <c r="BW31" s="32"/>
    </row>
    <row r="32" spans="1:75" ht="15.75" x14ac:dyDescent="0.25">
      <c r="A32" s="17" t="s">
        <v>16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38">
        <v>0</v>
      </c>
      <c r="AG32" s="30">
        <v>0</v>
      </c>
      <c r="AH32" s="38">
        <f t="shared" si="68"/>
        <v>0</v>
      </c>
      <c r="AI32" s="38">
        <f t="shared" si="69"/>
        <v>0</v>
      </c>
      <c r="AJ32" s="38">
        <f t="shared" si="70"/>
        <v>0</v>
      </c>
      <c r="AK32" s="32">
        <f t="shared" si="71"/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38">
        <v>0</v>
      </c>
      <c r="BS32" s="30">
        <f t="shared" si="72"/>
        <v>0</v>
      </c>
      <c r="BT32" s="38">
        <f t="shared" si="73"/>
        <v>0</v>
      </c>
      <c r="BU32" s="38">
        <f t="shared" si="74"/>
        <v>0</v>
      </c>
      <c r="BV32" s="38">
        <f t="shared" si="75"/>
        <v>0</v>
      </c>
      <c r="BW32" s="32"/>
    </row>
    <row r="33" spans="1:75" ht="15.75" x14ac:dyDescent="0.25">
      <c r="A33" s="17" t="s">
        <v>17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38">
        <v>0</v>
      </c>
      <c r="AG33" s="30">
        <v>0</v>
      </c>
      <c r="AH33" s="38">
        <f t="shared" si="68"/>
        <v>0</v>
      </c>
      <c r="AI33" s="38">
        <f t="shared" si="69"/>
        <v>0</v>
      </c>
      <c r="AJ33" s="38">
        <f t="shared" si="70"/>
        <v>0</v>
      </c>
      <c r="AK33" s="32">
        <f t="shared" si="71"/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38">
        <v>0</v>
      </c>
      <c r="BS33" s="30">
        <f t="shared" si="72"/>
        <v>0</v>
      </c>
      <c r="BT33" s="38">
        <f t="shared" si="73"/>
        <v>0</v>
      </c>
      <c r="BU33" s="38">
        <f t="shared" si="74"/>
        <v>0</v>
      </c>
      <c r="BV33" s="38">
        <f t="shared" si="75"/>
        <v>0</v>
      </c>
      <c r="BW33" s="32"/>
    </row>
    <row r="34" spans="1:75" ht="15.75" x14ac:dyDescent="0.25">
      <c r="A34" s="17" t="s">
        <v>18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38">
        <v>0</v>
      </c>
      <c r="AG34" s="30">
        <v>0</v>
      </c>
      <c r="AH34" s="38">
        <f t="shared" si="68"/>
        <v>0</v>
      </c>
      <c r="AI34" s="38">
        <f t="shared" si="69"/>
        <v>0</v>
      </c>
      <c r="AJ34" s="38">
        <f t="shared" si="70"/>
        <v>0</v>
      </c>
      <c r="AK34" s="32">
        <f t="shared" si="71"/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38">
        <v>0</v>
      </c>
      <c r="BS34" s="30">
        <f t="shared" si="72"/>
        <v>0</v>
      </c>
      <c r="BT34" s="38">
        <f t="shared" si="73"/>
        <v>0</v>
      </c>
      <c r="BU34" s="38">
        <f t="shared" si="74"/>
        <v>0</v>
      </c>
      <c r="BV34" s="38">
        <f t="shared" si="75"/>
        <v>0</v>
      </c>
      <c r="BW34" s="32"/>
    </row>
    <row r="35" spans="1:75" ht="15.75" x14ac:dyDescent="0.25">
      <c r="A35" s="19" t="s">
        <v>19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38">
        <v>0</v>
      </c>
      <c r="AG35" s="30">
        <v>0</v>
      </c>
      <c r="AH35" s="38">
        <f t="shared" si="68"/>
        <v>0</v>
      </c>
      <c r="AI35" s="38">
        <f t="shared" si="69"/>
        <v>0</v>
      </c>
      <c r="AJ35" s="38">
        <f t="shared" si="70"/>
        <v>0</v>
      </c>
      <c r="AK35" s="32">
        <f t="shared" si="71"/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38">
        <v>0</v>
      </c>
      <c r="BS35" s="30">
        <f t="shared" si="72"/>
        <v>0</v>
      </c>
      <c r="BT35" s="38">
        <f t="shared" si="73"/>
        <v>0</v>
      </c>
      <c r="BU35" s="38">
        <f t="shared" si="74"/>
        <v>0</v>
      </c>
      <c r="BV35" s="38">
        <f t="shared" si="75"/>
        <v>0</v>
      </c>
      <c r="BW35" s="32"/>
    </row>
    <row r="36" spans="1:75" ht="15.75" x14ac:dyDescent="0.25">
      <c r="A36" s="20" t="s">
        <v>20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38">
        <v>0</v>
      </c>
      <c r="AG36" s="30">
        <v>0</v>
      </c>
      <c r="AH36" s="38">
        <f t="shared" si="68"/>
        <v>0</v>
      </c>
      <c r="AI36" s="38">
        <f t="shared" si="69"/>
        <v>0</v>
      </c>
      <c r="AJ36" s="38">
        <f t="shared" si="70"/>
        <v>0</v>
      </c>
      <c r="AK36" s="32">
        <f t="shared" si="71"/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38">
        <v>0</v>
      </c>
      <c r="BS36" s="30">
        <f t="shared" si="72"/>
        <v>0</v>
      </c>
      <c r="BT36" s="38">
        <f t="shared" si="73"/>
        <v>0</v>
      </c>
      <c r="BU36" s="38">
        <f t="shared" si="74"/>
        <v>0</v>
      </c>
      <c r="BV36" s="38">
        <f t="shared" si="75"/>
        <v>0</v>
      </c>
      <c r="BW36" s="32"/>
    </row>
    <row r="37" spans="1:75" ht="15.75" x14ac:dyDescent="0.25">
      <c r="A37" s="2" t="s">
        <v>22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2"/>
      <c r="AH37" s="41"/>
      <c r="AI37" s="41"/>
      <c r="AJ37" s="41"/>
      <c r="AK37" s="49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2"/>
      <c r="BT37" s="41"/>
      <c r="BU37" s="41"/>
      <c r="BV37" s="41"/>
      <c r="BW37" s="49"/>
    </row>
    <row r="38" spans="1:75" ht="15.75" x14ac:dyDescent="0.25">
      <c r="A38" s="21" t="s">
        <v>23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38">
        <v>0</v>
      </c>
      <c r="AG38" s="30">
        <v>0</v>
      </c>
      <c r="AH38" s="38">
        <f t="shared" si="68"/>
        <v>0</v>
      </c>
      <c r="AI38" s="38">
        <f t="shared" si="69"/>
        <v>0</v>
      </c>
      <c r="AJ38" s="38">
        <f t="shared" si="70"/>
        <v>0</v>
      </c>
      <c r="AK38" s="32">
        <f t="shared" si="71"/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  <c r="BA38" s="27">
        <v>0</v>
      </c>
      <c r="BB38" s="27">
        <v>0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27">
        <v>0</v>
      </c>
      <c r="BI38" s="27">
        <v>0</v>
      </c>
      <c r="BJ38" s="27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0</v>
      </c>
      <c r="BP38" s="27">
        <v>0</v>
      </c>
      <c r="BQ38" s="27">
        <v>0</v>
      </c>
      <c r="BR38" s="38">
        <v>0</v>
      </c>
      <c r="BS38" s="30">
        <f t="shared" si="72"/>
        <v>0</v>
      </c>
      <c r="BT38" s="38">
        <f t="shared" si="73"/>
        <v>0</v>
      </c>
      <c r="BU38" s="38">
        <f t="shared" si="74"/>
        <v>0</v>
      </c>
      <c r="BV38" s="38">
        <f t="shared" si="75"/>
        <v>0</v>
      </c>
      <c r="BW38" s="32"/>
    </row>
    <row r="39" spans="1:75" ht="15.75" x14ac:dyDescent="0.25">
      <c r="A39" s="17" t="s">
        <v>24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38">
        <v>0</v>
      </c>
      <c r="AG39" s="30">
        <v>0</v>
      </c>
      <c r="AH39" s="38">
        <f t="shared" si="68"/>
        <v>0</v>
      </c>
      <c r="AI39" s="38">
        <f t="shared" si="69"/>
        <v>0</v>
      </c>
      <c r="AJ39" s="38">
        <f t="shared" si="70"/>
        <v>0</v>
      </c>
      <c r="AK39" s="32">
        <f t="shared" si="71"/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27">
        <v>0</v>
      </c>
      <c r="BD39" s="27">
        <v>0</v>
      </c>
      <c r="BE39" s="27">
        <v>0</v>
      </c>
      <c r="BF39" s="27">
        <v>0</v>
      </c>
      <c r="BG39" s="27">
        <v>0</v>
      </c>
      <c r="BH39" s="27">
        <v>0</v>
      </c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0</v>
      </c>
      <c r="BP39" s="27">
        <v>0</v>
      </c>
      <c r="BQ39" s="27">
        <v>0</v>
      </c>
      <c r="BR39" s="38">
        <v>0</v>
      </c>
      <c r="BS39" s="30">
        <f t="shared" si="72"/>
        <v>0</v>
      </c>
      <c r="BT39" s="38">
        <f t="shared" si="73"/>
        <v>0</v>
      </c>
      <c r="BU39" s="38">
        <f t="shared" si="74"/>
        <v>0</v>
      </c>
      <c r="BV39" s="38">
        <f t="shared" si="75"/>
        <v>0</v>
      </c>
      <c r="BW39" s="32"/>
    </row>
    <row r="40" spans="1:75" ht="15.75" x14ac:dyDescent="0.25">
      <c r="A40" s="17" t="s">
        <v>25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1</v>
      </c>
      <c r="O40" s="27">
        <v>0</v>
      </c>
      <c r="P40" s="27">
        <v>0</v>
      </c>
      <c r="Q40" s="27">
        <v>0</v>
      </c>
      <c r="R40" s="27">
        <v>0</v>
      </c>
      <c r="S40" s="27">
        <v>2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1</v>
      </c>
      <c r="AC40" s="27">
        <v>0</v>
      </c>
      <c r="AD40" s="27">
        <v>4</v>
      </c>
      <c r="AE40" s="27">
        <v>0</v>
      </c>
      <c r="AF40" s="38">
        <v>0</v>
      </c>
      <c r="AG40" s="30">
        <v>0</v>
      </c>
      <c r="AH40" s="38">
        <f t="shared" si="68"/>
        <v>0</v>
      </c>
      <c r="AI40" s="38">
        <f t="shared" si="69"/>
        <v>1</v>
      </c>
      <c r="AJ40" s="38">
        <f t="shared" si="70"/>
        <v>2</v>
      </c>
      <c r="AK40" s="32">
        <f t="shared" si="71"/>
        <v>5</v>
      </c>
      <c r="AN40" s="27">
        <v>1</v>
      </c>
      <c r="AO40" s="27">
        <v>0</v>
      </c>
      <c r="AP40" s="27">
        <v>1</v>
      </c>
      <c r="AQ40" s="27">
        <v>0</v>
      </c>
      <c r="AR40" s="27">
        <v>0</v>
      </c>
      <c r="AS40" s="27">
        <v>0</v>
      </c>
      <c r="AT40" s="27">
        <v>0</v>
      </c>
      <c r="AU40" s="27">
        <v>1</v>
      </c>
      <c r="AV40" s="27">
        <v>2</v>
      </c>
      <c r="AW40" s="27">
        <v>0</v>
      </c>
      <c r="AX40" s="27">
        <v>1</v>
      </c>
      <c r="AY40" s="27">
        <v>0</v>
      </c>
      <c r="AZ40" s="27">
        <v>2</v>
      </c>
      <c r="BA40" s="27">
        <v>4</v>
      </c>
      <c r="BB40" s="27">
        <v>0</v>
      </c>
      <c r="BC40" s="27">
        <v>0</v>
      </c>
      <c r="BD40" s="27">
        <v>0</v>
      </c>
      <c r="BE40" s="27">
        <v>0</v>
      </c>
      <c r="BF40" s="27">
        <v>0</v>
      </c>
      <c r="BG40" s="27">
        <v>1</v>
      </c>
      <c r="BH40" s="27">
        <v>0</v>
      </c>
      <c r="BI40" s="27">
        <v>0</v>
      </c>
      <c r="BJ40" s="27">
        <v>0</v>
      </c>
      <c r="BK40" s="27">
        <v>0</v>
      </c>
      <c r="BL40" s="27">
        <v>0</v>
      </c>
      <c r="BM40" s="27">
        <v>0</v>
      </c>
      <c r="BN40" s="27">
        <v>0</v>
      </c>
      <c r="BO40" s="27">
        <v>0</v>
      </c>
      <c r="BP40" s="27">
        <v>1</v>
      </c>
      <c r="BQ40" s="27">
        <v>1</v>
      </c>
      <c r="BR40" s="38">
        <v>0</v>
      </c>
      <c r="BS40" s="30">
        <f t="shared" si="72"/>
        <v>2</v>
      </c>
      <c r="BT40" s="38">
        <f t="shared" si="73"/>
        <v>4</v>
      </c>
      <c r="BU40" s="38">
        <f t="shared" si="74"/>
        <v>6</v>
      </c>
      <c r="BV40" s="38">
        <f t="shared" si="75"/>
        <v>1</v>
      </c>
      <c r="BW40" s="32"/>
    </row>
    <row r="41" spans="1:75" ht="15.75" x14ac:dyDescent="0.25">
      <c r="A41" s="17" t="s">
        <v>26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1</v>
      </c>
      <c r="O41" s="27">
        <v>0</v>
      </c>
      <c r="P41" s="27">
        <v>0</v>
      </c>
      <c r="Q41" s="27">
        <v>0</v>
      </c>
      <c r="R41" s="27">
        <v>0</v>
      </c>
      <c r="S41" s="27">
        <v>1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38">
        <v>0</v>
      </c>
      <c r="AG41" s="30">
        <v>0</v>
      </c>
      <c r="AH41" s="38">
        <f t="shared" si="68"/>
        <v>0</v>
      </c>
      <c r="AI41" s="38">
        <f t="shared" si="69"/>
        <v>1</v>
      </c>
      <c r="AJ41" s="38">
        <f t="shared" si="70"/>
        <v>1</v>
      </c>
      <c r="AK41" s="32">
        <f t="shared" si="71"/>
        <v>0</v>
      </c>
      <c r="AN41" s="27">
        <v>1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1</v>
      </c>
      <c r="AV41" s="27">
        <v>1</v>
      </c>
      <c r="AW41" s="27">
        <v>0</v>
      </c>
      <c r="AX41" s="27">
        <v>0</v>
      </c>
      <c r="AY41" s="27">
        <v>0</v>
      </c>
      <c r="AZ41" s="27">
        <v>0</v>
      </c>
      <c r="BA41" s="27">
        <v>1</v>
      </c>
      <c r="BB41" s="27">
        <v>0</v>
      </c>
      <c r="BC41" s="27">
        <v>0</v>
      </c>
      <c r="BD41" s="27">
        <v>0</v>
      </c>
      <c r="BE41" s="27">
        <v>0</v>
      </c>
      <c r="BF41" s="27">
        <v>0</v>
      </c>
      <c r="BG41" s="27">
        <v>0</v>
      </c>
      <c r="BH41" s="27">
        <v>0</v>
      </c>
      <c r="BI41" s="27">
        <v>0</v>
      </c>
      <c r="BJ41" s="27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0</v>
      </c>
      <c r="BP41" s="27">
        <v>0</v>
      </c>
      <c r="BQ41" s="27">
        <v>0</v>
      </c>
      <c r="BR41" s="38">
        <v>0</v>
      </c>
      <c r="BS41" s="30">
        <f t="shared" si="72"/>
        <v>1</v>
      </c>
      <c r="BT41" s="38">
        <f t="shared" si="73"/>
        <v>2</v>
      </c>
      <c r="BU41" s="38">
        <f t="shared" si="74"/>
        <v>1</v>
      </c>
      <c r="BV41" s="38">
        <f t="shared" si="75"/>
        <v>0</v>
      </c>
      <c r="BW41" s="32"/>
    </row>
    <row r="42" spans="1:75" ht="15.75" x14ac:dyDescent="0.25">
      <c r="A42" s="22" t="s">
        <v>27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8</v>
      </c>
      <c r="O42" s="27">
        <v>0</v>
      </c>
      <c r="P42" s="27">
        <v>0</v>
      </c>
      <c r="Q42" s="27">
        <v>0</v>
      </c>
      <c r="R42" s="27">
        <v>0</v>
      </c>
      <c r="S42" s="27">
        <v>8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38">
        <v>0</v>
      </c>
      <c r="AG42" s="30">
        <v>0</v>
      </c>
      <c r="AH42" s="38">
        <f t="shared" si="68"/>
        <v>0</v>
      </c>
      <c r="AI42" s="38">
        <f t="shared" si="69"/>
        <v>8</v>
      </c>
      <c r="AJ42" s="38">
        <f t="shared" si="70"/>
        <v>8</v>
      </c>
      <c r="AK42" s="32">
        <f t="shared" si="71"/>
        <v>0</v>
      </c>
      <c r="AN42" s="27">
        <v>8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8</v>
      </c>
      <c r="AV42" s="27">
        <v>8</v>
      </c>
      <c r="AW42" s="27">
        <v>0</v>
      </c>
      <c r="AX42" s="27">
        <v>0</v>
      </c>
      <c r="AY42" s="27">
        <v>0</v>
      </c>
      <c r="AZ42" s="27">
        <v>0</v>
      </c>
      <c r="BA42" s="27">
        <v>8</v>
      </c>
      <c r="BB42" s="27">
        <v>0</v>
      </c>
      <c r="BC42" s="27">
        <v>0</v>
      </c>
      <c r="BD42" s="27">
        <v>0</v>
      </c>
      <c r="BE42" s="27">
        <v>0</v>
      </c>
      <c r="BF42" s="27">
        <v>0</v>
      </c>
      <c r="BG42" s="27">
        <v>0</v>
      </c>
      <c r="BH42" s="27">
        <v>0</v>
      </c>
      <c r="BI42" s="27">
        <v>0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0</v>
      </c>
      <c r="BP42" s="27">
        <v>0</v>
      </c>
      <c r="BQ42" s="27">
        <v>0</v>
      </c>
      <c r="BR42" s="38">
        <v>0</v>
      </c>
      <c r="BS42" s="30">
        <f t="shared" si="72"/>
        <v>8</v>
      </c>
      <c r="BT42" s="38">
        <f t="shared" si="73"/>
        <v>16</v>
      </c>
      <c r="BU42" s="38">
        <f t="shared" si="74"/>
        <v>8</v>
      </c>
      <c r="BV42" s="38">
        <f t="shared" si="75"/>
        <v>0</v>
      </c>
      <c r="BW42" s="32"/>
    </row>
    <row r="43" spans="1:75" ht="15" hidden="1" customHeight="1" x14ac:dyDescent="0.25">
      <c r="A43" s="132" t="s">
        <v>28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/>
      <c r="AH43" s="39"/>
      <c r="AI43" s="39"/>
      <c r="AJ43" s="39"/>
      <c r="AK43" s="48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40"/>
      <c r="BT43" s="39"/>
      <c r="BU43" s="38"/>
      <c r="BV43" s="39"/>
      <c r="BW43" s="48"/>
    </row>
    <row r="44" spans="1:75" ht="15" hidden="1" customHeight="1" x14ac:dyDescent="0.25">
      <c r="A44" s="133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/>
      <c r="AH44" s="39"/>
      <c r="AI44" s="39"/>
      <c r="AJ44" s="39"/>
      <c r="AK44" s="48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40"/>
      <c r="BT44" s="39"/>
      <c r="BU44" s="38"/>
      <c r="BV44" s="39"/>
      <c r="BW44" s="48"/>
    </row>
    <row r="45" spans="1:75" ht="15.75" hidden="1" customHeight="1" x14ac:dyDescent="0.25">
      <c r="A45" s="2" t="s">
        <v>10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2"/>
      <c r="AH45" s="41"/>
      <c r="AI45" s="41"/>
      <c r="AJ45" s="41"/>
      <c r="AK45" s="4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2"/>
      <c r="BT45" s="41"/>
      <c r="BU45" s="38"/>
      <c r="BV45" s="41"/>
      <c r="BW45" s="49"/>
    </row>
    <row r="46" spans="1:75" ht="15.75" hidden="1" customHeight="1" x14ac:dyDescent="0.25">
      <c r="A46" s="23" t="s">
        <v>29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38">
        <v>0</v>
      </c>
      <c r="AG46" s="6"/>
      <c r="AH46" s="27"/>
      <c r="AI46" s="38"/>
      <c r="AJ46" s="38"/>
      <c r="AK46" s="32"/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  <c r="BP46" s="27">
        <v>0</v>
      </c>
      <c r="BQ46" s="27">
        <v>0</v>
      </c>
      <c r="BR46" s="38">
        <v>0</v>
      </c>
      <c r="BS46" s="6"/>
      <c r="BT46" s="27"/>
      <c r="BU46" s="38"/>
      <c r="BV46" s="38"/>
      <c r="BW46" s="32"/>
    </row>
    <row r="47" spans="1:75" ht="15.75" hidden="1" customHeight="1" x14ac:dyDescent="0.25">
      <c r="A47" s="19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38">
        <v>0</v>
      </c>
      <c r="AG47" s="6"/>
      <c r="AH47" s="27"/>
      <c r="AI47" s="38"/>
      <c r="AJ47" s="38"/>
      <c r="AK47" s="32"/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0</v>
      </c>
      <c r="BQ47" s="27">
        <v>0</v>
      </c>
      <c r="BR47" s="38">
        <v>0</v>
      </c>
      <c r="BS47" s="6"/>
      <c r="BT47" s="27"/>
      <c r="BU47" s="38"/>
      <c r="BV47" s="38"/>
      <c r="BW47" s="32"/>
    </row>
    <row r="48" spans="1:75" ht="15.75" hidden="1" customHeight="1" x14ac:dyDescent="0.25">
      <c r="A48" s="19" t="s">
        <v>31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38">
        <v>0</v>
      </c>
      <c r="AG48" s="6"/>
      <c r="AH48" s="27"/>
      <c r="AI48" s="38"/>
      <c r="AJ48" s="38"/>
      <c r="AK48" s="32"/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38">
        <v>0</v>
      </c>
      <c r="BS48" s="6"/>
      <c r="BT48" s="27"/>
      <c r="BU48" s="38"/>
      <c r="BV48" s="38"/>
      <c r="BW48" s="32"/>
    </row>
    <row r="49" spans="1:75" ht="15.75" hidden="1" customHeight="1" x14ac:dyDescent="0.25">
      <c r="A49" s="19" t="s">
        <v>32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38">
        <v>0</v>
      </c>
      <c r="AG49" s="6"/>
      <c r="AH49" s="27"/>
      <c r="AI49" s="38"/>
      <c r="AJ49" s="38"/>
      <c r="AK49" s="32"/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>
        <v>0</v>
      </c>
      <c r="BI49" s="27">
        <v>0</v>
      </c>
      <c r="BJ49" s="27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0</v>
      </c>
      <c r="BP49" s="27">
        <v>0</v>
      </c>
      <c r="BQ49" s="27">
        <v>0</v>
      </c>
      <c r="BR49" s="38">
        <v>0</v>
      </c>
      <c r="BS49" s="6"/>
      <c r="BT49" s="27"/>
      <c r="BU49" s="38"/>
      <c r="BV49" s="38"/>
      <c r="BW49" s="32"/>
    </row>
    <row r="50" spans="1:75" ht="15.75" hidden="1" customHeight="1" x14ac:dyDescent="0.25">
      <c r="A50" s="20" t="s">
        <v>33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38">
        <v>0</v>
      </c>
      <c r="AG50" s="6"/>
      <c r="AH50" s="27"/>
      <c r="AI50" s="38"/>
      <c r="AJ50" s="38"/>
      <c r="AK50" s="32"/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38">
        <v>0</v>
      </c>
      <c r="BS50" s="6"/>
      <c r="BT50" s="27"/>
      <c r="BU50" s="38"/>
      <c r="BV50" s="38"/>
      <c r="BW50" s="32"/>
    </row>
    <row r="51" spans="1:75" ht="15.75" hidden="1" customHeight="1" x14ac:dyDescent="0.25">
      <c r="A51" s="2" t="s">
        <v>21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2"/>
      <c r="AH51" s="41"/>
      <c r="AI51" s="41"/>
      <c r="AJ51" s="41"/>
      <c r="AK51" s="49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2"/>
      <c r="BT51" s="41"/>
      <c r="BU51" s="38"/>
      <c r="BV51" s="41"/>
      <c r="BW51" s="49"/>
    </row>
    <row r="52" spans="1:75" ht="15.75" hidden="1" customHeight="1" x14ac:dyDescent="0.25">
      <c r="A52" s="23" t="s">
        <v>29</v>
      </c>
      <c r="B52" s="27">
        <v>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38">
        <v>0</v>
      </c>
      <c r="AG52" s="6"/>
      <c r="AH52" s="27"/>
      <c r="AI52" s="38"/>
      <c r="AJ52" s="38"/>
      <c r="AK52" s="32"/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38">
        <v>0</v>
      </c>
      <c r="BS52" s="6"/>
      <c r="BT52" s="27"/>
      <c r="BU52" s="38"/>
      <c r="BV52" s="38"/>
      <c r="BW52" s="32"/>
    </row>
    <row r="53" spans="1:75" ht="15.75" hidden="1" customHeight="1" x14ac:dyDescent="0.25">
      <c r="A53" s="19" t="s">
        <v>30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38">
        <v>0</v>
      </c>
      <c r="AG53" s="6"/>
      <c r="AH53" s="27"/>
      <c r="AI53" s="38"/>
      <c r="AJ53" s="38"/>
      <c r="AK53" s="32"/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38">
        <v>0</v>
      </c>
      <c r="BS53" s="6"/>
      <c r="BT53" s="27"/>
      <c r="BU53" s="38"/>
      <c r="BV53" s="38"/>
      <c r="BW53" s="32"/>
    </row>
    <row r="54" spans="1:75" ht="15.75" hidden="1" customHeight="1" x14ac:dyDescent="0.25">
      <c r="A54" s="19" t="s">
        <v>31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38">
        <v>0</v>
      </c>
      <c r="AG54" s="6"/>
      <c r="AH54" s="27"/>
      <c r="AI54" s="38"/>
      <c r="AJ54" s="38"/>
      <c r="AK54" s="32"/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0</v>
      </c>
      <c r="BR54" s="38">
        <v>0</v>
      </c>
      <c r="BS54" s="6"/>
      <c r="BT54" s="27"/>
      <c r="BU54" s="38"/>
      <c r="BV54" s="38"/>
      <c r="BW54" s="32"/>
    </row>
    <row r="55" spans="1:75" ht="15.75" hidden="1" customHeight="1" x14ac:dyDescent="0.25">
      <c r="A55" s="19" t="s">
        <v>32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38">
        <v>0</v>
      </c>
      <c r="AG55" s="6"/>
      <c r="AH55" s="27"/>
      <c r="AI55" s="38"/>
      <c r="AJ55" s="38"/>
      <c r="AK55" s="32"/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38">
        <v>0</v>
      </c>
      <c r="BS55" s="6"/>
      <c r="BT55" s="27"/>
      <c r="BU55" s="38"/>
      <c r="BV55" s="38"/>
      <c r="BW55" s="32"/>
    </row>
    <row r="56" spans="1:75" ht="15.75" hidden="1" customHeight="1" x14ac:dyDescent="0.25">
      <c r="A56" s="24" t="s">
        <v>33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38">
        <v>0</v>
      </c>
      <c r="AG56" s="6"/>
      <c r="AH56" s="27"/>
      <c r="AI56" s="38"/>
      <c r="AJ56" s="38"/>
      <c r="AK56" s="32"/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0</v>
      </c>
      <c r="BQ56" s="27">
        <v>0</v>
      </c>
      <c r="BR56" s="38">
        <v>0</v>
      </c>
      <c r="BS56" s="6"/>
      <c r="BT56" s="27"/>
      <c r="BU56" s="38"/>
      <c r="BV56" s="38"/>
      <c r="BW56" s="32"/>
    </row>
    <row r="57" spans="1:75" ht="15.75" x14ac:dyDescent="0.25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44"/>
      <c r="AG57" s="50"/>
      <c r="AH57" s="25"/>
      <c r="AI57" s="25"/>
      <c r="AJ57" s="25"/>
      <c r="AK57" s="26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44"/>
      <c r="BS57" s="50"/>
      <c r="BT57" s="25"/>
      <c r="BU57" s="25"/>
      <c r="BV57" s="25"/>
      <c r="BW57" s="26"/>
    </row>
  </sheetData>
  <mergeCells count="13">
    <mergeCell ref="A1:A2"/>
    <mergeCell ref="A13:A14"/>
    <mergeCell ref="A43:A44"/>
    <mergeCell ref="AG1:AG2"/>
    <mergeCell ref="AH1:AH2"/>
    <mergeCell ref="BU1:BU2"/>
    <mergeCell ref="BV1:BV2"/>
    <mergeCell ref="BW1:BW2"/>
    <mergeCell ref="AI1:AI2"/>
    <mergeCell ref="AJ1:AJ2"/>
    <mergeCell ref="AK1:AK2"/>
    <mergeCell ref="BS1:BS2"/>
    <mergeCell ref="BT1:BT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7"/>
  <sheetViews>
    <sheetView zoomScale="80" zoomScaleNormal="80" workbookViewId="0">
      <pane xSplit="39" topLeftCell="AV1" activePane="topRight" state="frozen"/>
      <selection pane="topRight" activeCell="BY4" sqref="BY4"/>
    </sheetView>
  </sheetViews>
  <sheetFormatPr defaultRowHeight="15" x14ac:dyDescent="0.25"/>
  <cols>
    <col min="1" max="1" width="45.140625" customWidth="1"/>
    <col min="2" max="39" width="0" hidden="1" customWidth="1"/>
    <col min="71" max="71" width="10.5703125" hidden="1" customWidth="1"/>
    <col min="72" max="72" width="10.42578125" hidden="1" customWidth="1"/>
    <col min="73" max="73" width="10.5703125" hidden="1" customWidth="1"/>
    <col min="74" max="74" width="11.85546875" hidden="1" customWidth="1"/>
    <col min="75" max="75" width="0" hidden="1" customWidth="1"/>
  </cols>
  <sheetData>
    <row r="1" spans="1:75" x14ac:dyDescent="0.25">
      <c r="A1" s="130" t="s">
        <v>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65">
        <v>42978</v>
      </c>
      <c r="BS1" s="129" t="s">
        <v>71</v>
      </c>
      <c r="BT1" s="128" t="s">
        <v>73</v>
      </c>
      <c r="BU1" s="128" t="s">
        <v>74</v>
      </c>
      <c r="BV1" s="128" t="s">
        <v>75</v>
      </c>
      <c r="BW1" s="128"/>
    </row>
    <row r="2" spans="1:75" x14ac:dyDescent="0.25">
      <c r="A2" s="131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66" t="s">
        <v>36</v>
      </c>
      <c r="BS2" s="129"/>
      <c r="BT2" s="128"/>
      <c r="BU2" s="128"/>
      <c r="BV2" s="128"/>
      <c r="BW2" s="128"/>
    </row>
    <row r="3" spans="1:75" ht="15.75" x14ac:dyDescent="0.25">
      <c r="A3" s="5" t="s">
        <v>1</v>
      </c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>
        <v>1075</v>
      </c>
      <c r="BO3" s="27">
        <v>1075</v>
      </c>
      <c r="BP3" s="27">
        <v>1075</v>
      </c>
      <c r="BQ3" s="27">
        <v>1075</v>
      </c>
      <c r="BR3" s="32">
        <v>1076</v>
      </c>
      <c r="BS3" s="30"/>
      <c r="BT3" s="38"/>
      <c r="BU3" s="38"/>
      <c r="BV3" s="38"/>
      <c r="BW3" s="32"/>
    </row>
    <row r="4" spans="1:75" ht="15.75" x14ac:dyDescent="0.25">
      <c r="A4" s="8" t="s">
        <v>2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>
        <v>3</v>
      </c>
      <c r="BO4" s="27">
        <v>7</v>
      </c>
      <c r="BP4" s="27">
        <v>15</v>
      </c>
      <c r="BQ4" s="27">
        <v>21</v>
      </c>
      <c r="BR4" s="32">
        <v>28</v>
      </c>
      <c r="BS4" s="30"/>
      <c r="BT4" s="38"/>
      <c r="BU4" s="38"/>
      <c r="BV4" s="38"/>
      <c r="BW4" s="32"/>
    </row>
    <row r="5" spans="1:75" x14ac:dyDescent="0.25">
      <c r="A5" s="9" t="s">
        <v>3</v>
      </c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>
        <v>0</v>
      </c>
      <c r="BO5" s="27">
        <v>4</v>
      </c>
      <c r="BP5" s="27">
        <v>12</v>
      </c>
      <c r="BQ5" s="27">
        <v>16</v>
      </c>
      <c r="BR5" s="32">
        <v>18</v>
      </c>
      <c r="BS5" s="30"/>
      <c r="BT5" s="38"/>
      <c r="BU5" s="38"/>
      <c r="BV5" s="38"/>
      <c r="BW5" s="32"/>
    </row>
    <row r="6" spans="1:75" x14ac:dyDescent="0.25">
      <c r="A6" s="9" t="s">
        <v>4</v>
      </c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>
        <v>0</v>
      </c>
      <c r="BO6" s="27">
        <v>0</v>
      </c>
      <c r="BP6" s="27">
        <v>0</v>
      </c>
      <c r="BQ6" s="27">
        <v>0</v>
      </c>
      <c r="BR6" s="32">
        <v>0</v>
      </c>
      <c r="BS6" s="30"/>
      <c r="BT6" s="38"/>
      <c r="BU6" s="38"/>
      <c r="BV6" s="38"/>
      <c r="BW6" s="32"/>
    </row>
    <row r="7" spans="1:75" x14ac:dyDescent="0.25">
      <c r="A7" s="9" t="s">
        <v>5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 t="e">
        <f t="shared" ref="BN7:BP7" si="0">BN6/BN5</f>
        <v>#DIV/0!</v>
      </c>
      <c r="BO7" s="11">
        <f t="shared" si="0"/>
        <v>0</v>
      </c>
      <c r="BP7" s="11">
        <f t="shared" si="0"/>
        <v>0</v>
      </c>
      <c r="BQ7" s="11">
        <f t="shared" ref="BQ7:BR7" si="1">BQ6/BQ5</f>
        <v>0</v>
      </c>
      <c r="BR7" s="11">
        <f t="shared" si="1"/>
        <v>0</v>
      </c>
      <c r="BS7" s="10"/>
      <c r="BT7" s="11"/>
      <c r="BU7" s="11"/>
      <c r="BV7" s="11"/>
      <c r="BW7" s="34"/>
    </row>
    <row r="8" spans="1:75" ht="15.75" x14ac:dyDescent="0.25">
      <c r="A8" s="12" t="s">
        <v>34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>
        <f t="shared" ref="BN8:BP8" si="2">(BN16+BN27+BN38+BN40)/BN3</f>
        <v>0</v>
      </c>
      <c r="BO8" s="14">
        <f t="shared" si="2"/>
        <v>9.3023255813953494E-4</v>
      </c>
      <c r="BP8" s="14">
        <f t="shared" si="2"/>
        <v>0</v>
      </c>
      <c r="BQ8" s="14">
        <f t="shared" ref="BQ8:BR8" si="3">(BQ16+BQ27+BQ38+BQ40)/BQ3</f>
        <v>0</v>
      </c>
      <c r="BR8" s="14">
        <f t="shared" si="3"/>
        <v>0</v>
      </c>
      <c r="BS8" s="13"/>
      <c r="BT8" s="14"/>
      <c r="BU8" s="14"/>
      <c r="BV8" s="14"/>
      <c r="BW8" s="35"/>
    </row>
    <row r="9" spans="1:75" ht="15.75" x14ac:dyDescent="0.25">
      <c r="A9" s="15" t="s">
        <v>35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>
        <f t="shared" ref="BN9:BP9" si="4">(BN17+BN28+BN39*2+BN42*2)/BN3</f>
        <v>0</v>
      </c>
      <c r="BO9" s="14">
        <f t="shared" si="4"/>
        <v>1.4883720930232559E-2</v>
      </c>
      <c r="BP9" s="14">
        <f t="shared" si="4"/>
        <v>0</v>
      </c>
      <c r="BQ9" s="14">
        <f t="shared" ref="BQ9:BR9" si="5">(BQ17+BQ28+BQ39*2+BQ42*2)/BQ3</f>
        <v>0</v>
      </c>
      <c r="BR9" s="14">
        <f t="shared" si="5"/>
        <v>0</v>
      </c>
      <c r="BS9" s="13"/>
      <c r="BT9" s="14"/>
      <c r="BU9" s="14"/>
      <c r="BV9" s="14"/>
      <c r="BW9" s="35"/>
    </row>
    <row r="10" spans="1:75" ht="15.75" x14ac:dyDescent="0.25">
      <c r="A10" s="1" t="s">
        <v>6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35"/>
      <c r="BS10" s="13"/>
      <c r="BT10" s="14"/>
      <c r="BU10" s="14"/>
      <c r="BV10" s="14"/>
      <c r="BW10" s="35"/>
    </row>
    <row r="11" spans="1:75" ht="15.75" x14ac:dyDescent="0.25">
      <c r="A11" s="1" t="s">
        <v>7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2"/>
      <c r="BS11" s="30"/>
      <c r="BT11" s="38"/>
      <c r="BU11" s="38"/>
      <c r="BV11" s="38"/>
      <c r="BW11" s="32"/>
    </row>
    <row r="12" spans="1:75" ht="15.75" x14ac:dyDescent="0.25">
      <c r="A12" s="15" t="s">
        <v>8</v>
      </c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>
        <v>3724</v>
      </c>
      <c r="BO12" s="27">
        <v>5651</v>
      </c>
      <c r="BP12" s="27">
        <v>5480</v>
      </c>
      <c r="BQ12" s="27">
        <v>5524</v>
      </c>
      <c r="BR12" s="7">
        <v>5202</v>
      </c>
      <c r="BS12" s="6"/>
      <c r="BT12" s="27"/>
      <c r="BU12" s="27"/>
      <c r="BV12" s="27"/>
      <c r="BW12" s="7"/>
    </row>
    <row r="13" spans="1:75" x14ac:dyDescent="0.25">
      <c r="A13" s="130" t="s">
        <v>9</v>
      </c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8"/>
      <c r="BS13" s="40"/>
      <c r="BT13" s="39"/>
      <c r="BU13" s="39"/>
      <c r="BV13" s="39"/>
      <c r="BW13" s="48"/>
    </row>
    <row r="14" spans="1:75" x14ac:dyDescent="0.25">
      <c r="A14" s="131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8"/>
      <c r="BS14" s="40"/>
      <c r="BT14" s="39"/>
      <c r="BU14" s="39"/>
      <c r="BV14" s="39"/>
      <c r="BW14" s="48"/>
    </row>
    <row r="15" spans="1:75" ht="15.75" x14ac:dyDescent="0.25">
      <c r="A15" s="16" t="s">
        <v>10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9"/>
      <c r="BS15" s="42"/>
      <c r="BT15" s="41"/>
      <c r="BU15" s="41"/>
      <c r="BV15" s="41"/>
      <c r="BW15" s="49"/>
    </row>
    <row r="16" spans="1:75" ht="15.75" x14ac:dyDescent="0.25">
      <c r="A16" s="17" t="s">
        <v>11</v>
      </c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>
        <v>0</v>
      </c>
      <c r="BO16" s="27">
        <v>0</v>
      </c>
      <c r="BP16" s="27">
        <v>0</v>
      </c>
      <c r="BQ16" s="27">
        <v>0</v>
      </c>
      <c r="BR16" s="32">
        <v>0</v>
      </c>
      <c r="BS16" s="30"/>
      <c r="BT16" s="38"/>
      <c r="BU16" s="38"/>
      <c r="BV16" s="38"/>
      <c r="BW16" s="32"/>
    </row>
    <row r="17" spans="1:75" ht="15.75" x14ac:dyDescent="0.25">
      <c r="A17" s="17" t="s">
        <v>12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>
        <v>0</v>
      </c>
      <c r="BO17" s="27">
        <v>0</v>
      </c>
      <c r="BP17" s="27">
        <v>0</v>
      </c>
      <c r="BQ17" s="27">
        <v>0</v>
      </c>
      <c r="BR17" s="32">
        <v>0</v>
      </c>
      <c r="BS17" s="30"/>
      <c r="BT17" s="38"/>
      <c r="BU17" s="38"/>
      <c r="BV17" s="38"/>
      <c r="BW17" s="32"/>
    </row>
    <row r="18" spans="1:75" ht="15.75" x14ac:dyDescent="0.25">
      <c r="A18" s="18" t="s">
        <v>13</v>
      </c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>
        <v>0</v>
      </c>
      <c r="BO18" s="28">
        <v>0</v>
      </c>
      <c r="BP18" s="28">
        <v>0</v>
      </c>
      <c r="BQ18" s="28">
        <v>0</v>
      </c>
      <c r="BR18" s="33">
        <v>0</v>
      </c>
      <c r="BS18" s="31"/>
      <c r="BT18" s="43"/>
      <c r="BU18" s="43"/>
      <c r="BV18" s="43"/>
      <c r="BW18" s="33"/>
    </row>
    <row r="19" spans="1:75" ht="15.75" x14ac:dyDescent="0.25">
      <c r="A19" s="18" t="s">
        <v>14</v>
      </c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>
        <v>0</v>
      </c>
      <c r="BO19" s="28">
        <v>0</v>
      </c>
      <c r="BP19" s="28">
        <v>0</v>
      </c>
      <c r="BQ19" s="28">
        <v>0</v>
      </c>
      <c r="BR19" s="33">
        <v>0</v>
      </c>
      <c r="BS19" s="31"/>
      <c r="BT19" s="43"/>
      <c r="BU19" s="43"/>
      <c r="BV19" s="43"/>
      <c r="BW19" s="33"/>
    </row>
    <row r="20" spans="1:75" ht="15.75" x14ac:dyDescent="0.25">
      <c r="A20" s="17" t="s">
        <v>15</v>
      </c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>
        <v>0</v>
      </c>
      <c r="BO20" s="27">
        <v>0</v>
      </c>
      <c r="BP20" s="27">
        <v>0</v>
      </c>
      <c r="BQ20" s="27">
        <v>0</v>
      </c>
      <c r="BR20" s="32">
        <v>0</v>
      </c>
      <c r="BS20" s="30"/>
      <c r="BT20" s="38"/>
      <c r="BU20" s="38"/>
      <c r="BV20" s="38"/>
      <c r="BW20" s="32"/>
    </row>
    <row r="21" spans="1:75" ht="15.75" x14ac:dyDescent="0.25">
      <c r="A21" s="17" t="s">
        <v>16</v>
      </c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>
        <v>0</v>
      </c>
      <c r="BO21" s="27">
        <v>0</v>
      </c>
      <c r="BP21" s="27">
        <v>0</v>
      </c>
      <c r="BQ21" s="27">
        <v>0</v>
      </c>
      <c r="BR21" s="32">
        <v>0</v>
      </c>
      <c r="BS21" s="30"/>
      <c r="BT21" s="38"/>
      <c r="BU21" s="38"/>
      <c r="BV21" s="38"/>
      <c r="BW21" s="32"/>
    </row>
    <row r="22" spans="1:75" ht="15.75" x14ac:dyDescent="0.25">
      <c r="A22" s="17" t="s">
        <v>17</v>
      </c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>
        <v>0</v>
      </c>
      <c r="BO22" s="27">
        <v>0</v>
      </c>
      <c r="BP22" s="27">
        <v>0</v>
      </c>
      <c r="BQ22" s="27">
        <v>0</v>
      </c>
      <c r="BR22" s="32">
        <v>0</v>
      </c>
      <c r="BS22" s="30"/>
      <c r="BT22" s="38"/>
      <c r="BU22" s="38"/>
      <c r="BV22" s="38"/>
      <c r="BW22" s="32"/>
    </row>
    <row r="23" spans="1:75" ht="15.75" x14ac:dyDescent="0.25">
      <c r="A23" s="17" t="s">
        <v>18</v>
      </c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>
        <v>0</v>
      </c>
      <c r="BO23" s="27">
        <v>0</v>
      </c>
      <c r="BP23" s="27">
        <v>0</v>
      </c>
      <c r="BQ23" s="27">
        <v>0</v>
      </c>
      <c r="BR23" s="32">
        <v>0</v>
      </c>
      <c r="BS23" s="30"/>
      <c r="BT23" s="38"/>
      <c r="BU23" s="38"/>
      <c r="BV23" s="38"/>
      <c r="BW23" s="32"/>
    </row>
    <row r="24" spans="1:75" ht="15.75" x14ac:dyDescent="0.25">
      <c r="A24" s="19" t="s">
        <v>19</v>
      </c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>
        <v>0</v>
      </c>
      <c r="BO24" s="27">
        <v>0</v>
      </c>
      <c r="BP24" s="27">
        <v>0</v>
      </c>
      <c r="BQ24" s="27">
        <v>0</v>
      </c>
      <c r="BR24" s="32">
        <v>0</v>
      </c>
      <c r="BS24" s="30"/>
      <c r="BT24" s="38"/>
      <c r="BU24" s="38"/>
      <c r="BV24" s="38"/>
      <c r="BW24" s="32"/>
    </row>
    <row r="25" spans="1:75" ht="15.75" x14ac:dyDescent="0.25">
      <c r="A25" s="20" t="s">
        <v>20</v>
      </c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>
        <v>0</v>
      </c>
      <c r="BO25" s="27">
        <v>0</v>
      </c>
      <c r="BP25" s="27">
        <v>0</v>
      </c>
      <c r="BQ25" s="27">
        <v>0</v>
      </c>
      <c r="BR25" s="32">
        <v>0</v>
      </c>
      <c r="BS25" s="30"/>
      <c r="BT25" s="38"/>
      <c r="BU25" s="38"/>
      <c r="BV25" s="38"/>
      <c r="BW25" s="32"/>
    </row>
    <row r="26" spans="1:75" ht="15.75" x14ac:dyDescent="0.25">
      <c r="A26" s="2" t="s">
        <v>21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9"/>
      <c r="BS26" s="42"/>
      <c r="BT26" s="41"/>
      <c r="BU26" s="41"/>
      <c r="BV26" s="41"/>
      <c r="BW26" s="49"/>
    </row>
    <row r="27" spans="1:75" ht="15.75" x14ac:dyDescent="0.25">
      <c r="A27" s="21" t="s">
        <v>11</v>
      </c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>
        <v>0</v>
      </c>
      <c r="BO27" s="27">
        <v>0</v>
      </c>
      <c r="BP27" s="27">
        <v>0</v>
      </c>
      <c r="BQ27" s="27">
        <v>0</v>
      </c>
      <c r="BR27" s="32">
        <v>0</v>
      </c>
      <c r="BS27" s="30"/>
      <c r="BT27" s="38"/>
      <c r="BU27" s="38"/>
      <c r="BV27" s="38"/>
      <c r="BW27" s="32"/>
    </row>
    <row r="28" spans="1:75" ht="15.75" x14ac:dyDescent="0.25">
      <c r="A28" s="22" t="s">
        <v>12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>
        <v>0</v>
      </c>
      <c r="BO28" s="27">
        <v>0</v>
      </c>
      <c r="BP28" s="27">
        <v>0</v>
      </c>
      <c r="BQ28" s="27">
        <v>0</v>
      </c>
      <c r="BR28" s="32">
        <v>0</v>
      </c>
      <c r="BS28" s="30"/>
      <c r="BT28" s="38"/>
      <c r="BU28" s="38"/>
      <c r="BV28" s="38"/>
      <c r="BW28" s="32"/>
    </row>
    <row r="29" spans="1:75" ht="15.75" x14ac:dyDescent="0.25">
      <c r="A29" s="3" t="s">
        <v>13</v>
      </c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>
        <v>0</v>
      </c>
      <c r="BO29" s="28">
        <v>0</v>
      </c>
      <c r="BP29" s="28">
        <v>0</v>
      </c>
      <c r="BQ29" s="28">
        <v>0</v>
      </c>
      <c r="BR29" s="33">
        <v>0</v>
      </c>
      <c r="BS29" s="31"/>
      <c r="BT29" s="43"/>
      <c r="BU29" s="43"/>
      <c r="BV29" s="43"/>
      <c r="BW29" s="33"/>
    </row>
    <row r="30" spans="1:75" ht="15.75" x14ac:dyDescent="0.25">
      <c r="A30" s="3" t="s">
        <v>14</v>
      </c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>
        <v>0</v>
      </c>
      <c r="BO30" s="28">
        <v>0</v>
      </c>
      <c r="BP30" s="28">
        <v>0</v>
      </c>
      <c r="BQ30" s="28">
        <v>0</v>
      </c>
      <c r="BR30" s="33">
        <v>0</v>
      </c>
      <c r="BS30" s="31"/>
      <c r="BT30" s="43"/>
      <c r="BU30" s="43"/>
      <c r="BV30" s="43"/>
      <c r="BW30" s="33"/>
    </row>
    <row r="31" spans="1:75" ht="15.75" x14ac:dyDescent="0.25">
      <c r="A31" s="21" t="s">
        <v>15</v>
      </c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>
        <v>0</v>
      </c>
      <c r="BO31" s="27">
        <v>0</v>
      </c>
      <c r="BP31" s="27">
        <v>0</v>
      </c>
      <c r="BQ31" s="27">
        <v>0</v>
      </c>
      <c r="BR31" s="32">
        <v>0</v>
      </c>
      <c r="BS31" s="30"/>
      <c r="BT31" s="38"/>
      <c r="BU31" s="38"/>
      <c r="BV31" s="38"/>
      <c r="BW31" s="32"/>
    </row>
    <row r="32" spans="1:75" ht="15.75" x14ac:dyDescent="0.25">
      <c r="A32" s="17" t="s">
        <v>16</v>
      </c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>
        <v>0</v>
      </c>
      <c r="BO32" s="27">
        <v>0</v>
      </c>
      <c r="BP32" s="27">
        <v>0</v>
      </c>
      <c r="BQ32" s="27">
        <v>0</v>
      </c>
      <c r="BR32" s="32">
        <v>0</v>
      </c>
      <c r="BS32" s="30"/>
      <c r="BT32" s="38"/>
      <c r="BU32" s="38"/>
      <c r="BV32" s="38"/>
      <c r="BW32" s="32"/>
    </row>
    <row r="33" spans="1:75" ht="15.75" x14ac:dyDescent="0.25">
      <c r="A33" s="17" t="s">
        <v>17</v>
      </c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>
        <v>0</v>
      </c>
      <c r="BO33" s="27">
        <v>0</v>
      </c>
      <c r="BP33" s="27">
        <v>0</v>
      </c>
      <c r="BQ33" s="27">
        <v>0</v>
      </c>
      <c r="BR33" s="32">
        <v>0</v>
      </c>
      <c r="BS33" s="30"/>
      <c r="BT33" s="38"/>
      <c r="BU33" s="38"/>
      <c r="BV33" s="38"/>
      <c r="BW33" s="32"/>
    </row>
    <row r="34" spans="1:75" ht="15.75" x14ac:dyDescent="0.25">
      <c r="A34" s="17" t="s">
        <v>18</v>
      </c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>
        <v>0</v>
      </c>
      <c r="BO34" s="27">
        <v>0</v>
      </c>
      <c r="BP34" s="27">
        <v>0</v>
      </c>
      <c r="BQ34" s="27">
        <v>0</v>
      </c>
      <c r="BR34" s="32">
        <v>0</v>
      </c>
      <c r="BS34" s="30"/>
      <c r="BT34" s="38"/>
      <c r="BU34" s="38"/>
      <c r="BV34" s="38"/>
      <c r="BW34" s="32"/>
    </row>
    <row r="35" spans="1:75" ht="15.75" x14ac:dyDescent="0.25">
      <c r="A35" s="19" t="s">
        <v>19</v>
      </c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>
        <v>0</v>
      </c>
      <c r="BO35" s="27">
        <v>0</v>
      </c>
      <c r="BP35" s="27">
        <v>0</v>
      </c>
      <c r="BQ35" s="27">
        <v>0</v>
      </c>
      <c r="BR35" s="32">
        <v>0</v>
      </c>
      <c r="BS35" s="30"/>
      <c r="BT35" s="38"/>
      <c r="BU35" s="38"/>
      <c r="BV35" s="38"/>
      <c r="BW35" s="32"/>
    </row>
    <row r="36" spans="1:75" ht="15.75" x14ac:dyDescent="0.25">
      <c r="A36" s="20" t="s">
        <v>20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>
        <v>0</v>
      </c>
      <c r="BO36" s="27">
        <v>0</v>
      </c>
      <c r="BP36" s="27">
        <v>0</v>
      </c>
      <c r="BQ36" s="27">
        <v>0</v>
      </c>
      <c r="BR36" s="32">
        <v>0</v>
      </c>
      <c r="BS36" s="30"/>
      <c r="BT36" s="38"/>
      <c r="BU36" s="38"/>
      <c r="BV36" s="38"/>
      <c r="BW36" s="32"/>
    </row>
    <row r="37" spans="1:75" ht="15.75" x14ac:dyDescent="0.25">
      <c r="A37" s="2" t="s">
        <v>22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9"/>
      <c r="BS37" s="42"/>
      <c r="BT37" s="41"/>
      <c r="BU37" s="41"/>
      <c r="BV37" s="41"/>
      <c r="BW37" s="49"/>
    </row>
    <row r="38" spans="1:75" ht="15.75" x14ac:dyDescent="0.25">
      <c r="A38" s="21" t="s">
        <v>23</v>
      </c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>
        <v>0</v>
      </c>
      <c r="BO38" s="27">
        <v>0</v>
      </c>
      <c r="BP38" s="27">
        <v>0</v>
      </c>
      <c r="BQ38" s="27">
        <v>0</v>
      </c>
      <c r="BR38" s="32">
        <v>0</v>
      </c>
      <c r="BS38" s="30"/>
      <c r="BT38" s="38"/>
      <c r="BU38" s="38"/>
      <c r="BV38" s="38"/>
      <c r="BW38" s="32"/>
    </row>
    <row r="39" spans="1:75" ht="15.75" x14ac:dyDescent="0.25">
      <c r="A39" s="17" t="s">
        <v>24</v>
      </c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>
        <v>0</v>
      </c>
      <c r="BO39" s="27">
        <v>0</v>
      </c>
      <c r="BP39" s="27">
        <v>0</v>
      </c>
      <c r="BQ39" s="27">
        <v>0</v>
      </c>
      <c r="BR39" s="32">
        <v>0</v>
      </c>
      <c r="BS39" s="30"/>
      <c r="BT39" s="38"/>
      <c r="BU39" s="38"/>
      <c r="BV39" s="38"/>
      <c r="BW39" s="32"/>
    </row>
    <row r="40" spans="1:75" ht="15.75" x14ac:dyDescent="0.25">
      <c r="A40" s="17" t="s">
        <v>25</v>
      </c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>
        <v>0</v>
      </c>
      <c r="BO40" s="27">
        <v>1</v>
      </c>
      <c r="BP40" s="27">
        <v>0</v>
      </c>
      <c r="BQ40" s="27">
        <v>0</v>
      </c>
      <c r="BR40" s="32">
        <v>0</v>
      </c>
      <c r="BS40" s="30"/>
      <c r="BT40" s="38"/>
      <c r="BU40" s="38"/>
      <c r="BV40" s="38"/>
      <c r="BW40" s="32"/>
    </row>
    <row r="41" spans="1:75" ht="15.75" x14ac:dyDescent="0.25">
      <c r="A41" s="17" t="s">
        <v>26</v>
      </c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>
        <v>0</v>
      </c>
      <c r="BO41" s="27">
        <v>1</v>
      </c>
      <c r="BP41" s="27">
        <v>0</v>
      </c>
      <c r="BQ41" s="27">
        <v>0</v>
      </c>
      <c r="BR41" s="32">
        <v>0</v>
      </c>
      <c r="BS41" s="30"/>
      <c r="BT41" s="38"/>
      <c r="BU41" s="38"/>
      <c r="BV41" s="38"/>
      <c r="BW41" s="32"/>
    </row>
    <row r="42" spans="1:75" ht="15.75" x14ac:dyDescent="0.25">
      <c r="A42" s="22" t="s">
        <v>27</v>
      </c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>
        <v>0</v>
      </c>
      <c r="BO42" s="27">
        <v>8</v>
      </c>
      <c r="BP42" s="27">
        <v>0</v>
      </c>
      <c r="BQ42" s="27">
        <v>0</v>
      </c>
      <c r="BR42" s="32">
        <v>0</v>
      </c>
      <c r="BS42" s="30"/>
      <c r="BT42" s="38"/>
      <c r="BU42" s="38"/>
      <c r="BV42" s="38"/>
      <c r="BW42" s="32"/>
    </row>
    <row r="43" spans="1:75" x14ac:dyDescent="0.25">
      <c r="A43" s="132" t="s">
        <v>28</v>
      </c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8"/>
      <c r="BS43" s="40"/>
      <c r="BT43" s="39"/>
      <c r="BU43" s="39"/>
      <c r="BV43" s="39"/>
      <c r="BW43" s="48"/>
    </row>
    <row r="44" spans="1:75" x14ac:dyDescent="0.25">
      <c r="A44" s="133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8"/>
      <c r="BS44" s="40"/>
      <c r="BT44" s="39"/>
      <c r="BU44" s="39"/>
      <c r="BV44" s="39"/>
      <c r="BW44" s="48"/>
    </row>
    <row r="45" spans="1:75" ht="15.75" x14ac:dyDescent="0.25">
      <c r="A45" s="2" t="s">
        <v>10</v>
      </c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9"/>
      <c r="BS45" s="42"/>
      <c r="BT45" s="41"/>
      <c r="BU45" s="41"/>
      <c r="BV45" s="41"/>
      <c r="BW45" s="49"/>
    </row>
    <row r="46" spans="1:75" ht="15.75" x14ac:dyDescent="0.25">
      <c r="A46" s="23" t="s">
        <v>29</v>
      </c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>
        <v>0</v>
      </c>
      <c r="BO46" s="27">
        <v>0</v>
      </c>
      <c r="BP46" s="27">
        <v>0</v>
      </c>
      <c r="BQ46" s="27">
        <v>0</v>
      </c>
      <c r="BR46" s="32">
        <v>0</v>
      </c>
      <c r="BS46" s="6"/>
      <c r="BT46" s="27"/>
      <c r="BU46" s="38"/>
      <c r="BV46" s="38"/>
      <c r="BW46" s="32"/>
    </row>
    <row r="47" spans="1:75" ht="15.75" x14ac:dyDescent="0.25">
      <c r="A47" s="19" t="s">
        <v>30</v>
      </c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>
        <v>0</v>
      </c>
      <c r="BO47" s="27">
        <v>0</v>
      </c>
      <c r="BP47" s="27">
        <v>0</v>
      </c>
      <c r="BQ47" s="27">
        <v>0</v>
      </c>
      <c r="BR47" s="32">
        <v>0</v>
      </c>
      <c r="BS47" s="6"/>
      <c r="BT47" s="27"/>
      <c r="BU47" s="38"/>
      <c r="BV47" s="38"/>
      <c r="BW47" s="32"/>
    </row>
    <row r="48" spans="1:75" ht="15.75" x14ac:dyDescent="0.25">
      <c r="A48" s="19" t="s">
        <v>31</v>
      </c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>
        <v>0</v>
      </c>
      <c r="BO48" s="27">
        <v>0</v>
      </c>
      <c r="BP48" s="27">
        <v>0</v>
      </c>
      <c r="BQ48" s="27">
        <v>0</v>
      </c>
      <c r="BR48" s="32">
        <v>0</v>
      </c>
      <c r="BS48" s="6"/>
      <c r="BT48" s="27"/>
      <c r="BU48" s="38"/>
      <c r="BV48" s="38"/>
      <c r="BW48" s="32"/>
    </row>
    <row r="49" spans="1:75" ht="15.75" x14ac:dyDescent="0.25">
      <c r="A49" s="19" t="s">
        <v>32</v>
      </c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>
        <v>0</v>
      </c>
      <c r="BO49" s="27">
        <v>0</v>
      </c>
      <c r="BP49" s="27">
        <v>0</v>
      </c>
      <c r="BQ49" s="27">
        <v>0</v>
      </c>
      <c r="BR49" s="32">
        <v>0</v>
      </c>
      <c r="BS49" s="6"/>
      <c r="BT49" s="27"/>
      <c r="BU49" s="38"/>
      <c r="BV49" s="38"/>
      <c r="BW49" s="32"/>
    </row>
    <row r="50" spans="1:75" ht="15.75" x14ac:dyDescent="0.25">
      <c r="A50" s="20" t="s">
        <v>33</v>
      </c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>
        <v>0</v>
      </c>
      <c r="BO50" s="27">
        <v>0</v>
      </c>
      <c r="BP50" s="27">
        <v>0</v>
      </c>
      <c r="BQ50" s="27">
        <v>0</v>
      </c>
      <c r="BR50" s="32">
        <v>0</v>
      </c>
      <c r="BS50" s="6"/>
      <c r="BT50" s="27"/>
      <c r="BU50" s="38"/>
      <c r="BV50" s="38"/>
      <c r="BW50" s="32"/>
    </row>
    <row r="51" spans="1:75" ht="15.75" x14ac:dyDescent="0.25">
      <c r="A51" s="2" t="s">
        <v>21</v>
      </c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9"/>
      <c r="BS51" s="42"/>
      <c r="BT51" s="41"/>
      <c r="BU51" s="41"/>
      <c r="BV51" s="41"/>
      <c r="BW51" s="49"/>
    </row>
    <row r="52" spans="1:75" ht="15.75" x14ac:dyDescent="0.25">
      <c r="A52" s="23" t="s">
        <v>29</v>
      </c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>
        <v>0</v>
      </c>
      <c r="BO52" s="27">
        <v>0</v>
      </c>
      <c r="BP52" s="27">
        <v>0</v>
      </c>
      <c r="BQ52" s="27">
        <v>0</v>
      </c>
      <c r="BR52" s="32">
        <v>0</v>
      </c>
      <c r="BS52" s="6"/>
      <c r="BT52" s="27"/>
      <c r="BU52" s="38"/>
      <c r="BV52" s="38"/>
      <c r="BW52" s="32"/>
    </row>
    <row r="53" spans="1:75" ht="15.75" x14ac:dyDescent="0.25">
      <c r="A53" s="19" t="s">
        <v>30</v>
      </c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>
        <v>0</v>
      </c>
      <c r="BO53" s="27">
        <v>0</v>
      </c>
      <c r="BP53" s="27">
        <v>0</v>
      </c>
      <c r="BQ53" s="27">
        <v>0</v>
      </c>
      <c r="BR53" s="32">
        <v>0</v>
      </c>
      <c r="BS53" s="6"/>
      <c r="BT53" s="27"/>
      <c r="BU53" s="38"/>
      <c r="BV53" s="38"/>
      <c r="BW53" s="32"/>
    </row>
    <row r="54" spans="1:75" ht="15.75" x14ac:dyDescent="0.25">
      <c r="A54" s="19" t="s">
        <v>31</v>
      </c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>
        <v>0</v>
      </c>
      <c r="BO54" s="27">
        <v>0</v>
      </c>
      <c r="BP54" s="27">
        <v>0</v>
      </c>
      <c r="BQ54" s="27">
        <v>0</v>
      </c>
      <c r="BR54" s="32">
        <v>0</v>
      </c>
      <c r="BS54" s="6"/>
      <c r="BT54" s="27"/>
      <c r="BU54" s="38"/>
      <c r="BV54" s="38"/>
      <c r="BW54" s="32"/>
    </row>
    <row r="55" spans="1:75" ht="15.75" x14ac:dyDescent="0.25">
      <c r="A55" s="19" t="s">
        <v>32</v>
      </c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>
        <v>0</v>
      </c>
      <c r="BO55" s="27">
        <v>0</v>
      </c>
      <c r="BP55" s="27">
        <v>0</v>
      </c>
      <c r="BQ55" s="27">
        <v>0</v>
      </c>
      <c r="BR55" s="32">
        <v>0</v>
      </c>
      <c r="BS55" s="6"/>
      <c r="BT55" s="27"/>
      <c r="BU55" s="38"/>
      <c r="BV55" s="38"/>
      <c r="BW55" s="32"/>
    </row>
    <row r="56" spans="1:75" ht="15.75" x14ac:dyDescent="0.25">
      <c r="A56" s="24" t="s">
        <v>33</v>
      </c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>
        <v>0</v>
      </c>
      <c r="BO56" s="27">
        <v>0</v>
      </c>
      <c r="BP56" s="27">
        <v>0</v>
      </c>
      <c r="BQ56" s="27">
        <v>0</v>
      </c>
      <c r="BR56" s="32">
        <v>0</v>
      </c>
      <c r="BS56" s="6"/>
      <c r="BT56" s="27"/>
      <c r="BU56" s="38"/>
      <c r="BV56" s="38"/>
      <c r="BW56" s="32"/>
    </row>
    <row r="57" spans="1:75" ht="15.75" x14ac:dyDescent="0.25">
      <c r="A57" s="4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67"/>
      <c r="BS57" s="50"/>
      <c r="BT57" s="25"/>
      <c r="BU57" s="25"/>
      <c r="BV57" s="25"/>
      <c r="BW57" s="26"/>
    </row>
  </sheetData>
  <mergeCells count="8">
    <mergeCell ref="BV1:BV2"/>
    <mergeCell ref="BW1:BW2"/>
    <mergeCell ref="A1:A2"/>
    <mergeCell ref="A13:A14"/>
    <mergeCell ref="A43:A44"/>
    <mergeCell ref="BS1:BS2"/>
    <mergeCell ref="BT1:BT2"/>
    <mergeCell ref="BU1:B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7"/>
  <sheetViews>
    <sheetView zoomScale="80" zoomScaleNormal="80" workbookViewId="0">
      <pane xSplit="39" topLeftCell="AN1" activePane="topRight" state="frozen"/>
      <selection pane="topRight" activeCell="BR1" sqref="BR1:BX1048576"/>
    </sheetView>
  </sheetViews>
  <sheetFormatPr defaultRowHeight="15" x14ac:dyDescent="0.25"/>
  <cols>
    <col min="1" max="1" width="45" customWidth="1"/>
    <col min="2" max="39" width="0" hidden="1" customWidth="1"/>
    <col min="71" max="71" width="12.5703125" customWidth="1"/>
    <col min="72" max="72" width="11.5703125" customWidth="1"/>
    <col min="73" max="73" width="13.140625" customWidth="1"/>
    <col min="74" max="74" width="12.7109375" customWidth="1"/>
    <col min="75" max="75" width="9.140625" customWidth="1"/>
  </cols>
  <sheetData>
    <row r="1" spans="1:75" x14ac:dyDescent="0.25">
      <c r="A1" s="132" t="s">
        <v>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65">
        <v>42978</v>
      </c>
      <c r="BS1" s="129" t="s">
        <v>71</v>
      </c>
      <c r="BT1" s="128" t="s">
        <v>73</v>
      </c>
      <c r="BU1" s="128" t="s">
        <v>74</v>
      </c>
      <c r="BV1" s="128" t="s">
        <v>75</v>
      </c>
      <c r="BW1" s="128"/>
    </row>
    <row r="2" spans="1:75" x14ac:dyDescent="0.25">
      <c r="A2" s="133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66" t="s">
        <v>36</v>
      </c>
      <c r="BS2" s="129"/>
      <c r="BT2" s="128"/>
      <c r="BU2" s="128"/>
      <c r="BV2" s="128"/>
      <c r="BW2" s="128"/>
    </row>
    <row r="3" spans="1:75" ht="15.75" x14ac:dyDescent="0.25">
      <c r="A3" s="51" t="s">
        <v>1</v>
      </c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>
        <v>449</v>
      </c>
      <c r="BO3" s="27">
        <v>449</v>
      </c>
      <c r="BP3" s="27">
        <v>450</v>
      </c>
      <c r="BQ3" s="27">
        <v>449</v>
      </c>
      <c r="BR3" s="32">
        <v>449</v>
      </c>
      <c r="BS3" s="30"/>
      <c r="BT3" s="38"/>
      <c r="BU3" s="38"/>
      <c r="BV3" s="38"/>
      <c r="BW3" s="32"/>
    </row>
    <row r="4" spans="1:75" ht="15.75" x14ac:dyDescent="0.25">
      <c r="A4" s="52" t="s">
        <v>2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>
        <v>1</v>
      </c>
      <c r="BO4" s="27">
        <v>1</v>
      </c>
      <c r="BP4" s="27">
        <v>7</v>
      </c>
      <c r="BQ4" s="27">
        <v>8</v>
      </c>
      <c r="BR4" s="32">
        <v>13</v>
      </c>
      <c r="BS4" s="30"/>
      <c r="BT4" s="38"/>
      <c r="BU4" s="38"/>
      <c r="BV4" s="38"/>
      <c r="BW4" s="32"/>
    </row>
    <row r="5" spans="1:75" x14ac:dyDescent="0.25">
      <c r="A5" s="53" t="s">
        <v>3</v>
      </c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>
        <v>0</v>
      </c>
      <c r="BO5" s="27">
        <v>0</v>
      </c>
      <c r="BP5" s="27">
        <v>15</v>
      </c>
      <c r="BQ5" s="27">
        <v>5</v>
      </c>
      <c r="BR5" s="32">
        <v>8</v>
      </c>
      <c r="BS5" s="30"/>
      <c r="BT5" s="38"/>
      <c r="BU5" s="38"/>
      <c r="BV5" s="38"/>
      <c r="BW5" s="32"/>
    </row>
    <row r="6" spans="1:75" x14ac:dyDescent="0.25">
      <c r="A6" s="53" t="s">
        <v>4</v>
      </c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>
        <v>0</v>
      </c>
      <c r="BO6" s="27">
        <v>0</v>
      </c>
      <c r="BP6" s="27">
        <v>0</v>
      </c>
      <c r="BQ6" s="27">
        <v>0</v>
      </c>
      <c r="BR6" s="32">
        <v>0</v>
      </c>
      <c r="BS6" s="30"/>
      <c r="BT6" s="38"/>
      <c r="BU6" s="38"/>
      <c r="BV6" s="38"/>
      <c r="BW6" s="32"/>
    </row>
    <row r="7" spans="1:75" x14ac:dyDescent="0.25">
      <c r="A7" s="53" t="s">
        <v>5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 t="e">
        <f t="shared" ref="BN7:BP7" si="0">BN6/BN5</f>
        <v>#DIV/0!</v>
      </c>
      <c r="BO7" s="11" t="e">
        <f t="shared" si="0"/>
        <v>#DIV/0!</v>
      </c>
      <c r="BP7" s="11">
        <f t="shared" si="0"/>
        <v>0</v>
      </c>
      <c r="BQ7" s="11">
        <f t="shared" ref="BQ7:BW7" si="1">BQ6/BQ5</f>
        <v>0</v>
      </c>
      <c r="BR7" s="11">
        <f t="shared" si="1"/>
        <v>0</v>
      </c>
      <c r="BS7" s="11" t="e">
        <f t="shared" si="1"/>
        <v>#DIV/0!</v>
      </c>
      <c r="BT7" s="11" t="e">
        <f t="shared" si="1"/>
        <v>#DIV/0!</v>
      </c>
      <c r="BU7" s="11" t="e">
        <f t="shared" si="1"/>
        <v>#DIV/0!</v>
      </c>
      <c r="BV7" s="11" t="e">
        <f t="shared" si="1"/>
        <v>#DIV/0!</v>
      </c>
      <c r="BW7" s="11" t="e">
        <f t="shared" si="1"/>
        <v>#DIV/0!</v>
      </c>
    </row>
    <row r="8" spans="1:75" ht="15.75" x14ac:dyDescent="0.25">
      <c r="A8" s="54" t="s">
        <v>34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>
        <f t="shared" ref="BN8:BP8" si="2">(BN16+BN27+BN38+BN40)/BN3</f>
        <v>0</v>
      </c>
      <c r="BO8" s="14">
        <f t="shared" si="2"/>
        <v>0</v>
      </c>
      <c r="BP8" s="14">
        <f t="shared" si="2"/>
        <v>0</v>
      </c>
      <c r="BQ8" s="14">
        <f t="shared" ref="BQ8:BW8" si="3">(BQ16+BQ27+BQ38+BQ40)/BQ3</f>
        <v>0</v>
      </c>
      <c r="BR8" s="14">
        <f t="shared" si="3"/>
        <v>0</v>
      </c>
      <c r="BS8" s="14" t="e">
        <f t="shared" si="3"/>
        <v>#DIV/0!</v>
      </c>
      <c r="BT8" s="14" t="e">
        <f t="shared" si="3"/>
        <v>#DIV/0!</v>
      </c>
      <c r="BU8" s="14" t="e">
        <f t="shared" si="3"/>
        <v>#DIV/0!</v>
      </c>
      <c r="BV8" s="14" t="e">
        <f t="shared" si="3"/>
        <v>#DIV/0!</v>
      </c>
      <c r="BW8" s="14" t="e">
        <f t="shared" si="3"/>
        <v>#DIV/0!</v>
      </c>
    </row>
    <row r="9" spans="1:75" ht="15.75" x14ac:dyDescent="0.25">
      <c r="A9" s="55" t="s">
        <v>35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>
        <f t="shared" ref="BN9:BP9" si="4">(BN17+BN28+BN39*2+BN42*2)/BN3</f>
        <v>0</v>
      </c>
      <c r="BO9" s="14">
        <f t="shared" si="4"/>
        <v>0</v>
      </c>
      <c r="BP9" s="14">
        <f t="shared" si="4"/>
        <v>0</v>
      </c>
      <c r="BQ9" s="14">
        <f t="shared" ref="BQ9:BW9" si="5">(BQ17+BQ28+BQ39*2+BQ42*2)/BQ3</f>
        <v>0</v>
      </c>
      <c r="BR9" s="14">
        <f t="shared" si="5"/>
        <v>0</v>
      </c>
      <c r="BS9" s="14" t="e">
        <f t="shared" si="5"/>
        <v>#DIV/0!</v>
      </c>
      <c r="BT9" s="14" t="e">
        <f t="shared" si="5"/>
        <v>#DIV/0!</v>
      </c>
      <c r="BU9" s="14" t="e">
        <f t="shared" si="5"/>
        <v>#DIV/0!</v>
      </c>
      <c r="BV9" s="14" t="e">
        <f t="shared" si="5"/>
        <v>#DIV/0!</v>
      </c>
      <c r="BW9" s="14" t="e">
        <f t="shared" si="5"/>
        <v>#DIV/0!</v>
      </c>
    </row>
    <row r="10" spans="1:75" ht="15.75" x14ac:dyDescent="0.25">
      <c r="A10" s="56" t="s">
        <v>6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35"/>
      <c r="BS10" s="13"/>
      <c r="BT10" s="14"/>
      <c r="BU10" s="14"/>
      <c r="BV10" s="14"/>
      <c r="BW10" s="35"/>
    </row>
    <row r="11" spans="1:75" ht="15.75" x14ac:dyDescent="0.25">
      <c r="A11" s="56" t="s">
        <v>7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2"/>
      <c r="BS11" s="30"/>
      <c r="BT11" s="38"/>
      <c r="BU11" s="38"/>
      <c r="BV11" s="38"/>
      <c r="BW11" s="32"/>
    </row>
    <row r="12" spans="1:75" ht="15.75" x14ac:dyDescent="0.25">
      <c r="A12" s="55" t="s">
        <v>8</v>
      </c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>
        <v>1296</v>
      </c>
      <c r="BO12" s="27">
        <v>2709</v>
      </c>
      <c r="BP12" s="27">
        <v>2773</v>
      </c>
      <c r="BQ12" s="27">
        <v>2836</v>
      </c>
      <c r="BR12" s="7">
        <v>2803</v>
      </c>
      <c r="BS12" s="6"/>
      <c r="BT12" s="27"/>
      <c r="BU12" s="27"/>
      <c r="BV12" s="27"/>
      <c r="BW12" s="7"/>
    </row>
    <row r="13" spans="1:75" x14ac:dyDescent="0.25">
      <c r="A13" s="132" t="s">
        <v>9</v>
      </c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8"/>
      <c r="BS13" s="40"/>
      <c r="BT13" s="39"/>
      <c r="BU13" s="39"/>
      <c r="BV13" s="39"/>
      <c r="BW13" s="48"/>
    </row>
    <row r="14" spans="1:75" x14ac:dyDescent="0.25">
      <c r="A14" s="133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8"/>
      <c r="BS14" s="40"/>
      <c r="BT14" s="39"/>
      <c r="BU14" s="39"/>
      <c r="BV14" s="39"/>
      <c r="BW14" s="48"/>
    </row>
    <row r="15" spans="1:75" ht="15.75" x14ac:dyDescent="0.25">
      <c r="A15" s="2" t="s">
        <v>10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9"/>
      <c r="BS15" s="42"/>
      <c r="BT15" s="41"/>
      <c r="BU15" s="41"/>
      <c r="BV15" s="41"/>
      <c r="BW15" s="49"/>
    </row>
    <row r="16" spans="1:75" ht="15.75" x14ac:dyDescent="0.25">
      <c r="A16" s="57" t="s">
        <v>11</v>
      </c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>
        <v>0</v>
      </c>
      <c r="BO16" s="27">
        <v>0</v>
      </c>
      <c r="BP16" s="27">
        <v>0</v>
      </c>
      <c r="BQ16" s="27">
        <v>0</v>
      </c>
      <c r="BR16" s="32">
        <v>0</v>
      </c>
      <c r="BS16" s="30"/>
      <c r="BT16" s="38"/>
      <c r="BU16" s="38"/>
      <c r="BV16" s="38"/>
      <c r="BW16" s="32"/>
    </row>
    <row r="17" spans="1:75" ht="15.75" x14ac:dyDescent="0.25">
      <c r="A17" s="57" t="s">
        <v>12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>
        <v>0</v>
      </c>
      <c r="BO17" s="27">
        <v>0</v>
      </c>
      <c r="BP17" s="27">
        <v>0</v>
      </c>
      <c r="BQ17" s="27">
        <v>0</v>
      </c>
      <c r="BR17" s="32">
        <v>0</v>
      </c>
      <c r="BS17" s="30"/>
      <c r="BT17" s="38"/>
      <c r="BU17" s="38"/>
      <c r="BV17" s="38"/>
      <c r="BW17" s="32"/>
    </row>
    <row r="18" spans="1:75" ht="15.75" x14ac:dyDescent="0.25">
      <c r="A18" s="3" t="s">
        <v>13</v>
      </c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>
        <v>0</v>
      </c>
      <c r="BO18" s="28">
        <v>0</v>
      </c>
      <c r="BP18" s="28">
        <v>0</v>
      </c>
      <c r="BQ18" s="28">
        <v>0</v>
      </c>
      <c r="BR18" s="33">
        <v>0</v>
      </c>
      <c r="BS18" s="31"/>
      <c r="BT18" s="43"/>
      <c r="BU18" s="43"/>
      <c r="BV18" s="43"/>
      <c r="BW18" s="33"/>
    </row>
    <row r="19" spans="1:75" ht="15.75" x14ac:dyDescent="0.25">
      <c r="A19" s="3" t="s">
        <v>14</v>
      </c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>
        <v>0</v>
      </c>
      <c r="BO19" s="28">
        <v>0</v>
      </c>
      <c r="BP19" s="28">
        <v>0</v>
      </c>
      <c r="BQ19" s="28">
        <v>0</v>
      </c>
      <c r="BR19" s="33">
        <v>0</v>
      </c>
      <c r="BS19" s="31"/>
      <c r="BT19" s="43"/>
      <c r="BU19" s="43"/>
      <c r="BV19" s="43"/>
      <c r="BW19" s="33"/>
    </row>
    <row r="20" spans="1:75" ht="15.75" x14ac:dyDescent="0.25">
      <c r="A20" s="57" t="s">
        <v>15</v>
      </c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>
        <v>0</v>
      </c>
      <c r="BO20" s="27">
        <v>0</v>
      </c>
      <c r="BP20" s="27">
        <v>0</v>
      </c>
      <c r="BQ20" s="27">
        <v>0</v>
      </c>
      <c r="BR20" s="32">
        <v>0</v>
      </c>
      <c r="BS20" s="30"/>
      <c r="BT20" s="38"/>
      <c r="BU20" s="38"/>
      <c r="BV20" s="38"/>
      <c r="BW20" s="32"/>
    </row>
    <row r="21" spans="1:75" ht="15.75" x14ac:dyDescent="0.25">
      <c r="A21" s="57" t="s">
        <v>16</v>
      </c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>
        <v>0</v>
      </c>
      <c r="BO21" s="27">
        <v>0</v>
      </c>
      <c r="BP21" s="27">
        <v>0</v>
      </c>
      <c r="BQ21" s="27">
        <v>0</v>
      </c>
      <c r="BR21" s="32">
        <v>0</v>
      </c>
      <c r="BS21" s="30"/>
      <c r="BT21" s="38"/>
      <c r="BU21" s="38"/>
      <c r="BV21" s="38"/>
      <c r="BW21" s="32"/>
    </row>
    <row r="22" spans="1:75" ht="15.75" x14ac:dyDescent="0.25">
      <c r="A22" s="57" t="s">
        <v>17</v>
      </c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>
        <v>0</v>
      </c>
      <c r="BO22" s="27">
        <v>0</v>
      </c>
      <c r="BP22" s="27">
        <v>0</v>
      </c>
      <c r="BQ22" s="27">
        <v>0</v>
      </c>
      <c r="BR22" s="32">
        <v>0</v>
      </c>
      <c r="BS22" s="30"/>
      <c r="BT22" s="38"/>
      <c r="BU22" s="38"/>
      <c r="BV22" s="38"/>
      <c r="BW22" s="32"/>
    </row>
    <row r="23" spans="1:75" ht="15.75" x14ac:dyDescent="0.25">
      <c r="A23" s="57" t="s">
        <v>18</v>
      </c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>
        <v>0</v>
      </c>
      <c r="BO23" s="27">
        <v>0</v>
      </c>
      <c r="BP23" s="27">
        <v>0</v>
      </c>
      <c r="BQ23" s="27">
        <v>0</v>
      </c>
      <c r="BR23" s="32">
        <v>0</v>
      </c>
      <c r="BS23" s="30"/>
      <c r="BT23" s="38"/>
      <c r="BU23" s="38"/>
      <c r="BV23" s="38"/>
      <c r="BW23" s="32"/>
    </row>
    <row r="24" spans="1:75" ht="15.75" x14ac:dyDescent="0.25">
      <c r="A24" s="58" t="s">
        <v>19</v>
      </c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>
        <v>0</v>
      </c>
      <c r="BO24" s="27">
        <v>0</v>
      </c>
      <c r="BP24" s="27">
        <v>0</v>
      </c>
      <c r="BQ24" s="27">
        <v>0</v>
      </c>
      <c r="BR24" s="32">
        <v>0</v>
      </c>
      <c r="BS24" s="30"/>
      <c r="BT24" s="38"/>
      <c r="BU24" s="38"/>
      <c r="BV24" s="38"/>
      <c r="BW24" s="32"/>
    </row>
    <row r="25" spans="1:75" ht="15.75" x14ac:dyDescent="0.25">
      <c r="A25" s="59" t="s">
        <v>20</v>
      </c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>
        <v>0</v>
      </c>
      <c r="BO25" s="27">
        <v>0</v>
      </c>
      <c r="BP25" s="27">
        <v>0</v>
      </c>
      <c r="BQ25" s="27">
        <v>0</v>
      </c>
      <c r="BR25" s="32">
        <v>0</v>
      </c>
      <c r="BS25" s="30"/>
      <c r="BT25" s="38"/>
      <c r="BU25" s="38"/>
      <c r="BV25" s="38"/>
      <c r="BW25" s="32"/>
    </row>
    <row r="26" spans="1:75" ht="15.75" x14ac:dyDescent="0.25">
      <c r="A26" s="2" t="s">
        <v>21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9"/>
      <c r="BS26" s="42"/>
      <c r="BT26" s="41"/>
      <c r="BU26" s="41"/>
      <c r="BV26" s="41"/>
      <c r="BW26" s="49"/>
    </row>
    <row r="27" spans="1:75" ht="15.75" x14ac:dyDescent="0.25">
      <c r="A27" s="60" t="s">
        <v>11</v>
      </c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>
        <v>0</v>
      </c>
      <c r="BO27" s="27">
        <v>0</v>
      </c>
      <c r="BP27" s="27">
        <v>0</v>
      </c>
      <c r="BQ27" s="27">
        <v>0</v>
      </c>
      <c r="BR27" s="32">
        <v>0</v>
      </c>
      <c r="BS27" s="30"/>
      <c r="BT27" s="38"/>
      <c r="BU27" s="38"/>
      <c r="BV27" s="38"/>
      <c r="BW27" s="32"/>
    </row>
    <row r="28" spans="1:75" ht="15.75" x14ac:dyDescent="0.25">
      <c r="A28" s="61" t="s">
        <v>12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>
        <v>0</v>
      </c>
      <c r="BO28" s="27">
        <v>0</v>
      </c>
      <c r="BP28" s="27">
        <v>0</v>
      </c>
      <c r="BQ28" s="27">
        <v>0</v>
      </c>
      <c r="BR28" s="32">
        <v>0</v>
      </c>
      <c r="BS28" s="30"/>
      <c r="BT28" s="38"/>
      <c r="BU28" s="38"/>
      <c r="BV28" s="38"/>
      <c r="BW28" s="32"/>
    </row>
    <row r="29" spans="1:75" ht="15.75" x14ac:dyDescent="0.25">
      <c r="A29" s="3" t="s">
        <v>13</v>
      </c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>
        <v>0</v>
      </c>
      <c r="BO29" s="28">
        <v>0</v>
      </c>
      <c r="BP29" s="28">
        <v>0</v>
      </c>
      <c r="BQ29" s="28">
        <v>0</v>
      </c>
      <c r="BR29" s="33">
        <v>0</v>
      </c>
      <c r="BS29" s="31"/>
      <c r="BT29" s="43"/>
      <c r="BU29" s="43"/>
      <c r="BV29" s="43"/>
      <c r="BW29" s="33"/>
    </row>
    <row r="30" spans="1:75" ht="15.75" x14ac:dyDescent="0.25">
      <c r="A30" s="3" t="s">
        <v>14</v>
      </c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>
        <v>0</v>
      </c>
      <c r="BO30" s="28">
        <v>0</v>
      </c>
      <c r="BP30" s="28">
        <v>0</v>
      </c>
      <c r="BQ30" s="28">
        <v>0</v>
      </c>
      <c r="BR30" s="33">
        <v>0</v>
      </c>
      <c r="BS30" s="31"/>
      <c r="BT30" s="43"/>
      <c r="BU30" s="43"/>
      <c r="BV30" s="43"/>
      <c r="BW30" s="33"/>
    </row>
    <row r="31" spans="1:75" ht="15.75" x14ac:dyDescent="0.25">
      <c r="A31" s="60" t="s">
        <v>15</v>
      </c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>
        <v>0</v>
      </c>
      <c r="BO31" s="27">
        <v>0</v>
      </c>
      <c r="BP31" s="27">
        <v>0</v>
      </c>
      <c r="BQ31" s="27">
        <v>0</v>
      </c>
      <c r="BR31" s="32">
        <v>0</v>
      </c>
      <c r="BS31" s="30"/>
      <c r="BT31" s="38"/>
      <c r="BU31" s="38"/>
      <c r="BV31" s="38"/>
      <c r="BW31" s="32"/>
    </row>
    <row r="32" spans="1:75" ht="15.75" x14ac:dyDescent="0.25">
      <c r="A32" s="57" t="s">
        <v>16</v>
      </c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>
        <v>0</v>
      </c>
      <c r="BO32" s="27">
        <v>0</v>
      </c>
      <c r="BP32" s="27">
        <v>0</v>
      </c>
      <c r="BQ32" s="27">
        <v>0</v>
      </c>
      <c r="BR32" s="32">
        <v>0</v>
      </c>
      <c r="BS32" s="30"/>
      <c r="BT32" s="38"/>
      <c r="BU32" s="38"/>
      <c r="BV32" s="38"/>
      <c r="BW32" s="32"/>
    </row>
    <row r="33" spans="1:75" ht="15.75" x14ac:dyDescent="0.25">
      <c r="A33" s="57" t="s">
        <v>17</v>
      </c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>
        <v>0</v>
      </c>
      <c r="BO33" s="27">
        <v>0</v>
      </c>
      <c r="BP33" s="27">
        <v>0</v>
      </c>
      <c r="BQ33" s="27">
        <v>0</v>
      </c>
      <c r="BR33" s="32">
        <v>0</v>
      </c>
      <c r="BS33" s="30"/>
      <c r="BT33" s="38"/>
      <c r="BU33" s="38"/>
      <c r="BV33" s="38"/>
      <c r="BW33" s="32"/>
    </row>
    <row r="34" spans="1:75" ht="15.75" x14ac:dyDescent="0.25">
      <c r="A34" s="57" t="s">
        <v>18</v>
      </c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>
        <v>0</v>
      </c>
      <c r="BO34" s="27">
        <v>0</v>
      </c>
      <c r="BP34" s="27">
        <v>0</v>
      </c>
      <c r="BQ34" s="27">
        <v>0</v>
      </c>
      <c r="BR34" s="32">
        <v>0</v>
      </c>
      <c r="BS34" s="30"/>
      <c r="BT34" s="38"/>
      <c r="BU34" s="38"/>
      <c r="BV34" s="38"/>
      <c r="BW34" s="32"/>
    </row>
    <row r="35" spans="1:75" ht="15.75" x14ac:dyDescent="0.25">
      <c r="A35" s="58" t="s">
        <v>19</v>
      </c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>
        <v>0</v>
      </c>
      <c r="BO35" s="27">
        <v>0</v>
      </c>
      <c r="BP35" s="27">
        <v>0</v>
      </c>
      <c r="BQ35" s="27">
        <v>0</v>
      </c>
      <c r="BR35" s="32">
        <v>0</v>
      </c>
      <c r="BS35" s="30"/>
      <c r="BT35" s="38"/>
      <c r="BU35" s="38"/>
      <c r="BV35" s="38"/>
      <c r="BW35" s="32"/>
    </row>
    <row r="36" spans="1:75" ht="15.75" x14ac:dyDescent="0.25">
      <c r="A36" s="59" t="s">
        <v>20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>
        <v>0</v>
      </c>
      <c r="BO36" s="27">
        <v>0</v>
      </c>
      <c r="BP36" s="27">
        <v>0</v>
      </c>
      <c r="BQ36" s="27">
        <v>0</v>
      </c>
      <c r="BR36" s="32">
        <v>0</v>
      </c>
      <c r="BS36" s="30"/>
      <c r="BT36" s="38"/>
      <c r="BU36" s="38"/>
      <c r="BV36" s="38"/>
      <c r="BW36" s="32"/>
    </row>
    <row r="37" spans="1:75" ht="15.75" x14ac:dyDescent="0.25">
      <c r="A37" s="2" t="s">
        <v>22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9"/>
      <c r="BS37" s="42"/>
      <c r="BT37" s="41"/>
      <c r="BU37" s="41"/>
      <c r="BV37" s="41"/>
      <c r="BW37" s="49"/>
    </row>
    <row r="38" spans="1:75" ht="15.75" x14ac:dyDescent="0.25">
      <c r="A38" s="60" t="s">
        <v>23</v>
      </c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>
        <v>0</v>
      </c>
      <c r="BO38" s="27">
        <v>0</v>
      </c>
      <c r="BP38" s="27">
        <v>0</v>
      </c>
      <c r="BQ38" s="27">
        <v>0</v>
      </c>
      <c r="BR38" s="32">
        <v>0</v>
      </c>
      <c r="BS38" s="30"/>
      <c r="BT38" s="38"/>
      <c r="BU38" s="38"/>
      <c r="BV38" s="38"/>
      <c r="BW38" s="32"/>
    </row>
    <row r="39" spans="1:75" ht="15.75" x14ac:dyDescent="0.25">
      <c r="A39" s="57" t="s">
        <v>24</v>
      </c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>
        <v>0</v>
      </c>
      <c r="BO39" s="27">
        <v>0</v>
      </c>
      <c r="BP39" s="27">
        <v>0</v>
      </c>
      <c r="BQ39" s="27">
        <v>0</v>
      </c>
      <c r="BR39" s="32">
        <v>0</v>
      </c>
      <c r="BS39" s="30"/>
      <c r="BT39" s="38"/>
      <c r="BU39" s="38"/>
      <c r="BV39" s="38"/>
      <c r="BW39" s="32"/>
    </row>
    <row r="40" spans="1:75" ht="15.75" x14ac:dyDescent="0.25">
      <c r="A40" s="57" t="s">
        <v>25</v>
      </c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>
        <v>0</v>
      </c>
      <c r="BO40" s="27">
        <v>0</v>
      </c>
      <c r="BP40" s="27">
        <v>0</v>
      </c>
      <c r="BQ40" s="27">
        <v>0</v>
      </c>
      <c r="BR40" s="32">
        <v>0</v>
      </c>
      <c r="BS40" s="30"/>
      <c r="BT40" s="38"/>
      <c r="BU40" s="38"/>
      <c r="BV40" s="38"/>
      <c r="BW40" s="32"/>
    </row>
    <row r="41" spans="1:75" ht="15.75" x14ac:dyDescent="0.25">
      <c r="A41" s="57" t="s">
        <v>26</v>
      </c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>
        <v>0</v>
      </c>
      <c r="BO41" s="27">
        <v>0</v>
      </c>
      <c r="BP41" s="27">
        <v>0</v>
      </c>
      <c r="BQ41" s="27">
        <v>0</v>
      </c>
      <c r="BR41" s="32">
        <v>0</v>
      </c>
      <c r="BS41" s="30"/>
      <c r="BT41" s="38"/>
      <c r="BU41" s="38"/>
      <c r="BV41" s="38"/>
      <c r="BW41" s="32"/>
    </row>
    <row r="42" spans="1:75" ht="15.75" x14ac:dyDescent="0.25">
      <c r="A42" s="61" t="s">
        <v>27</v>
      </c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>
        <v>0</v>
      </c>
      <c r="BO42" s="27">
        <v>0</v>
      </c>
      <c r="BP42" s="27">
        <v>0</v>
      </c>
      <c r="BQ42" s="27">
        <v>0</v>
      </c>
      <c r="BR42" s="32">
        <v>0</v>
      </c>
      <c r="BS42" s="30"/>
      <c r="BT42" s="38"/>
      <c r="BU42" s="38"/>
      <c r="BV42" s="38"/>
      <c r="BW42" s="32"/>
    </row>
    <row r="43" spans="1:75" x14ac:dyDescent="0.25">
      <c r="A43" s="132" t="s">
        <v>28</v>
      </c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8"/>
      <c r="BS43" s="40"/>
      <c r="BT43" s="39"/>
      <c r="BU43" s="39"/>
      <c r="BV43" s="39"/>
      <c r="BW43" s="48"/>
    </row>
    <row r="44" spans="1:75" x14ac:dyDescent="0.25">
      <c r="A44" s="133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8"/>
      <c r="BS44" s="40"/>
      <c r="BT44" s="39"/>
      <c r="BU44" s="39"/>
      <c r="BV44" s="39"/>
      <c r="BW44" s="48"/>
    </row>
    <row r="45" spans="1:75" ht="15.75" x14ac:dyDescent="0.25">
      <c r="A45" s="2" t="s">
        <v>10</v>
      </c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9"/>
      <c r="BS45" s="42"/>
      <c r="BT45" s="41"/>
      <c r="BU45" s="41"/>
      <c r="BV45" s="41"/>
      <c r="BW45" s="49"/>
    </row>
    <row r="46" spans="1:75" ht="15.75" x14ac:dyDescent="0.25">
      <c r="A46" s="62" t="s">
        <v>29</v>
      </c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>
        <v>0</v>
      </c>
      <c r="BO46" s="27">
        <v>0</v>
      </c>
      <c r="BP46" s="27">
        <v>0</v>
      </c>
      <c r="BQ46" s="27">
        <v>0</v>
      </c>
      <c r="BR46" s="32">
        <v>0</v>
      </c>
      <c r="BS46" s="6"/>
      <c r="BT46" s="27"/>
      <c r="BU46" s="38"/>
      <c r="BV46" s="38"/>
      <c r="BW46" s="32"/>
    </row>
    <row r="47" spans="1:75" ht="15.75" x14ac:dyDescent="0.25">
      <c r="A47" s="58" t="s">
        <v>30</v>
      </c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>
        <v>0</v>
      </c>
      <c r="BO47" s="27">
        <v>0</v>
      </c>
      <c r="BP47" s="27">
        <v>0</v>
      </c>
      <c r="BQ47" s="27">
        <v>0</v>
      </c>
      <c r="BR47" s="32">
        <v>0</v>
      </c>
      <c r="BS47" s="6"/>
      <c r="BT47" s="27"/>
      <c r="BU47" s="38"/>
      <c r="BV47" s="38"/>
      <c r="BW47" s="32"/>
    </row>
    <row r="48" spans="1:75" ht="15.75" x14ac:dyDescent="0.25">
      <c r="A48" s="58" t="s">
        <v>31</v>
      </c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>
        <v>0</v>
      </c>
      <c r="BO48" s="27">
        <v>0</v>
      </c>
      <c r="BP48" s="27">
        <v>0</v>
      </c>
      <c r="BQ48" s="27">
        <v>0</v>
      </c>
      <c r="BR48" s="32">
        <v>0</v>
      </c>
      <c r="BS48" s="6"/>
      <c r="BT48" s="27"/>
      <c r="BU48" s="38"/>
      <c r="BV48" s="38"/>
      <c r="BW48" s="32"/>
    </row>
    <row r="49" spans="1:75" ht="15.75" x14ac:dyDescent="0.25">
      <c r="A49" s="58" t="s">
        <v>32</v>
      </c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>
        <v>0</v>
      </c>
      <c r="BO49" s="27">
        <v>0</v>
      </c>
      <c r="BP49" s="27">
        <v>0</v>
      </c>
      <c r="BQ49" s="27">
        <v>0</v>
      </c>
      <c r="BR49" s="32">
        <v>0</v>
      </c>
      <c r="BS49" s="6"/>
      <c r="BT49" s="27"/>
      <c r="BU49" s="38"/>
      <c r="BV49" s="38"/>
      <c r="BW49" s="32"/>
    </row>
    <row r="50" spans="1:75" ht="15.75" x14ac:dyDescent="0.25">
      <c r="A50" s="59" t="s">
        <v>33</v>
      </c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>
        <v>0</v>
      </c>
      <c r="BO50" s="27">
        <v>0</v>
      </c>
      <c r="BP50" s="27">
        <v>0</v>
      </c>
      <c r="BQ50" s="27">
        <v>0</v>
      </c>
      <c r="BR50" s="32">
        <v>0</v>
      </c>
      <c r="BS50" s="6"/>
      <c r="BT50" s="27"/>
      <c r="BU50" s="38"/>
      <c r="BV50" s="38"/>
      <c r="BW50" s="32"/>
    </row>
    <row r="51" spans="1:75" ht="15.75" x14ac:dyDescent="0.25">
      <c r="A51" s="2" t="s">
        <v>21</v>
      </c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9"/>
      <c r="BS51" s="42"/>
      <c r="BT51" s="41"/>
      <c r="BU51" s="41"/>
      <c r="BV51" s="41"/>
      <c r="BW51" s="49"/>
    </row>
    <row r="52" spans="1:75" ht="15.75" x14ac:dyDescent="0.25">
      <c r="A52" s="62" t="s">
        <v>29</v>
      </c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>
        <v>0</v>
      </c>
      <c r="BO52" s="27">
        <v>0</v>
      </c>
      <c r="BP52" s="27">
        <v>0</v>
      </c>
      <c r="BQ52" s="27">
        <v>0</v>
      </c>
      <c r="BR52" s="32">
        <v>0</v>
      </c>
      <c r="BS52" s="6"/>
      <c r="BT52" s="27"/>
      <c r="BU52" s="38"/>
      <c r="BV52" s="38"/>
      <c r="BW52" s="32"/>
    </row>
    <row r="53" spans="1:75" ht="15.75" x14ac:dyDescent="0.25">
      <c r="A53" s="58" t="s">
        <v>30</v>
      </c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>
        <v>0</v>
      </c>
      <c r="BO53" s="27">
        <v>0</v>
      </c>
      <c r="BP53" s="27">
        <v>0</v>
      </c>
      <c r="BQ53" s="27">
        <v>0</v>
      </c>
      <c r="BR53" s="32">
        <v>0</v>
      </c>
      <c r="BS53" s="6"/>
      <c r="BT53" s="27"/>
      <c r="BU53" s="38"/>
      <c r="BV53" s="38"/>
      <c r="BW53" s="32"/>
    </row>
    <row r="54" spans="1:75" ht="15.75" x14ac:dyDescent="0.25">
      <c r="A54" s="58" t="s">
        <v>31</v>
      </c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>
        <v>0</v>
      </c>
      <c r="BO54" s="27">
        <v>0</v>
      </c>
      <c r="BP54" s="27">
        <v>0</v>
      </c>
      <c r="BQ54" s="27">
        <v>0</v>
      </c>
      <c r="BR54" s="32">
        <v>0</v>
      </c>
      <c r="BS54" s="6"/>
      <c r="BT54" s="27"/>
      <c r="BU54" s="38"/>
      <c r="BV54" s="38"/>
      <c r="BW54" s="32"/>
    </row>
    <row r="55" spans="1:75" ht="15.75" x14ac:dyDescent="0.25">
      <c r="A55" s="58" t="s">
        <v>32</v>
      </c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>
        <v>0</v>
      </c>
      <c r="BO55" s="27">
        <v>0</v>
      </c>
      <c r="BP55" s="27">
        <v>0</v>
      </c>
      <c r="BQ55" s="27">
        <v>0</v>
      </c>
      <c r="BR55" s="32">
        <v>0</v>
      </c>
      <c r="BS55" s="6"/>
      <c r="BT55" s="27"/>
      <c r="BU55" s="38"/>
      <c r="BV55" s="38"/>
      <c r="BW55" s="32"/>
    </row>
    <row r="56" spans="1:75" ht="15.75" x14ac:dyDescent="0.25">
      <c r="A56" s="63" t="s">
        <v>33</v>
      </c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>
        <v>0</v>
      </c>
      <c r="BO56" s="27">
        <v>0</v>
      </c>
      <c r="BP56" s="27">
        <v>0</v>
      </c>
      <c r="BQ56" s="27">
        <v>0</v>
      </c>
      <c r="BR56" s="32">
        <v>0</v>
      </c>
      <c r="BS56" s="6"/>
      <c r="BT56" s="27"/>
      <c r="BU56" s="38"/>
      <c r="BV56" s="38"/>
      <c r="BW56" s="32"/>
    </row>
    <row r="57" spans="1:75" ht="15.75" x14ac:dyDescent="0.25">
      <c r="A57" s="64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67"/>
      <c r="BS57" s="50"/>
      <c r="BT57" s="25"/>
      <c r="BU57" s="25"/>
      <c r="BV57" s="25"/>
      <c r="BW57" s="26"/>
    </row>
  </sheetData>
  <mergeCells count="8">
    <mergeCell ref="BU1:BU2"/>
    <mergeCell ref="BV1:BV2"/>
    <mergeCell ref="BW1:BW2"/>
    <mergeCell ref="A13:A14"/>
    <mergeCell ref="A43:A44"/>
    <mergeCell ref="A1:A2"/>
    <mergeCell ref="BS1:BS2"/>
    <mergeCell ref="BT1:B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Program Wise Data</vt:lpstr>
      <vt:lpstr> Site Wise Data</vt:lpstr>
      <vt:lpstr>MOB_TS</vt:lpstr>
      <vt:lpstr>FFH_CR1</vt:lpstr>
      <vt:lpstr>MOB_CR1</vt:lpstr>
      <vt:lpstr>FFH_CR2</vt:lpstr>
      <vt:lpstr>FFH_TS</vt:lpstr>
      <vt:lpstr>MOB_CR2</vt:lpstr>
      <vt:lpstr>Week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ituser</cp:lastModifiedBy>
  <dcterms:created xsi:type="dcterms:W3CDTF">2017-02-10T21:21:07Z</dcterms:created>
  <dcterms:modified xsi:type="dcterms:W3CDTF">2018-02-21T21:22:56Z</dcterms:modified>
</cp:coreProperties>
</file>