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55e14435a06b72/Documents/Github/"/>
    </mc:Choice>
  </mc:AlternateContent>
  <xr:revisionPtr revIDLastSave="3" documentId="8_{2E7799A4-D348-4B65-8A27-E6361B5F4FE9}" xr6:coauthVersionLast="47" xr6:coauthVersionMax="47" xr10:uidLastSave="{EC6023E5-0B40-4CA0-893F-223E76E16854}"/>
  <bookViews>
    <workbookView xWindow="-108" yWindow="-108" windowWidth="23256" windowHeight="12576" xr2:uid="{3170DE27-2AC0-40A5-BB8C-7F2A84F792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P18" i="1"/>
  <c r="I18" i="1"/>
  <c r="J13" i="1"/>
  <c r="K13" i="1"/>
  <c r="L13" i="1"/>
  <c r="I13" i="1"/>
  <c r="B13" i="1"/>
  <c r="C13" i="1"/>
  <c r="M18" i="1" l="1"/>
  <c r="M20" i="1"/>
  <c r="M21" i="1"/>
  <c r="M19" i="1"/>
</calcChain>
</file>

<file path=xl/sharedStrings.xml><?xml version="1.0" encoding="utf-8"?>
<sst xmlns="http://schemas.openxmlformats.org/spreadsheetml/2006/main" count="29" uniqueCount="27">
  <si>
    <t>COMPENSABLE FACTORS</t>
  </si>
  <si>
    <t>WEIGHTAGE</t>
  </si>
  <si>
    <t>LOW</t>
  </si>
  <si>
    <t>MEDIUM</t>
  </si>
  <si>
    <t>HIGH</t>
  </si>
  <si>
    <t>EXCEPTIONAL</t>
  </si>
  <si>
    <t>EDUCATION</t>
  </si>
  <si>
    <t>KNOWLEDGE/SKILL</t>
  </si>
  <si>
    <t>WORK EXPERIENCE</t>
  </si>
  <si>
    <t>LEADERSHIP SKILL/TEAM MANAGEMENT</t>
  </si>
  <si>
    <t>Degree</t>
  </si>
  <si>
    <t xml:space="preserve">POINT PLAN </t>
  </si>
  <si>
    <t>JOB EVALUATION (Only for similar Job Families)</t>
  </si>
  <si>
    <t>POINTS</t>
  </si>
  <si>
    <t>Entry Level</t>
  </si>
  <si>
    <t>Mid Level</t>
  </si>
  <si>
    <t>Intermidiate Level</t>
  </si>
  <si>
    <t>Senior Level</t>
  </si>
  <si>
    <t>TOTAL JOB POINTS</t>
  </si>
  <si>
    <t>POSITION</t>
  </si>
  <si>
    <t>MARKET SALARY</t>
  </si>
  <si>
    <t>PAYLINE</t>
  </si>
  <si>
    <t>Intermediate Level</t>
  </si>
  <si>
    <t>JOB POINTS</t>
  </si>
  <si>
    <t>JOB LEVEL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</si>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</sst>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4" borderId="1" xfId="0" quotePrefix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3" fontId="0" fillId="0" borderId="16" xfId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 hidden="1"/>
    </xf>
    <xf numFmtId="0" fontId="0" fillId="3" borderId="16" xfId="0" applyFill="1" applyBorder="1" applyAlignment="1" applyProtection="1">
      <alignment horizontal="center" vertical="center"/>
      <protection locked="0" hidden="1"/>
    </xf>
    <xf numFmtId="0" fontId="2" fillId="8" borderId="15" xfId="0" applyFont="1" applyFill="1" applyBorder="1" applyAlignment="1" applyProtection="1">
      <alignment horizontal="center" vertical="center"/>
      <protection locked="0" hidden="1"/>
    </xf>
    <xf numFmtId="0" fontId="2" fillId="8" borderId="17" xfId="0" applyFont="1" applyFill="1" applyBorder="1" applyAlignment="1" applyProtection="1">
      <alignment horizontal="center" vertical="center"/>
      <protection locked="0" hidden="1"/>
    </xf>
    <xf numFmtId="0" fontId="2" fillId="8" borderId="18" xfId="0" applyFont="1" applyFill="1" applyBorder="1" applyAlignment="1" applyProtection="1">
      <alignment horizontal="center" vertical="center"/>
      <protection locked="0" hidden="1"/>
    </xf>
    <xf numFmtId="0" fontId="0" fillId="0" borderId="31" xfId="0" applyBorder="1" applyAlignment="1" applyProtection="1">
      <alignment horizontal="center" vertical="center"/>
      <protection locked="0" hidden="1"/>
    </xf>
    <xf numFmtId="0" fontId="3" fillId="0" borderId="0" xfId="0" applyFont="1" applyAlignment="1" applyProtection="1">
      <alignment horizontal="center" vertical="center"/>
      <protection locked="0" hidden="1"/>
    </xf>
    <xf numFmtId="43" fontId="0" fillId="0" borderId="13" xfId="1" applyFont="1" applyBorder="1" applyAlignment="1" applyProtection="1">
      <alignment horizontal="center" vertical="center"/>
      <protection locked="0" hidden="1"/>
    </xf>
    <xf numFmtId="43" fontId="0" fillId="0" borderId="33" xfId="1" applyFont="1" applyBorder="1" applyAlignment="1" applyProtection="1">
      <alignment horizontal="center" vertic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Regression</a:t>
            </a:r>
            <a:r>
              <a:rPr lang="en-US" baseline="0"/>
              <a:t> Line-Ideal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Sheet1!$K$18:$K$21</c:f>
              <c:numCache>
                <c:formatCode>General</c:formatCode>
                <c:ptCount val="4"/>
                <c:pt idx="0">
                  <c:v>200</c:v>
                </c:pt>
                <c:pt idx="1">
                  <c:v>240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Sheet1!$L$18:$L$21</c:f>
              <c:numCache>
                <c:formatCode>_(* #,##0.00_);_(* \(#,##0.00\);_(* "-"??_);_(@_)</c:formatCode>
                <c:ptCount val="4"/>
                <c:pt idx="0">
                  <c:v>75000</c:v>
                </c:pt>
                <c:pt idx="1">
                  <c:v>100000</c:v>
                </c:pt>
                <c:pt idx="2">
                  <c:v>140000</c:v>
                </c:pt>
                <c:pt idx="3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B-4B5F-99E2-65E6A8C3A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52304"/>
        <c:axId val="575349784"/>
      </c:scatterChart>
      <c:valAx>
        <c:axId val="575352304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49784"/>
        <c:crosses val="autoZero"/>
        <c:crossBetween val="midCat"/>
      </c:valAx>
      <c:valAx>
        <c:axId val="575349784"/>
        <c:scaling>
          <c:orientation val="minMax"/>
          <c:min val="7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5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15</xdr:row>
      <xdr:rowOff>7620</xdr:rowOff>
    </xdr:from>
    <xdr:to>
      <xdr:col>4</xdr:col>
      <xdr:colOff>388620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E7598-2577-1A8C-E068-9493A7F22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0BDA9-B72E-4444-99BA-CC7753356252}">
  <dimension ref="A1:P21"/>
  <sheetViews>
    <sheetView showGridLines="0" tabSelected="1" workbookViewId="0">
      <selection activeCell="F21" sqref="F21"/>
    </sheetView>
  </sheetViews>
  <sheetFormatPr defaultRowHeight="14.4" x14ac:dyDescent="0.3"/>
  <cols>
    <col min="1" max="1" width="41.33203125" style="1" bestFit="1" customWidth="1"/>
    <col min="2" max="2" width="14.33203125" style="1" bestFit="1" customWidth="1"/>
    <col min="3" max="3" width="11.109375" style="1" bestFit="1" customWidth="1"/>
    <col min="4" max="6" width="8.88671875" style="1"/>
    <col min="7" max="7" width="12.33203125" style="1" bestFit="1" customWidth="1"/>
    <col min="8" max="8" width="1.109375" style="46" customWidth="1"/>
    <col min="9" max="9" width="16.33203125" style="1" bestFit="1" customWidth="1"/>
    <col min="10" max="10" width="15.77734375" style="1" bestFit="1" customWidth="1"/>
    <col min="11" max="11" width="10.88671875" style="1" bestFit="1" customWidth="1"/>
    <col min="12" max="12" width="15.21875" style="1" bestFit="1" customWidth="1"/>
    <col min="13" max="13" width="11.109375" style="1" bestFit="1" customWidth="1"/>
    <col min="14" max="16384" width="8.88671875" style="1"/>
  </cols>
  <sheetData>
    <row r="1" spans="1:13" ht="26.4" thickBot="1" x14ac:dyDescent="0.35">
      <c r="A1" s="13" t="s">
        <v>11</v>
      </c>
      <c r="B1" s="14"/>
      <c r="C1" s="14"/>
      <c r="D1" s="14"/>
      <c r="E1" s="14"/>
      <c r="F1" s="14"/>
      <c r="G1" s="14"/>
      <c r="H1" s="41"/>
      <c r="I1" s="33" t="s">
        <v>18</v>
      </c>
      <c r="J1" s="34"/>
      <c r="K1" s="34"/>
      <c r="L1" s="35"/>
    </row>
    <row r="2" spans="1:13" ht="18" customHeight="1" thickTop="1" thickBot="1" x14ac:dyDescent="0.35">
      <c r="A2" s="15"/>
      <c r="B2" s="23"/>
      <c r="C2" s="3" t="s">
        <v>10</v>
      </c>
      <c r="D2" s="25">
        <v>1</v>
      </c>
      <c r="E2" s="26">
        <v>2</v>
      </c>
      <c r="F2" s="27">
        <v>3</v>
      </c>
      <c r="G2" s="28">
        <v>4</v>
      </c>
      <c r="H2" s="42"/>
      <c r="I2" s="36" t="s">
        <v>14</v>
      </c>
      <c r="J2" s="29" t="s">
        <v>16</v>
      </c>
      <c r="K2" s="29" t="s">
        <v>15</v>
      </c>
      <c r="L2" s="37" t="s">
        <v>17</v>
      </c>
    </row>
    <row r="3" spans="1:13" s="2" customFormat="1" ht="15" thickTop="1" x14ac:dyDescent="0.3">
      <c r="A3" s="16" t="s">
        <v>0</v>
      </c>
      <c r="B3" s="17" t="s">
        <v>13</v>
      </c>
      <c r="C3" s="5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43"/>
      <c r="I3" s="48"/>
      <c r="J3" s="49"/>
      <c r="K3" s="49"/>
      <c r="L3" s="50"/>
    </row>
    <row r="4" spans="1:13" ht="15" thickBot="1" x14ac:dyDescent="0.35">
      <c r="A4" s="18"/>
      <c r="B4" s="19"/>
      <c r="C4" s="6"/>
      <c r="D4" s="19"/>
      <c r="E4" s="19"/>
      <c r="F4" s="19"/>
      <c r="G4" s="19"/>
      <c r="H4" s="44"/>
      <c r="I4" s="47"/>
      <c r="J4" s="51"/>
      <c r="K4" s="51"/>
      <c r="L4" s="52"/>
    </row>
    <row r="5" spans="1:13" ht="15" thickBot="1" x14ac:dyDescent="0.35">
      <c r="A5" s="8" t="s">
        <v>6</v>
      </c>
      <c r="B5" s="24">
        <v>60</v>
      </c>
      <c r="C5" s="9">
        <v>15</v>
      </c>
      <c r="D5" s="10">
        <v>20</v>
      </c>
      <c r="E5" s="11">
        <v>30</v>
      </c>
      <c r="F5" s="11">
        <v>50</v>
      </c>
      <c r="G5" s="32">
        <v>60</v>
      </c>
      <c r="H5" s="44"/>
      <c r="I5" s="38">
        <v>30</v>
      </c>
      <c r="J5" s="39">
        <v>30</v>
      </c>
      <c r="K5" s="39">
        <v>60</v>
      </c>
      <c r="L5" s="40">
        <v>60</v>
      </c>
    </row>
    <row r="6" spans="1:13" ht="15" thickBot="1" x14ac:dyDescent="0.35">
      <c r="A6" s="18"/>
      <c r="B6" s="19"/>
      <c r="C6" s="12"/>
      <c r="D6" s="19"/>
      <c r="E6" s="19"/>
      <c r="F6" s="19"/>
      <c r="G6" s="19"/>
      <c r="H6" s="44"/>
      <c r="I6" s="18"/>
      <c r="J6" s="19"/>
      <c r="K6" s="19"/>
      <c r="L6" s="20"/>
    </row>
    <row r="7" spans="1:13" ht="15" thickBot="1" x14ac:dyDescent="0.35">
      <c r="A7" s="8" t="s">
        <v>7</v>
      </c>
      <c r="B7" s="24">
        <v>100</v>
      </c>
      <c r="C7" s="9">
        <v>20</v>
      </c>
      <c r="D7" s="10">
        <v>20</v>
      </c>
      <c r="E7" s="11">
        <v>40</v>
      </c>
      <c r="F7" s="11">
        <v>80</v>
      </c>
      <c r="G7" s="32">
        <v>100</v>
      </c>
      <c r="H7" s="44"/>
      <c r="I7" s="38">
        <v>40</v>
      </c>
      <c r="J7" s="39">
        <v>80</v>
      </c>
      <c r="K7" s="39">
        <v>80</v>
      </c>
      <c r="L7" s="40">
        <v>100</v>
      </c>
    </row>
    <row r="8" spans="1:13" ht="15" thickBot="1" x14ac:dyDescent="0.35">
      <c r="A8" s="18"/>
      <c r="B8" s="19"/>
      <c r="C8" s="12"/>
      <c r="D8" s="19"/>
      <c r="E8" s="19"/>
      <c r="F8" s="19"/>
      <c r="G8" s="19"/>
      <c r="H8" s="44"/>
      <c r="I8" s="18"/>
      <c r="J8" s="19"/>
      <c r="K8" s="19"/>
      <c r="L8" s="20"/>
    </row>
    <row r="9" spans="1:13" ht="15" thickBot="1" x14ac:dyDescent="0.35">
      <c r="A9" s="8" t="s">
        <v>8</v>
      </c>
      <c r="B9" s="24">
        <v>180</v>
      </c>
      <c r="C9" s="9">
        <v>30</v>
      </c>
      <c r="D9" s="10">
        <v>70</v>
      </c>
      <c r="E9" s="11">
        <v>100</v>
      </c>
      <c r="F9" s="11">
        <v>120</v>
      </c>
      <c r="G9" s="32">
        <v>180</v>
      </c>
      <c r="H9" s="44"/>
      <c r="I9" s="38">
        <v>100</v>
      </c>
      <c r="J9" s="39">
        <v>100</v>
      </c>
      <c r="K9" s="39">
        <v>100</v>
      </c>
      <c r="L9" s="40">
        <v>180</v>
      </c>
    </row>
    <row r="10" spans="1:13" ht="15" thickBot="1" x14ac:dyDescent="0.35">
      <c r="A10" s="18"/>
      <c r="B10" s="19"/>
      <c r="C10" s="12"/>
      <c r="D10" s="19"/>
      <c r="E10" s="19"/>
      <c r="F10" s="19"/>
      <c r="G10" s="19"/>
      <c r="H10" s="44"/>
      <c r="I10" s="18"/>
      <c r="J10" s="19"/>
      <c r="K10" s="63"/>
      <c r="L10" s="20"/>
    </row>
    <row r="11" spans="1:13" ht="15" thickBot="1" x14ac:dyDescent="0.35">
      <c r="A11" s="8" t="s">
        <v>9</v>
      </c>
      <c r="B11" s="24">
        <v>60</v>
      </c>
      <c r="C11" s="9">
        <v>35</v>
      </c>
      <c r="D11" s="10">
        <v>20</v>
      </c>
      <c r="E11" s="11">
        <v>30</v>
      </c>
      <c r="F11" s="11">
        <v>30</v>
      </c>
      <c r="G11" s="32">
        <v>60</v>
      </c>
      <c r="H11" s="44"/>
      <c r="I11" s="38">
        <v>30</v>
      </c>
      <c r="J11" s="39">
        <v>30</v>
      </c>
      <c r="K11" s="39">
        <v>60</v>
      </c>
      <c r="L11" s="40">
        <v>60</v>
      </c>
    </row>
    <row r="12" spans="1:13" x14ac:dyDescent="0.3">
      <c r="A12" s="18"/>
      <c r="B12" s="19"/>
      <c r="C12" s="7"/>
      <c r="D12" s="19"/>
      <c r="E12" s="19"/>
      <c r="F12" s="19"/>
      <c r="G12" s="19"/>
      <c r="H12" s="44"/>
      <c r="I12" s="18"/>
      <c r="J12" s="19"/>
      <c r="K12" s="19"/>
      <c r="L12" s="20"/>
    </row>
    <row r="13" spans="1:13" ht="15" thickBot="1" x14ac:dyDescent="0.35">
      <c r="A13" s="21"/>
      <c r="B13" s="64">
        <f>SUM(B5:B11)</f>
        <v>400</v>
      </c>
      <c r="C13" s="65">
        <f>SUM(C5:C11)</f>
        <v>100</v>
      </c>
      <c r="D13" s="22"/>
      <c r="E13" s="22"/>
      <c r="F13" s="22"/>
      <c r="G13" s="22"/>
      <c r="H13" s="45"/>
      <c r="I13" s="66">
        <f>SUM(I5:I11)</f>
        <v>200</v>
      </c>
      <c r="J13" s="67">
        <f t="shared" ref="J13:L13" si="0">SUM(J5:J11)</f>
        <v>240</v>
      </c>
      <c r="K13" s="67">
        <f t="shared" si="0"/>
        <v>300</v>
      </c>
      <c r="L13" s="68">
        <f t="shared" si="0"/>
        <v>400</v>
      </c>
    </row>
    <row r="14" spans="1:13" ht="3.6" customHeight="1" x14ac:dyDescent="0.3"/>
    <row r="15" spans="1:13" ht="15" thickBot="1" x14ac:dyDescent="0.35">
      <c r="A15" s="30" t="s">
        <v>12</v>
      </c>
      <c r="B15" s="31"/>
      <c r="C15" s="31"/>
      <c r="D15" s="31"/>
      <c r="E15" s="31"/>
      <c r="F15" s="31"/>
      <c r="G15" s="31"/>
      <c r="H15" s="43"/>
    </row>
    <row r="16" spans="1:13" x14ac:dyDescent="0.3">
      <c r="I16" s="59" t="s">
        <v>19</v>
      </c>
      <c r="J16" s="60" t="s">
        <v>24</v>
      </c>
      <c r="K16" s="60" t="s">
        <v>23</v>
      </c>
      <c r="L16" s="60" t="s">
        <v>20</v>
      </c>
      <c r="M16" s="61" t="s">
        <v>21</v>
      </c>
    </row>
    <row r="17" spans="9:16" x14ac:dyDescent="0.3">
      <c r="I17" s="54"/>
      <c r="J17" s="4"/>
      <c r="K17" s="4"/>
      <c r="L17" s="4"/>
      <c r="M17" s="55"/>
      <c r="O17" s="62"/>
      <c r="P17" s="62"/>
    </row>
    <row r="18" spans="9:16" x14ac:dyDescent="0.3">
      <c r="I18" s="69" t="str">
        <f>TRANSPOSE(I2:L2)</f>
        <v>Entry Level</v>
      </c>
      <c r="J18" s="4">
        <v>1</v>
      </c>
      <c r="K18" s="4">
        <v>200</v>
      </c>
      <c r="L18" s="53">
        <v>75000</v>
      </c>
      <c r="M18" s="71">
        <f>K18*$P$18+$P$19</f>
        <v>75484.58149779735</v>
      </c>
      <c r="O18" s="62" t="s">
        <v>25</v>
      </c>
      <c r="P18" s="70">
        <f>SLOPE(L18:L21,K18:K21)</f>
        <v>626.65198237885465</v>
      </c>
    </row>
    <row r="19" spans="9:16" x14ac:dyDescent="0.3">
      <c r="I19" s="54" t="s">
        <v>22</v>
      </c>
      <c r="J19" s="4">
        <v>2</v>
      </c>
      <c r="K19" s="4">
        <v>240</v>
      </c>
      <c r="L19" s="53">
        <v>100000</v>
      </c>
      <c r="M19" s="71">
        <f t="shared" ref="M19:M21" si="1">K19*$P$18+$P$19</f>
        <v>100550.66079295153</v>
      </c>
      <c r="O19" s="62" t="s">
        <v>26</v>
      </c>
      <c r="P19" s="70">
        <f>INTERCEPT(L18:L21,K18:K21)</f>
        <v>-49845.814977973583</v>
      </c>
    </row>
    <row r="20" spans="9:16" x14ac:dyDescent="0.3">
      <c r="I20" s="54" t="s">
        <v>15</v>
      </c>
      <c r="J20" s="4">
        <v>3</v>
      </c>
      <c r="K20" s="4">
        <v>300</v>
      </c>
      <c r="L20" s="53">
        <v>140000</v>
      </c>
      <c r="M20" s="71">
        <f t="shared" si="1"/>
        <v>138149.77973568282</v>
      </c>
      <c r="O20" s="62"/>
      <c r="P20" s="62"/>
    </row>
    <row r="21" spans="9:16" ht="15" thickBot="1" x14ac:dyDescent="0.35">
      <c r="I21" s="56" t="s">
        <v>17</v>
      </c>
      <c r="J21" s="57">
        <v>4</v>
      </c>
      <c r="K21" s="57">
        <v>400</v>
      </c>
      <c r="L21" s="58">
        <v>200000</v>
      </c>
      <c r="M21" s="72">
        <f t="shared" si="1"/>
        <v>200814.97797356828</v>
      </c>
    </row>
  </sheetData>
  <sheetProtection algorithmName="SHA-512" hashValue="xvMa272HdA2QYc+0XYtKen0GhPsGSfFq7vMX1K5mKEnGyxfv7LuUKB5G5GqFeK3w+XWedQO/z7pm52VY6bV/bQ==" saltValue="QuCRw6ldHmcR9YdWe6oSfQ==" spinCount="100000" sheet="1" objects="1" scenarios="1"/>
  <mergeCells count="4">
    <mergeCell ref="A1:G1"/>
    <mergeCell ref="I1:L1"/>
    <mergeCell ref="A15:G15"/>
    <mergeCell ref="I3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ishani deb</dc:creator>
  <cp:lastModifiedBy>ishani deb</cp:lastModifiedBy>
  <dcterms:created xsi:type="dcterms:W3CDTF">2024-02-14T15:01:40Z</dcterms:created>
  <dcterms:modified xsi:type="dcterms:W3CDTF">2024-02-14T16:23:35Z</dcterms:modified>
</cp:coreProperties>
</file>