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55e14435a06b72/Documents/Github/"/>
    </mc:Choice>
  </mc:AlternateContent>
  <xr:revisionPtr revIDLastSave="10" documentId="8_{C537E866-BFB2-437C-809F-43676B6777DC}" xr6:coauthVersionLast="47" xr6:coauthVersionMax="47" xr10:uidLastSave="{A8E3C150-D015-4867-B7E5-93BE4E40A024}"/>
  <bookViews>
    <workbookView xWindow="-108" yWindow="-108" windowWidth="23256" windowHeight="12576" xr2:uid="{80079AE8-0333-428C-9A37-689EBAE4899D}"/>
  </bookViews>
  <sheets>
    <sheet name="Tax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F5" i="1"/>
  <c r="G5" i="1" s="1"/>
  <c r="E4" i="1"/>
  <c r="F4" i="1" s="1"/>
  <c r="G4" i="1" s="1"/>
  <c r="D4" i="1"/>
  <c r="D5" i="1"/>
  <c r="E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<sst xmlns="http://schemas.openxmlformats.org/spreadsheetml/2006/main" count="33" uniqueCount="32">
  <si>
    <t>Taxable Income</t>
  </si>
  <si>
    <t>Standard Deduction</t>
  </si>
  <si>
    <t>Tax on Income</t>
  </si>
  <si>
    <t>Education Cess4%</t>
  </si>
  <si>
    <t>Tax post Surcharge</t>
  </si>
  <si>
    <t>Employee details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</si>
  <si>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</si>
  <si>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</si>
  <si>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</si>
  <si>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</si>
  <si>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</si>
  <si>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</si>
  <si>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</si>
  <si>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</si>
  <si>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</si>
  <si>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</si>
  <si>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</si>
  <si>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</si>
  <si>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</si>
  <si>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</si>
  <si>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</si>
  <si>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</si>
  <si>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</si>
  <si>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</si>
  <si>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</si>
  <si>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</si>
  <si>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</si>
  <si>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</si>
  <si>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</si>
  <si>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</si>
  <si>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TOTAL TAX</t>
  </si>
  <si>
    <t>TAX CALCULATOR -FY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</si>
</sst>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1" xfId="1" applyFont="1" applyBorder="1" applyProtection="1">
      <protection locked="0" hidden="1"/>
    </xf>
    <xf numFmtId="0" fontId="0" fillId="0" borderId="0" xfId="0" applyProtection="1">
      <protection locked="0" hidden="1"/>
    </xf>
    <xf numFmtId="0" fontId="3" fillId="0" borderId="2" xfId="0" applyFont="1" applyBorder="1" applyAlignment="1" applyProtection="1">
      <alignment horizontal="center" vertical="center"/>
      <protection locked="0" hidden="1"/>
    </xf>
    <xf numFmtId="0" fontId="4" fillId="2" borderId="1" xfId="0" applyFont="1" applyFill="1" applyBorder="1" applyAlignment="1" applyProtection="1">
      <alignment vertical="center" wrapText="1"/>
      <protection locked="0" hidden="1"/>
    </xf>
    <xf numFmtId="0" fontId="4" fillId="2" borderId="1" xfId="0" applyFont="1" applyFill="1" applyBorder="1" applyAlignment="1" applyProtection="1">
      <alignment horizontal="center" vertical="center" wrapText="1"/>
      <protection locked="0" hidden="1"/>
    </xf>
    <xf numFmtId="43" fontId="0" fillId="0" borderId="0" xfId="1" applyFont="1" applyProtection="1">
      <protection locked="0" hidden="1"/>
    </xf>
    <xf numFmtId="0" fontId="0" fillId="0" borderId="1" xfId="0" applyBorder="1" applyProtection="1">
      <protection locked="0" hidden="1"/>
    </xf>
    <xf numFmtId="0" fontId="4" fillId="2" borderId="3" xfId="0" applyFont="1" applyFill="1" applyBorder="1" applyAlignment="1" applyProtection="1">
      <alignment vertical="center" wrapText="1"/>
      <protection locked="0" hidden="1"/>
    </xf>
    <xf numFmtId="0" fontId="2" fillId="3" borderId="4" xfId="0" applyFont="1" applyFill="1" applyBorder="1" applyAlignment="1" applyProtection="1">
      <alignment horizontal="center"/>
      <protection locked="0" hidden="1"/>
    </xf>
    <xf numFmtId="43" fontId="0" fillId="4" borderId="1" xfId="1" applyFont="1" applyFill="1" applyBorder="1" applyProtection="1">
      <protection locked="0" hidden="1"/>
    </xf>
    <xf numFmtId="0" fontId="0" fillId="4" borderId="1" xfId="0" applyFill="1" applyBorder="1" applyProtection="1"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0AC8-D388-449D-9FA3-3B7479644C54}">
  <dimension ref="A1:H27"/>
  <sheetViews>
    <sheetView showGridLines="0" tabSelected="1" workbookViewId="0">
      <selection activeCell="K14" sqref="K14"/>
    </sheetView>
  </sheetViews>
  <sheetFormatPr defaultRowHeight="14.4" x14ac:dyDescent="0.3"/>
  <cols>
    <col min="1" max="1" width="12.5546875" style="2" bestFit="1" customWidth="1"/>
    <col min="2" max="2" width="14.6640625" style="2" bestFit="1" customWidth="1"/>
    <col min="3" max="3" width="11.6640625" style="2" customWidth="1"/>
    <col min="4" max="6" width="13.6640625" style="2" bestFit="1" customWidth="1"/>
    <col min="7" max="7" width="16.44140625" style="2" bestFit="1" customWidth="1"/>
    <col min="8" max="8" width="13.6640625" style="2" bestFit="1" customWidth="1"/>
    <col min="9" max="16384" width="8.88671875" style="2"/>
  </cols>
  <sheetData>
    <row r="1" spans="1:8" ht="30" customHeight="1" thickBot="1" x14ac:dyDescent="0.35">
      <c r="B1" s="3" t="s">
        <v>31</v>
      </c>
      <c r="C1" s="3"/>
      <c r="D1" s="3"/>
      <c r="E1" s="3"/>
      <c r="F1" s="3"/>
      <c r="G1" s="3"/>
    </row>
    <row r="2" spans="1:8" ht="34.200000000000003" customHeight="1" x14ac:dyDescent="0.3">
      <c r="A2" s="4" t="s">
        <v>5</v>
      </c>
      <c r="B2" s="4" t="s">
        <v>0</v>
      </c>
      <c r="C2" s="5" t="s">
        <v>1</v>
      </c>
      <c r="D2" s="4" t="s">
        <v>1</v>
      </c>
      <c r="E2" s="4" t="s">
        <v>2</v>
      </c>
      <c r="F2" s="4" t="s">
        <v>3</v>
      </c>
      <c r="G2" s="8" t="s">
        <v>4</v>
      </c>
      <c r="H2" s="9" t="s">
        <v>30</v>
      </c>
    </row>
    <row r="3" spans="1:8" s="6" customFormat="1" x14ac:dyDescent="0.3">
      <c r="A3" s="1" t="s">
        <v>6</v>
      </c>
      <c r="B3" s="1">
        <v>265000</v>
      </c>
      <c r="C3" s="1">
        <v>50000</v>
      </c>
      <c r="D3" s="1">
        <f>B3-C3</f>
        <v>215000</v>
      </c>
      <c r="E3" s="1">
        <f>IF(D3&gt;1000000,(D3-1000000)*30%+112500,IF(D3&gt;500000,(D3-500000)*20%+12500,0))</f>
        <v>0</v>
      </c>
      <c r="F3" s="1">
        <f>E3+E3*4%</f>
        <v>0</v>
      </c>
      <c r="G3" s="1">
        <f>IF(F3&gt;5000000,F3*(100+10)/100,IF(F3&gt;10000000,F3*(100+15)/100,IF(F3&gt;20000000,F3*(100+25)/100,0)))</f>
        <v>0</v>
      </c>
      <c r="H3" s="10">
        <f>IF((G3=0),F3,G3)</f>
        <v>0</v>
      </c>
    </row>
    <row r="4" spans="1:8" s="6" customFormat="1" x14ac:dyDescent="0.3">
      <c r="A4" s="1" t="s">
        <v>7</v>
      </c>
      <c r="B4" s="1">
        <v>450000</v>
      </c>
      <c r="C4" s="1">
        <v>50000</v>
      </c>
      <c r="D4" s="1">
        <f t="shared" ref="D4:D22" si="0">B4-C4</f>
        <v>400000</v>
      </c>
      <c r="E4" s="1">
        <f t="shared" ref="E4:E27" si="1">IF(D4&gt;1000000,(D4-1000000)*30%+112500,IF(D4&gt;500000,(D4-500000)*20%+12500,0))</f>
        <v>0</v>
      </c>
      <c r="F4" s="1">
        <f t="shared" ref="F4:F27" si="2">E4+E4*4%</f>
        <v>0</v>
      </c>
      <c r="G4" s="1">
        <f t="shared" ref="G4:G18" si="3">IF(F4&gt;5000000,F4*(100+10)/100,IF(F4&gt;10000000,F4*(100+15)/100,IF(F4&gt;20000000,F4*(100+25)/100,0)))</f>
        <v>0</v>
      </c>
      <c r="H4" s="10">
        <f t="shared" ref="H4:H26" si="4">IF((G4=0),F4,G4)</f>
        <v>0</v>
      </c>
    </row>
    <row r="5" spans="1:8" s="6" customFormat="1" x14ac:dyDescent="0.3">
      <c r="A5" s="1" t="s">
        <v>8</v>
      </c>
      <c r="B5" s="1">
        <v>600000</v>
      </c>
      <c r="C5" s="1">
        <v>50000</v>
      </c>
      <c r="D5" s="1">
        <f t="shared" si="0"/>
        <v>550000</v>
      </c>
      <c r="E5" s="1">
        <f t="shared" si="1"/>
        <v>22500</v>
      </c>
      <c r="F5" s="1">
        <f t="shared" si="2"/>
        <v>23400</v>
      </c>
      <c r="G5" s="1">
        <f t="shared" si="3"/>
        <v>0</v>
      </c>
      <c r="H5" s="10">
        <f t="shared" si="4"/>
        <v>23400</v>
      </c>
    </row>
    <row r="6" spans="1:8" s="6" customFormat="1" x14ac:dyDescent="0.3">
      <c r="A6" s="1" t="s">
        <v>9</v>
      </c>
      <c r="B6" s="1">
        <v>700000</v>
      </c>
      <c r="C6" s="1">
        <v>50000</v>
      </c>
      <c r="D6" s="1">
        <f t="shared" si="0"/>
        <v>650000</v>
      </c>
      <c r="E6" s="1">
        <f t="shared" si="1"/>
        <v>42500</v>
      </c>
      <c r="F6" s="1">
        <f t="shared" si="2"/>
        <v>44200</v>
      </c>
      <c r="G6" s="1">
        <f t="shared" si="3"/>
        <v>0</v>
      </c>
      <c r="H6" s="10">
        <f t="shared" si="4"/>
        <v>44200</v>
      </c>
    </row>
    <row r="7" spans="1:8" s="6" customFormat="1" x14ac:dyDescent="0.3">
      <c r="A7" s="1" t="s">
        <v>10</v>
      </c>
      <c r="B7" s="1">
        <v>900000</v>
      </c>
      <c r="C7" s="1">
        <v>50000</v>
      </c>
      <c r="D7" s="1">
        <f t="shared" si="0"/>
        <v>850000</v>
      </c>
      <c r="E7" s="1">
        <f t="shared" si="1"/>
        <v>82500</v>
      </c>
      <c r="F7" s="1">
        <f t="shared" si="2"/>
        <v>85800</v>
      </c>
      <c r="G7" s="1">
        <f t="shared" si="3"/>
        <v>0</v>
      </c>
      <c r="H7" s="10">
        <f t="shared" si="4"/>
        <v>85800</v>
      </c>
    </row>
    <row r="8" spans="1:8" s="6" customFormat="1" x14ac:dyDescent="0.3">
      <c r="A8" s="1" t="s">
        <v>11</v>
      </c>
      <c r="B8" s="1">
        <v>1200000</v>
      </c>
      <c r="C8" s="1">
        <v>50000</v>
      </c>
      <c r="D8" s="1">
        <f t="shared" si="0"/>
        <v>1150000</v>
      </c>
      <c r="E8" s="1">
        <f t="shared" si="1"/>
        <v>157500</v>
      </c>
      <c r="F8" s="1">
        <f t="shared" si="2"/>
        <v>163800</v>
      </c>
      <c r="G8" s="1">
        <f t="shared" si="3"/>
        <v>0</v>
      </c>
      <c r="H8" s="10">
        <f t="shared" si="4"/>
        <v>163800</v>
      </c>
    </row>
    <row r="9" spans="1:8" s="6" customFormat="1" x14ac:dyDescent="0.3">
      <c r="A9" s="1" t="s">
        <v>12</v>
      </c>
      <c r="B9" s="1">
        <v>1500000</v>
      </c>
      <c r="C9" s="1">
        <v>50000</v>
      </c>
      <c r="D9" s="1">
        <f t="shared" si="0"/>
        <v>1450000</v>
      </c>
      <c r="E9" s="1">
        <f t="shared" si="1"/>
        <v>247500</v>
      </c>
      <c r="F9" s="1">
        <f t="shared" si="2"/>
        <v>257400</v>
      </c>
      <c r="G9" s="1">
        <f t="shared" si="3"/>
        <v>0</v>
      </c>
      <c r="H9" s="10">
        <f t="shared" si="4"/>
        <v>257400</v>
      </c>
    </row>
    <row r="10" spans="1:8" s="6" customFormat="1" x14ac:dyDescent="0.3">
      <c r="A10" s="1" t="s">
        <v>13</v>
      </c>
      <c r="B10" s="1">
        <v>1750000</v>
      </c>
      <c r="C10" s="1">
        <v>50000</v>
      </c>
      <c r="D10" s="1">
        <f t="shared" si="0"/>
        <v>1700000</v>
      </c>
      <c r="E10" s="1">
        <f t="shared" si="1"/>
        <v>322500</v>
      </c>
      <c r="F10" s="1">
        <f t="shared" si="2"/>
        <v>335400</v>
      </c>
      <c r="G10" s="1">
        <f t="shared" si="3"/>
        <v>0</v>
      </c>
      <c r="H10" s="10">
        <f t="shared" si="4"/>
        <v>335400</v>
      </c>
    </row>
    <row r="11" spans="1:8" s="6" customFormat="1" x14ac:dyDescent="0.3">
      <c r="A11" s="1" t="s">
        <v>14</v>
      </c>
      <c r="B11" s="1">
        <v>2000000</v>
      </c>
      <c r="C11" s="1">
        <v>50000</v>
      </c>
      <c r="D11" s="1">
        <f t="shared" si="0"/>
        <v>1950000</v>
      </c>
      <c r="E11" s="1">
        <f t="shared" si="1"/>
        <v>397500</v>
      </c>
      <c r="F11" s="1">
        <f t="shared" si="2"/>
        <v>413400</v>
      </c>
      <c r="G11" s="1">
        <f t="shared" si="3"/>
        <v>0</v>
      </c>
      <c r="H11" s="10">
        <f t="shared" si="4"/>
        <v>413400</v>
      </c>
    </row>
    <row r="12" spans="1:8" s="6" customFormat="1" x14ac:dyDescent="0.3">
      <c r="A12" s="1" t="s">
        <v>15</v>
      </c>
      <c r="B12" s="1">
        <v>2200000</v>
      </c>
      <c r="C12" s="1">
        <v>50000</v>
      </c>
      <c r="D12" s="1">
        <f t="shared" si="0"/>
        <v>2150000</v>
      </c>
      <c r="E12" s="1">
        <f t="shared" si="1"/>
        <v>457500</v>
      </c>
      <c r="F12" s="1">
        <f t="shared" si="2"/>
        <v>475800</v>
      </c>
      <c r="G12" s="1">
        <f t="shared" si="3"/>
        <v>0</v>
      </c>
      <c r="H12" s="10">
        <f t="shared" si="4"/>
        <v>475800</v>
      </c>
    </row>
    <row r="13" spans="1:8" s="6" customFormat="1" x14ac:dyDescent="0.3">
      <c r="A13" s="1" t="s">
        <v>16</v>
      </c>
      <c r="B13" s="1">
        <v>2800000</v>
      </c>
      <c r="C13" s="1">
        <v>50000</v>
      </c>
      <c r="D13" s="1">
        <f t="shared" si="0"/>
        <v>2750000</v>
      </c>
      <c r="E13" s="1">
        <f t="shared" si="1"/>
        <v>637500</v>
      </c>
      <c r="F13" s="1">
        <f t="shared" si="2"/>
        <v>663000</v>
      </c>
      <c r="G13" s="1">
        <f t="shared" si="3"/>
        <v>0</v>
      </c>
      <c r="H13" s="10">
        <f t="shared" si="4"/>
        <v>663000</v>
      </c>
    </row>
    <row r="14" spans="1:8" s="6" customFormat="1" x14ac:dyDescent="0.3">
      <c r="A14" s="1" t="s">
        <v>17</v>
      </c>
      <c r="B14" s="1">
        <v>3200000</v>
      </c>
      <c r="C14" s="1">
        <v>50000</v>
      </c>
      <c r="D14" s="1">
        <f t="shared" si="0"/>
        <v>3150000</v>
      </c>
      <c r="E14" s="1">
        <f t="shared" si="1"/>
        <v>757500</v>
      </c>
      <c r="F14" s="1">
        <f t="shared" si="2"/>
        <v>787800</v>
      </c>
      <c r="G14" s="1">
        <f t="shared" si="3"/>
        <v>0</v>
      </c>
      <c r="H14" s="10">
        <f t="shared" si="4"/>
        <v>787800</v>
      </c>
    </row>
    <row r="15" spans="1:8" s="6" customFormat="1" x14ac:dyDescent="0.3">
      <c r="A15" s="1" t="s">
        <v>18</v>
      </c>
      <c r="B15" s="1">
        <v>3500000</v>
      </c>
      <c r="C15" s="1">
        <v>50000</v>
      </c>
      <c r="D15" s="1">
        <f t="shared" si="0"/>
        <v>3450000</v>
      </c>
      <c r="E15" s="1">
        <f t="shared" si="1"/>
        <v>847500</v>
      </c>
      <c r="F15" s="1">
        <f t="shared" si="2"/>
        <v>881400</v>
      </c>
      <c r="G15" s="1">
        <f t="shared" si="3"/>
        <v>0</v>
      </c>
      <c r="H15" s="10">
        <f t="shared" si="4"/>
        <v>881400</v>
      </c>
    </row>
    <row r="16" spans="1:8" s="6" customFormat="1" x14ac:dyDescent="0.3">
      <c r="A16" s="1" t="s">
        <v>19</v>
      </c>
      <c r="B16" s="1">
        <v>4000000</v>
      </c>
      <c r="C16" s="1">
        <v>50000</v>
      </c>
      <c r="D16" s="1">
        <f t="shared" si="0"/>
        <v>3950000</v>
      </c>
      <c r="E16" s="1">
        <f t="shared" si="1"/>
        <v>997500</v>
      </c>
      <c r="F16" s="1">
        <f t="shared" si="2"/>
        <v>1037400</v>
      </c>
      <c r="G16" s="1">
        <f t="shared" si="3"/>
        <v>0</v>
      </c>
      <c r="H16" s="10">
        <f t="shared" si="4"/>
        <v>1037400</v>
      </c>
    </row>
    <row r="17" spans="1:8" s="6" customFormat="1" x14ac:dyDescent="0.3">
      <c r="A17" s="1" t="s">
        <v>20</v>
      </c>
      <c r="B17" s="1">
        <v>4500000</v>
      </c>
      <c r="C17" s="1">
        <v>50000</v>
      </c>
      <c r="D17" s="1">
        <f t="shared" si="0"/>
        <v>4450000</v>
      </c>
      <c r="E17" s="1">
        <f t="shared" si="1"/>
        <v>1147500</v>
      </c>
      <c r="F17" s="1">
        <f t="shared" si="2"/>
        <v>1193400</v>
      </c>
      <c r="G17" s="1">
        <f t="shared" si="3"/>
        <v>0</v>
      </c>
      <c r="H17" s="10">
        <f t="shared" si="4"/>
        <v>1193400</v>
      </c>
    </row>
    <row r="18" spans="1:8" s="6" customFormat="1" x14ac:dyDescent="0.3">
      <c r="A18" s="1" t="s">
        <v>21</v>
      </c>
      <c r="B18" s="1">
        <v>5000000</v>
      </c>
      <c r="C18" s="1">
        <v>50000</v>
      </c>
      <c r="D18" s="1">
        <f t="shared" si="0"/>
        <v>4950000</v>
      </c>
      <c r="E18" s="1">
        <f t="shared" si="1"/>
        <v>1297500</v>
      </c>
      <c r="F18" s="1">
        <f t="shared" si="2"/>
        <v>1349400</v>
      </c>
      <c r="G18" s="1">
        <f t="shared" si="3"/>
        <v>0</v>
      </c>
      <c r="H18" s="10">
        <f t="shared" si="4"/>
        <v>1349400</v>
      </c>
    </row>
    <row r="19" spans="1:8" s="6" customFormat="1" x14ac:dyDescent="0.3">
      <c r="A19" s="1" t="s">
        <v>22</v>
      </c>
      <c r="B19" s="1">
        <v>5500000</v>
      </c>
      <c r="C19" s="1">
        <v>50000</v>
      </c>
      <c r="D19" s="1">
        <f t="shared" si="0"/>
        <v>5450000</v>
      </c>
      <c r="E19" s="1">
        <f t="shared" si="1"/>
        <v>1447500</v>
      </c>
      <c r="F19" s="1">
        <f t="shared" si="2"/>
        <v>1505400</v>
      </c>
      <c r="G19" s="1">
        <f>IF(B19&gt;50000000,F19*(100+37)/100,IF(B19&gt;20000000,F19*(100+25)/100,IF(B19&gt;10000000,F19*(100+15)/100,IF(B19&gt;5000000,F19*(100+10)/100,0))))</f>
        <v>1655940</v>
      </c>
      <c r="H19" s="10">
        <f t="shared" si="4"/>
        <v>1655940</v>
      </c>
    </row>
    <row r="20" spans="1:8" s="6" customFormat="1" x14ac:dyDescent="0.3">
      <c r="A20" s="1" t="s">
        <v>23</v>
      </c>
      <c r="B20" s="1">
        <v>6000000</v>
      </c>
      <c r="C20" s="1">
        <v>50000</v>
      </c>
      <c r="D20" s="1">
        <f t="shared" si="0"/>
        <v>5950000</v>
      </c>
      <c r="E20" s="1">
        <f t="shared" si="1"/>
        <v>1597500</v>
      </c>
      <c r="F20" s="1">
        <f t="shared" si="2"/>
        <v>1661400</v>
      </c>
      <c r="G20" s="1">
        <f t="shared" ref="G20:G22" si="5">IF(B20&gt;50000000,F20*(100+37)/100,IF(B20&gt;20000000,F20*(100+25)/100,IF(B20&gt;10000000,F20*(100+15)/100,IF(B20&gt;5000000,F20*(100+10)/100,0))))</f>
        <v>1827540</v>
      </c>
      <c r="H20" s="10">
        <f t="shared" si="4"/>
        <v>1827540</v>
      </c>
    </row>
    <row r="21" spans="1:8" s="6" customFormat="1" x14ac:dyDescent="0.3">
      <c r="A21" s="1" t="s">
        <v>24</v>
      </c>
      <c r="B21" s="1">
        <v>6200000</v>
      </c>
      <c r="C21" s="1">
        <v>50000</v>
      </c>
      <c r="D21" s="1">
        <f t="shared" si="0"/>
        <v>6150000</v>
      </c>
      <c r="E21" s="1">
        <f t="shared" si="1"/>
        <v>1657500</v>
      </c>
      <c r="F21" s="1">
        <f t="shared" si="2"/>
        <v>1723800</v>
      </c>
      <c r="G21" s="1">
        <f t="shared" si="5"/>
        <v>1896180</v>
      </c>
      <c r="H21" s="10">
        <f t="shared" si="4"/>
        <v>1896180</v>
      </c>
    </row>
    <row r="22" spans="1:8" s="6" customFormat="1" x14ac:dyDescent="0.3">
      <c r="A22" s="1" t="s">
        <v>25</v>
      </c>
      <c r="B22" s="1">
        <v>7500000</v>
      </c>
      <c r="C22" s="1">
        <v>50000</v>
      </c>
      <c r="D22" s="1">
        <f t="shared" si="0"/>
        <v>7450000</v>
      </c>
      <c r="E22" s="1">
        <f t="shared" si="1"/>
        <v>2047500</v>
      </c>
      <c r="F22" s="1">
        <f t="shared" si="2"/>
        <v>2129400</v>
      </c>
      <c r="G22" s="1">
        <f t="shared" si="5"/>
        <v>2342340</v>
      </c>
      <c r="H22" s="10">
        <f t="shared" si="4"/>
        <v>2342340</v>
      </c>
    </row>
    <row r="23" spans="1:8" x14ac:dyDescent="0.3">
      <c r="A23" s="1" t="s">
        <v>26</v>
      </c>
      <c r="B23" s="1">
        <v>10000000</v>
      </c>
      <c r="C23" s="1">
        <v>50000</v>
      </c>
      <c r="D23" s="1">
        <f t="shared" ref="D23:D27" si="6">B23-C23</f>
        <v>9950000</v>
      </c>
      <c r="E23" s="1">
        <f t="shared" si="1"/>
        <v>2797500</v>
      </c>
      <c r="F23" s="1">
        <f t="shared" si="2"/>
        <v>2909400</v>
      </c>
      <c r="G23" s="1">
        <f t="shared" ref="G23:G27" si="7">IF(B23&gt;50000000,F23*(100+37)/100,IF(B23&gt;20000000,F23*(100+25)/100,IF(B23&gt;10000000,F23*(100+15)/100,IF(B23&gt;5000000,F23*(100+10)/100,0))))</f>
        <v>3200340</v>
      </c>
      <c r="H23" s="10">
        <f t="shared" si="4"/>
        <v>3200340</v>
      </c>
    </row>
    <row r="24" spans="1:8" x14ac:dyDescent="0.3">
      <c r="A24" s="1" t="s">
        <v>27</v>
      </c>
      <c r="B24" s="1">
        <v>15000000</v>
      </c>
      <c r="C24" s="1">
        <v>50000</v>
      </c>
      <c r="D24" s="1">
        <f t="shared" si="6"/>
        <v>14950000</v>
      </c>
      <c r="E24" s="1">
        <f t="shared" si="1"/>
        <v>4297500</v>
      </c>
      <c r="F24" s="1">
        <f t="shared" si="2"/>
        <v>4469400</v>
      </c>
      <c r="G24" s="1">
        <f t="shared" si="7"/>
        <v>5139810</v>
      </c>
      <c r="H24" s="10">
        <f t="shared" si="4"/>
        <v>5139810</v>
      </c>
    </row>
    <row r="25" spans="1:8" x14ac:dyDescent="0.3">
      <c r="A25" s="1" t="s">
        <v>28</v>
      </c>
      <c r="B25" s="1">
        <v>20000000</v>
      </c>
      <c r="C25" s="1">
        <v>50000</v>
      </c>
      <c r="D25" s="1">
        <f t="shared" si="6"/>
        <v>19950000</v>
      </c>
      <c r="E25" s="1">
        <f t="shared" si="1"/>
        <v>5797500</v>
      </c>
      <c r="F25" s="1">
        <f t="shared" si="2"/>
        <v>6029400</v>
      </c>
      <c r="G25" s="1">
        <f t="shared" si="7"/>
        <v>6933810</v>
      </c>
      <c r="H25" s="10">
        <f t="shared" si="4"/>
        <v>6933810</v>
      </c>
    </row>
    <row r="26" spans="1:8" x14ac:dyDescent="0.3">
      <c r="A26" s="1" t="s">
        <v>29</v>
      </c>
      <c r="B26" s="1">
        <v>50000000</v>
      </c>
      <c r="C26" s="1">
        <v>50000</v>
      </c>
      <c r="D26" s="1">
        <f t="shared" si="6"/>
        <v>49950000</v>
      </c>
      <c r="E26" s="1">
        <f t="shared" si="1"/>
        <v>14797500</v>
      </c>
      <c r="F26" s="1">
        <f t="shared" si="2"/>
        <v>15389400</v>
      </c>
      <c r="G26" s="1">
        <f t="shared" si="7"/>
        <v>19236750</v>
      </c>
      <c r="H26" s="10">
        <f t="shared" si="4"/>
        <v>19236750</v>
      </c>
    </row>
    <row r="27" spans="1:8" x14ac:dyDescent="0.3">
      <c r="A27" s="7"/>
      <c r="B27" s="7"/>
      <c r="C27" s="7"/>
      <c r="D27" s="1"/>
      <c r="E27" s="1"/>
      <c r="F27" s="1"/>
      <c r="G27" s="1"/>
      <c r="H27" s="11"/>
    </row>
  </sheetData>
  <sheetProtection algorithmName="SHA-512" hashValue="SgGZb5UrwBMSixuzuCuvoVOtgfEINyhUPVGYCIFLfjDTsi0IgkhKrI6cs1JMaVzJCTfx2d8dB3WhxGAdxrgbnA==" saltValue="Yfbec3NDo3p8nIUix2gEHA==" spinCount="100000" sheet="1" objects="1" scenarios="1"/>
  <mergeCells count="1">
    <mergeCell ref="B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ishani deb</dc:creator>
  <cp:lastModifiedBy>ishani deb</cp:lastModifiedBy>
  <dcterms:created xsi:type="dcterms:W3CDTF">2024-02-14T13:33:58Z</dcterms:created>
  <dcterms:modified xsi:type="dcterms:W3CDTF">2024-02-14T14:56:34Z</dcterms:modified>
</cp:coreProperties>
</file>