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35" windowHeight="11220" activeTab="1"/>
  </bookViews>
  <sheets>
    <sheet name="imports" sheetId="1" r:id="rId1"/>
    <sheet name="exports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AH86" i="2"/>
  <c r="AH88"/>
  <c r="AH86" i="1"/>
  <c r="AH88"/>
  <c r="AI86" i="2"/>
  <c r="AI88"/>
  <c r="AI86" i="1"/>
  <c r="AI88"/>
  <c r="AK86" i="2"/>
  <c r="AK88"/>
  <c r="AJ88"/>
  <c r="AJ86" i="1"/>
  <c r="AJ88"/>
  <c r="AM86" i="2"/>
  <c r="AM88"/>
  <c r="AN86"/>
  <c r="AN88"/>
  <c r="AP86"/>
  <c r="AP88"/>
  <c r="AO86"/>
  <c r="AO88"/>
  <c r="AL88"/>
  <c r="AL86"/>
  <c r="AJ86"/>
  <c r="AP86" i="1"/>
  <c r="AP88"/>
  <c r="AO86"/>
  <c r="AO88"/>
  <c r="AN86"/>
  <c r="AN88"/>
  <c r="AL86"/>
  <c r="AL88"/>
  <c r="AM86"/>
  <c r="AM88"/>
  <c r="AK86"/>
  <c r="AK88"/>
</calcChain>
</file>

<file path=xl/sharedStrings.xml><?xml version="1.0" encoding="utf-8"?>
<sst xmlns="http://schemas.openxmlformats.org/spreadsheetml/2006/main" count="224" uniqueCount="88">
  <si>
    <t>notes</t>
  </si>
  <si>
    <t>units</t>
  </si>
  <si>
    <t>British Malaya</t>
  </si>
  <si>
    <t>UK</t>
  </si>
  <si>
    <t>British North Borneo</t>
  </si>
  <si>
    <t>Brunei</t>
  </si>
  <si>
    <t>Sarawak</t>
  </si>
  <si>
    <t>British India and Burma</t>
  </si>
  <si>
    <t>Ceylon</t>
  </si>
  <si>
    <t>Hongkong</t>
  </si>
  <si>
    <t>Canada</t>
  </si>
  <si>
    <t>Australia</t>
  </si>
  <si>
    <t>New Zealand</t>
  </si>
  <si>
    <t>Mauritius</t>
  </si>
  <si>
    <t>Union of South Africa</t>
  </si>
  <si>
    <t>Irish Free State</t>
  </si>
  <si>
    <t>Other British Possessions</t>
  </si>
  <si>
    <t>Austria</t>
  </si>
  <si>
    <t>Belgium</t>
  </si>
  <si>
    <t>Czecho Slovakia</t>
  </si>
  <si>
    <t>Denmark</t>
  </si>
  <si>
    <t>Fiume</t>
  </si>
  <si>
    <t>France</t>
  </si>
  <si>
    <t>Germany</t>
  </si>
  <si>
    <t>Hungary</t>
  </si>
  <si>
    <t>Italy</t>
  </si>
  <si>
    <t>Netherlands</t>
  </si>
  <si>
    <t>Norway</t>
  </si>
  <si>
    <t>Russia</t>
  </si>
  <si>
    <t>Spain</t>
  </si>
  <si>
    <t>Sweden</t>
  </si>
  <si>
    <t>Switzerland</t>
  </si>
  <si>
    <t>Turkey</t>
  </si>
  <si>
    <t>Other Europe</t>
  </si>
  <si>
    <t>Arabia</t>
  </si>
  <si>
    <t>China</t>
  </si>
  <si>
    <t>Egypt</t>
  </si>
  <si>
    <t>French Indochina</t>
  </si>
  <si>
    <t>French India</t>
  </si>
  <si>
    <t>Japan</t>
  </si>
  <si>
    <t>Bali and Lombok</t>
  </si>
  <si>
    <t>Banka and Billiton</t>
  </si>
  <si>
    <t>Borneo</t>
  </si>
  <si>
    <t>Celebes and Moluccas</t>
  </si>
  <si>
    <t>Java</t>
  </si>
  <si>
    <t>Sumatra</t>
  </si>
  <si>
    <t>Other Dutch Islands</t>
  </si>
  <si>
    <t>Philippines and Sulu Arch</t>
  </si>
  <si>
    <t>Siam</t>
  </si>
  <si>
    <t>US</t>
  </si>
  <si>
    <t>Argentine Republic</t>
  </si>
  <si>
    <t>Brazil</t>
  </si>
  <si>
    <t>South American states</t>
  </si>
  <si>
    <t>Other foreign countries</t>
  </si>
  <si>
    <t>TOTAL</t>
  </si>
  <si>
    <t>Finland</t>
  </si>
  <si>
    <t>Greece</t>
  </si>
  <si>
    <t>Latvia</t>
  </si>
  <si>
    <t>Poland</t>
  </si>
  <si>
    <t>Portugal</t>
  </si>
  <si>
    <t>Roumania</t>
  </si>
  <si>
    <t>Turkey in Europe</t>
  </si>
  <si>
    <t>Yugoslavia</t>
  </si>
  <si>
    <t>Other Asiatic states</t>
  </si>
  <si>
    <t>Zanzibar</t>
  </si>
  <si>
    <t>Burma</t>
  </si>
  <si>
    <t>Palestine</t>
  </si>
  <si>
    <t>Estonia</t>
  </si>
  <si>
    <t>Luxembourg</t>
  </si>
  <si>
    <t>Morocco</t>
  </si>
  <si>
    <t>Portuguese East Africa</t>
  </si>
  <si>
    <t>Other Africa</t>
  </si>
  <si>
    <t>Alaska</t>
  </si>
  <si>
    <t>Mexico</t>
  </si>
  <si>
    <t>Other North America</t>
  </si>
  <si>
    <t>Persia</t>
  </si>
  <si>
    <t>Russia in Asia</t>
  </si>
  <si>
    <t>Turkey in Asia</t>
  </si>
  <si>
    <t>Excludes bullion and specie</t>
  </si>
  <si>
    <t>Other European Possessions</t>
  </si>
  <si>
    <t>Other African Possessions</t>
  </si>
  <si>
    <t>Other American Possessions</t>
  </si>
  <si>
    <t>Other Asian Possessions</t>
  </si>
  <si>
    <t>Other Australasian Possessions</t>
  </si>
  <si>
    <t>Chile</t>
  </si>
  <si>
    <t>Peru</t>
  </si>
  <si>
    <t>Malaya Foreign Imports and Exports during the year</t>
  </si>
  <si>
    <t>$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</si>
</sst>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93"/>
  <sheetViews>
    <sheetView zoomScale="85" zoomScaleNormal="85" workbookViewId="0">
      <pane xSplit="3" ySplit="3" topLeftCell="AE31" activePane="bottomRight" state="frozen"/>
      <selection pane="topRight" activeCell="D1" sqref="D1"/>
      <selection pane="bottomLeft" activeCell="A3" sqref="A3"/>
      <selection pane="bottomRight" activeCell="AP52" sqref="AP52"/>
    </sheetView>
  </sheetViews>
  <sheetFormatPr defaultRowHeight="15"/>
  <cols>
    <col min="34" max="34" width="10.28515625" bestFit="1" customWidth="1"/>
    <col min="35" max="35" width="12" bestFit="1" customWidth="1"/>
    <col min="36" max="36" width="12.28515625" customWidth="1"/>
    <col min="37" max="37" width="11.42578125" customWidth="1"/>
    <col min="38" max="42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55"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</row>
    <row r="4" spans="1:55">
      <c r="A4" t="s">
        <v>2</v>
      </c>
      <c r="B4" t="s">
        <v>3</v>
      </c>
      <c r="AH4">
        <v>143300994</v>
      </c>
      <c r="AI4">
        <v>97836710</v>
      </c>
      <c r="AJ4">
        <v>62090132</v>
      </c>
      <c r="AK4">
        <v>55077961</v>
      </c>
      <c r="AL4">
        <v>50672354</v>
      </c>
      <c r="AM4">
        <v>67067239</v>
      </c>
      <c r="AN4">
        <v>75118426</v>
      </c>
      <c r="AO4">
        <v>76276422</v>
      </c>
      <c r="AP4">
        <v>105958900</v>
      </c>
    </row>
    <row r="5" spans="1:55">
      <c r="B5" t="s">
        <v>4</v>
      </c>
      <c r="AH5">
        <v>4137435</v>
      </c>
      <c r="AI5">
        <v>2517744</v>
      </c>
      <c r="AJ5">
        <v>1369758</v>
      </c>
      <c r="AK5">
        <v>1348881</v>
      </c>
      <c r="AL5">
        <v>1678277</v>
      </c>
      <c r="AM5">
        <v>3080825</v>
      </c>
      <c r="AN5">
        <v>3056226</v>
      </c>
      <c r="AO5">
        <v>3366800</v>
      </c>
      <c r="AP5">
        <v>4924340</v>
      </c>
    </row>
    <row r="6" spans="1:55">
      <c r="B6" t="s">
        <v>5</v>
      </c>
      <c r="AH6">
        <v>1011766</v>
      </c>
      <c r="AI6">
        <v>917283</v>
      </c>
      <c r="AJ6">
        <v>758597</v>
      </c>
      <c r="AK6">
        <v>520502</v>
      </c>
      <c r="AL6">
        <v>445940</v>
      </c>
      <c r="AM6">
        <v>831324</v>
      </c>
      <c r="AN6">
        <v>869101</v>
      </c>
      <c r="AO6">
        <v>1035919</v>
      </c>
      <c r="AP6">
        <v>1406614</v>
      </c>
    </row>
    <row r="7" spans="1:55">
      <c r="B7" t="s">
        <v>6</v>
      </c>
      <c r="AH7">
        <v>31826086</v>
      </c>
      <c r="AI7">
        <v>21766918</v>
      </c>
      <c r="AJ7">
        <v>9051533</v>
      </c>
      <c r="AK7">
        <v>15384462</v>
      </c>
      <c r="AL7">
        <v>13155130</v>
      </c>
      <c r="AM7">
        <v>15064543</v>
      </c>
      <c r="AN7">
        <v>19486843</v>
      </c>
      <c r="AO7">
        <v>23434413</v>
      </c>
      <c r="AP7">
        <v>32571752</v>
      </c>
    </row>
    <row r="8" spans="1:55">
      <c r="B8" t="s">
        <v>7</v>
      </c>
      <c r="AH8">
        <v>73585840</v>
      </c>
      <c r="AI8">
        <v>63699670</v>
      </c>
      <c r="AJ8">
        <v>18178496</v>
      </c>
      <c r="AK8">
        <v>14942295</v>
      </c>
      <c r="AL8">
        <v>13734412</v>
      </c>
      <c r="AM8">
        <v>13766932</v>
      </c>
      <c r="AN8">
        <v>13283273</v>
      </c>
      <c r="AO8">
        <v>11787723</v>
      </c>
      <c r="AP8">
        <v>17166562</v>
      </c>
    </row>
    <row r="9" spans="1:55">
      <c r="B9" t="s">
        <v>65</v>
      </c>
      <c r="AJ9">
        <v>23555547</v>
      </c>
      <c r="AK9">
        <v>18576988</v>
      </c>
      <c r="AL9">
        <v>17237456</v>
      </c>
      <c r="AM9">
        <v>16294997</v>
      </c>
      <c r="AN9">
        <v>21323567</v>
      </c>
      <c r="AO9">
        <v>20879675</v>
      </c>
      <c r="AP9">
        <v>28853964</v>
      </c>
    </row>
    <row r="10" spans="1:55">
      <c r="B10" t="s">
        <v>8</v>
      </c>
      <c r="AH10">
        <v>1618876</v>
      </c>
      <c r="AI10">
        <v>1266033</v>
      </c>
      <c r="AJ10">
        <v>756817</v>
      </c>
      <c r="AK10">
        <v>492641</v>
      </c>
      <c r="AL10">
        <v>460670</v>
      </c>
      <c r="AM10">
        <v>609322</v>
      </c>
      <c r="AN10">
        <v>657967</v>
      </c>
      <c r="AO10">
        <v>573074</v>
      </c>
      <c r="AP10">
        <v>784348</v>
      </c>
    </row>
    <row r="11" spans="1:55">
      <c r="B11" t="s">
        <v>9</v>
      </c>
      <c r="AH11">
        <v>28331050</v>
      </c>
      <c r="AI11">
        <v>14789713</v>
      </c>
      <c r="AJ11">
        <v>4958318</v>
      </c>
      <c r="AK11">
        <v>3502187</v>
      </c>
      <c r="AL11">
        <v>3655169</v>
      </c>
      <c r="AM11">
        <v>5334725</v>
      </c>
      <c r="AN11">
        <v>3841039</v>
      </c>
      <c r="AO11">
        <v>5108612</v>
      </c>
      <c r="AP11">
        <v>8235562</v>
      </c>
    </row>
    <row r="12" spans="1:55">
      <c r="B12" t="s">
        <v>66</v>
      </c>
      <c r="AJ12">
        <v>24837</v>
      </c>
      <c r="AK12">
        <v>17806</v>
      </c>
      <c r="AL12">
        <v>24977</v>
      </c>
      <c r="AM12">
        <v>25362</v>
      </c>
      <c r="AN12">
        <v>44565</v>
      </c>
      <c r="AO12">
        <v>38685</v>
      </c>
      <c r="AP12">
        <v>97403</v>
      </c>
    </row>
    <row r="13" spans="1:55">
      <c r="B13" t="s">
        <v>10</v>
      </c>
      <c r="AH13">
        <v>2870250</v>
      </c>
      <c r="AI13">
        <v>2554045</v>
      </c>
      <c r="AJ13">
        <v>1381324</v>
      </c>
      <c r="AK13">
        <v>918206</v>
      </c>
      <c r="AL13">
        <v>1057995</v>
      </c>
      <c r="AM13">
        <v>2394186</v>
      </c>
      <c r="AN13">
        <v>3437095</v>
      </c>
      <c r="AO13">
        <v>2766342</v>
      </c>
      <c r="AP13">
        <v>5332031</v>
      </c>
    </row>
    <row r="14" spans="1:55">
      <c r="B14" t="s">
        <v>11</v>
      </c>
      <c r="AH14">
        <v>14874806</v>
      </c>
      <c r="AI14">
        <v>11399874</v>
      </c>
      <c r="AJ14">
        <v>8018363</v>
      </c>
      <c r="AK14">
        <v>8289630</v>
      </c>
      <c r="AL14">
        <v>7914010</v>
      </c>
      <c r="AM14">
        <v>8612283</v>
      </c>
      <c r="AN14">
        <v>9503903</v>
      </c>
      <c r="AO14">
        <v>9974650</v>
      </c>
      <c r="AP14">
        <v>14529516</v>
      </c>
    </row>
    <row r="15" spans="1:55">
      <c r="B15" t="s">
        <v>12</v>
      </c>
      <c r="AH15">
        <v>253433</v>
      </c>
      <c r="AI15">
        <v>214789</v>
      </c>
      <c r="AJ15">
        <v>232771</v>
      </c>
      <c r="AK15">
        <v>426085</v>
      </c>
      <c r="AL15">
        <v>289780</v>
      </c>
      <c r="AM15">
        <v>523981</v>
      </c>
      <c r="AN15">
        <v>511754</v>
      </c>
      <c r="AO15">
        <v>609988</v>
      </c>
      <c r="AP15">
        <v>708926</v>
      </c>
    </row>
    <row r="16" spans="1:55">
      <c r="B16" t="s">
        <v>13</v>
      </c>
      <c r="AH16">
        <v>60015</v>
      </c>
      <c r="AI16">
        <v>434</v>
      </c>
      <c r="AK16">
        <v>9</v>
      </c>
      <c r="AL16">
        <v>3656</v>
      </c>
      <c r="AO16">
        <v>2538</v>
      </c>
      <c r="AP16">
        <v>2202</v>
      </c>
    </row>
    <row r="17" spans="2:42">
      <c r="B17" t="s">
        <v>14</v>
      </c>
      <c r="AH17">
        <v>3889243</v>
      </c>
      <c r="AI17">
        <v>2530414</v>
      </c>
      <c r="AJ17">
        <v>1309192</v>
      </c>
      <c r="AK17">
        <v>1832018</v>
      </c>
      <c r="AL17">
        <v>2038613</v>
      </c>
      <c r="AM17">
        <v>2126090</v>
      </c>
      <c r="AN17">
        <v>2719164</v>
      </c>
      <c r="AO17">
        <v>2227551</v>
      </c>
      <c r="AP17">
        <v>1543503</v>
      </c>
    </row>
    <row r="18" spans="2:42">
      <c r="B18" t="s">
        <v>64</v>
      </c>
      <c r="AJ18">
        <v>138558</v>
      </c>
      <c r="AK18">
        <v>88013</v>
      </c>
      <c r="AL18">
        <v>56941</v>
      </c>
      <c r="AM18">
        <v>44805</v>
      </c>
      <c r="AN18">
        <v>36145</v>
      </c>
      <c r="AO18">
        <v>19822</v>
      </c>
      <c r="AP18">
        <v>63375</v>
      </c>
    </row>
    <row r="19" spans="2:42">
      <c r="B19" t="s">
        <v>15</v>
      </c>
      <c r="AH19">
        <v>322604</v>
      </c>
      <c r="AI19">
        <v>228094</v>
      </c>
      <c r="AJ19">
        <v>140402</v>
      </c>
      <c r="AK19">
        <v>254322</v>
      </c>
      <c r="AL19">
        <v>223831</v>
      </c>
      <c r="AM19">
        <v>329146</v>
      </c>
      <c r="AN19">
        <v>324278</v>
      </c>
      <c r="AO19">
        <v>274067</v>
      </c>
      <c r="AP19">
        <v>370221</v>
      </c>
    </row>
    <row r="20" spans="2:42">
      <c r="B20" t="s">
        <v>79</v>
      </c>
      <c r="AL20">
        <v>666</v>
      </c>
      <c r="AM20">
        <v>2243</v>
      </c>
      <c r="AN20">
        <v>1416</v>
      </c>
      <c r="AO20">
        <v>1106</v>
      </c>
      <c r="AP20">
        <v>4125</v>
      </c>
    </row>
    <row r="21" spans="2:42">
      <c r="B21" t="s">
        <v>80</v>
      </c>
      <c r="AL21">
        <v>149650</v>
      </c>
      <c r="AM21">
        <v>262762</v>
      </c>
      <c r="AN21">
        <v>419685</v>
      </c>
      <c r="AO21">
        <v>556586</v>
      </c>
      <c r="AP21">
        <v>397770</v>
      </c>
    </row>
    <row r="22" spans="2:42">
      <c r="B22" t="s">
        <v>81</v>
      </c>
      <c r="AL22">
        <v>84762</v>
      </c>
      <c r="AM22">
        <v>17429</v>
      </c>
      <c r="AN22">
        <v>15672</v>
      </c>
      <c r="AO22">
        <v>19633</v>
      </c>
      <c r="AP22">
        <v>40378</v>
      </c>
    </row>
    <row r="23" spans="2:42">
      <c r="B23" t="s">
        <v>82</v>
      </c>
      <c r="AL23">
        <v>243202</v>
      </c>
      <c r="AM23">
        <v>442393</v>
      </c>
      <c r="AN23">
        <v>335510</v>
      </c>
      <c r="AO23">
        <v>385079</v>
      </c>
      <c r="AP23">
        <v>581777</v>
      </c>
    </row>
    <row r="24" spans="2:42">
      <c r="B24" t="s">
        <v>83</v>
      </c>
      <c r="AL24">
        <v>20</v>
      </c>
      <c r="AN24">
        <v>3731</v>
      </c>
      <c r="AO24">
        <v>9770</v>
      </c>
      <c r="AP24">
        <v>1200</v>
      </c>
    </row>
    <row r="25" spans="2:42">
      <c r="B25" t="s">
        <v>16</v>
      </c>
      <c r="AH25">
        <v>898969</v>
      </c>
      <c r="AI25">
        <v>1161600</v>
      </c>
      <c r="AJ25">
        <v>444874</v>
      </c>
      <c r="AK25">
        <v>514863</v>
      </c>
    </row>
    <row r="26" spans="2:42">
      <c r="B26" t="s">
        <v>17</v>
      </c>
      <c r="AH26">
        <v>525371</v>
      </c>
      <c r="AI26">
        <v>490230</v>
      </c>
      <c r="AJ26">
        <v>322869</v>
      </c>
      <c r="AK26">
        <v>202063</v>
      </c>
      <c r="AL26">
        <v>197614</v>
      </c>
      <c r="AM26">
        <v>255865</v>
      </c>
      <c r="AN26">
        <v>251427</v>
      </c>
      <c r="AO26">
        <v>297304</v>
      </c>
      <c r="AP26">
        <v>683192</v>
      </c>
    </row>
    <row r="27" spans="2:42">
      <c r="B27" t="s">
        <v>18</v>
      </c>
      <c r="AH27">
        <v>5224150</v>
      </c>
      <c r="AI27">
        <v>2700470</v>
      </c>
      <c r="AJ27">
        <v>1601165</v>
      </c>
      <c r="AK27">
        <v>1343941</v>
      </c>
      <c r="AL27">
        <v>1632767</v>
      </c>
      <c r="AM27">
        <v>1995036</v>
      </c>
      <c r="AN27">
        <v>2274440</v>
      </c>
      <c r="AO27">
        <v>2609521</v>
      </c>
      <c r="AP27">
        <v>5910411</v>
      </c>
    </row>
    <row r="28" spans="2:42">
      <c r="B28" t="s">
        <v>19</v>
      </c>
      <c r="AH28">
        <v>992194</v>
      </c>
      <c r="AI28">
        <v>419430</v>
      </c>
      <c r="AJ28">
        <v>297834</v>
      </c>
      <c r="AK28">
        <v>385283</v>
      </c>
      <c r="AL28">
        <v>372964</v>
      </c>
      <c r="AM28">
        <v>561252</v>
      </c>
      <c r="AN28">
        <v>738165</v>
      </c>
      <c r="AO28">
        <v>902949</v>
      </c>
      <c r="AP28">
        <v>2013146</v>
      </c>
    </row>
    <row r="29" spans="2:42">
      <c r="B29" t="s">
        <v>20</v>
      </c>
      <c r="AH29">
        <v>1738904</v>
      </c>
      <c r="AI29">
        <v>1468314</v>
      </c>
      <c r="AJ29">
        <v>713371</v>
      </c>
      <c r="AK29">
        <v>1069856</v>
      </c>
      <c r="AL29">
        <v>648733</v>
      </c>
      <c r="AM29">
        <v>587590</v>
      </c>
      <c r="AN29">
        <v>505812</v>
      </c>
      <c r="AO29">
        <v>473843</v>
      </c>
      <c r="AP29">
        <v>575214</v>
      </c>
    </row>
    <row r="30" spans="2:42">
      <c r="B30" t="s">
        <v>67</v>
      </c>
      <c r="AJ30">
        <v>75094</v>
      </c>
      <c r="AK30">
        <v>65514</v>
      </c>
      <c r="AL30">
        <v>38190</v>
      </c>
      <c r="AM30">
        <v>106211</v>
      </c>
      <c r="AN30">
        <v>90365</v>
      </c>
      <c r="AO30">
        <v>38916</v>
      </c>
      <c r="AP30">
        <v>18696</v>
      </c>
    </row>
    <row r="31" spans="2:42">
      <c r="B31" t="s">
        <v>55</v>
      </c>
      <c r="AI31">
        <v>1183791</v>
      </c>
      <c r="AJ31">
        <v>1296040</v>
      </c>
      <c r="AK31">
        <v>585478</v>
      </c>
      <c r="AL31">
        <v>480530</v>
      </c>
      <c r="AM31">
        <v>698472</v>
      </c>
      <c r="AN31">
        <v>609238</v>
      </c>
      <c r="AO31">
        <v>453762</v>
      </c>
      <c r="AP31">
        <v>706662</v>
      </c>
    </row>
    <row r="32" spans="2:42">
      <c r="B32" t="s">
        <v>21</v>
      </c>
      <c r="AH32">
        <v>460</v>
      </c>
    </row>
    <row r="33" spans="2:42">
      <c r="B33" t="s">
        <v>22</v>
      </c>
      <c r="AH33">
        <v>9496836</v>
      </c>
      <c r="AI33">
        <v>6433391</v>
      </c>
      <c r="AJ33">
        <v>3774753</v>
      </c>
      <c r="AK33">
        <v>1655293</v>
      </c>
      <c r="AL33">
        <v>1424545</v>
      </c>
      <c r="AM33">
        <v>2086281</v>
      </c>
      <c r="AN33">
        <v>2286647</v>
      </c>
      <c r="AO33">
        <v>2213134</v>
      </c>
      <c r="AP33">
        <v>3333785</v>
      </c>
    </row>
    <row r="34" spans="2:42">
      <c r="B34" t="s">
        <v>23</v>
      </c>
      <c r="AH34">
        <v>19415073</v>
      </c>
      <c r="AI34">
        <v>9428836</v>
      </c>
      <c r="AJ34">
        <v>4727103</v>
      </c>
      <c r="AK34">
        <v>5914714</v>
      </c>
      <c r="AL34">
        <v>5461696</v>
      </c>
      <c r="AM34">
        <v>5956685</v>
      </c>
      <c r="AN34">
        <v>6973793</v>
      </c>
      <c r="AO34">
        <v>9015244</v>
      </c>
      <c r="AP34">
        <v>13294863</v>
      </c>
    </row>
    <row r="35" spans="2:42">
      <c r="B35" t="s">
        <v>56</v>
      </c>
      <c r="AI35">
        <v>1800</v>
      </c>
      <c r="AJ35">
        <v>1013</v>
      </c>
      <c r="AK35">
        <v>538</v>
      </c>
      <c r="AL35">
        <v>6729</v>
      </c>
      <c r="AM35">
        <v>6947</v>
      </c>
      <c r="AN35">
        <v>2051</v>
      </c>
      <c r="AO35">
        <v>2075</v>
      </c>
      <c r="AP35">
        <v>2020</v>
      </c>
    </row>
    <row r="36" spans="2:42">
      <c r="B36" t="s">
        <v>24</v>
      </c>
      <c r="AH36">
        <v>3533</v>
      </c>
      <c r="AI36">
        <v>8260</v>
      </c>
      <c r="AJ36">
        <v>14061</v>
      </c>
      <c r="AK36">
        <v>8728</v>
      </c>
      <c r="AL36">
        <v>13355</v>
      </c>
      <c r="AM36">
        <v>22726</v>
      </c>
      <c r="AN36">
        <v>33177</v>
      </c>
      <c r="AO36">
        <v>116732</v>
      </c>
      <c r="AP36">
        <v>217823</v>
      </c>
    </row>
    <row r="37" spans="2:42">
      <c r="B37" t="s">
        <v>25</v>
      </c>
      <c r="AH37">
        <v>9118727</v>
      </c>
      <c r="AI37">
        <v>4758019</v>
      </c>
      <c r="AJ37">
        <v>2489375</v>
      </c>
      <c r="AK37">
        <v>1465981</v>
      </c>
      <c r="AL37">
        <v>933606</v>
      </c>
      <c r="AM37">
        <v>1806150</v>
      </c>
      <c r="AN37">
        <v>2089785</v>
      </c>
      <c r="AO37">
        <v>752265</v>
      </c>
      <c r="AP37">
        <v>2562981</v>
      </c>
    </row>
    <row r="38" spans="2:42">
      <c r="B38" t="s">
        <v>57</v>
      </c>
      <c r="AI38">
        <v>89706</v>
      </c>
    </row>
    <row r="39" spans="2:42">
      <c r="B39" t="s">
        <v>68</v>
      </c>
      <c r="AJ39">
        <v>222433</v>
      </c>
      <c r="AK39">
        <v>103185</v>
      </c>
      <c r="AL39">
        <v>62936</v>
      </c>
      <c r="AM39">
        <v>132581</v>
      </c>
      <c r="AN39">
        <v>218676</v>
      </c>
      <c r="AO39">
        <v>201192</v>
      </c>
      <c r="AP39">
        <v>1071852</v>
      </c>
    </row>
    <row r="40" spans="2:42">
      <c r="B40" t="s">
        <v>26</v>
      </c>
      <c r="AH40">
        <v>12129459</v>
      </c>
      <c r="AI40">
        <v>8159302</v>
      </c>
      <c r="AJ40">
        <v>6134667</v>
      </c>
      <c r="AK40">
        <v>4584878</v>
      </c>
      <c r="AL40">
        <v>2978310</v>
      </c>
      <c r="AM40">
        <v>3491860</v>
      </c>
      <c r="AN40">
        <v>4066294</v>
      </c>
      <c r="AO40">
        <v>4227943</v>
      </c>
      <c r="AP40">
        <v>5117518</v>
      </c>
    </row>
    <row r="41" spans="2:42">
      <c r="B41" t="s">
        <v>27</v>
      </c>
      <c r="AH41">
        <v>823465</v>
      </c>
      <c r="AI41">
        <v>703908</v>
      </c>
      <c r="AJ41">
        <v>555622</v>
      </c>
      <c r="AK41">
        <v>613989</v>
      </c>
      <c r="AL41">
        <v>411624</v>
      </c>
      <c r="AM41">
        <v>381048</v>
      </c>
      <c r="AN41">
        <v>409698</v>
      </c>
      <c r="AO41">
        <v>413365</v>
      </c>
      <c r="AP41">
        <v>736611</v>
      </c>
    </row>
    <row r="42" spans="2:42">
      <c r="B42" t="s">
        <v>58</v>
      </c>
      <c r="AI42">
        <v>29114</v>
      </c>
      <c r="AJ42">
        <v>20521</v>
      </c>
      <c r="AK42">
        <v>19836</v>
      </c>
      <c r="AL42">
        <v>29103</v>
      </c>
      <c r="AM42">
        <v>113240</v>
      </c>
      <c r="AN42">
        <v>127838</v>
      </c>
      <c r="AO42">
        <v>227011</v>
      </c>
      <c r="AP42">
        <v>427307</v>
      </c>
    </row>
    <row r="43" spans="2:42">
      <c r="B43" t="s">
        <v>59</v>
      </c>
      <c r="AI43">
        <v>43913</v>
      </c>
      <c r="AJ43">
        <v>43661</v>
      </c>
      <c r="AK43">
        <v>35188</v>
      </c>
      <c r="AL43">
        <v>44749</v>
      </c>
      <c r="AM43">
        <v>67037</v>
      </c>
      <c r="AN43">
        <v>71905</v>
      </c>
      <c r="AO43">
        <v>80069</v>
      </c>
      <c r="AP43">
        <v>90795</v>
      </c>
    </row>
    <row r="44" spans="2:42">
      <c r="B44" t="s">
        <v>60</v>
      </c>
    </row>
    <row r="45" spans="2:42">
      <c r="B45" t="s">
        <v>28</v>
      </c>
      <c r="AH45">
        <v>1883</v>
      </c>
      <c r="AI45">
        <v>34136</v>
      </c>
      <c r="AJ45">
        <v>80953</v>
      </c>
      <c r="AK45">
        <v>374459</v>
      </c>
      <c r="AL45">
        <v>467925</v>
      </c>
      <c r="AM45">
        <v>276634</v>
      </c>
      <c r="AN45">
        <v>115577</v>
      </c>
      <c r="AO45">
        <v>319121</v>
      </c>
      <c r="AP45">
        <v>170214</v>
      </c>
    </row>
    <row r="46" spans="2:42">
      <c r="B46" t="s">
        <v>29</v>
      </c>
      <c r="AH46">
        <v>100351</v>
      </c>
      <c r="AI46">
        <v>192611</v>
      </c>
      <c r="AJ46">
        <v>102642</v>
      </c>
      <c r="AK46">
        <v>121853</v>
      </c>
      <c r="AL46">
        <v>112908</v>
      </c>
      <c r="AM46">
        <v>86070</v>
      </c>
      <c r="AN46">
        <v>127438</v>
      </c>
      <c r="AO46">
        <v>153346</v>
      </c>
      <c r="AP46">
        <v>132375</v>
      </c>
    </row>
    <row r="47" spans="2:42">
      <c r="B47" t="s">
        <v>30</v>
      </c>
      <c r="AH47">
        <v>2020747</v>
      </c>
      <c r="AI47">
        <v>1160200</v>
      </c>
      <c r="AJ47">
        <v>571977</v>
      </c>
      <c r="AK47">
        <v>903072</v>
      </c>
      <c r="AL47">
        <v>644227</v>
      </c>
      <c r="AM47">
        <v>652923</v>
      </c>
      <c r="AN47">
        <v>706807</v>
      </c>
      <c r="AO47">
        <v>623457</v>
      </c>
      <c r="AP47">
        <v>1044685</v>
      </c>
    </row>
    <row r="48" spans="2:42">
      <c r="B48" t="s">
        <v>31</v>
      </c>
      <c r="AH48">
        <v>5707975</v>
      </c>
      <c r="AI48">
        <v>3634718</v>
      </c>
      <c r="AJ48">
        <v>2323530</v>
      </c>
      <c r="AK48">
        <v>1545926</v>
      </c>
      <c r="AL48">
        <v>676287</v>
      </c>
      <c r="AM48">
        <v>536622</v>
      </c>
      <c r="AN48">
        <v>715477</v>
      </c>
      <c r="AO48">
        <v>697171</v>
      </c>
      <c r="AP48">
        <v>800211</v>
      </c>
    </row>
    <row r="49" spans="2:42">
      <c r="B49" t="s">
        <v>61</v>
      </c>
      <c r="AI49">
        <v>123</v>
      </c>
    </row>
    <row r="50" spans="2:42">
      <c r="B50" t="s">
        <v>32</v>
      </c>
      <c r="AH50">
        <v>29342</v>
      </c>
      <c r="AM50">
        <v>1094</v>
      </c>
      <c r="AN50">
        <v>1967</v>
      </c>
      <c r="AO50">
        <v>559</v>
      </c>
      <c r="AP50">
        <v>1343</v>
      </c>
    </row>
    <row r="51" spans="2:42">
      <c r="B51" t="s">
        <v>62</v>
      </c>
      <c r="AI51">
        <v>100743</v>
      </c>
      <c r="AJ51">
        <v>63533</v>
      </c>
      <c r="AK51">
        <v>27039</v>
      </c>
      <c r="AL51">
        <v>38974</v>
      </c>
      <c r="AM51">
        <v>60137</v>
      </c>
      <c r="AN51">
        <v>51892</v>
      </c>
      <c r="AO51">
        <v>48422</v>
      </c>
      <c r="AP51">
        <v>163120</v>
      </c>
    </row>
    <row r="52" spans="2:42">
      <c r="B52" t="s">
        <v>33</v>
      </c>
      <c r="AH52">
        <v>2145047</v>
      </c>
      <c r="AI52">
        <v>889812</v>
      </c>
      <c r="AJ52">
        <v>120210</v>
      </c>
      <c r="AK52">
        <v>73989</v>
      </c>
      <c r="AL52">
        <v>67474</v>
      </c>
      <c r="AM52">
        <v>36380</v>
      </c>
      <c r="AN52">
        <v>64434</v>
      </c>
      <c r="AO52">
        <v>73403</v>
      </c>
      <c r="AP52">
        <v>58634</v>
      </c>
    </row>
    <row r="53" spans="2:42">
      <c r="B53" t="s">
        <v>34</v>
      </c>
      <c r="AH53">
        <v>200593</v>
      </c>
      <c r="AI53">
        <v>171020</v>
      </c>
      <c r="AJ53">
        <v>84589</v>
      </c>
      <c r="AK53">
        <v>78857</v>
      </c>
      <c r="AL53">
        <v>46505</v>
      </c>
      <c r="AM53">
        <v>39986</v>
      </c>
      <c r="AN53">
        <v>67991</v>
      </c>
      <c r="AO53">
        <v>98675</v>
      </c>
      <c r="AP53">
        <v>136828</v>
      </c>
    </row>
    <row r="54" spans="2:42">
      <c r="B54" t="s">
        <v>35</v>
      </c>
      <c r="AH54">
        <v>40795441</v>
      </c>
      <c r="AI54">
        <v>36235029</v>
      </c>
      <c r="AJ54">
        <v>29730786</v>
      </c>
      <c r="AK54">
        <v>22182596</v>
      </c>
      <c r="AL54">
        <v>19881701</v>
      </c>
      <c r="AM54">
        <v>22465691</v>
      </c>
      <c r="AN54">
        <v>20415900</v>
      </c>
      <c r="AO54">
        <v>22056996</v>
      </c>
      <c r="AP54">
        <v>27611609</v>
      </c>
    </row>
    <row r="55" spans="2:42">
      <c r="B55" t="s">
        <v>36</v>
      </c>
      <c r="AH55">
        <v>724570</v>
      </c>
      <c r="AI55">
        <v>780208</v>
      </c>
      <c r="AJ55">
        <v>403891</v>
      </c>
      <c r="AK55">
        <v>245754</v>
      </c>
      <c r="AL55">
        <v>314497</v>
      </c>
      <c r="AM55">
        <v>413462</v>
      </c>
      <c r="AN55">
        <v>316452</v>
      </c>
      <c r="AO55">
        <v>328163</v>
      </c>
      <c r="AP55">
        <v>748200</v>
      </c>
    </row>
    <row r="56" spans="2:42">
      <c r="B56" t="s">
        <v>69</v>
      </c>
      <c r="AJ56">
        <v>247818</v>
      </c>
      <c r="AK56">
        <v>226616</v>
      </c>
      <c r="AL56">
        <v>105195</v>
      </c>
      <c r="AM56">
        <v>99363</v>
      </c>
      <c r="AN56">
        <v>125367</v>
      </c>
      <c r="AO56">
        <v>56446</v>
      </c>
      <c r="AP56">
        <v>12361</v>
      </c>
    </row>
    <row r="57" spans="2:42">
      <c r="B57" t="s">
        <v>70</v>
      </c>
      <c r="AM57">
        <v>14148</v>
      </c>
      <c r="AN57">
        <v>360</v>
      </c>
    </row>
    <row r="58" spans="2:42">
      <c r="B58" t="s">
        <v>71</v>
      </c>
      <c r="AJ58">
        <v>43177</v>
      </c>
      <c r="AK58">
        <v>82593</v>
      </c>
      <c r="AL58">
        <v>96575</v>
      </c>
      <c r="AM58">
        <v>51217</v>
      </c>
      <c r="AN58">
        <v>82079</v>
      </c>
      <c r="AO58">
        <v>76637</v>
      </c>
      <c r="AP58">
        <v>178620</v>
      </c>
    </row>
    <row r="59" spans="2:42">
      <c r="B59" t="s">
        <v>37</v>
      </c>
      <c r="AH59">
        <v>26288688</v>
      </c>
      <c r="AI59">
        <v>20318790</v>
      </c>
      <c r="AJ59">
        <v>8477617</v>
      </c>
      <c r="AK59">
        <v>4926029</v>
      </c>
      <c r="AL59">
        <v>5821613</v>
      </c>
      <c r="AM59">
        <v>6574033</v>
      </c>
      <c r="AN59">
        <v>9478990</v>
      </c>
      <c r="AO59">
        <v>9430902</v>
      </c>
      <c r="AP59">
        <v>13360892</v>
      </c>
    </row>
    <row r="60" spans="2:42">
      <c r="B60" t="s">
        <v>38</v>
      </c>
      <c r="AH60">
        <v>2268341</v>
      </c>
      <c r="AI60">
        <v>1378478</v>
      </c>
      <c r="AJ60">
        <v>1026149</v>
      </c>
      <c r="AK60">
        <v>1126504</v>
      </c>
      <c r="AL60">
        <v>855232</v>
      </c>
      <c r="AM60">
        <v>520058</v>
      </c>
      <c r="AN60">
        <v>539413</v>
      </c>
      <c r="AO60">
        <v>459830</v>
      </c>
      <c r="AP60">
        <v>612768</v>
      </c>
    </row>
    <row r="61" spans="2:42">
      <c r="B61" t="s">
        <v>39</v>
      </c>
      <c r="AH61">
        <v>23189934</v>
      </c>
      <c r="AI61">
        <v>24935366</v>
      </c>
      <c r="AJ61">
        <v>17895061</v>
      </c>
      <c r="AK61">
        <v>17021973</v>
      </c>
      <c r="AL61">
        <v>26592862</v>
      </c>
      <c r="AM61">
        <v>37501791</v>
      </c>
      <c r="AN61">
        <v>30405425</v>
      </c>
      <c r="AO61">
        <v>32541991</v>
      </c>
      <c r="AP61">
        <v>40481635</v>
      </c>
    </row>
    <row r="62" spans="2:42">
      <c r="B62" t="s">
        <v>40</v>
      </c>
      <c r="AH62">
        <v>4598908</v>
      </c>
      <c r="AI62">
        <v>3532414</v>
      </c>
      <c r="AJ62">
        <v>2384649</v>
      </c>
      <c r="AK62">
        <v>2800909</v>
      </c>
      <c r="AL62">
        <v>2077945</v>
      </c>
      <c r="AM62">
        <v>1970203</v>
      </c>
      <c r="AN62">
        <v>2078100</v>
      </c>
      <c r="AO62">
        <v>2970806</v>
      </c>
      <c r="AP62">
        <v>3517439</v>
      </c>
    </row>
    <row r="63" spans="2:42">
      <c r="B63" t="s">
        <v>41</v>
      </c>
      <c r="AH63">
        <v>45750427</v>
      </c>
      <c r="AI63">
        <v>26752822</v>
      </c>
      <c r="AJ63">
        <v>17529684</v>
      </c>
      <c r="AK63">
        <v>11589244</v>
      </c>
      <c r="AL63">
        <v>5086489</v>
      </c>
      <c r="AM63">
        <v>8761009</v>
      </c>
      <c r="AN63">
        <v>3107975</v>
      </c>
      <c r="AO63">
        <v>2780715</v>
      </c>
      <c r="AP63">
        <v>3457002</v>
      </c>
    </row>
    <row r="64" spans="2:42">
      <c r="B64" t="s">
        <v>42</v>
      </c>
      <c r="AH64">
        <v>59359368</v>
      </c>
      <c r="AI64">
        <v>52153940</v>
      </c>
      <c r="AJ64">
        <v>40054857</v>
      </c>
      <c r="AK64">
        <v>21218230</v>
      </c>
      <c r="AL64">
        <v>22855214</v>
      </c>
      <c r="AM64">
        <v>36566497</v>
      </c>
      <c r="AN64">
        <v>29963083</v>
      </c>
      <c r="AO64">
        <v>35115647</v>
      </c>
      <c r="AP64">
        <v>38097314</v>
      </c>
    </row>
    <row r="65" spans="2:42">
      <c r="B65" t="s">
        <v>43</v>
      </c>
      <c r="AH65">
        <v>1639441</v>
      </c>
      <c r="AI65">
        <v>969816</v>
      </c>
      <c r="AJ65">
        <v>558212</v>
      </c>
      <c r="AK65">
        <v>523041</v>
      </c>
      <c r="AL65">
        <v>536219</v>
      </c>
      <c r="AM65">
        <v>550605</v>
      </c>
      <c r="AN65">
        <v>574384</v>
      </c>
      <c r="AO65">
        <v>695540</v>
      </c>
      <c r="AP65">
        <v>1105922</v>
      </c>
    </row>
    <row r="66" spans="2:42">
      <c r="B66" t="s">
        <v>44</v>
      </c>
      <c r="AH66">
        <v>33261478</v>
      </c>
      <c r="AI66">
        <v>23905068</v>
      </c>
      <c r="AJ66">
        <v>18284563</v>
      </c>
      <c r="AK66">
        <v>17143863</v>
      </c>
      <c r="AL66">
        <v>15951467</v>
      </c>
      <c r="AM66">
        <v>13843803</v>
      </c>
      <c r="AN66">
        <v>13102018</v>
      </c>
      <c r="AO66">
        <v>14329215</v>
      </c>
      <c r="AP66">
        <v>17840108</v>
      </c>
    </row>
    <row r="67" spans="2:42">
      <c r="B67" t="s">
        <v>45</v>
      </c>
      <c r="AH67">
        <v>125871001</v>
      </c>
      <c r="AI67">
        <v>146176776</v>
      </c>
      <c r="AJ67">
        <v>92576282</v>
      </c>
      <c r="AK67">
        <v>78265629</v>
      </c>
      <c r="AL67">
        <v>62856964</v>
      </c>
      <c r="AM67">
        <v>97220052</v>
      </c>
      <c r="AN67">
        <v>97846595</v>
      </c>
      <c r="AO67">
        <v>103635714</v>
      </c>
      <c r="AP67">
        <v>154213082</v>
      </c>
    </row>
    <row r="68" spans="2:42">
      <c r="B68" t="s">
        <v>46</v>
      </c>
      <c r="AH68">
        <v>2527353</v>
      </c>
      <c r="AI68">
        <v>1783976</v>
      </c>
      <c r="AJ68">
        <v>1131306</v>
      </c>
      <c r="AK68">
        <v>1194421</v>
      </c>
      <c r="AL68">
        <v>1060420</v>
      </c>
      <c r="AM68">
        <v>742244</v>
      </c>
      <c r="AN68">
        <v>1152434</v>
      </c>
      <c r="AO68">
        <v>1692179</v>
      </c>
      <c r="AP68">
        <v>1822778</v>
      </c>
    </row>
    <row r="69" spans="2:42">
      <c r="B69" t="s">
        <v>75</v>
      </c>
      <c r="AJ69">
        <v>126085</v>
      </c>
      <c r="AK69">
        <v>275164</v>
      </c>
      <c r="AL69">
        <v>1297458</v>
      </c>
      <c r="AM69">
        <v>3023971</v>
      </c>
      <c r="AN69">
        <v>5682204</v>
      </c>
      <c r="AO69">
        <v>6197587</v>
      </c>
      <c r="AP69">
        <v>4184645</v>
      </c>
    </row>
    <row r="70" spans="2:42">
      <c r="B70" t="s">
        <v>47</v>
      </c>
      <c r="AH70">
        <v>1088959</v>
      </c>
      <c r="AI70">
        <v>613098</v>
      </c>
      <c r="AJ70">
        <v>328698</v>
      </c>
      <c r="AK70">
        <v>278590</v>
      </c>
      <c r="AL70">
        <v>238136</v>
      </c>
      <c r="AM70">
        <v>329356</v>
      </c>
      <c r="AN70">
        <v>509385</v>
      </c>
      <c r="AO70">
        <v>466439</v>
      </c>
      <c r="AP70">
        <v>511079</v>
      </c>
    </row>
    <row r="71" spans="2:42">
      <c r="B71" t="s">
        <v>76</v>
      </c>
    </row>
    <row r="72" spans="2:42">
      <c r="B72" t="s">
        <v>48</v>
      </c>
      <c r="AH72">
        <v>99064289</v>
      </c>
      <c r="AI72">
        <v>78037638</v>
      </c>
      <c r="AJ72">
        <v>51782675</v>
      </c>
      <c r="AK72">
        <v>46410409</v>
      </c>
      <c r="AL72">
        <v>48685490</v>
      </c>
      <c r="AM72">
        <v>64040728</v>
      </c>
      <c r="AN72">
        <v>63697482</v>
      </c>
      <c r="AO72">
        <v>76763537</v>
      </c>
      <c r="AP72">
        <v>92579437</v>
      </c>
    </row>
    <row r="73" spans="2:42">
      <c r="B73" t="s">
        <v>77</v>
      </c>
      <c r="AJ73">
        <v>63193</v>
      </c>
      <c r="AK73">
        <v>134</v>
      </c>
      <c r="AL73">
        <v>315</v>
      </c>
    </row>
    <row r="74" spans="2:42">
      <c r="B74" t="s">
        <v>49</v>
      </c>
      <c r="AH74">
        <v>31839739</v>
      </c>
      <c r="AI74">
        <v>23429653</v>
      </c>
      <c r="AJ74">
        <v>11518856</v>
      </c>
      <c r="AK74">
        <v>7290975</v>
      </c>
      <c r="AL74">
        <v>5568142</v>
      </c>
      <c r="AM74">
        <v>8257018</v>
      </c>
      <c r="AN74">
        <v>9120324</v>
      </c>
      <c r="AO74">
        <v>9361296</v>
      </c>
      <c r="AP74">
        <v>15907206</v>
      </c>
    </row>
    <row r="75" spans="2:42">
      <c r="B75" t="s">
        <v>72</v>
      </c>
      <c r="AJ75">
        <v>16859</v>
      </c>
      <c r="AK75">
        <v>13502</v>
      </c>
      <c r="AL75">
        <v>3972</v>
      </c>
      <c r="AM75">
        <v>11048</v>
      </c>
      <c r="AN75">
        <v>92611</v>
      </c>
      <c r="AO75">
        <v>21742</v>
      </c>
      <c r="AP75">
        <v>5931</v>
      </c>
    </row>
    <row r="76" spans="2:42">
      <c r="B76" t="s">
        <v>73</v>
      </c>
      <c r="AJ76">
        <v>999756</v>
      </c>
      <c r="AK76">
        <v>458004</v>
      </c>
      <c r="AL76">
        <v>340716</v>
      </c>
      <c r="AM76">
        <v>551508</v>
      </c>
      <c r="AN76">
        <v>515256</v>
      </c>
      <c r="AO76">
        <v>449194</v>
      </c>
      <c r="AP76">
        <v>503614</v>
      </c>
    </row>
    <row r="77" spans="2:42">
      <c r="B77" t="s">
        <v>74</v>
      </c>
      <c r="AJ77">
        <v>4586</v>
      </c>
      <c r="AK77">
        <v>933</v>
      </c>
      <c r="AL77">
        <v>3464</v>
      </c>
      <c r="AM77">
        <v>340</v>
      </c>
      <c r="AN77">
        <v>2124</v>
      </c>
      <c r="AO77">
        <v>2260</v>
      </c>
      <c r="AP77">
        <v>15995</v>
      </c>
    </row>
    <row r="78" spans="2:42">
      <c r="B78" t="s">
        <v>50</v>
      </c>
      <c r="AH78">
        <v>54353</v>
      </c>
      <c r="AI78">
        <v>157451</v>
      </c>
      <c r="AJ78">
        <v>131972</v>
      </c>
      <c r="AK78">
        <v>113919</v>
      </c>
      <c r="AL78">
        <v>69588</v>
      </c>
      <c r="AM78">
        <v>96302</v>
      </c>
      <c r="AN78">
        <v>91941</v>
      </c>
      <c r="AO78">
        <v>47195</v>
      </c>
      <c r="AP78">
        <v>78837</v>
      </c>
    </row>
    <row r="79" spans="2:42">
      <c r="B79" t="s">
        <v>51</v>
      </c>
      <c r="AH79">
        <v>227</v>
      </c>
      <c r="AI79">
        <v>55</v>
      </c>
      <c r="AJ79">
        <v>2701</v>
      </c>
      <c r="AK79">
        <v>740</v>
      </c>
      <c r="AL79">
        <v>1938</v>
      </c>
      <c r="AM79">
        <v>9651</v>
      </c>
      <c r="AN79">
        <v>4565</v>
      </c>
      <c r="AO79">
        <v>13361</v>
      </c>
      <c r="AP79">
        <v>111706</v>
      </c>
    </row>
    <row r="80" spans="2:42">
      <c r="B80" t="s">
        <v>84</v>
      </c>
      <c r="AM80">
        <v>1409</v>
      </c>
      <c r="AN80">
        <v>16324</v>
      </c>
      <c r="AO80">
        <v>17895</v>
      </c>
      <c r="AP80">
        <v>19940</v>
      </c>
    </row>
    <row r="81" spans="2:42">
      <c r="B81" t="s">
        <v>85</v>
      </c>
      <c r="AM81">
        <v>18</v>
      </c>
    </row>
    <row r="82" spans="2:42">
      <c r="B82" t="s">
        <v>52</v>
      </c>
      <c r="AH82">
        <v>27106</v>
      </c>
      <c r="AI82">
        <v>14800</v>
      </c>
      <c r="AJ82">
        <v>1500</v>
      </c>
      <c r="AK82">
        <v>1252</v>
      </c>
      <c r="AL82">
        <v>1609</v>
      </c>
      <c r="AM82">
        <v>4950</v>
      </c>
      <c r="AN82">
        <v>20486</v>
      </c>
      <c r="AO82">
        <v>24578</v>
      </c>
      <c r="AP82">
        <v>29646</v>
      </c>
    </row>
    <row r="83" spans="2:42">
      <c r="B83" t="s">
        <v>63</v>
      </c>
      <c r="AI83">
        <v>1294801</v>
      </c>
      <c r="AJ83">
        <v>37739</v>
      </c>
      <c r="AK83">
        <v>20649</v>
      </c>
      <c r="AL83">
        <v>28633</v>
      </c>
      <c r="AM83">
        <v>54145</v>
      </c>
      <c r="AN83">
        <v>116472</v>
      </c>
      <c r="AO83">
        <v>98355</v>
      </c>
      <c r="AP83">
        <v>60158</v>
      </c>
    </row>
    <row r="84" spans="2:42">
      <c r="B84" t="s">
        <v>53</v>
      </c>
      <c r="AH84">
        <v>6165812</v>
      </c>
      <c r="AI84">
        <v>820144</v>
      </c>
      <c r="AL84">
        <v>5</v>
      </c>
      <c r="AN84">
        <v>2250</v>
      </c>
      <c r="AO84">
        <v>2128</v>
      </c>
    </row>
    <row r="86" spans="2:42">
      <c r="B86" t="s">
        <v>54</v>
      </c>
      <c r="AH86">
        <f>SUM(AH4:AH85)</f>
        <v>881170912</v>
      </c>
      <c r="AI86">
        <f>SUM(AI4:AI85)</f>
        <v>706275491</v>
      </c>
      <c r="AJ86">
        <f>SUM(AJ4:AJ85)</f>
        <v>453405207</v>
      </c>
      <c r="AK86">
        <f>SUM(AK4:AK85)</f>
        <v>376778202</v>
      </c>
      <c r="AL86">
        <f t="shared" ref="AL86:AP86" si="0">SUM(AL4:AL85)</f>
        <v>350251121</v>
      </c>
      <c r="AM86">
        <f t="shared" si="0"/>
        <v>460464034</v>
      </c>
      <c r="AN86">
        <f t="shared" si="0"/>
        <v>466650253</v>
      </c>
      <c r="AO86">
        <f t="shared" si="0"/>
        <v>503024282</v>
      </c>
      <c r="AP86">
        <f t="shared" si="0"/>
        <v>679912679</v>
      </c>
    </row>
    <row r="88" spans="2:42">
      <c r="AH88">
        <f>881170912-AH86</f>
        <v>0</v>
      </c>
      <c r="AI88">
        <f>706275491-AI86</f>
        <v>0</v>
      </c>
      <c r="AJ88">
        <f>453405207-AJ86</f>
        <v>0</v>
      </c>
      <c r="AK88">
        <f>376778202-AK86</f>
        <v>0</v>
      </c>
      <c r="AL88">
        <f>350251121-AL86</f>
        <v>0</v>
      </c>
      <c r="AM88">
        <f>460464034-AM86</f>
        <v>0</v>
      </c>
      <c r="AN88">
        <f>466650253-AN86</f>
        <v>0</v>
      </c>
      <c r="AO88">
        <f>503024282-AO86</f>
        <v>0</v>
      </c>
      <c r="AP88">
        <f>679912679-AP86</f>
        <v>0</v>
      </c>
    </row>
    <row r="91" spans="2:42"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</row>
    <row r="93" spans="2:42"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93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O16" sqref="O16"/>
    </sheetView>
  </sheetViews>
  <sheetFormatPr defaultRowHeight="15"/>
  <cols>
    <col min="33" max="34" width="10.28515625" bestFit="1" customWidth="1"/>
    <col min="35" max="35" width="12" bestFit="1" customWidth="1"/>
    <col min="36" max="36" width="12.28515625" customWidth="1"/>
    <col min="37" max="37" width="11.42578125" customWidth="1"/>
    <col min="38" max="44" width="10.2851562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55"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</row>
    <row r="4" spans="1:55">
      <c r="A4" t="s">
        <v>2</v>
      </c>
      <c r="B4" t="s">
        <v>3</v>
      </c>
      <c r="AH4">
        <v>132990319</v>
      </c>
      <c r="AI4">
        <v>80400968</v>
      </c>
      <c r="AJ4">
        <v>45086879</v>
      </c>
      <c r="AK4">
        <v>36041522</v>
      </c>
      <c r="AL4">
        <v>35314466</v>
      </c>
      <c r="AM4">
        <v>91639017</v>
      </c>
      <c r="AN4">
        <v>87714197</v>
      </c>
      <c r="AO4">
        <v>53943031</v>
      </c>
      <c r="AP4">
        <v>98522760</v>
      </c>
    </row>
    <row r="5" spans="1:55">
      <c r="B5" t="s">
        <v>4</v>
      </c>
      <c r="AH5">
        <v>4741625</v>
      </c>
      <c r="AI5">
        <v>3027614</v>
      </c>
      <c r="AJ5">
        <v>1817509</v>
      </c>
      <c r="AK5">
        <v>1722213</v>
      </c>
      <c r="AL5">
        <v>1841750</v>
      </c>
      <c r="AM5">
        <v>2420061</v>
      </c>
      <c r="AN5">
        <v>2483099</v>
      </c>
      <c r="AO5">
        <v>2293820</v>
      </c>
      <c r="AP5">
        <v>3033467</v>
      </c>
    </row>
    <row r="6" spans="1:55">
      <c r="B6" t="s">
        <v>5</v>
      </c>
      <c r="AH6">
        <v>741716</v>
      </c>
      <c r="AI6">
        <v>500161</v>
      </c>
      <c r="AJ6">
        <v>347407</v>
      </c>
      <c r="AK6">
        <v>386842</v>
      </c>
      <c r="AL6">
        <v>663599</v>
      </c>
      <c r="AM6">
        <v>780342</v>
      </c>
      <c r="AN6">
        <v>788534</v>
      </c>
      <c r="AO6">
        <v>858428</v>
      </c>
      <c r="AP6">
        <v>1010741</v>
      </c>
    </row>
    <row r="7" spans="1:55">
      <c r="B7" t="s">
        <v>6</v>
      </c>
      <c r="AH7">
        <v>9026020</v>
      </c>
      <c r="AI7">
        <v>8042521</v>
      </c>
      <c r="AJ7">
        <v>5921383</v>
      </c>
      <c r="AK7">
        <v>5880434</v>
      </c>
      <c r="AL7">
        <v>5496635</v>
      </c>
      <c r="AM7">
        <v>7071640</v>
      </c>
      <c r="AN7">
        <v>8265750</v>
      </c>
      <c r="AO7">
        <v>9555116</v>
      </c>
      <c r="AP7">
        <v>11243475</v>
      </c>
    </row>
    <row r="8" spans="1:55">
      <c r="B8" t="s">
        <v>7</v>
      </c>
      <c r="AH8">
        <v>32570552</v>
      </c>
      <c r="AI8">
        <v>26620326</v>
      </c>
      <c r="AJ8">
        <v>11800985</v>
      </c>
      <c r="AK8">
        <v>11112914</v>
      </c>
      <c r="AL8">
        <v>11009193</v>
      </c>
      <c r="AM8">
        <v>15214923</v>
      </c>
      <c r="AN8">
        <v>18739371</v>
      </c>
      <c r="AO8">
        <v>21312780</v>
      </c>
      <c r="AP8">
        <v>24470301</v>
      </c>
    </row>
    <row r="9" spans="1:55">
      <c r="B9" t="s">
        <v>65</v>
      </c>
      <c r="AJ9">
        <v>2344081</v>
      </c>
      <c r="AK9">
        <v>2988155</v>
      </c>
      <c r="AL9">
        <v>2381936</v>
      </c>
      <c r="AM9">
        <v>2809230</v>
      </c>
      <c r="AN9">
        <v>3603632</v>
      </c>
      <c r="AO9">
        <v>3744417</v>
      </c>
      <c r="AP9">
        <v>4001323</v>
      </c>
    </row>
    <row r="10" spans="1:55">
      <c r="B10" t="s">
        <v>8</v>
      </c>
      <c r="AH10">
        <v>4287233</v>
      </c>
      <c r="AI10">
        <v>6179609</v>
      </c>
      <c r="AJ10">
        <v>1893864</v>
      </c>
      <c r="AK10">
        <v>939630</v>
      </c>
      <c r="AL10">
        <v>802839</v>
      </c>
      <c r="AM10">
        <v>1538195</v>
      </c>
      <c r="AN10">
        <v>1307611</v>
      </c>
      <c r="AO10">
        <v>2075262</v>
      </c>
      <c r="AP10">
        <v>4232073</v>
      </c>
    </row>
    <row r="11" spans="1:55">
      <c r="B11" t="s">
        <v>9</v>
      </c>
      <c r="AH11">
        <v>11282624</v>
      </c>
      <c r="AI11">
        <v>9295327</v>
      </c>
      <c r="AJ11">
        <v>7772093</v>
      </c>
      <c r="AK11">
        <v>5580791</v>
      </c>
      <c r="AL11">
        <v>4200834</v>
      </c>
      <c r="AM11">
        <v>4070299</v>
      </c>
      <c r="AN11">
        <v>5439999</v>
      </c>
      <c r="AO11">
        <v>4320744</v>
      </c>
      <c r="AP11">
        <v>5055980</v>
      </c>
    </row>
    <row r="12" spans="1:55">
      <c r="B12" t="s">
        <v>66</v>
      </c>
      <c r="AJ12">
        <v>11773</v>
      </c>
      <c r="AK12">
        <v>31698</v>
      </c>
      <c r="AL12">
        <v>23950</v>
      </c>
      <c r="AM12">
        <v>24805</v>
      </c>
      <c r="AN12">
        <v>36232</v>
      </c>
      <c r="AO12">
        <v>24771</v>
      </c>
      <c r="AP12">
        <v>8682</v>
      </c>
    </row>
    <row r="13" spans="1:55">
      <c r="B13" t="s">
        <v>10</v>
      </c>
      <c r="AH13">
        <v>3208907</v>
      </c>
      <c r="AI13">
        <v>1493787</v>
      </c>
      <c r="AJ13">
        <v>1117049</v>
      </c>
      <c r="AK13">
        <v>638909</v>
      </c>
      <c r="AL13">
        <v>1794459</v>
      </c>
      <c r="AM13">
        <v>5809802</v>
      </c>
      <c r="AN13">
        <v>11788784</v>
      </c>
      <c r="AO13">
        <v>17525601</v>
      </c>
      <c r="AP13">
        <v>25834586</v>
      </c>
    </row>
    <row r="14" spans="1:55">
      <c r="B14" t="s">
        <v>11</v>
      </c>
      <c r="AH14">
        <v>25404656</v>
      </c>
      <c r="AI14">
        <v>22679485</v>
      </c>
      <c r="AJ14">
        <v>13002159</v>
      </c>
      <c r="AK14">
        <v>21989553</v>
      </c>
      <c r="AL14">
        <v>16619898</v>
      </c>
      <c r="AM14">
        <v>19822744</v>
      </c>
      <c r="AN14">
        <v>21137978</v>
      </c>
      <c r="AO14">
        <v>21945864</v>
      </c>
      <c r="AP14">
        <v>31256346</v>
      </c>
    </row>
    <row r="15" spans="1:55">
      <c r="B15" t="s">
        <v>12</v>
      </c>
      <c r="AH15">
        <v>2520847</v>
      </c>
      <c r="AI15">
        <v>1486914</v>
      </c>
      <c r="AJ15">
        <v>780710</v>
      </c>
      <c r="AK15">
        <v>2637897</v>
      </c>
      <c r="AL15">
        <v>2730967</v>
      </c>
      <c r="AM15">
        <v>3715057</v>
      </c>
      <c r="AN15">
        <v>4023735</v>
      </c>
      <c r="AO15">
        <v>5389574</v>
      </c>
      <c r="AP15">
        <v>3076460</v>
      </c>
    </row>
    <row r="16" spans="1:55">
      <c r="B16" t="s">
        <v>13</v>
      </c>
      <c r="AH16">
        <v>221831</v>
      </c>
      <c r="AI16">
        <v>502610</v>
      </c>
      <c r="AJ16">
        <v>432600</v>
      </c>
      <c r="AK16">
        <v>254744</v>
      </c>
      <c r="AL16">
        <v>291379</v>
      </c>
      <c r="AM16">
        <v>216398</v>
      </c>
      <c r="AN16">
        <v>143193</v>
      </c>
      <c r="AO16">
        <v>138457</v>
      </c>
      <c r="AP16">
        <v>223929</v>
      </c>
    </row>
    <row r="17" spans="2:42">
      <c r="B17" t="s">
        <v>14</v>
      </c>
      <c r="AH17">
        <v>4727181</v>
      </c>
      <c r="AI17">
        <v>12123253</v>
      </c>
      <c r="AJ17">
        <v>5485416</v>
      </c>
      <c r="AK17">
        <v>3033065</v>
      </c>
      <c r="AL17">
        <v>402579</v>
      </c>
      <c r="AM17">
        <v>1041002</v>
      </c>
      <c r="AN17">
        <v>2106569</v>
      </c>
      <c r="AO17">
        <v>1968131</v>
      </c>
      <c r="AP17">
        <v>4006262</v>
      </c>
    </row>
    <row r="18" spans="2:42">
      <c r="B18" t="s">
        <v>64</v>
      </c>
      <c r="AJ18">
        <v>150506</v>
      </c>
      <c r="AK18">
        <v>433325</v>
      </c>
      <c r="AL18">
        <v>365400</v>
      </c>
      <c r="AM18">
        <v>224978</v>
      </c>
      <c r="AN18">
        <v>508588</v>
      </c>
      <c r="AO18">
        <v>330051</v>
      </c>
      <c r="AP18">
        <v>338489</v>
      </c>
    </row>
    <row r="19" spans="2:42">
      <c r="B19" t="s">
        <v>15</v>
      </c>
      <c r="AH19">
        <v>12161</v>
      </c>
      <c r="AI19">
        <v>14010</v>
      </c>
      <c r="AJ19">
        <v>4475</v>
      </c>
      <c r="AK19">
        <v>17880</v>
      </c>
      <c r="AL19">
        <v>23324</v>
      </c>
      <c r="AM19">
        <v>22566</v>
      </c>
      <c r="AN19">
        <v>31261</v>
      </c>
      <c r="AO19">
        <v>20735</v>
      </c>
      <c r="AP19">
        <v>34387</v>
      </c>
    </row>
    <row r="20" spans="2:42">
      <c r="B20" t="s">
        <v>79</v>
      </c>
      <c r="AL20">
        <v>1181136</v>
      </c>
      <c r="AM20">
        <v>1424982</v>
      </c>
      <c r="AN20">
        <v>23511</v>
      </c>
      <c r="AO20">
        <v>29766</v>
      </c>
      <c r="AP20">
        <v>6439</v>
      </c>
    </row>
    <row r="21" spans="2:42">
      <c r="B21" t="s">
        <v>80</v>
      </c>
      <c r="AL21">
        <v>24559</v>
      </c>
      <c r="AM21">
        <v>15229</v>
      </c>
      <c r="AN21">
        <v>34281</v>
      </c>
      <c r="AO21">
        <v>1242248</v>
      </c>
      <c r="AP21">
        <v>1100068</v>
      </c>
    </row>
    <row r="22" spans="2:42">
      <c r="B22" t="s">
        <v>81</v>
      </c>
      <c r="AL22">
        <v>248421</v>
      </c>
      <c r="AM22">
        <v>77346</v>
      </c>
      <c r="AN22">
        <v>80989</v>
      </c>
      <c r="AO22">
        <v>66190</v>
      </c>
      <c r="AP22">
        <v>113515</v>
      </c>
    </row>
    <row r="23" spans="2:42">
      <c r="B23" t="s">
        <v>82</v>
      </c>
      <c r="AL23">
        <v>329732</v>
      </c>
      <c r="AM23">
        <v>350393</v>
      </c>
      <c r="AN23">
        <v>498947</v>
      </c>
      <c r="AO23">
        <v>541104</v>
      </c>
      <c r="AP23">
        <v>579026</v>
      </c>
    </row>
    <row r="24" spans="2:42">
      <c r="B24" t="s">
        <v>83</v>
      </c>
      <c r="AL24">
        <v>141927</v>
      </c>
      <c r="AM24">
        <v>142327</v>
      </c>
      <c r="AN24">
        <v>143015</v>
      </c>
      <c r="AO24">
        <v>170310</v>
      </c>
      <c r="AP24">
        <v>121079</v>
      </c>
    </row>
    <row r="25" spans="2:42">
      <c r="B25" t="s">
        <v>16</v>
      </c>
      <c r="AH25">
        <v>7558307</v>
      </c>
      <c r="AI25">
        <v>12530584</v>
      </c>
      <c r="AJ25">
        <v>950322</v>
      </c>
      <c r="AK25">
        <v>2337492</v>
      </c>
    </row>
    <row r="26" spans="2:42">
      <c r="B26" t="s">
        <v>17</v>
      </c>
      <c r="AI26">
        <v>5933</v>
      </c>
      <c r="AJ26">
        <v>6107</v>
      </c>
      <c r="AK26">
        <v>500</v>
      </c>
      <c r="AL26">
        <v>1746</v>
      </c>
      <c r="AM26">
        <v>450</v>
      </c>
      <c r="AO26">
        <v>123</v>
      </c>
      <c r="AP26">
        <v>97</v>
      </c>
    </row>
    <row r="27" spans="2:42">
      <c r="B27" t="s">
        <v>18</v>
      </c>
      <c r="AH27">
        <v>2463772</v>
      </c>
      <c r="AI27">
        <v>2781960</v>
      </c>
      <c r="AJ27">
        <v>1812736</v>
      </c>
      <c r="AK27">
        <v>1915201</v>
      </c>
      <c r="AL27">
        <v>3691448</v>
      </c>
      <c r="AM27">
        <v>6214366</v>
      </c>
      <c r="AN27">
        <v>3202244</v>
      </c>
      <c r="AO27">
        <v>2553386</v>
      </c>
      <c r="AP27">
        <v>4753050</v>
      </c>
    </row>
    <row r="28" spans="2:42">
      <c r="B28" t="s">
        <v>19</v>
      </c>
      <c r="AI28">
        <v>3415</v>
      </c>
      <c r="AJ28">
        <v>6860</v>
      </c>
      <c r="AK28">
        <v>98404</v>
      </c>
      <c r="AL28">
        <v>1018287</v>
      </c>
      <c r="AM28">
        <v>993609</v>
      </c>
      <c r="AN28">
        <v>514941</v>
      </c>
      <c r="AO28">
        <v>396384</v>
      </c>
      <c r="AP28">
        <v>874804</v>
      </c>
    </row>
    <row r="29" spans="2:42">
      <c r="B29" t="s">
        <v>20</v>
      </c>
      <c r="AH29">
        <v>2663165</v>
      </c>
      <c r="AI29">
        <v>2891907</v>
      </c>
      <c r="AJ29">
        <v>1518791</v>
      </c>
      <c r="AK29">
        <v>1979754</v>
      </c>
      <c r="AL29">
        <v>1116206</v>
      </c>
      <c r="AM29">
        <v>1204695</v>
      </c>
      <c r="AN29">
        <v>986842</v>
      </c>
      <c r="AO29">
        <v>593798</v>
      </c>
      <c r="AP29">
        <v>1181947</v>
      </c>
    </row>
    <row r="30" spans="2:42">
      <c r="B30" t="s">
        <v>67</v>
      </c>
      <c r="AJ30">
        <v>161741</v>
      </c>
      <c r="AK30">
        <v>740</v>
      </c>
      <c r="AL30">
        <v>620</v>
      </c>
      <c r="AM30">
        <v>2142</v>
      </c>
      <c r="AO30">
        <v>9240</v>
      </c>
      <c r="AP30">
        <v>29488</v>
      </c>
    </row>
    <row r="31" spans="2:42">
      <c r="B31" t="s">
        <v>55</v>
      </c>
      <c r="AI31">
        <v>16417</v>
      </c>
      <c r="AJ31">
        <v>9636</v>
      </c>
      <c r="AK31">
        <v>44340</v>
      </c>
      <c r="AL31">
        <v>87025</v>
      </c>
      <c r="AM31">
        <v>466082</v>
      </c>
      <c r="AN31">
        <v>503667</v>
      </c>
      <c r="AO31">
        <v>106493</v>
      </c>
      <c r="AP31">
        <v>473992</v>
      </c>
    </row>
    <row r="32" spans="2:42">
      <c r="B32" t="s">
        <v>21</v>
      </c>
      <c r="AH32">
        <v>16345</v>
      </c>
    </row>
    <row r="33" spans="2:42">
      <c r="B33" t="s">
        <v>22</v>
      </c>
      <c r="AH33">
        <v>37852232</v>
      </c>
      <c r="AI33">
        <v>26946821</v>
      </c>
      <c r="AJ33">
        <v>14193152</v>
      </c>
      <c r="AK33">
        <v>12782891</v>
      </c>
      <c r="AL33">
        <v>17698542</v>
      </c>
      <c r="AM33">
        <v>30516554</v>
      </c>
      <c r="AN33">
        <v>29996178</v>
      </c>
      <c r="AO33">
        <v>41279882</v>
      </c>
      <c r="AP33">
        <v>69946623</v>
      </c>
    </row>
    <row r="34" spans="2:42">
      <c r="B34" t="s">
        <v>23</v>
      </c>
      <c r="AH34">
        <v>24151887</v>
      </c>
      <c r="AI34">
        <v>14733835</v>
      </c>
      <c r="AJ34">
        <v>8484220</v>
      </c>
      <c r="AK34">
        <v>8027437</v>
      </c>
      <c r="AL34">
        <v>9342771</v>
      </c>
      <c r="AM34">
        <v>12125846</v>
      </c>
      <c r="AN34">
        <v>9104132</v>
      </c>
      <c r="AO34">
        <v>14925780</v>
      </c>
      <c r="AP34">
        <v>29431530</v>
      </c>
    </row>
    <row r="35" spans="2:42">
      <c r="B35" t="s">
        <v>56</v>
      </c>
      <c r="AI35">
        <v>5281</v>
      </c>
      <c r="AJ35">
        <v>28739</v>
      </c>
      <c r="AK35">
        <v>34078</v>
      </c>
      <c r="AL35">
        <v>18409</v>
      </c>
      <c r="AM35">
        <v>159052</v>
      </c>
      <c r="AN35">
        <v>237077</v>
      </c>
      <c r="AO35">
        <v>455546</v>
      </c>
      <c r="AP35">
        <v>706579</v>
      </c>
    </row>
    <row r="36" spans="2:42">
      <c r="B36" t="s">
        <v>24</v>
      </c>
      <c r="AH36">
        <v>5112</v>
      </c>
      <c r="AI36">
        <v>53777</v>
      </c>
      <c r="AJ36">
        <v>5124</v>
      </c>
      <c r="AN36">
        <v>17</v>
      </c>
    </row>
    <row r="37" spans="2:42">
      <c r="B37" t="s">
        <v>25</v>
      </c>
      <c r="AH37">
        <v>14793724</v>
      </c>
      <c r="AI37">
        <v>15419997</v>
      </c>
      <c r="AJ37">
        <v>5026436</v>
      </c>
      <c r="AK37">
        <v>7249706</v>
      </c>
      <c r="AL37">
        <v>11337155</v>
      </c>
      <c r="AM37">
        <v>18327264</v>
      </c>
      <c r="AN37">
        <v>18007304</v>
      </c>
      <c r="AO37">
        <v>2861445</v>
      </c>
      <c r="AP37">
        <v>24849047</v>
      </c>
    </row>
    <row r="38" spans="2:42">
      <c r="B38" t="s">
        <v>57</v>
      </c>
      <c r="AI38">
        <v>127003</v>
      </c>
    </row>
    <row r="39" spans="2:42">
      <c r="B39" t="s">
        <v>68</v>
      </c>
    </row>
    <row r="40" spans="2:42">
      <c r="B40" t="s">
        <v>26</v>
      </c>
      <c r="AH40">
        <v>32669970</v>
      </c>
      <c r="AI40">
        <v>27617252</v>
      </c>
      <c r="AJ40">
        <v>12040537</v>
      </c>
      <c r="AK40">
        <v>14252849</v>
      </c>
      <c r="AL40">
        <v>16416678</v>
      </c>
      <c r="AM40">
        <v>11481141</v>
      </c>
      <c r="AN40">
        <v>4856108</v>
      </c>
      <c r="AO40">
        <v>7597493</v>
      </c>
      <c r="AP40">
        <v>9743889</v>
      </c>
    </row>
    <row r="41" spans="2:42">
      <c r="B41" t="s">
        <v>27</v>
      </c>
      <c r="AH41">
        <v>323753</v>
      </c>
      <c r="AI41">
        <v>1469352</v>
      </c>
      <c r="AJ41">
        <v>574887</v>
      </c>
      <c r="AK41">
        <v>1060808</v>
      </c>
      <c r="AL41">
        <v>1296509</v>
      </c>
      <c r="AM41">
        <v>1142689</v>
      </c>
      <c r="AN41">
        <v>1347810</v>
      </c>
      <c r="AO41">
        <v>278638</v>
      </c>
      <c r="AP41">
        <v>473636</v>
      </c>
    </row>
    <row r="42" spans="2:42">
      <c r="B42" t="s">
        <v>58</v>
      </c>
      <c r="AI42">
        <v>36434</v>
      </c>
      <c r="AJ42">
        <v>28255</v>
      </c>
      <c r="AK42">
        <v>83631</v>
      </c>
      <c r="AL42">
        <v>31773</v>
      </c>
      <c r="AM42">
        <v>596730</v>
      </c>
      <c r="AN42">
        <v>462309</v>
      </c>
      <c r="AO42">
        <v>869113</v>
      </c>
      <c r="AP42">
        <v>1246731</v>
      </c>
    </row>
    <row r="43" spans="2:42">
      <c r="B43" t="s">
        <v>59</v>
      </c>
      <c r="AI43">
        <v>2796</v>
      </c>
      <c r="AJ43">
        <v>6566</v>
      </c>
      <c r="AK43">
        <v>12980</v>
      </c>
      <c r="AL43">
        <v>20426</v>
      </c>
      <c r="AM43">
        <v>17720</v>
      </c>
      <c r="AN43">
        <v>14400</v>
      </c>
      <c r="AO43">
        <v>7282</v>
      </c>
      <c r="AP43">
        <v>31084</v>
      </c>
    </row>
    <row r="44" spans="2:42">
      <c r="B44" t="s">
        <v>60</v>
      </c>
      <c r="AI44">
        <v>89433</v>
      </c>
    </row>
    <row r="45" spans="2:42">
      <c r="B45" t="s">
        <v>28</v>
      </c>
      <c r="AH45">
        <v>57205</v>
      </c>
      <c r="AI45">
        <v>6795</v>
      </c>
      <c r="AL45">
        <v>3848</v>
      </c>
      <c r="AN45">
        <v>11280</v>
      </c>
      <c r="AP45">
        <v>2694</v>
      </c>
    </row>
    <row r="46" spans="2:42">
      <c r="B46" t="s">
        <v>29</v>
      </c>
      <c r="AH46">
        <v>3204930</v>
      </c>
      <c r="AI46">
        <v>2007338</v>
      </c>
      <c r="AJ46">
        <v>1420368</v>
      </c>
      <c r="AK46">
        <v>1209306</v>
      </c>
      <c r="AL46">
        <v>1606942</v>
      </c>
      <c r="AM46">
        <v>2591130</v>
      </c>
      <c r="AN46">
        <v>3058566</v>
      </c>
      <c r="AO46">
        <v>2041439</v>
      </c>
      <c r="AP46">
        <v>141078</v>
      </c>
    </row>
    <row r="47" spans="2:42">
      <c r="B47" t="s">
        <v>30</v>
      </c>
      <c r="AH47">
        <v>1050214</v>
      </c>
      <c r="AI47">
        <v>884162</v>
      </c>
      <c r="AJ47">
        <v>461637</v>
      </c>
      <c r="AK47">
        <v>497136</v>
      </c>
      <c r="AL47">
        <v>1206583</v>
      </c>
      <c r="AM47">
        <v>1245455</v>
      </c>
      <c r="AN47">
        <v>1357729</v>
      </c>
      <c r="AO47">
        <v>1471266</v>
      </c>
      <c r="AP47">
        <v>2101141</v>
      </c>
    </row>
    <row r="48" spans="2:42">
      <c r="B48" t="s">
        <v>31</v>
      </c>
      <c r="AH48">
        <v>7102</v>
      </c>
      <c r="AI48">
        <v>5814</v>
      </c>
      <c r="AJ48">
        <v>2158</v>
      </c>
      <c r="AK48">
        <v>1636</v>
      </c>
      <c r="AL48">
        <v>1612</v>
      </c>
      <c r="AM48">
        <v>814</v>
      </c>
      <c r="AN48">
        <v>24123</v>
      </c>
      <c r="AO48">
        <v>55954</v>
      </c>
      <c r="AP48">
        <v>51799</v>
      </c>
    </row>
    <row r="49" spans="2:42">
      <c r="B49" t="s">
        <v>61</v>
      </c>
      <c r="AI49">
        <v>43960</v>
      </c>
    </row>
    <row r="50" spans="2:42">
      <c r="B50" t="s">
        <v>32</v>
      </c>
      <c r="AH50">
        <v>46648</v>
      </c>
      <c r="AM50">
        <v>210864</v>
      </c>
      <c r="AN50">
        <v>135539</v>
      </c>
      <c r="AO50">
        <v>15236</v>
      </c>
      <c r="AP50">
        <v>77850</v>
      </c>
    </row>
    <row r="51" spans="2:42">
      <c r="B51" t="s">
        <v>62</v>
      </c>
      <c r="AK51">
        <v>442</v>
      </c>
      <c r="AL51">
        <v>15557</v>
      </c>
      <c r="AM51">
        <v>126262</v>
      </c>
      <c r="AN51">
        <v>319349</v>
      </c>
      <c r="AO51">
        <v>579284</v>
      </c>
      <c r="AP51">
        <v>427210</v>
      </c>
    </row>
    <row r="52" spans="2:42">
      <c r="B52" t="s">
        <v>33</v>
      </c>
      <c r="AH52">
        <v>482483</v>
      </c>
      <c r="AI52">
        <v>46374</v>
      </c>
      <c r="AJ52">
        <v>127919</v>
      </c>
      <c r="AK52">
        <v>295606</v>
      </c>
      <c r="AL52">
        <v>179723</v>
      </c>
      <c r="AM52">
        <v>415132</v>
      </c>
      <c r="AN52">
        <v>282166</v>
      </c>
      <c r="AO52">
        <v>140035</v>
      </c>
      <c r="AP52">
        <v>869033</v>
      </c>
    </row>
    <row r="53" spans="2:42">
      <c r="B53" t="s">
        <v>34</v>
      </c>
      <c r="AH53">
        <v>496042</v>
      </c>
      <c r="AI53">
        <v>318103</v>
      </c>
      <c r="AJ53">
        <v>269008</v>
      </c>
      <c r="AK53">
        <v>308459</v>
      </c>
      <c r="AL53">
        <v>313033</v>
      </c>
      <c r="AM53">
        <v>281113</v>
      </c>
      <c r="AN53">
        <v>410392</v>
      </c>
      <c r="AO53">
        <v>359282</v>
      </c>
      <c r="AP53">
        <v>410230</v>
      </c>
    </row>
    <row r="54" spans="2:42">
      <c r="B54" t="s">
        <v>35</v>
      </c>
      <c r="AH54">
        <v>10573500</v>
      </c>
      <c r="AI54">
        <v>8829188</v>
      </c>
      <c r="AJ54">
        <v>5176607</v>
      </c>
      <c r="AK54">
        <v>3950929</v>
      </c>
      <c r="AL54">
        <v>5826886</v>
      </c>
      <c r="AM54">
        <v>5466033</v>
      </c>
      <c r="AN54">
        <v>3596640</v>
      </c>
      <c r="AO54">
        <v>4351758</v>
      </c>
      <c r="AP54">
        <v>5090179</v>
      </c>
    </row>
    <row r="55" spans="2:42">
      <c r="B55" t="s">
        <v>36</v>
      </c>
      <c r="AH55">
        <v>3777146</v>
      </c>
      <c r="AI55">
        <v>3343244</v>
      </c>
      <c r="AJ55">
        <v>2365694</v>
      </c>
      <c r="AK55">
        <v>2238241</v>
      </c>
      <c r="AL55">
        <v>1141076</v>
      </c>
      <c r="AM55">
        <v>1721093</v>
      </c>
      <c r="AN55">
        <v>2771631</v>
      </c>
      <c r="AO55">
        <v>2344517</v>
      </c>
      <c r="AP55">
        <v>5877653</v>
      </c>
    </row>
    <row r="56" spans="2:42">
      <c r="B56" t="s">
        <v>69</v>
      </c>
      <c r="AJ56">
        <v>81007</v>
      </c>
      <c r="AK56">
        <v>91488</v>
      </c>
      <c r="AL56">
        <v>82200</v>
      </c>
      <c r="AM56">
        <v>86960</v>
      </c>
      <c r="AN56">
        <v>76941</v>
      </c>
      <c r="AO56">
        <v>207196</v>
      </c>
      <c r="AP56">
        <v>375246</v>
      </c>
    </row>
    <row r="57" spans="2:42">
      <c r="B57" t="s">
        <v>70</v>
      </c>
      <c r="AJ57">
        <v>386901</v>
      </c>
      <c r="AK57">
        <v>2125596</v>
      </c>
      <c r="AL57">
        <v>181022</v>
      </c>
      <c r="AM57">
        <v>691420</v>
      </c>
      <c r="AN57">
        <v>43655</v>
      </c>
      <c r="AO57">
        <v>373985</v>
      </c>
      <c r="AP57">
        <v>522910</v>
      </c>
    </row>
    <row r="58" spans="2:42">
      <c r="B58" t="s">
        <v>71</v>
      </c>
      <c r="AJ58">
        <v>367809</v>
      </c>
      <c r="AK58">
        <v>144434</v>
      </c>
      <c r="AL58">
        <v>65141</v>
      </c>
      <c r="AM58">
        <v>37169</v>
      </c>
      <c r="AN58">
        <v>86365</v>
      </c>
      <c r="AO58">
        <v>17218</v>
      </c>
      <c r="AP58">
        <v>178802</v>
      </c>
    </row>
    <row r="59" spans="2:42">
      <c r="B59" t="s">
        <v>37</v>
      </c>
      <c r="AH59">
        <v>5227863</v>
      </c>
      <c r="AI59">
        <v>4105422</v>
      </c>
      <c r="AJ59">
        <v>3277971</v>
      </c>
      <c r="AK59">
        <v>2407938</v>
      </c>
      <c r="AL59">
        <v>2098435</v>
      </c>
      <c r="AM59">
        <v>2592682</v>
      </c>
      <c r="AN59">
        <v>2581834</v>
      </c>
      <c r="AO59">
        <v>1098307</v>
      </c>
      <c r="AP59">
        <v>1106989</v>
      </c>
    </row>
    <row r="60" spans="2:42">
      <c r="B60" t="s">
        <v>38</v>
      </c>
      <c r="AH60">
        <v>1373733</v>
      </c>
      <c r="AI60">
        <v>912116</v>
      </c>
      <c r="AJ60">
        <v>775950</v>
      </c>
      <c r="AK60">
        <v>746500</v>
      </c>
      <c r="AL60">
        <v>541858</v>
      </c>
      <c r="AM60">
        <v>566360</v>
      </c>
      <c r="AN60">
        <v>602531</v>
      </c>
      <c r="AO60">
        <v>542977</v>
      </c>
      <c r="AP60">
        <v>584399</v>
      </c>
    </row>
    <row r="61" spans="2:42">
      <c r="B61" t="s">
        <v>39</v>
      </c>
      <c r="AH61">
        <v>38670757</v>
      </c>
      <c r="AI61">
        <v>41839259</v>
      </c>
      <c r="AJ61">
        <v>49728484</v>
      </c>
      <c r="AK61">
        <v>40378840</v>
      </c>
      <c r="AL61">
        <v>36683753</v>
      </c>
      <c r="AM61">
        <v>51388353</v>
      </c>
      <c r="AN61">
        <v>52689328</v>
      </c>
      <c r="AO61">
        <v>48293144</v>
      </c>
      <c r="AP61">
        <v>60711700</v>
      </c>
    </row>
    <row r="62" spans="2:42">
      <c r="B62" t="s">
        <v>40</v>
      </c>
      <c r="AH62">
        <v>278235</v>
      </c>
      <c r="AI62">
        <v>154596</v>
      </c>
      <c r="AJ62">
        <v>57107</v>
      </c>
      <c r="AK62">
        <v>32622</v>
      </c>
      <c r="AL62">
        <v>35066</v>
      </c>
      <c r="AM62">
        <v>63922</v>
      </c>
      <c r="AN62">
        <v>81502</v>
      </c>
      <c r="AO62">
        <v>95254</v>
      </c>
      <c r="AP62">
        <v>72358</v>
      </c>
    </row>
    <row r="63" spans="2:42">
      <c r="B63" t="s">
        <v>41</v>
      </c>
      <c r="AH63">
        <v>6046594</v>
      </c>
      <c r="AI63">
        <v>5287652</v>
      </c>
      <c r="AJ63">
        <v>3703267</v>
      </c>
      <c r="AK63">
        <v>2944034</v>
      </c>
      <c r="AL63">
        <v>2130851</v>
      </c>
      <c r="AM63">
        <v>2247725</v>
      </c>
      <c r="AN63">
        <v>2503589</v>
      </c>
      <c r="AO63">
        <v>2410489</v>
      </c>
      <c r="AP63">
        <v>2558807</v>
      </c>
    </row>
    <row r="64" spans="2:42">
      <c r="B64" t="s">
        <v>42</v>
      </c>
      <c r="AH64">
        <v>11587255</v>
      </c>
      <c r="AI64">
        <v>8557276</v>
      </c>
      <c r="AJ64">
        <v>4806505</v>
      </c>
      <c r="AK64">
        <v>4012718</v>
      </c>
      <c r="AL64">
        <v>3798529</v>
      </c>
      <c r="AM64">
        <v>3260440</v>
      </c>
      <c r="AN64">
        <v>6145532</v>
      </c>
      <c r="AO64">
        <v>4182575</v>
      </c>
      <c r="AP64">
        <v>4121466</v>
      </c>
    </row>
    <row r="65" spans="2:42">
      <c r="B65" t="s">
        <v>43</v>
      </c>
      <c r="AH65">
        <v>926734</v>
      </c>
      <c r="AI65">
        <v>570751</v>
      </c>
      <c r="AJ65">
        <v>316061</v>
      </c>
      <c r="AK65">
        <v>304457</v>
      </c>
      <c r="AL65">
        <v>266969</v>
      </c>
      <c r="AM65">
        <v>208886</v>
      </c>
      <c r="AN65">
        <v>371541</v>
      </c>
      <c r="AO65">
        <v>373743</v>
      </c>
      <c r="AP65">
        <v>400940</v>
      </c>
    </row>
    <row r="66" spans="2:42">
      <c r="B66" t="s">
        <v>44</v>
      </c>
      <c r="AH66">
        <v>18580238</v>
      </c>
      <c r="AI66">
        <v>14673058</v>
      </c>
      <c r="AJ66">
        <v>10975616</v>
      </c>
      <c r="AK66">
        <v>9803848</v>
      </c>
      <c r="AL66">
        <v>8808795</v>
      </c>
      <c r="AM66">
        <v>8266331</v>
      </c>
      <c r="AN66">
        <v>7800717</v>
      </c>
      <c r="AO66">
        <v>8668195</v>
      </c>
      <c r="AP66">
        <v>8385045</v>
      </c>
    </row>
    <row r="67" spans="2:42">
      <c r="B67" t="s">
        <v>45</v>
      </c>
      <c r="AH67">
        <v>46553759</v>
      </c>
      <c r="AI67">
        <v>38904839</v>
      </c>
      <c r="AJ67">
        <v>25701592</v>
      </c>
      <c r="AK67">
        <v>21055061</v>
      </c>
      <c r="AL67">
        <v>18495002</v>
      </c>
      <c r="AM67">
        <v>15854600</v>
      </c>
      <c r="AN67">
        <v>16204233</v>
      </c>
      <c r="AO67">
        <v>16687086</v>
      </c>
      <c r="AP67">
        <v>18716987</v>
      </c>
    </row>
    <row r="68" spans="2:42">
      <c r="B68" t="s">
        <v>46</v>
      </c>
      <c r="AH68">
        <v>945728</v>
      </c>
      <c r="AI68">
        <v>698605</v>
      </c>
      <c r="AJ68">
        <v>475703</v>
      </c>
      <c r="AK68">
        <v>409190</v>
      </c>
      <c r="AL68">
        <v>353585</v>
      </c>
      <c r="AM68">
        <v>325863</v>
      </c>
      <c r="AN68">
        <v>395326</v>
      </c>
      <c r="AO68">
        <v>534087</v>
      </c>
      <c r="AP68">
        <v>500936</v>
      </c>
    </row>
    <row r="69" spans="2:42">
      <c r="B69" t="s">
        <v>75</v>
      </c>
      <c r="AJ69">
        <v>1071</v>
      </c>
      <c r="AK69">
        <v>2495</v>
      </c>
      <c r="AL69">
        <v>7028</v>
      </c>
      <c r="AM69">
        <v>5008</v>
      </c>
      <c r="AN69">
        <v>20539</v>
      </c>
      <c r="AO69">
        <v>152057</v>
      </c>
      <c r="AP69">
        <v>125529</v>
      </c>
    </row>
    <row r="70" spans="2:42">
      <c r="B70" t="s">
        <v>47</v>
      </c>
      <c r="AH70">
        <v>935483</v>
      </c>
      <c r="AI70">
        <v>735538</v>
      </c>
      <c r="AJ70">
        <v>518029</v>
      </c>
      <c r="AK70">
        <v>443857</v>
      </c>
      <c r="AL70">
        <v>359296</v>
      </c>
      <c r="AM70">
        <v>287507</v>
      </c>
      <c r="AN70">
        <v>335475</v>
      </c>
      <c r="AO70">
        <v>534131</v>
      </c>
      <c r="AP70">
        <v>727017</v>
      </c>
    </row>
    <row r="71" spans="2:42">
      <c r="B71" t="s">
        <v>76</v>
      </c>
      <c r="AJ71">
        <v>1151</v>
      </c>
    </row>
    <row r="72" spans="2:42">
      <c r="B72" t="s">
        <v>48</v>
      </c>
      <c r="AH72">
        <v>23260541</v>
      </c>
      <c r="AI72">
        <v>19061196</v>
      </c>
      <c r="AJ72">
        <v>14522240</v>
      </c>
      <c r="AK72">
        <v>13380094</v>
      </c>
      <c r="AL72">
        <v>14495076</v>
      </c>
      <c r="AM72">
        <v>12613422</v>
      </c>
      <c r="AN72">
        <v>13174153</v>
      </c>
      <c r="AO72">
        <v>12779446</v>
      </c>
      <c r="AP72">
        <v>14316773</v>
      </c>
    </row>
    <row r="73" spans="2:42">
      <c r="B73" t="s">
        <v>77</v>
      </c>
      <c r="AJ73">
        <v>3220</v>
      </c>
      <c r="AK73">
        <v>52863</v>
      </c>
      <c r="AL73">
        <v>2117</v>
      </c>
    </row>
    <row r="74" spans="2:42">
      <c r="B74" t="s">
        <v>49</v>
      </c>
      <c r="AH74">
        <v>393207048</v>
      </c>
      <c r="AI74">
        <v>226870865</v>
      </c>
      <c r="AJ74">
        <v>132077209</v>
      </c>
      <c r="AK74">
        <v>71889437</v>
      </c>
      <c r="AL74">
        <v>125267529</v>
      </c>
      <c r="AM74">
        <v>188551517</v>
      </c>
      <c r="AN74">
        <v>213592133</v>
      </c>
      <c r="AO74">
        <v>295609370</v>
      </c>
      <c r="AP74">
        <v>398848884</v>
      </c>
    </row>
    <row r="75" spans="2:42">
      <c r="B75" t="s">
        <v>72</v>
      </c>
    </row>
    <row r="76" spans="2:42">
      <c r="B76" t="s">
        <v>73</v>
      </c>
      <c r="AJ76">
        <v>348</v>
      </c>
      <c r="AK76">
        <v>3297</v>
      </c>
      <c r="AL76">
        <v>177508</v>
      </c>
      <c r="AM76">
        <v>636127</v>
      </c>
      <c r="AN76">
        <v>360080</v>
      </c>
      <c r="AO76">
        <v>652705</v>
      </c>
      <c r="AP76">
        <v>2221571</v>
      </c>
    </row>
    <row r="77" spans="2:42">
      <c r="B77" t="s">
        <v>74</v>
      </c>
      <c r="AJ77">
        <v>450</v>
      </c>
      <c r="AK77">
        <v>7833</v>
      </c>
      <c r="AL77">
        <v>40282</v>
      </c>
      <c r="AM77">
        <v>87469</v>
      </c>
      <c r="AN77">
        <v>80465</v>
      </c>
      <c r="AO77">
        <v>115073</v>
      </c>
      <c r="AP77">
        <v>104824</v>
      </c>
    </row>
    <row r="78" spans="2:42">
      <c r="B78" t="s">
        <v>50</v>
      </c>
      <c r="AH78">
        <v>2423593</v>
      </c>
      <c r="AI78">
        <v>711457</v>
      </c>
      <c r="AJ78">
        <v>642877</v>
      </c>
      <c r="AK78">
        <v>682813</v>
      </c>
      <c r="AL78">
        <v>755639</v>
      </c>
      <c r="AM78">
        <v>2086897</v>
      </c>
      <c r="AN78">
        <v>2307961</v>
      </c>
      <c r="AO78">
        <v>3351495</v>
      </c>
      <c r="AP78">
        <v>4982679</v>
      </c>
    </row>
    <row r="79" spans="2:42">
      <c r="B79" t="s">
        <v>51</v>
      </c>
      <c r="AH79">
        <v>482689</v>
      </c>
      <c r="AI79">
        <v>401325</v>
      </c>
      <c r="AJ79">
        <v>204062</v>
      </c>
      <c r="AK79">
        <v>300274</v>
      </c>
      <c r="AL79">
        <v>376502</v>
      </c>
      <c r="AM79">
        <v>254557</v>
      </c>
      <c r="AN79">
        <v>588449</v>
      </c>
      <c r="AO79">
        <v>177930</v>
      </c>
      <c r="AP79">
        <v>229175</v>
      </c>
    </row>
    <row r="80" spans="2:42">
      <c r="B80" t="s">
        <v>84</v>
      </c>
      <c r="AJ80">
        <v>62968</v>
      </c>
      <c r="AK80">
        <v>23079</v>
      </c>
      <c r="AL80">
        <v>14839</v>
      </c>
      <c r="AM80">
        <v>31899</v>
      </c>
      <c r="AN80">
        <v>63670</v>
      </c>
      <c r="AO80">
        <v>40439</v>
      </c>
      <c r="AP80">
        <v>130110</v>
      </c>
    </row>
    <row r="81" spans="2:42">
      <c r="B81" t="s">
        <v>85</v>
      </c>
      <c r="AJ81">
        <v>20923</v>
      </c>
      <c r="AK81">
        <v>12465</v>
      </c>
      <c r="AL81">
        <v>31175</v>
      </c>
      <c r="AM81">
        <v>23161</v>
      </c>
      <c r="AN81">
        <v>33785</v>
      </c>
      <c r="AO81">
        <v>14740</v>
      </c>
      <c r="AP81">
        <v>15667</v>
      </c>
    </row>
    <row r="82" spans="2:42">
      <c r="B82" t="s">
        <v>52</v>
      </c>
      <c r="AH82">
        <v>574337</v>
      </c>
      <c r="AI82">
        <v>369629</v>
      </c>
      <c r="AJ82">
        <v>61142</v>
      </c>
      <c r="AK82">
        <v>37760</v>
      </c>
      <c r="AL82">
        <v>55038</v>
      </c>
      <c r="AM82">
        <v>67446</v>
      </c>
      <c r="AN82">
        <v>94840</v>
      </c>
      <c r="AO82">
        <v>39496</v>
      </c>
      <c r="AP82">
        <v>43517</v>
      </c>
    </row>
    <row r="83" spans="2:42">
      <c r="B83" t="s">
        <v>63</v>
      </c>
      <c r="AJ83">
        <v>28687</v>
      </c>
      <c r="AK83">
        <v>22428</v>
      </c>
      <c r="AL83">
        <v>27550</v>
      </c>
      <c r="AM83">
        <v>11443</v>
      </c>
      <c r="AN83">
        <v>6861</v>
      </c>
      <c r="AO83">
        <v>20212</v>
      </c>
      <c r="AP83">
        <v>66665</v>
      </c>
    </row>
    <row r="84" spans="2:42">
      <c r="B84" t="s">
        <v>53</v>
      </c>
      <c r="AH84">
        <v>437931</v>
      </c>
      <c r="AI84">
        <v>1224045</v>
      </c>
      <c r="AJ84">
        <v>900</v>
      </c>
      <c r="AK84">
        <v>15592</v>
      </c>
      <c r="AL84">
        <v>11434</v>
      </c>
      <c r="AM84">
        <v>11191</v>
      </c>
      <c r="AN84">
        <v>19655</v>
      </c>
      <c r="AO84">
        <v>351</v>
      </c>
      <c r="AP84">
        <v>11200</v>
      </c>
    </row>
    <row r="86" spans="2:42">
      <c r="B86" t="s">
        <v>54</v>
      </c>
      <c r="AH86">
        <f>SUM(AH4:AH85)</f>
        <v>925441727</v>
      </c>
      <c r="AI86">
        <f>SUM(AI4:AI85)</f>
        <v>657661389</v>
      </c>
      <c r="AJ86">
        <f>SUM(AJ4:AJ85)</f>
        <v>401445639</v>
      </c>
      <c r="AK86">
        <f>SUM(AK4:AK85)</f>
        <v>323403151</v>
      </c>
      <c r="AL86">
        <f t="shared" ref="AL86:AP86" si="0">SUM(AL4:AL85)</f>
        <v>373424057</v>
      </c>
      <c r="AM86">
        <f t="shared" si="0"/>
        <v>543995927</v>
      </c>
      <c r="AN86">
        <f t="shared" si="0"/>
        <v>570360880</v>
      </c>
      <c r="AO86">
        <f t="shared" si="0"/>
        <v>627761475</v>
      </c>
      <c r="AP86">
        <f t="shared" si="0"/>
        <v>897120948</v>
      </c>
    </row>
    <row r="88" spans="2:42">
      <c r="AH88">
        <f>925441727-AH86</f>
        <v>0</v>
      </c>
      <c r="AI88">
        <f>657661389-AI86</f>
        <v>0</v>
      </c>
      <c r="AJ88">
        <f>401445639-AJ86</f>
        <v>0</v>
      </c>
      <c r="AK88">
        <f>323403151-AK86</f>
        <v>0</v>
      </c>
      <c r="AL88">
        <f>373424057-AL86</f>
        <v>0</v>
      </c>
      <c r="AM88">
        <f>543995927-AM86</f>
        <v>0</v>
      </c>
      <c r="AN88">
        <f>570360880-AN86</f>
        <v>0</v>
      </c>
      <c r="AO88">
        <f>627761475-AO86</f>
        <v>0</v>
      </c>
      <c r="AP88">
        <f>897120948-AP86</f>
        <v>0</v>
      </c>
    </row>
    <row r="91" spans="2:42"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</row>
    <row r="93" spans="2:42"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Sheet3</vt:lpstr>
      <vt:lpstr>Sheet1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2009-03-31T15:00:58Z</dcterms:created>
  <dcterms:modified xsi:type="dcterms:W3CDTF">2010-12-20T14:42:48Z</dcterms:modified>
</cp:coreProperties>
</file>