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6855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34" i="1"/>
  <c r="AG34"/>
  <c r="AF34"/>
  <c r="AE34"/>
  <c r="AD35"/>
  <c r="AD37" s="1"/>
  <c r="AE35"/>
  <c r="AE37" s="1"/>
  <c r="AF35"/>
  <c r="AG35"/>
  <c r="AH35"/>
  <c r="AG37"/>
  <c r="AF37"/>
  <c r="AB37"/>
  <c r="AC37" i="2"/>
  <c r="AC39" s="1"/>
  <c r="AB37"/>
  <c r="AB39" s="1"/>
  <c r="AC35" i="1"/>
  <c r="AC37" s="1"/>
  <c r="AB35"/>
</calcChain>
</file>

<file path=xl/sharedStrings.xml><?xml version="1.0" encoding="utf-8"?>
<sst xmlns="http://schemas.openxmlformats.org/spreadsheetml/2006/main" count="130" uniqueCount="61">
  <si>
    <t>Estonia</t>
  </si>
  <si>
    <t>Belgia</t>
  </si>
  <si>
    <t>Daani</t>
  </si>
  <si>
    <t>Danzig</t>
  </si>
  <si>
    <t>Hollandi</t>
  </si>
  <si>
    <t>Inglise</t>
  </si>
  <si>
    <t>Lati</t>
  </si>
  <si>
    <t>Leedu</t>
  </si>
  <si>
    <t>Norra</t>
  </si>
  <si>
    <t>Prantsuse</t>
  </si>
  <si>
    <t>Rootsi</t>
  </si>
  <si>
    <t>Saksa</t>
  </si>
  <si>
    <t>Soome</t>
  </si>
  <si>
    <t>Vene</t>
  </si>
  <si>
    <t>Uhisriigid</t>
  </si>
  <si>
    <t>Muud maad</t>
  </si>
  <si>
    <t>TOTAL</t>
  </si>
  <si>
    <t>Belgium</t>
  </si>
  <si>
    <t>Denmark</t>
  </si>
  <si>
    <t>Netherlands</t>
  </si>
  <si>
    <t>UK</t>
  </si>
  <si>
    <t>Latvia</t>
  </si>
  <si>
    <t>Lithuania</t>
  </si>
  <si>
    <t>Norway</t>
  </si>
  <si>
    <t>France</t>
  </si>
  <si>
    <t>Russia</t>
  </si>
  <si>
    <t>Sweden</t>
  </si>
  <si>
    <t>Germany</t>
  </si>
  <si>
    <t>Finland</t>
  </si>
  <si>
    <t>US</t>
  </si>
  <si>
    <t>Other countries</t>
  </si>
  <si>
    <t>marks estoniens</t>
  </si>
  <si>
    <t>Poola</t>
  </si>
  <si>
    <t>Poland</t>
  </si>
  <si>
    <t>Tshehho-Slovak</t>
  </si>
  <si>
    <t>Argentiina</t>
  </si>
  <si>
    <t>Austria</t>
  </si>
  <si>
    <t>Egiptus</t>
  </si>
  <si>
    <t>Helveetsia</t>
  </si>
  <si>
    <t>Hiina</t>
  </si>
  <si>
    <t>Hispaania</t>
  </si>
  <si>
    <t>Jaapan</t>
  </si>
  <si>
    <t>India</t>
  </si>
  <si>
    <t>Itaalia</t>
  </si>
  <si>
    <t>Kaanada</t>
  </si>
  <si>
    <t>Persia</t>
  </si>
  <si>
    <t>Portugal</t>
  </si>
  <si>
    <t>Turgi</t>
  </si>
  <si>
    <t>Turkey</t>
  </si>
  <si>
    <t>Canada</t>
  </si>
  <si>
    <t>Spain</t>
  </si>
  <si>
    <t>China</t>
  </si>
  <si>
    <t>Switzerland</t>
  </si>
  <si>
    <t>Egypt</t>
  </si>
  <si>
    <t>notes</t>
  </si>
  <si>
    <t>units</t>
  </si>
  <si>
    <t>Bulgaaria</t>
  </si>
  <si>
    <t>Statistique Economique: Commerce Exterieur</t>
  </si>
  <si>
    <t>Palestiina</t>
  </si>
  <si>
    <t>Kroon</t>
  </si>
  <si>
    <t>League of Nations Memorandum on International Trade and Balance of Payments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</si>
</sst>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39"/>
  <sheetViews>
    <sheetView workbookViewId="0">
      <pane xSplit="3" ySplit="3" topLeftCell="U4" activePane="bottomRight" state="frozen"/>
      <selection pane="topRight" activeCell="D1" sqref="D1"/>
      <selection pane="bottomLeft" activeCell="A3" sqref="A3"/>
      <selection pane="bottomRight" activeCell="AB2" sqref="AB2:AC3"/>
    </sheetView>
  </sheetViews>
  <sheetFormatPr defaultRowHeight="15"/>
  <cols>
    <col min="28" max="29" width="11" bestFit="1" customWidth="1"/>
    <col min="30" max="30" width="10" bestFit="1" customWidth="1"/>
  </cols>
  <sheetData>
    <row r="1" spans="1:54">
      <c r="C1" t="s">
        <v>54</v>
      </c>
      <c r="D1" t="s">
        <v>55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B2">
        <v>1</v>
      </c>
      <c r="AC2">
        <v>1</v>
      </c>
      <c r="AD2">
        <v>1000</v>
      </c>
      <c r="AE2">
        <v>1000</v>
      </c>
      <c r="AF2">
        <v>1000</v>
      </c>
      <c r="AG2">
        <v>1000</v>
      </c>
    </row>
    <row r="3" spans="1:54"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59</v>
      </c>
    </row>
    <row r="4" spans="1:54">
      <c r="A4" t="s">
        <v>0</v>
      </c>
      <c r="B4" t="s">
        <v>1</v>
      </c>
      <c r="C4" t="s">
        <v>17</v>
      </c>
      <c r="AB4">
        <v>218366560</v>
      </c>
      <c r="AC4">
        <v>131687750</v>
      </c>
      <c r="AD4">
        <v>238206</v>
      </c>
      <c r="AE4">
        <v>163889</v>
      </c>
      <c r="AF4">
        <v>184798</v>
      </c>
      <c r="AG4">
        <v>2215</v>
      </c>
    </row>
    <row r="5" spans="1:54">
      <c r="B5" t="s">
        <v>2</v>
      </c>
      <c r="C5" t="s">
        <v>18</v>
      </c>
      <c r="AB5">
        <v>286155440</v>
      </c>
      <c r="AC5">
        <v>214802010</v>
      </c>
      <c r="AD5">
        <v>134200</v>
      </c>
      <c r="AE5">
        <v>117027</v>
      </c>
      <c r="AF5">
        <v>163395</v>
      </c>
      <c r="AG5">
        <v>2355</v>
      </c>
    </row>
    <row r="6" spans="1:54">
      <c r="B6" t="s">
        <v>3</v>
      </c>
      <c r="C6" t="s">
        <v>3</v>
      </c>
      <c r="AB6">
        <v>383541990</v>
      </c>
      <c r="AC6">
        <v>93125780</v>
      </c>
      <c r="AD6">
        <v>70227</v>
      </c>
      <c r="AE6">
        <v>33480</v>
      </c>
      <c r="AF6">
        <v>17263</v>
      </c>
      <c r="AG6">
        <v>110</v>
      </c>
    </row>
    <row r="7" spans="1:54">
      <c r="B7" t="s">
        <v>4</v>
      </c>
      <c r="C7" t="s">
        <v>19</v>
      </c>
      <c r="AB7">
        <v>102583900</v>
      </c>
      <c r="AC7">
        <v>223355980</v>
      </c>
      <c r="AD7">
        <v>346099</v>
      </c>
      <c r="AE7">
        <v>192257</v>
      </c>
      <c r="AF7">
        <v>149666</v>
      </c>
      <c r="AG7">
        <v>2357</v>
      </c>
    </row>
    <row r="8" spans="1:54">
      <c r="B8" t="s">
        <v>5</v>
      </c>
      <c r="C8" t="s">
        <v>20</v>
      </c>
      <c r="AB8">
        <v>1840991940</v>
      </c>
      <c r="AC8">
        <v>1147293210</v>
      </c>
      <c r="AD8">
        <v>1184441</v>
      </c>
      <c r="AE8">
        <v>1158340</v>
      </c>
      <c r="AF8">
        <v>1375859</v>
      </c>
      <c r="AG8">
        <v>14390</v>
      </c>
    </row>
    <row r="9" spans="1:54">
      <c r="B9" t="s">
        <v>6</v>
      </c>
      <c r="C9" t="s">
        <v>21</v>
      </c>
      <c r="AB9">
        <v>344838340</v>
      </c>
      <c r="AC9">
        <v>314544370</v>
      </c>
      <c r="AD9">
        <v>394104</v>
      </c>
      <c r="AE9">
        <v>311736</v>
      </c>
      <c r="AF9">
        <v>300286</v>
      </c>
      <c r="AG9">
        <v>3988</v>
      </c>
    </row>
    <row r="10" spans="1:54">
      <c r="B10" t="s">
        <v>7</v>
      </c>
      <c r="C10" t="s">
        <v>22</v>
      </c>
      <c r="AB10">
        <v>6597210</v>
      </c>
      <c r="AC10">
        <v>5770590</v>
      </c>
    </row>
    <row r="11" spans="1:54">
      <c r="B11" t="s">
        <v>8</v>
      </c>
      <c r="C11" t="s">
        <v>23</v>
      </c>
      <c r="AB11">
        <v>9833610</v>
      </c>
      <c r="AC11">
        <v>71536780</v>
      </c>
      <c r="AD11">
        <v>78877</v>
      </c>
      <c r="AE11">
        <v>80273</v>
      </c>
      <c r="AF11">
        <v>28111</v>
      </c>
      <c r="AG11">
        <v>374</v>
      </c>
    </row>
    <row r="12" spans="1:54">
      <c r="B12" t="s">
        <v>9</v>
      </c>
      <c r="C12" t="s">
        <v>24</v>
      </c>
      <c r="AB12">
        <v>53058080</v>
      </c>
      <c r="AC12">
        <v>91175640</v>
      </c>
      <c r="AD12">
        <v>132523</v>
      </c>
      <c r="AE12">
        <v>266688</v>
      </c>
      <c r="AF12">
        <v>338071</v>
      </c>
      <c r="AG12">
        <v>5135</v>
      </c>
    </row>
    <row r="13" spans="1:54">
      <c r="B13" t="s">
        <v>10</v>
      </c>
      <c r="C13" t="s">
        <v>26</v>
      </c>
      <c r="AB13">
        <v>297683270</v>
      </c>
      <c r="AC13">
        <v>325696330</v>
      </c>
      <c r="AD13">
        <v>382436</v>
      </c>
      <c r="AE13">
        <v>443623</v>
      </c>
      <c r="AF13">
        <v>488967</v>
      </c>
      <c r="AG13">
        <v>6939</v>
      </c>
    </row>
    <row r="14" spans="1:54">
      <c r="B14" t="s">
        <v>11</v>
      </c>
      <c r="C14" t="s">
        <v>27</v>
      </c>
      <c r="AB14">
        <v>4760565420</v>
      </c>
      <c r="AC14">
        <v>3003302050</v>
      </c>
      <c r="AD14">
        <v>2841279</v>
      </c>
      <c r="AE14">
        <v>2783831</v>
      </c>
      <c r="AF14">
        <v>2550170</v>
      </c>
      <c r="AG14">
        <v>39783</v>
      </c>
    </row>
    <row r="15" spans="1:54">
      <c r="B15" t="s">
        <v>12</v>
      </c>
      <c r="C15" t="s">
        <v>28</v>
      </c>
      <c r="AB15">
        <v>298348500</v>
      </c>
      <c r="AC15">
        <v>196065290</v>
      </c>
      <c r="AD15">
        <v>312994</v>
      </c>
      <c r="AE15">
        <v>306199</v>
      </c>
      <c r="AF15">
        <v>207730</v>
      </c>
      <c r="AG15">
        <v>2291</v>
      </c>
    </row>
    <row r="16" spans="1:54">
      <c r="B16" t="s">
        <v>13</v>
      </c>
      <c r="C16" t="s">
        <v>25</v>
      </c>
      <c r="AB16">
        <v>378050400</v>
      </c>
      <c r="AC16">
        <v>1048120540</v>
      </c>
      <c r="AD16">
        <v>426212</v>
      </c>
      <c r="AE16">
        <v>712052</v>
      </c>
      <c r="AF16">
        <v>877507</v>
      </c>
      <c r="AG16">
        <v>4939</v>
      </c>
    </row>
    <row r="17" spans="2:33">
      <c r="B17" t="s">
        <v>14</v>
      </c>
      <c r="C17" t="s">
        <v>29</v>
      </c>
      <c r="AB17">
        <v>341322280</v>
      </c>
      <c r="AC17">
        <v>1029299360</v>
      </c>
      <c r="AD17">
        <v>2280832</v>
      </c>
      <c r="AE17">
        <v>1146173</v>
      </c>
      <c r="AF17">
        <v>1373928</v>
      </c>
      <c r="AG17">
        <v>23607</v>
      </c>
    </row>
    <row r="18" spans="2:33">
      <c r="B18" t="s">
        <v>32</v>
      </c>
      <c r="C18" t="s">
        <v>33</v>
      </c>
      <c r="AB18">
        <v>7647410</v>
      </c>
      <c r="AC18">
        <v>79745590</v>
      </c>
      <c r="AD18">
        <v>158643</v>
      </c>
      <c r="AE18">
        <v>992502</v>
      </c>
      <c r="AF18">
        <v>411402</v>
      </c>
      <c r="AG18">
        <v>6216</v>
      </c>
    </row>
    <row r="19" spans="2:33">
      <c r="B19" t="s">
        <v>34</v>
      </c>
      <c r="AC19">
        <v>86979210</v>
      </c>
    </row>
    <row r="20" spans="2:33">
      <c r="B20" t="s">
        <v>35</v>
      </c>
      <c r="AC20">
        <v>1790940</v>
      </c>
    </row>
    <row r="21" spans="2:33">
      <c r="B21" t="s">
        <v>36</v>
      </c>
      <c r="AC21">
        <v>3623920</v>
      </c>
    </row>
    <row r="22" spans="2:33">
      <c r="B22" t="s">
        <v>37</v>
      </c>
      <c r="C22" t="s">
        <v>53</v>
      </c>
      <c r="AC22">
        <v>42273860</v>
      </c>
    </row>
    <row r="23" spans="2:33">
      <c r="B23" t="s">
        <v>38</v>
      </c>
      <c r="C23" t="s">
        <v>52</v>
      </c>
      <c r="AC23">
        <v>6158530</v>
      </c>
    </row>
    <row r="24" spans="2:33">
      <c r="B24" t="s">
        <v>39</v>
      </c>
      <c r="C24" t="s">
        <v>51</v>
      </c>
      <c r="AC24">
        <v>7198470</v>
      </c>
    </row>
    <row r="25" spans="2:33">
      <c r="B25" t="s">
        <v>40</v>
      </c>
      <c r="C25" t="s">
        <v>50</v>
      </c>
      <c r="AC25">
        <v>8490170</v>
      </c>
    </row>
    <row r="26" spans="2:33">
      <c r="B26" t="s">
        <v>41</v>
      </c>
      <c r="AC26">
        <v>2034770</v>
      </c>
    </row>
    <row r="27" spans="2:33">
      <c r="B27" t="s">
        <v>42</v>
      </c>
      <c r="AC27">
        <v>15975650</v>
      </c>
    </row>
    <row r="28" spans="2:33">
      <c r="B28" t="s">
        <v>43</v>
      </c>
      <c r="AC28">
        <v>9794480</v>
      </c>
    </row>
    <row r="29" spans="2:33">
      <c r="B29" t="s">
        <v>44</v>
      </c>
      <c r="C29" t="s">
        <v>49</v>
      </c>
      <c r="AC29">
        <v>3566800</v>
      </c>
    </row>
    <row r="30" spans="2:33">
      <c r="B30" t="s">
        <v>45</v>
      </c>
      <c r="AC30">
        <v>2830600</v>
      </c>
    </row>
    <row r="31" spans="2:33">
      <c r="B31" t="s">
        <v>46</v>
      </c>
      <c r="AC31">
        <v>3030330</v>
      </c>
    </row>
    <row r="32" spans="2:33">
      <c r="B32" t="s">
        <v>47</v>
      </c>
      <c r="C32" t="s">
        <v>48</v>
      </c>
      <c r="AC32">
        <v>7769090</v>
      </c>
    </row>
    <row r="34" spans="2:34">
      <c r="B34" t="s">
        <v>15</v>
      </c>
      <c r="C34" t="s">
        <v>30</v>
      </c>
      <c r="AB34">
        <v>2695500</v>
      </c>
      <c r="AC34">
        <v>27171050</v>
      </c>
      <c r="AD34">
        <f>832195-AD18</f>
        <v>673552</v>
      </c>
      <c r="AE34">
        <f>1841407-AE18</f>
        <v>848905</v>
      </c>
      <c r="AF34">
        <f>1585972-AF18</f>
        <v>1174570</v>
      </c>
      <c r="AG34">
        <f>22890-AG18</f>
        <v>16674</v>
      </c>
    </row>
    <row r="35" spans="2:34">
      <c r="B35" t="s">
        <v>16</v>
      </c>
      <c r="AB35">
        <f>SUM(AB4:AB34)</f>
        <v>9332279850</v>
      </c>
      <c r="AC35">
        <f>SUM(AC4:AC34)</f>
        <v>8204209140</v>
      </c>
      <c r="AD35">
        <f t="shared" ref="AD35:AH35" si="0">SUM(AD4:AD34)</f>
        <v>9654625</v>
      </c>
      <c r="AE35">
        <f t="shared" si="0"/>
        <v>9556975</v>
      </c>
      <c r="AF35">
        <f t="shared" si="0"/>
        <v>9641723</v>
      </c>
      <c r="AG35">
        <f t="shared" si="0"/>
        <v>131373</v>
      </c>
      <c r="AH35">
        <f t="shared" si="0"/>
        <v>0</v>
      </c>
    </row>
    <row r="37" spans="2:34">
      <c r="AB37">
        <f>9332279850-AB35</f>
        <v>0</v>
      </c>
      <c r="AC37">
        <f>8204209140-AC35</f>
        <v>0</v>
      </c>
      <c r="AD37">
        <f>9654625-AD35</f>
        <v>0</v>
      </c>
      <c r="AE37">
        <f>9556975-AE35</f>
        <v>0</v>
      </c>
      <c r="AF37">
        <f>9641723-AF35</f>
        <v>0</v>
      </c>
      <c r="AG37">
        <f>131373-AG35</f>
        <v>0</v>
      </c>
    </row>
    <row r="39" spans="2:34">
      <c r="AB39" t="s">
        <v>57</v>
      </c>
      <c r="AC39" t="s">
        <v>57</v>
      </c>
      <c r="AD39" t="s">
        <v>60</v>
      </c>
      <c r="AE39" t="s">
        <v>60</v>
      </c>
      <c r="AF39" t="s">
        <v>60</v>
      </c>
      <c r="AG3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41"/>
  <sheetViews>
    <sheetView tabSelected="1" workbookViewId="0">
      <pane xSplit="3" ySplit="3" topLeftCell="D22" activePane="bottomRight" state="frozen"/>
      <selection pane="topRight" activeCell="D1" sqref="D1"/>
      <selection pane="bottomLeft" activeCell="A3" sqref="A3"/>
      <selection pane="bottomRight" activeCell="AB2" sqref="AB2:AC3"/>
    </sheetView>
  </sheetViews>
  <sheetFormatPr defaultRowHeight="15"/>
  <cols>
    <col min="28" max="29" width="11" bestFit="1" customWidth="1"/>
    <col min="30" max="30" width="10" bestFit="1" customWidth="1"/>
  </cols>
  <sheetData>
    <row r="1" spans="1:54">
      <c r="C1" t="s">
        <v>54</v>
      </c>
      <c r="D1" t="s">
        <v>55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B2">
        <v>1</v>
      </c>
      <c r="AC2">
        <v>1</v>
      </c>
    </row>
    <row r="3" spans="1:54">
      <c r="AB3" t="s">
        <v>31</v>
      </c>
      <c r="AC3" t="s">
        <v>31</v>
      </c>
    </row>
    <row r="4" spans="1:54">
      <c r="A4" t="s">
        <v>0</v>
      </c>
      <c r="B4" t="s">
        <v>1</v>
      </c>
      <c r="C4" t="s">
        <v>17</v>
      </c>
      <c r="AB4">
        <v>513055030</v>
      </c>
      <c r="AC4">
        <v>517294480</v>
      </c>
    </row>
    <row r="5" spans="1:54">
      <c r="B5" t="s">
        <v>2</v>
      </c>
      <c r="C5" t="s">
        <v>18</v>
      </c>
      <c r="AB5">
        <v>356513450</v>
      </c>
      <c r="AC5">
        <v>504015210</v>
      </c>
    </row>
    <row r="6" spans="1:54">
      <c r="B6" t="s">
        <v>3</v>
      </c>
      <c r="C6" t="s">
        <v>3</v>
      </c>
      <c r="AB6">
        <v>67830030</v>
      </c>
      <c r="AC6">
        <v>28205180</v>
      </c>
    </row>
    <row r="7" spans="1:54">
      <c r="B7" t="s">
        <v>4</v>
      </c>
      <c r="C7" t="s">
        <v>19</v>
      </c>
      <c r="AB7">
        <v>38118740</v>
      </c>
      <c r="AC7">
        <v>60254280</v>
      </c>
    </row>
    <row r="8" spans="1:54">
      <c r="B8" t="s">
        <v>5</v>
      </c>
      <c r="C8" t="s">
        <v>20</v>
      </c>
      <c r="AB8">
        <v>1946787850</v>
      </c>
      <c r="AC8">
        <v>2632814660</v>
      </c>
    </row>
    <row r="9" spans="1:54">
      <c r="B9" t="s">
        <v>6</v>
      </c>
      <c r="C9" t="s">
        <v>21</v>
      </c>
      <c r="AB9">
        <v>460724080</v>
      </c>
      <c r="AC9">
        <v>586563290</v>
      </c>
    </row>
    <row r="10" spans="1:54">
      <c r="B10" t="s">
        <v>7</v>
      </c>
      <c r="C10" t="s">
        <v>22</v>
      </c>
      <c r="AB10">
        <v>71858850</v>
      </c>
      <c r="AC10">
        <v>89810910</v>
      </c>
    </row>
    <row r="11" spans="1:54">
      <c r="B11" t="s">
        <v>8</v>
      </c>
      <c r="C11" t="s">
        <v>23</v>
      </c>
      <c r="AB11">
        <v>24384520</v>
      </c>
      <c r="AC11">
        <v>20135390</v>
      </c>
    </row>
    <row r="12" spans="1:54">
      <c r="B12" t="s">
        <v>9</v>
      </c>
      <c r="C12" t="s">
        <v>24</v>
      </c>
      <c r="AB12">
        <v>83422040</v>
      </c>
      <c r="AC12">
        <v>261914060</v>
      </c>
    </row>
    <row r="13" spans="1:54">
      <c r="B13" t="s">
        <v>10</v>
      </c>
      <c r="C13" t="s">
        <v>26</v>
      </c>
      <c r="AB13">
        <v>574271880</v>
      </c>
      <c r="AC13">
        <v>411087720</v>
      </c>
    </row>
    <row r="14" spans="1:54">
      <c r="B14" t="s">
        <v>11</v>
      </c>
      <c r="C14" t="s">
        <v>27</v>
      </c>
      <c r="AB14">
        <v>614090070</v>
      </c>
      <c r="AC14">
        <v>1773800410</v>
      </c>
    </row>
    <row r="15" spans="1:54">
      <c r="B15" t="s">
        <v>12</v>
      </c>
      <c r="C15" t="s">
        <v>28</v>
      </c>
      <c r="AB15">
        <v>481013340</v>
      </c>
      <c r="AC15">
        <v>521566740</v>
      </c>
    </row>
    <row r="16" spans="1:54">
      <c r="B16" t="s">
        <v>13</v>
      </c>
      <c r="C16" t="s">
        <v>25</v>
      </c>
      <c r="AB16">
        <v>380948560</v>
      </c>
      <c r="AC16">
        <v>415682700</v>
      </c>
    </row>
    <row r="17" spans="2:29">
      <c r="B17" t="s">
        <v>14</v>
      </c>
      <c r="C17" t="s">
        <v>29</v>
      </c>
      <c r="AB17">
        <v>73152100</v>
      </c>
      <c r="AC17">
        <v>29377750</v>
      </c>
    </row>
    <row r="18" spans="2:29">
      <c r="B18" t="s">
        <v>32</v>
      </c>
      <c r="C18" t="s">
        <v>33</v>
      </c>
    </row>
    <row r="19" spans="2:29">
      <c r="B19" t="s">
        <v>34</v>
      </c>
      <c r="AC19">
        <v>2822130</v>
      </c>
    </row>
    <row r="20" spans="2:29">
      <c r="B20" t="s">
        <v>35</v>
      </c>
    </row>
    <row r="21" spans="2:29">
      <c r="B21" t="s">
        <v>36</v>
      </c>
    </row>
    <row r="22" spans="2:29">
      <c r="B22" t="s">
        <v>37</v>
      </c>
      <c r="C22" t="s">
        <v>53</v>
      </c>
    </row>
    <row r="23" spans="2:29">
      <c r="B23" t="s">
        <v>38</v>
      </c>
      <c r="C23" t="s">
        <v>52</v>
      </c>
    </row>
    <row r="24" spans="2:29">
      <c r="B24" t="s">
        <v>39</v>
      </c>
      <c r="C24" t="s">
        <v>51</v>
      </c>
    </row>
    <row r="25" spans="2:29">
      <c r="B25" t="s">
        <v>40</v>
      </c>
      <c r="C25" t="s">
        <v>50</v>
      </c>
    </row>
    <row r="26" spans="2:29">
      <c r="B26" t="s">
        <v>56</v>
      </c>
      <c r="AB26">
        <v>3255700</v>
      </c>
    </row>
    <row r="27" spans="2:29">
      <c r="B27" t="s">
        <v>41</v>
      </c>
      <c r="AB27">
        <v>18228760</v>
      </c>
    </row>
    <row r="28" spans="2:29">
      <c r="B28" t="s">
        <v>42</v>
      </c>
    </row>
    <row r="29" spans="2:29">
      <c r="B29" t="s">
        <v>43</v>
      </c>
    </row>
    <row r="30" spans="2:29">
      <c r="B30" t="s">
        <v>44</v>
      </c>
      <c r="C30" t="s">
        <v>49</v>
      </c>
    </row>
    <row r="31" spans="2:29">
      <c r="B31" t="s">
        <v>58</v>
      </c>
      <c r="AC31">
        <v>7273540</v>
      </c>
    </row>
    <row r="32" spans="2:29">
      <c r="B32" t="s">
        <v>45</v>
      </c>
    </row>
    <row r="33" spans="2:29">
      <c r="B33" t="s">
        <v>46</v>
      </c>
      <c r="AC33">
        <v>1623160</v>
      </c>
    </row>
    <row r="34" spans="2:29">
      <c r="B34" t="s">
        <v>47</v>
      </c>
      <c r="C34" t="s">
        <v>48</v>
      </c>
    </row>
    <row r="36" spans="2:29">
      <c r="B36" t="s">
        <v>15</v>
      </c>
      <c r="C36" t="s">
        <v>30</v>
      </c>
      <c r="AB36">
        <v>4301170</v>
      </c>
      <c r="AC36">
        <v>1548950</v>
      </c>
    </row>
    <row r="37" spans="2:29">
      <c r="B37" t="s">
        <v>16</v>
      </c>
      <c r="AB37">
        <f>SUM(AB4:AB36)</f>
        <v>5711956170</v>
      </c>
      <c r="AC37">
        <f>SUM(AC4:AC36)</f>
        <v>7865790560</v>
      </c>
    </row>
    <row r="39" spans="2:29">
      <c r="AB39">
        <f>5711956170-AB37</f>
        <v>0</v>
      </c>
      <c r="AC39">
        <f>7865790560-AC37</f>
        <v>0</v>
      </c>
    </row>
    <row r="41" spans="2:29">
      <c r="AB41" t="s">
        <v>57</v>
      </c>
      <c r="AC4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2009-01-15T21:44:43Z</dcterms:created>
  <dcterms:modified xsi:type="dcterms:W3CDTF">2010-12-22T15:26:26Z</dcterms:modified>
</cp:coreProperties>
</file>