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1075" windowHeight="11280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P102" i="2"/>
  <c r="AO102"/>
  <c r="AP100"/>
  <c r="AO100"/>
  <c r="AP102" i="1"/>
  <c r="AO102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AC106"/>
  <c r="AC107" s="1"/>
  <c r="AA100"/>
  <c r="AA102" s="1"/>
  <c r="AB100"/>
  <c r="AB102" s="1"/>
  <c r="AC100"/>
  <c r="AC102" s="1"/>
  <c r="Z100"/>
  <c r="Z102" s="1"/>
</calcChain>
</file>

<file path=xl/sharedStrings.xml><?xml version="1.0" encoding="utf-8"?>
<sst xmlns="http://schemas.openxmlformats.org/spreadsheetml/2006/main" count="226" uniqueCount="101">
  <si>
    <t>notes</t>
  </si>
  <si>
    <t>units</t>
  </si>
  <si>
    <t>$</t>
  </si>
  <si>
    <t>Singapore</t>
  </si>
  <si>
    <t>UK</t>
  </si>
  <si>
    <t>British North Borneo</t>
  </si>
  <si>
    <t>Brunei</t>
  </si>
  <si>
    <t>Sarawak</t>
  </si>
  <si>
    <t>Bombay and Malabar Coast</t>
  </si>
  <si>
    <t>Calcutta</t>
  </si>
  <si>
    <t>Burma</t>
  </si>
  <si>
    <t>Madras and Coromandel Coast</t>
  </si>
  <si>
    <t>Ceylon</t>
  </si>
  <si>
    <t>Hong Kong</t>
  </si>
  <si>
    <t>Kedah</t>
  </si>
  <si>
    <t>Johore</t>
  </si>
  <si>
    <t>Kelantan</t>
  </si>
  <si>
    <t>Negri Sembilan</t>
  </si>
  <si>
    <t>Pahang</t>
  </si>
  <si>
    <t>Perak</t>
  </si>
  <si>
    <t>Selangor</t>
  </si>
  <si>
    <t>Trengganu</t>
  </si>
  <si>
    <t>Canada</t>
  </si>
  <si>
    <t>Australia</t>
  </si>
  <si>
    <t>New Zealand</t>
  </si>
  <si>
    <t>Mauritius</t>
  </si>
  <si>
    <t>Union of South Africa</t>
  </si>
  <si>
    <t>Egypt</t>
  </si>
  <si>
    <t>Other British Possessions</t>
  </si>
  <si>
    <t>Austria</t>
  </si>
  <si>
    <t>Belgium</t>
  </si>
  <si>
    <t>Denmark</t>
  </si>
  <si>
    <t>Fiume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</si>
  <si>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</si>
  <si>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</si>
  <si>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</si>
  <si>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</si>
  <si>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</si>
  <si>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</si>
  <si>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</si>
  <si>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</si>
  <si>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Turkey</t>
  </si>
  <si>
    <t>Hungary</t>
  </si>
  <si>
    <t>Other European countries</t>
  </si>
  <si>
    <t>Arabia</t>
  </si>
  <si>
    <t>China</t>
  </si>
  <si>
    <t>French India</t>
  </si>
  <si>
    <t>French Indo-China</t>
  </si>
  <si>
    <t>Japan</t>
  </si>
  <si>
    <t>Banka and Billiton</t>
  </si>
  <si>
    <t>Bali and Lombok</t>
  </si>
  <si>
    <t>Borneo</t>
  </si>
  <si>
    <t>Celebes and Moluccas</t>
  </si>
  <si>
    <t>Java</t>
  </si>
  <si>
    <t>Sumatra</t>
  </si>
  <si>
    <t>Other Dutch Islands</t>
  </si>
  <si>
    <t>Philippine Islands and Sulu Archipelago</t>
  </si>
  <si>
    <t>Siam and Siamese states</t>
  </si>
  <si>
    <t>US</t>
  </si>
  <si>
    <t>Other foreign countries</t>
  </si>
  <si>
    <t>South American ports</t>
  </si>
  <si>
    <t>Malacca</t>
  </si>
  <si>
    <t>Penang</t>
  </si>
  <si>
    <t>Labuan</t>
  </si>
  <si>
    <t>Christmas Island</t>
  </si>
  <si>
    <t>Dindings</t>
  </si>
  <si>
    <t>Irish Free State</t>
  </si>
  <si>
    <t>Other British Europe</t>
  </si>
  <si>
    <t>Zanzibar</t>
  </si>
  <si>
    <t>Other British America</t>
  </si>
  <si>
    <t>British India</t>
  </si>
  <si>
    <t>Palestine</t>
  </si>
  <si>
    <t>Other British Asia</t>
  </si>
  <si>
    <t>Other British Australasia</t>
  </si>
  <si>
    <t>Other British Africa</t>
  </si>
  <si>
    <t>Czechoslovakia</t>
  </si>
  <si>
    <t>Estonia</t>
  </si>
  <si>
    <t>Finland</t>
  </si>
  <si>
    <t>Greece</t>
  </si>
  <si>
    <t>Luxembourg</t>
  </si>
  <si>
    <t>Poland</t>
  </si>
  <si>
    <t>Portugal</t>
  </si>
  <si>
    <t>Switzerland</t>
  </si>
  <si>
    <t>Yugoslavia</t>
  </si>
  <si>
    <t>Morocco</t>
  </si>
  <si>
    <t>Portuguese East Africa</t>
  </si>
  <si>
    <t>Other Africa</t>
  </si>
  <si>
    <t>Alaska</t>
  </si>
  <si>
    <t>Mexico</t>
  </si>
  <si>
    <t>Other North American countries</t>
  </si>
  <si>
    <t>Argentina</t>
  </si>
  <si>
    <t>Brazil</t>
  </si>
  <si>
    <t>Chile</t>
  </si>
  <si>
    <t>Peru</t>
  </si>
  <si>
    <t>Other South American countries</t>
  </si>
  <si>
    <t>Netherlands Indies</t>
  </si>
  <si>
    <t>Persia</t>
  </si>
  <si>
    <t>Other Asian countries</t>
  </si>
  <si>
    <t>Other Australasia</t>
  </si>
  <si>
    <t>Includes bullion and specie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</si>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</sst>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07"/>
  <sheetViews>
    <sheetView tabSelected="1" workbookViewId="0">
      <pane xSplit="3" ySplit="2" topLeftCell="AN72" activePane="bottomRight" state="frozen"/>
      <selection pane="topRight" activeCell="D1" sqref="D1"/>
      <selection pane="bottomLeft" activeCell="A3" sqref="A3"/>
      <selection pane="bottomRight" activeCell="B100" sqref="B100"/>
    </sheetView>
  </sheetViews>
  <sheetFormatPr defaultRowHeight="15"/>
  <cols>
    <col min="26" max="29" width="10" bestFit="1" customWidth="1"/>
    <col min="41" max="41" width="10.28515625" customWidth="1"/>
    <col min="42" max="42" width="11.14062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>
        <v>1</v>
      </c>
      <c r="AB2">
        <v>1</v>
      </c>
      <c r="AC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55">
      <c r="Z3" t="s">
        <v>2</v>
      </c>
      <c r="AA3" t="s">
        <v>2</v>
      </c>
      <c r="AB3" t="s">
        <v>2</v>
      </c>
      <c r="AC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</row>
    <row r="4" spans="1:55">
      <c r="A4" t="s">
        <v>3</v>
      </c>
      <c r="B4" t="s">
        <v>4</v>
      </c>
      <c r="Z4">
        <v>53228052</v>
      </c>
      <c r="AA4">
        <v>51940123</v>
      </c>
      <c r="AB4">
        <v>56261505</v>
      </c>
      <c r="AC4">
        <v>61420919</v>
      </c>
      <c r="AO4">
        <v>47045277</v>
      </c>
      <c r="AP4">
        <v>60868327</v>
      </c>
    </row>
    <row r="5" spans="1:55">
      <c r="B5" t="s">
        <v>66</v>
      </c>
      <c r="AO5">
        <v>191517</v>
      </c>
      <c r="AP5">
        <v>251545</v>
      </c>
    </row>
    <row r="6" spans="1:55">
      <c r="B6" t="s">
        <v>67</v>
      </c>
      <c r="AO6">
        <v>930</v>
      </c>
      <c r="AP6">
        <v>4125</v>
      </c>
    </row>
    <row r="7" spans="1:55">
      <c r="B7" t="s">
        <v>5</v>
      </c>
      <c r="Z7">
        <v>1557606</v>
      </c>
      <c r="AA7">
        <v>2220165</v>
      </c>
      <c r="AB7">
        <v>2796769</v>
      </c>
      <c r="AC7">
        <v>3265712</v>
      </c>
      <c r="AO7">
        <v>3264900</v>
      </c>
      <c r="AP7">
        <v>4803822</v>
      </c>
    </row>
    <row r="8" spans="1:55">
      <c r="B8" t="s">
        <v>6</v>
      </c>
      <c r="AB8">
        <v>441712</v>
      </c>
      <c r="AC8">
        <v>318111</v>
      </c>
      <c r="AO8">
        <v>1030036</v>
      </c>
      <c r="AP8">
        <v>1402256</v>
      </c>
    </row>
    <row r="9" spans="1:55">
      <c r="B9" t="s">
        <v>7</v>
      </c>
      <c r="Z9">
        <v>4961647</v>
      </c>
      <c r="AA9">
        <v>8690064</v>
      </c>
      <c r="AB9">
        <v>16471289</v>
      </c>
      <c r="AC9">
        <v>22210798</v>
      </c>
      <c r="AO9">
        <v>24852233</v>
      </c>
      <c r="AP9">
        <v>33738921</v>
      </c>
    </row>
    <row r="10" spans="1:55">
      <c r="B10" t="s">
        <v>71</v>
      </c>
      <c r="AO10">
        <v>23845</v>
      </c>
      <c r="AP10">
        <v>53066</v>
      </c>
    </row>
    <row r="11" spans="1:55">
      <c r="B11" t="s">
        <v>70</v>
      </c>
      <c r="AO11">
        <v>6821700</v>
      </c>
      <c r="AP11">
        <v>10414984</v>
      </c>
    </row>
    <row r="12" spans="1:55">
      <c r="B12" t="s">
        <v>8</v>
      </c>
      <c r="Z12">
        <v>11093028</v>
      </c>
      <c r="AA12">
        <v>3318157</v>
      </c>
      <c r="AB12">
        <v>3465026</v>
      </c>
      <c r="AC12">
        <v>5507427</v>
      </c>
    </row>
    <row r="13" spans="1:55">
      <c r="B13" t="s">
        <v>9</v>
      </c>
      <c r="Z13">
        <v>14350324</v>
      </c>
      <c r="AA13">
        <v>8708531</v>
      </c>
      <c r="AB13">
        <v>9252537</v>
      </c>
      <c r="AC13">
        <v>11646474</v>
      </c>
    </row>
    <row r="14" spans="1:55">
      <c r="B14" t="s">
        <v>10</v>
      </c>
      <c r="Z14">
        <v>8929815</v>
      </c>
      <c r="AA14">
        <v>10496007</v>
      </c>
      <c r="AB14">
        <v>9314500</v>
      </c>
      <c r="AC14">
        <v>14520115</v>
      </c>
      <c r="AO14">
        <v>4381505</v>
      </c>
      <c r="AP14">
        <v>6851655</v>
      </c>
    </row>
    <row r="15" spans="1:55">
      <c r="B15" t="s">
        <v>11</v>
      </c>
      <c r="Z15">
        <v>6001406</v>
      </c>
      <c r="AA15">
        <v>4319752</v>
      </c>
      <c r="AB15">
        <v>6468840</v>
      </c>
      <c r="AC15">
        <v>5438667</v>
      </c>
    </row>
    <row r="16" spans="1:55">
      <c r="B16" t="s">
        <v>12</v>
      </c>
      <c r="Z16">
        <v>533161</v>
      </c>
      <c r="AA16">
        <v>407145</v>
      </c>
      <c r="AB16">
        <v>503960</v>
      </c>
      <c r="AC16">
        <v>574081</v>
      </c>
      <c r="AO16">
        <v>293732</v>
      </c>
      <c r="AP16">
        <v>379561</v>
      </c>
    </row>
    <row r="17" spans="2:42">
      <c r="B17" t="s">
        <v>13</v>
      </c>
      <c r="Z17">
        <v>34257147</v>
      </c>
      <c r="AA17">
        <v>25694121</v>
      </c>
      <c r="AB17">
        <v>28067173</v>
      </c>
      <c r="AC17">
        <v>24946998</v>
      </c>
      <c r="AO17">
        <v>3269005</v>
      </c>
      <c r="AP17">
        <v>5825125</v>
      </c>
    </row>
    <row r="18" spans="2:42">
      <c r="B18" t="s">
        <v>72</v>
      </c>
      <c r="AO18">
        <v>279604</v>
      </c>
      <c r="AP18">
        <v>440503</v>
      </c>
    </row>
    <row r="19" spans="2:42">
      <c r="B19" t="s">
        <v>14</v>
      </c>
      <c r="Z19">
        <v>312687</v>
      </c>
      <c r="AA19">
        <v>318906</v>
      </c>
      <c r="AB19">
        <v>239625</v>
      </c>
      <c r="AC19">
        <v>704400</v>
      </c>
    </row>
    <row r="20" spans="2:42">
      <c r="B20" t="s">
        <v>15</v>
      </c>
      <c r="Z20">
        <v>19372531</v>
      </c>
      <c r="AA20">
        <v>26176518</v>
      </c>
      <c r="AB20">
        <v>40778240</v>
      </c>
      <c r="AC20">
        <v>40982084</v>
      </c>
    </row>
    <row r="21" spans="2:42">
      <c r="B21" t="s">
        <v>16</v>
      </c>
      <c r="Z21">
        <v>2764833</v>
      </c>
      <c r="AA21">
        <v>3700640</v>
      </c>
      <c r="AB21">
        <v>4987024</v>
      </c>
      <c r="AC21">
        <v>5436044</v>
      </c>
    </row>
    <row r="22" spans="2:42">
      <c r="B22" t="s">
        <v>17</v>
      </c>
      <c r="Z22">
        <v>5340967</v>
      </c>
      <c r="AA22">
        <v>6917023</v>
      </c>
      <c r="AB22">
        <v>7285726</v>
      </c>
      <c r="AC22">
        <v>5837650</v>
      </c>
    </row>
    <row r="23" spans="2:42">
      <c r="B23" t="s">
        <v>18</v>
      </c>
      <c r="Z23">
        <v>4952645</v>
      </c>
      <c r="AA23">
        <v>5681432</v>
      </c>
      <c r="AB23">
        <v>7303161</v>
      </c>
      <c r="AC23">
        <v>8980398</v>
      </c>
    </row>
    <row r="24" spans="2:42">
      <c r="B24" t="s">
        <v>19</v>
      </c>
      <c r="Z24">
        <v>29716167</v>
      </c>
      <c r="AA24">
        <v>18960775</v>
      </c>
      <c r="AB24">
        <v>17217415</v>
      </c>
      <c r="AC24">
        <v>18525877</v>
      </c>
    </row>
    <row r="25" spans="2:42">
      <c r="B25" t="s">
        <v>20</v>
      </c>
      <c r="Z25">
        <v>23869319</v>
      </c>
      <c r="AA25">
        <v>23858717</v>
      </c>
      <c r="AB25">
        <v>21234596</v>
      </c>
      <c r="AC25">
        <v>24930484</v>
      </c>
    </row>
    <row r="26" spans="2:42">
      <c r="B26" t="s">
        <v>21</v>
      </c>
      <c r="Z26">
        <v>2004544</v>
      </c>
      <c r="AA26">
        <v>2092247</v>
      </c>
      <c r="AB26">
        <v>2675299</v>
      </c>
      <c r="AC26">
        <v>3475702</v>
      </c>
    </row>
    <row r="27" spans="2:42">
      <c r="B27" t="s">
        <v>22</v>
      </c>
      <c r="Z27">
        <v>944580</v>
      </c>
      <c r="AA27">
        <v>91125</v>
      </c>
      <c r="AB27">
        <v>218432</v>
      </c>
      <c r="AC27">
        <v>150490</v>
      </c>
      <c r="AO27">
        <v>2375711</v>
      </c>
      <c r="AP27">
        <v>4577281</v>
      </c>
    </row>
    <row r="28" spans="2:42">
      <c r="B28" t="s">
        <v>69</v>
      </c>
      <c r="AO28">
        <v>18081</v>
      </c>
      <c r="AP28">
        <v>36382</v>
      </c>
    </row>
    <row r="29" spans="2:42">
      <c r="B29" t="s">
        <v>23</v>
      </c>
      <c r="Z29">
        <v>15450473</v>
      </c>
      <c r="AA29">
        <v>13367679</v>
      </c>
      <c r="AB29">
        <v>12214098</v>
      </c>
      <c r="AC29">
        <v>11990724</v>
      </c>
      <c r="AO29">
        <v>6915916</v>
      </c>
      <c r="AP29">
        <v>10222580</v>
      </c>
    </row>
    <row r="30" spans="2:42">
      <c r="B30" t="s">
        <v>24</v>
      </c>
      <c r="Z30">
        <v>3024</v>
      </c>
      <c r="AA30">
        <v>171841</v>
      </c>
      <c r="AB30">
        <v>50923</v>
      </c>
      <c r="AC30">
        <v>27195</v>
      </c>
      <c r="AO30">
        <v>478392</v>
      </c>
      <c r="AP30">
        <v>571637</v>
      </c>
    </row>
    <row r="31" spans="2:42">
      <c r="B31" t="s">
        <v>73</v>
      </c>
      <c r="AO31">
        <v>9770</v>
      </c>
      <c r="AP31">
        <v>1200</v>
      </c>
    </row>
    <row r="32" spans="2:42">
      <c r="B32" t="s">
        <v>25</v>
      </c>
      <c r="AB32">
        <v>2664</v>
      </c>
      <c r="AC32">
        <v>10290</v>
      </c>
      <c r="AO32">
        <v>2538</v>
      </c>
      <c r="AP32">
        <v>2202</v>
      </c>
    </row>
    <row r="33" spans="2:42">
      <c r="B33" t="s">
        <v>26</v>
      </c>
      <c r="Z33">
        <v>1123441</v>
      </c>
      <c r="AA33">
        <v>1907829</v>
      </c>
      <c r="AB33">
        <v>3786038</v>
      </c>
      <c r="AC33">
        <v>6407582</v>
      </c>
      <c r="AO33">
        <v>2102778</v>
      </c>
      <c r="AP33">
        <v>1436738</v>
      </c>
    </row>
    <row r="34" spans="2:42">
      <c r="B34" t="s">
        <v>68</v>
      </c>
      <c r="AO34">
        <v>19135</v>
      </c>
      <c r="AP34">
        <v>63375</v>
      </c>
    </row>
    <row r="35" spans="2:42">
      <c r="B35" t="s">
        <v>74</v>
      </c>
      <c r="AO35">
        <v>545145</v>
      </c>
      <c r="AP35">
        <v>394665</v>
      </c>
    </row>
    <row r="36" spans="2:42">
      <c r="B36" t="s">
        <v>27</v>
      </c>
      <c r="Z36">
        <v>337871</v>
      </c>
      <c r="AA36">
        <v>435147</v>
      </c>
      <c r="AB36">
        <v>361151</v>
      </c>
      <c r="AC36">
        <v>452529</v>
      </c>
      <c r="AO36">
        <v>222251</v>
      </c>
      <c r="AP36">
        <v>456492</v>
      </c>
    </row>
    <row r="37" spans="2:42">
      <c r="B37" t="s">
        <v>28</v>
      </c>
      <c r="Z37">
        <v>647290</v>
      </c>
      <c r="AA37">
        <v>117899</v>
      </c>
      <c r="AB37">
        <v>411336</v>
      </c>
      <c r="AC37">
        <v>502029</v>
      </c>
    </row>
    <row r="38" spans="2:42">
      <c r="B38" t="s">
        <v>29</v>
      </c>
      <c r="Z38">
        <v>409</v>
      </c>
      <c r="AA38">
        <v>1110</v>
      </c>
      <c r="AO38">
        <v>241324</v>
      </c>
      <c r="AP38">
        <v>483784</v>
      </c>
    </row>
    <row r="39" spans="2:42">
      <c r="B39" t="s">
        <v>30</v>
      </c>
      <c r="Z39">
        <v>861333</v>
      </c>
      <c r="AA39">
        <v>866156</v>
      </c>
      <c r="AB39">
        <v>1421915</v>
      </c>
      <c r="AC39">
        <v>1923097</v>
      </c>
      <c r="AO39">
        <v>1451266</v>
      </c>
      <c r="AP39">
        <v>3316409</v>
      </c>
    </row>
    <row r="40" spans="2:42">
      <c r="B40" t="s">
        <v>75</v>
      </c>
      <c r="AO40">
        <v>630121</v>
      </c>
      <c r="AP40">
        <v>1441583</v>
      </c>
    </row>
    <row r="41" spans="2:42">
      <c r="B41" t="s">
        <v>31</v>
      </c>
      <c r="Z41">
        <v>601840</v>
      </c>
      <c r="AA41">
        <v>404889</v>
      </c>
      <c r="AB41">
        <v>616293</v>
      </c>
      <c r="AC41">
        <v>590790</v>
      </c>
      <c r="AO41">
        <v>331406</v>
      </c>
      <c r="AP41">
        <v>421825</v>
      </c>
    </row>
    <row r="42" spans="2:42">
      <c r="B42" t="s">
        <v>76</v>
      </c>
      <c r="AO42">
        <v>23533</v>
      </c>
      <c r="AP42">
        <v>5553</v>
      </c>
    </row>
    <row r="43" spans="2:42">
      <c r="B43" t="s">
        <v>77</v>
      </c>
      <c r="AO43">
        <v>209972</v>
      </c>
      <c r="AP43">
        <v>425681</v>
      </c>
    </row>
    <row r="44" spans="2:42">
      <c r="B44" t="s">
        <v>32</v>
      </c>
    </row>
    <row r="45" spans="2:42">
      <c r="B45" t="s">
        <v>33</v>
      </c>
      <c r="Z45">
        <v>2944941</v>
      </c>
      <c r="AA45">
        <v>2930530</v>
      </c>
      <c r="AB45">
        <v>3723010</v>
      </c>
      <c r="AC45">
        <v>5252840</v>
      </c>
      <c r="AO45">
        <v>1449881</v>
      </c>
      <c r="AP45">
        <v>1963672</v>
      </c>
    </row>
    <row r="46" spans="2:42">
      <c r="B46" t="s">
        <v>34</v>
      </c>
      <c r="Z46">
        <v>686708</v>
      </c>
      <c r="AA46">
        <v>1900522</v>
      </c>
      <c r="AB46">
        <v>3911977</v>
      </c>
      <c r="AC46">
        <v>3994626</v>
      </c>
      <c r="AO46">
        <v>5867618</v>
      </c>
      <c r="AP46">
        <v>8075527</v>
      </c>
    </row>
    <row r="47" spans="2:42">
      <c r="B47" t="s">
        <v>78</v>
      </c>
      <c r="AO47">
        <v>1540</v>
      </c>
      <c r="AP47">
        <v>1956</v>
      </c>
    </row>
    <row r="48" spans="2:42">
      <c r="B48" t="s">
        <v>42</v>
      </c>
      <c r="AC48">
        <v>8</v>
      </c>
      <c r="AO48">
        <v>99115</v>
      </c>
      <c r="AP48">
        <v>172688</v>
      </c>
    </row>
    <row r="49" spans="2:42">
      <c r="B49" t="s">
        <v>35</v>
      </c>
      <c r="Z49">
        <v>2742018</v>
      </c>
      <c r="AA49">
        <v>2723963</v>
      </c>
      <c r="AB49">
        <v>3092066</v>
      </c>
      <c r="AC49">
        <v>3925238</v>
      </c>
      <c r="AO49">
        <v>538883</v>
      </c>
      <c r="AP49">
        <v>2009205</v>
      </c>
    </row>
    <row r="50" spans="2:42">
      <c r="B50" t="s">
        <v>79</v>
      </c>
      <c r="AO50">
        <v>97387</v>
      </c>
      <c r="AP50">
        <v>664354</v>
      </c>
    </row>
    <row r="51" spans="2:42">
      <c r="B51" t="s">
        <v>36</v>
      </c>
      <c r="Z51">
        <v>2475119</v>
      </c>
      <c r="AA51">
        <v>2813379</v>
      </c>
      <c r="AB51">
        <v>2865884</v>
      </c>
      <c r="AC51">
        <v>4107167</v>
      </c>
      <c r="AO51">
        <v>2851874</v>
      </c>
      <c r="AP51">
        <v>4390800</v>
      </c>
    </row>
    <row r="52" spans="2:42">
      <c r="B52" t="s">
        <v>37</v>
      </c>
      <c r="Z52">
        <v>20086</v>
      </c>
      <c r="AA52">
        <v>42439</v>
      </c>
      <c r="AB52">
        <v>1881232</v>
      </c>
      <c r="AC52">
        <v>876931</v>
      </c>
      <c r="AO52">
        <v>329269</v>
      </c>
      <c r="AP52">
        <v>562694</v>
      </c>
    </row>
    <row r="53" spans="2:42">
      <c r="B53" t="s">
        <v>80</v>
      </c>
      <c r="AO53">
        <v>90189</v>
      </c>
      <c r="AP53">
        <v>239164</v>
      </c>
    </row>
    <row r="54" spans="2:42">
      <c r="B54" t="s">
        <v>81</v>
      </c>
      <c r="AO54">
        <v>60138</v>
      </c>
      <c r="AP54">
        <v>57989</v>
      </c>
    </row>
    <row r="55" spans="2:42">
      <c r="B55" t="s">
        <v>38</v>
      </c>
      <c r="AA55">
        <v>469776</v>
      </c>
      <c r="AB55">
        <v>48966</v>
      </c>
      <c r="AC55">
        <v>4317</v>
      </c>
      <c r="AO55">
        <v>235697</v>
      </c>
      <c r="AP55">
        <v>65312</v>
      </c>
    </row>
    <row r="56" spans="2:42">
      <c r="B56" t="s">
        <v>39</v>
      </c>
      <c r="Z56">
        <v>31203</v>
      </c>
      <c r="AA56">
        <v>12819</v>
      </c>
      <c r="AB56">
        <v>50430</v>
      </c>
      <c r="AC56">
        <v>20646</v>
      </c>
      <c r="AO56">
        <v>80305</v>
      </c>
      <c r="AP56">
        <v>94848</v>
      </c>
    </row>
    <row r="57" spans="2:42">
      <c r="B57" t="s">
        <v>40</v>
      </c>
      <c r="Z57">
        <v>136700</v>
      </c>
      <c r="AA57">
        <v>146518</v>
      </c>
      <c r="AB57">
        <v>179594</v>
      </c>
      <c r="AC57">
        <v>552418</v>
      </c>
      <c r="AO57">
        <v>341022</v>
      </c>
      <c r="AP57">
        <v>670390</v>
      </c>
    </row>
    <row r="58" spans="2:42">
      <c r="B58" t="s">
        <v>82</v>
      </c>
      <c r="AO58">
        <v>453584</v>
      </c>
      <c r="AP58">
        <v>558401</v>
      </c>
    </row>
    <row r="59" spans="2:42">
      <c r="B59" t="s">
        <v>41</v>
      </c>
      <c r="Z59">
        <v>16155</v>
      </c>
      <c r="AA59">
        <v>6583</v>
      </c>
      <c r="AB59">
        <v>800</v>
      </c>
      <c r="AO59">
        <v>521</v>
      </c>
      <c r="AP59">
        <v>1263</v>
      </c>
    </row>
    <row r="60" spans="2:42">
      <c r="B60" t="s">
        <v>83</v>
      </c>
      <c r="AO60">
        <v>32056</v>
      </c>
      <c r="AP60">
        <v>137433</v>
      </c>
    </row>
    <row r="61" spans="2:42">
      <c r="B61" t="s">
        <v>43</v>
      </c>
      <c r="AC61">
        <v>105875</v>
      </c>
      <c r="AO61">
        <v>54914</v>
      </c>
      <c r="AP61">
        <v>39321</v>
      </c>
    </row>
    <row r="62" spans="2:42">
      <c r="B62" t="s">
        <v>84</v>
      </c>
      <c r="AO62">
        <v>38198</v>
      </c>
      <c r="AP62">
        <v>9164</v>
      </c>
    </row>
    <row r="63" spans="2:42">
      <c r="B63" t="s">
        <v>85</v>
      </c>
    </row>
    <row r="64" spans="2:42">
      <c r="B64" t="s">
        <v>86</v>
      </c>
      <c r="AO64">
        <v>28257</v>
      </c>
      <c r="AP64">
        <v>49056</v>
      </c>
    </row>
    <row r="65" spans="2:42">
      <c r="B65" t="s">
        <v>44</v>
      </c>
      <c r="AA65">
        <v>750</v>
      </c>
      <c r="AC65">
        <v>3000</v>
      </c>
      <c r="AO65">
        <v>84901</v>
      </c>
      <c r="AP65">
        <v>87884</v>
      </c>
    </row>
    <row r="66" spans="2:42">
      <c r="B66" t="s">
        <v>45</v>
      </c>
      <c r="Z66">
        <v>25556729</v>
      </c>
      <c r="AA66">
        <v>17299590</v>
      </c>
      <c r="AB66">
        <v>20407323</v>
      </c>
      <c r="AC66">
        <v>22033673</v>
      </c>
      <c r="AO66">
        <v>17123086</v>
      </c>
      <c r="AP66">
        <v>21316250</v>
      </c>
    </row>
    <row r="67" spans="2:42">
      <c r="B67" t="s">
        <v>46</v>
      </c>
      <c r="Z67">
        <v>1800098</v>
      </c>
      <c r="AA67">
        <v>1489402</v>
      </c>
      <c r="AB67">
        <v>1905340</v>
      </c>
      <c r="AC67">
        <v>2006662</v>
      </c>
      <c r="AO67">
        <v>30149</v>
      </c>
      <c r="AP67">
        <v>191271</v>
      </c>
    </row>
    <row r="68" spans="2:42">
      <c r="B68" t="s">
        <v>47</v>
      </c>
      <c r="Z68">
        <v>24973877</v>
      </c>
      <c r="AA68">
        <v>15978624</v>
      </c>
      <c r="AB68">
        <v>11458910</v>
      </c>
      <c r="AC68">
        <v>15156351</v>
      </c>
      <c r="AO68">
        <v>9324778</v>
      </c>
      <c r="AP68">
        <v>12754281</v>
      </c>
    </row>
    <row r="69" spans="2:42">
      <c r="B69" t="s">
        <v>48</v>
      </c>
      <c r="Z69">
        <v>21234366</v>
      </c>
      <c r="AA69">
        <v>16363776</v>
      </c>
      <c r="AB69">
        <v>15587112</v>
      </c>
      <c r="AC69">
        <v>13779524</v>
      </c>
      <c r="AO69">
        <v>27419033</v>
      </c>
      <c r="AP69">
        <v>33447448</v>
      </c>
    </row>
    <row r="70" spans="2:42">
      <c r="B70" t="s">
        <v>95</v>
      </c>
      <c r="AO70">
        <v>142462454</v>
      </c>
      <c r="AP70">
        <v>199023294</v>
      </c>
    </row>
    <row r="71" spans="2:42">
      <c r="B71" t="s">
        <v>49</v>
      </c>
      <c r="AC71">
        <v>38396734</v>
      </c>
    </row>
    <row r="72" spans="2:42">
      <c r="B72" t="s">
        <v>50</v>
      </c>
      <c r="Z72">
        <v>436089</v>
      </c>
      <c r="AA72">
        <v>1755372</v>
      </c>
      <c r="AB72">
        <v>1953151</v>
      </c>
      <c r="AC72">
        <v>2954236</v>
      </c>
    </row>
    <row r="73" spans="2:42">
      <c r="B73" t="s">
        <v>51</v>
      </c>
      <c r="Z73">
        <v>12339343</v>
      </c>
      <c r="AA73">
        <v>14379752</v>
      </c>
      <c r="AB73">
        <v>43661872</v>
      </c>
      <c r="AC73">
        <v>46455282</v>
      </c>
    </row>
    <row r="74" spans="2:42">
      <c r="B74" t="s">
        <v>52</v>
      </c>
      <c r="Z74">
        <v>1158589</v>
      </c>
      <c r="AA74">
        <v>1375683</v>
      </c>
      <c r="AB74">
        <v>1461607</v>
      </c>
      <c r="AC74">
        <v>2282469</v>
      </c>
    </row>
    <row r="75" spans="2:42">
      <c r="B75" t="s">
        <v>53</v>
      </c>
      <c r="Z75">
        <v>29288799</v>
      </c>
      <c r="AA75">
        <v>26136660</v>
      </c>
      <c r="AB75">
        <v>32322033</v>
      </c>
      <c r="AC75">
        <v>35756073</v>
      </c>
    </row>
    <row r="76" spans="2:42">
      <c r="B76" t="s">
        <v>54</v>
      </c>
      <c r="Z76">
        <v>21786783</v>
      </c>
      <c r="AA76">
        <v>31521582</v>
      </c>
      <c r="AB76">
        <v>63321676</v>
      </c>
      <c r="AC76">
        <v>79200812</v>
      </c>
    </row>
    <row r="77" spans="2:42">
      <c r="B77" t="s">
        <v>55</v>
      </c>
      <c r="Z77">
        <v>16918122</v>
      </c>
      <c r="AA77">
        <v>24386207</v>
      </c>
      <c r="AB77">
        <v>35914327</v>
      </c>
      <c r="AC77">
        <v>2988915</v>
      </c>
    </row>
    <row r="78" spans="2:42">
      <c r="B78" t="s">
        <v>96</v>
      </c>
      <c r="AO78">
        <v>6192617</v>
      </c>
      <c r="AP78">
        <v>4183977</v>
      </c>
    </row>
    <row r="79" spans="2:42">
      <c r="B79" t="s">
        <v>56</v>
      </c>
      <c r="Z79">
        <v>1576815</v>
      </c>
      <c r="AA79">
        <v>1032561</v>
      </c>
      <c r="AB79">
        <v>975395</v>
      </c>
      <c r="AC79">
        <v>944065</v>
      </c>
      <c r="AO79">
        <v>409138</v>
      </c>
      <c r="AP79">
        <v>447780</v>
      </c>
    </row>
    <row r="80" spans="2:42">
      <c r="B80" t="s">
        <v>57</v>
      </c>
      <c r="Z80">
        <v>40151561</v>
      </c>
      <c r="AA80">
        <v>51820354</v>
      </c>
      <c r="AB80">
        <v>52935057</v>
      </c>
      <c r="AC80">
        <v>51386746</v>
      </c>
      <c r="AO80">
        <v>30713988</v>
      </c>
      <c r="AP80">
        <v>28981712</v>
      </c>
    </row>
    <row r="81" spans="2:42">
      <c r="B81" t="s">
        <v>97</v>
      </c>
      <c r="AO81">
        <v>92893</v>
      </c>
      <c r="AP81">
        <v>58556</v>
      </c>
    </row>
    <row r="82" spans="2:42">
      <c r="B82" t="s">
        <v>58</v>
      </c>
      <c r="Z82">
        <v>23095452</v>
      </c>
      <c r="AA82">
        <v>14520331</v>
      </c>
      <c r="AB82">
        <v>15965667</v>
      </c>
      <c r="AC82">
        <v>19317609</v>
      </c>
      <c r="AO82">
        <v>6433053</v>
      </c>
      <c r="AP82">
        <v>10494018</v>
      </c>
    </row>
    <row r="83" spans="2:42">
      <c r="B83" t="s">
        <v>87</v>
      </c>
      <c r="AO83">
        <v>19387</v>
      </c>
      <c r="AP83">
        <v>2219</v>
      </c>
    </row>
    <row r="84" spans="2:42">
      <c r="B84" t="s">
        <v>88</v>
      </c>
      <c r="AO84">
        <v>304907</v>
      </c>
      <c r="AP84">
        <v>395952</v>
      </c>
    </row>
    <row r="85" spans="2:42">
      <c r="B85" t="s">
        <v>89</v>
      </c>
      <c r="AO85">
        <v>1143</v>
      </c>
      <c r="AP85">
        <v>15406</v>
      </c>
    </row>
    <row r="86" spans="2:42">
      <c r="B86" t="s">
        <v>90</v>
      </c>
      <c r="AO86">
        <v>45035</v>
      </c>
      <c r="AP86">
        <v>67608</v>
      </c>
    </row>
    <row r="87" spans="2:42">
      <c r="B87" t="s">
        <v>91</v>
      </c>
      <c r="AO87">
        <v>12070</v>
      </c>
      <c r="AP87">
        <v>110657</v>
      </c>
    </row>
    <row r="88" spans="2:42">
      <c r="B88" t="s">
        <v>92</v>
      </c>
      <c r="AO88">
        <v>698</v>
      </c>
      <c r="AP88">
        <v>5932</v>
      </c>
    </row>
    <row r="89" spans="2:42">
      <c r="B89" t="s">
        <v>93</v>
      </c>
    </row>
    <row r="90" spans="2:42">
      <c r="B90" t="s">
        <v>94</v>
      </c>
      <c r="AO90">
        <v>24088</v>
      </c>
      <c r="AP90">
        <v>29377</v>
      </c>
    </row>
    <row r="91" spans="2:42">
      <c r="B91" t="s">
        <v>98</v>
      </c>
      <c r="AO91">
        <v>2128</v>
      </c>
    </row>
    <row r="92" spans="2:42">
      <c r="B92" t="s">
        <v>59</v>
      </c>
      <c r="Z92">
        <v>586070</v>
      </c>
      <c r="AA92">
        <v>2266080</v>
      </c>
      <c r="AB92">
        <v>5534984</v>
      </c>
      <c r="AC92">
        <v>1137778</v>
      </c>
    </row>
    <row r="93" spans="2:42">
      <c r="B93" t="s">
        <v>60</v>
      </c>
      <c r="AB93">
        <v>11125</v>
      </c>
      <c r="AC93">
        <v>4430</v>
      </c>
    </row>
    <row r="94" spans="2:42">
      <c r="B94" t="s">
        <v>61</v>
      </c>
      <c r="Z94">
        <v>11587446</v>
      </c>
      <c r="AA94">
        <v>7762065</v>
      </c>
      <c r="AB94">
        <v>8301759</v>
      </c>
      <c r="AC94">
        <v>5754333</v>
      </c>
    </row>
    <row r="95" spans="2:42">
      <c r="B95" t="s">
        <v>62</v>
      </c>
      <c r="Z95">
        <v>18186194</v>
      </c>
      <c r="AA95">
        <v>10227946</v>
      </c>
      <c r="AB95">
        <v>9475133</v>
      </c>
      <c r="AC95">
        <v>6670474</v>
      </c>
    </row>
    <row r="96" spans="2:42">
      <c r="B96" t="s">
        <v>63</v>
      </c>
      <c r="Z96">
        <v>714982</v>
      </c>
      <c r="AA96">
        <v>1031207</v>
      </c>
      <c r="AB96">
        <v>1711973</v>
      </c>
      <c r="AC96">
        <v>1990711</v>
      </c>
    </row>
    <row r="97" spans="2:55">
      <c r="B97" t="s">
        <v>64</v>
      </c>
      <c r="Z97">
        <v>57540</v>
      </c>
      <c r="AA97">
        <v>56228</v>
      </c>
      <c r="AB97">
        <v>72208</v>
      </c>
      <c r="AC97">
        <v>80758</v>
      </c>
    </row>
    <row r="98" spans="2:55">
      <c r="B98" t="s">
        <v>65</v>
      </c>
    </row>
    <row r="100" spans="2:55">
      <c r="B100" t="s">
        <v>100</v>
      </c>
      <c r="Z100">
        <f>SUM(Z4:Z99)</f>
        <v>503717925</v>
      </c>
      <c r="AA100">
        <f t="shared" ref="AA100:BC100" si="0">SUM(AA4:AA99)</f>
        <v>471314697</v>
      </c>
      <c r="AB100">
        <f t="shared" si="0"/>
        <v>592577858</v>
      </c>
      <c r="AC100">
        <f t="shared" si="0"/>
        <v>647917368</v>
      </c>
      <c r="AD100">
        <f t="shared" si="0"/>
        <v>0</v>
      </c>
      <c r="AE100">
        <f t="shared" si="0"/>
        <v>0</v>
      </c>
      <c r="AF100">
        <f t="shared" si="0"/>
        <v>0</v>
      </c>
      <c r="AG100">
        <f t="shared" si="0"/>
        <v>0</v>
      </c>
      <c r="AH100">
        <f t="shared" si="0"/>
        <v>0</v>
      </c>
      <c r="AI100">
        <f t="shared" si="0"/>
        <v>0</v>
      </c>
      <c r="AJ100">
        <f t="shared" si="0"/>
        <v>0</v>
      </c>
      <c r="AK100">
        <f t="shared" si="0"/>
        <v>0</v>
      </c>
      <c r="AL100">
        <f t="shared" si="0"/>
        <v>0</v>
      </c>
      <c r="AM100">
        <f t="shared" si="0"/>
        <v>0</v>
      </c>
      <c r="AN100">
        <f t="shared" si="0"/>
        <v>0</v>
      </c>
      <c r="AO100">
        <f t="shared" si="0"/>
        <v>360377617</v>
      </c>
      <c r="AP100">
        <f t="shared" si="0"/>
        <v>480268136</v>
      </c>
      <c r="AQ100">
        <f t="shared" si="0"/>
        <v>0</v>
      </c>
      <c r="AR100">
        <f t="shared" si="0"/>
        <v>0</v>
      </c>
      <c r="AS100">
        <f t="shared" si="0"/>
        <v>0</v>
      </c>
      <c r="AT100">
        <f t="shared" si="0"/>
        <v>0</v>
      </c>
      <c r="AU100">
        <f t="shared" si="0"/>
        <v>0</v>
      </c>
      <c r="AV100">
        <f t="shared" si="0"/>
        <v>0</v>
      </c>
      <c r="AW100">
        <f t="shared" si="0"/>
        <v>0</v>
      </c>
      <c r="AX100">
        <f t="shared" si="0"/>
        <v>0</v>
      </c>
      <c r="AY100">
        <f t="shared" si="0"/>
        <v>0</v>
      </c>
      <c r="AZ100">
        <f t="shared" si="0"/>
        <v>0</v>
      </c>
      <c r="BA100">
        <f t="shared" si="0"/>
        <v>0</v>
      </c>
      <c r="BB100">
        <f t="shared" si="0"/>
        <v>0</v>
      </c>
      <c r="BC100">
        <f t="shared" si="0"/>
        <v>0</v>
      </c>
    </row>
    <row r="102" spans="2:55">
      <c r="Z102">
        <f>484801685-Z100</f>
        <v>-18916240</v>
      </c>
      <c r="AA102">
        <f>456540450-AA100</f>
        <v>-14774247</v>
      </c>
      <c r="AB102">
        <f>580320849-AB100</f>
        <v>-12257009</v>
      </c>
      <c r="AC102">
        <f>636941904-AC100</f>
        <v>-10975464</v>
      </c>
      <c r="AO102">
        <f>360377617-AO100</f>
        <v>0</v>
      </c>
      <c r="AP102">
        <f>480268136-AP100</f>
        <v>0</v>
      </c>
    </row>
    <row r="104" spans="2:55">
      <c r="AO104" t="s">
        <v>99</v>
      </c>
      <c r="AP104" t="s">
        <v>99</v>
      </c>
    </row>
    <row r="106" spans="2:55">
      <c r="AC106">
        <f>168454521+361288825+25989718</f>
        <v>555733064</v>
      </c>
    </row>
    <row r="107" spans="2:55">
      <c r="AC107">
        <f>+AC106-551010425</f>
        <v>4722639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2"/>
  <sheetViews>
    <sheetView workbookViewId="0">
      <pane xSplit="4" ySplit="3" topLeftCell="AM85" activePane="bottomRight" state="frozen"/>
      <selection pane="topRight" activeCell="E1" sqref="E1"/>
      <selection pane="bottomLeft" activeCell="A4" sqref="A4"/>
      <selection pane="bottomRight" activeCell="B100" sqref="B100"/>
    </sheetView>
  </sheetViews>
  <sheetFormatPr defaultRowHeight="15"/>
  <cols>
    <col min="41" max="41" width="9.85546875" customWidth="1"/>
    <col min="42" max="42" width="10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>
        <v>1</v>
      </c>
      <c r="AB2">
        <v>1</v>
      </c>
      <c r="AC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55">
      <c r="Z3" t="s">
        <v>2</v>
      </c>
      <c r="AA3" t="s">
        <v>2</v>
      </c>
      <c r="AB3" t="s">
        <v>2</v>
      </c>
      <c r="AC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</row>
    <row r="4" spans="1:55">
      <c r="A4" t="s">
        <v>3</v>
      </c>
      <c r="B4" t="s">
        <v>4</v>
      </c>
      <c r="AO4">
        <v>22992431</v>
      </c>
      <c r="AP4">
        <v>41624129</v>
      </c>
    </row>
    <row r="5" spans="1:55">
      <c r="B5" t="s">
        <v>66</v>
      </c>
      <c r="AO5">
        <v>14573</v>
      </c>
      <c r="AP5">
        <v>20361</v>
      </c>
    </row>
    <row r="6" spans="1:55">
      <c r="B6" t="s">
        <v>67</v>
      </c>
      <c r="AO6">
        <v>29366</v>
      </c>
      <c r="AP6">
        <v>5439</v>
      </c>
    </row>
    <row r="7" spans="1:55">
      <c r="B7" t="s">
        <v>5</v>
      </c>
      <c r="AO7">
        <v>2144232</v>
      </c>
      <c r="AP7">
        <v>2850296</v>
      </c>
    </row>
    <row r="8" spans="1:55">
      <c r="B8" t="s">
        <v>6</v>
      </c>
      <c r="AO8">
        <v>707546</v>
      </c>
      <c r="AP8">
        <v>872000</v>
      </c>
    </row>
    <row r="9" spans="1:55">
      <c r="B9" t="s">
        <v>7</v>
      </c>
      <c r="AO9">
        <v>9516693</v>
      </c>
      <c r="AP9">
        <v>11282162</v>
      </c>
    </row>
    <row r="10" spans="1:55">
      <c r="B10" t="s">
        <v>71</v>
      </c>
      <c r="AO10">
        <v>24096</v>
      </c>
      <c r="AP10">
        <v>8682</v>
      </c>
    </row>
    <row r="11" spans="1:55">
      <c r="B11" t="s">
        <v>70</v>
      </c>
      <c r="AO11">
        <v>12739392</v>
      </c>
      <c r="AP11">
        <v>14720945</v>
      </c>
    </row>
    <row r="12" spans="1:55">
      <c r="B12" t="s">
        <v>8</v>
      </c>
    </row>
    <row r="13" spans="1:55">
      <c r="B13" t="s">
        <v>9</v>
      </c>
    </row>
    <row r="14" spans="1:55">
      <c r="B14" t="s">
        <v>10</v>
      </c>
      <c r="AO14">
        <v>1562092</v>
      </c>
      <c r="AP14">
        <v>1473477</v>
      </c>
    </row>
    <row r="15" spans="1:55">
      <c r="B15" t="s">
        <v>11</v>
      </c>
    </row>
    <row r="16" spans="1:55">
      <c r="B16" t="s">
        <v>12</v>
      </c>
      <c r="AO16">
        <v>1364549</v>
      </c>
      <c r="AP16">
        <v>3278156</v>
      </c>
    </row>
    <row r="17" spans="2:42">
      <c r="B17" t="s">
        <v>13</v>
      </c>
      <c r="AO17">
        <v>3020040</v>
      </c>
      <c r="AP17">
        <v>6580789</v>
      </c>
    </row>
    <row r="18" spans="2:42">
      <c r="B18" t="s">
        <v>72</v>
      </c>
      <c r="AO18">
        <v>417229</v>
      </c>
      <c r="AP18">
        <v>351118</v>
      </c>
    </row>
    <row r="19" spans="2:42">
      <c r="B19" t="s">
        <v>14</v>
      </c>
    </row>
    <row r="20" spans="2:42">
      <c r="B20" t="s">
        <v>15</v>
      </c>
    </row>
    <row r="21" spans="2:42">
      <c r="B21" t="s">
        <v>16</v>
      </c>
    </row>
    <row r="22" spans="2:42">
      <c r="B22" t="s">
        <v>17</v>
      </c>
    </row>
    <row r="23" spans="2:42">
      <c r="B23" t="s">
        <v>18</v>
      </c>
    </row>
    <row r="24" spans="2:42">
      <c r="B24" t="s">
        <v>19</v>
      </c>
    </row>
    <row r="25" spans="2:42">
      <c r="B25" t="s">
        <v>20</v>
      </c>
    </row>
    <row r="26" spans="2:42">
      <c r="B26" t="s">
        <v>21</v>
      </c>
    </row>
    <row r="27" spans="2:42">
      <c r="B27" t="s">
        <v>22</v>
      </c>
      <c r="AO27">
        <v>10654856</v>
      </c>
      <c r="AP27">
        <v>14481617</v>
      </c>
    </row>
    <row r="28" spans="2:42">
      <c r="B28" t="s">
        <v>69</v>
      </c>
      <c r="AO28">
        <v>61907</v>
      </c>
      <c r="AP28">
        <v>108311</v>
      </c>
    </row>
    <row r="29" spans="2:42">
      <c r="B29" t="s">
        <v>23</v>
      </c>
      <c r="AO29">
        <v>20326617</v>
      </c>
      <c r="AP29">
        <v>28043281</v>
      </c>
    </row>
    <row r="30" spans="2:42">
      <c r="B30" t="s">
        <v>24</v>
      </c>
      <c r="AO30">
        <v>5268592</v>
      </c>
      <c r="AP30">
        <v>2948796</v>
      </c>
    </row>
    <row r="31" spans="2:42">
      <c r="B31" t="s">
        <v>73</v>
      </c>
      <c r="AO31">
        <v>169843</v>
      </c>
      <c r="AP31">
        <v>120913</v>
      </c>
    </row>
    <row r="32" spans="2:42">
      <c r="B32" t="s">
        <v>25</v>
      </c>
      <c r="AO32">
        <v>138273</v>
      </c>
      <c r="AP32">
        <v>223929</v>
      </c>
    </row>
    <row r="33" spans="2:42">
      <c r="B33" t="s">
        <v>26</v>
      </c>
      <c r="AO33">
        <v>1146196</v>
      </c>
      <c r="AP33">
        <v>3282268</v>
      </c>
    </row>
    <row r="34" spans="2:42">
      <c r="B34" t="s">
        <v>68</v>
      </c>
      <c r="AO34">
        <v>330051</v>
      </c>
      <c r="AP34">
        <v>338489</v>
      </c>
    </row>
    <row r="35" spans="2:42">
      <c r="B35" t="s">
        <v>74</v>
      </c>
      <c r="AO35">
        <v>1239048</v>
      </c>
      <c r="AP35">
        <v>1099775</v>
      </c>
    </row>
    <row r="36" spans="2:42">
      <c r="B36" t="s">
        <v>27</v>
      </c>
      <c r="AO36">
        <v>2026257</v>
      </c>
      <c r="AP36">
        <v>5468899</v>
      </c>
    </row>
    <row r="37" spans="2:42">
      <c r="B37" t="s">
        <v>28</v>
      </c>
    </row>
    <row r="38" spans="2:42">
      <c r="B38" t="s">
        <v>29</v>
      </c>
      <c r="AO38">
        <v>123</v>
      </c>
      <c r="AP38">
        <v>97</v>
      </c>
    </row>
    <row r="39" spans="2:42">
      <c r="B39" t="s">
        <v>30</v>
      </c>
      <c r="AO39">
        <v>1325568</v>
      </c>
      <c r="AP39">
        <v>2271057</v>
      </c>
    </row>
    <row r="40" spans="2:42">
      <c r="B40" t="s">
        <v>75</v>
      </c>
      <c r="AO40">
        <v>266559</v>
      </c>
      <c r="AP40">
        <v>482868</v>
      </c>
    </row>
    <row r="41" spans="2:42">
      <c r="B41" t="s">
        <v>31</v>
      </c>
      <c r="AO41">
        <v>336725</v>
      </c>
      <c r="AP41">
        <v>788199</v>
      </c>
    </row>
    <row r="42" spans="2:42">
      <c r="B42" t="s">
        <v>76</v>
      </c>
      <c r="AP42">
        <v>29488</v>
      </c>
    </row>
    <row r="43" spans="2:42">
      <c r="B43" t="s">
        <v>77</v>
      </c>
      <c r="AO43">
        <v>48345</v>
      </c>
      <c r="AP43">
        <v>336233</v>
      </c>
    </row>
    <row r="44" spans="2:42">
      <c r="B44" t="s">
        <v>32</v>
      </c>
    </row>
    <row r="45" spans="2:42">
      <c r="B45" t="s">
        <v>33</v>
      </c>
      <c r="AO45">
        <v>12178730</v>
      </c>
      <c r="AP45">
        <v>16734090</v>
      </c>
    </row>
    <row r="46" spans="2:42">
      <c r="B46" t="s">
        <v>34</v>
      </c>
      <c r="AO46">
        <v>7600198</v>
      </c>
      <c r="AP46">
        <v>13498274</v>
      </c>
    </row>
    <row r="47" spans="2:42">
      <c r="B47" t="s">
        <v>78</v>
      </c>
      <c r="AO47">
        <v>223497</v>
      </c>
      <c r="AP47">
        <v>281849</v>
      </c>
    </row>
    <row r="48" spans="2:42">
      <c r="B48" t="s">
        <v>42</v>
      </c>
    </row>
    <row r="49" spans="2:42">
      <c r="B49" t="s">
        <v>35</v>
      </c>
      <c r="AO49">
        <v>841309</v>
      </c>
      <c r="AP49">
        <v>6387199</v>
      </c>
    </row>
    <row r="50" spans="2:42">
      <c r="B50" t="s">
        <v>79</v>
      </c>
    </row>
    <row r="51" spans="2:42">
      <c r="B51" t="s">
        <v>36</v>
      </c>
      <c r="AO51">
        <v>2671835</v>
      </c>
      <c r="AP51">
        <v>3897156</v>
      </c>
    </row>
    <row r="52" spans="2:42">
      <c r="B52" t="s">
        <v>37</v>
      </c>
      <c r="AO52">
        <v>103904</v>
      </c>
      <c r="AP52">
        <v>281855</v>
      </c>
    </row>
    <row r="53" spans="2:42">
      <c r="B53" t="s">
        <v>80</v>
      </c>
      <c r="AO53">
        <v>611044</v>
      </c>
      <c r="AP53">
        <v>720461</v>
      </c>
    </row>
    <row r="54" spans="2:42">
      <c r="B54" t="s">
        <v>81</v>
      </c>
      <c r="AO54">
        <v>7282</v>
      </c>
      <c r="AP54">
        <v>26826</v>
      </c>
    </row>
    <row r="55" spans="2:42">
      <c r="B55" t="s">
        <v>38</v>
      </c>
    </row>
    <row r="56" spans="2:42">
      <c r="B56" t="s">
        <v>39</v>
      </c>
      <c r="AO56">
        <v>1255457</v>
      </c>
      <c r="AP56">
        <v>47166</v>
      </c>
    </row>
    <row r="57" spans="2:42">
      <c r="B57" t="s">
        <v>40</v>
      </c>
      <c r="AO57">
        <v>960463</v>
      </c>
      <c r="AP57">
        <v>898707</v>
      </c>
    </row>
    <row r="58" spans="2:42">
      <c r="B58" t="s">
        <v>82</v>
      </c>
      <c r="AO58">
        <v>55954</v>
      </c>
      <c r="AP58">
        <v>51799</v>
      </c>
    </row>
    <row r="59" spans="2:42">
      <c r="B59" t="s">
        <v>41</v>
      </c>
      <c r="AO59">
        <v>15236</v>
      </c>
      <c r="AP59">
        <v>74811</v>
      </c>
    </row>
    <row r="60" spans="2:42">
      <c r="B60" t="s">
        <v>83</v>
      </c>
      <c r="AO60">
        <v>361545</v>
      </c>
      <c r="AP60">
        <v>349583</v>
      </c>
    </row>
    <row r="61" spans="2:42">
      <c r="B61" t="s">
        <v>43</v>
      </c>
      <c r="AO61">
        <v>92292</v>
      </c>
      <c r="AP61">
        <v>339575</v>
      </c>
    </row>
    <row r="62" spans="2:42">
      <c r="B62" t="s">
        <v>84</v>
      </c>
      <c r="AO62">
        <v>193538</v>
      </c>
      <c r="AP62">
        <v>333633</v>
      </c>
    </row>
    <row r="63" spans="2:42">
      <c r="B63" t="s">
        <v>85</v>
      </c>
      <c r="AO63">
        <v>336514</v>
      </c>
      <c r="AP63">
        <v>504169</v>
      </c>
    </row>
    <row r="64" spans="2:42">
      <c r="B64" t="s">
        <v>86</v>
      </c>
      <c r="AO64">
        <v>15487</v>
      </c>
      <c r="AP64">
        <v>158768</v>
      </c>
    </row>
    <row r="65" spans="2:42">
      <c r="B65" t="s">
        <v>44</v>
      </c>
      <c r="AO65">
        <v>359282</v>
      </c>
      <c r="AP65">
        <v>410170</v>
      </c>
    </row>
    <row r="66" spans="2:42">
      <c r="B66" t="s">
        <v>45</v>
      </c>
      <c r="AO66">
        <v>3893511</v>
      </c>
      <c r="AP66">
        <v>4626613</v>
      </c>
    </row>
    <row r="67" spans="2:42">
      <c r="B67" t="s">
        <v>46</v>
      </c>
      <c r="AO67">
        <v>429383</v>
      </c>
      <c r="AP67">
        <v>468478</v>
      </c>
    </row>
    <row r="68" spans="2:42">
      <c r="B68" t="s">
        <v>47</v>
      </c>
      <c r="AO68">
        <v>1073566</v>
      </c>
      <c r="AP68">
        <v>1088319</v>
      </c>
    </row>
    <row r="69" spans="2:42">
      <c r="B69" t="s">
        <v>48</v>
      </c>
      <c r="AO69">
        <v>33981411</v>
      </c>
      <c r="AP69">
        <v>44284541</v>
      </c>
    </row>
    <row r="70" spans="2:42">
      <c r="B70" t="s">
        <v>95</v>
      </c>
      <c r="AO70">
        <v>35045826</v>
      </c>
      <c r="AP70">
        <v>31866413</v>
      </c>
    </row>
    <row r="71" spans="2:42">
      <c r="B71" t="s">
        <v>49</v>
      </c>
    </row>
    <row r="72" spans="2:42">
      <c r="B72" t="s">
        <v>50</v>
      </c>
    </row>
    <row r="73" spans="2:42">
      <c r="B73" t="s">
        <v>51</v>
      </c>
    </row>
    <row r="74" spans="2:42">
      <c r="B74" t="s">
        <v>52</v>
      </c>
    </row>
    <row r="75" spans="2:42">
      <c r="B75" t="s">
        <v>53</v>
      </c>
    </row>
    <row r="76" spans="2:42">
      <c r="B76" t="s">
        <v>54</v>
      </c>
    </row>
    <row r="77" spans="2:42">
      <c r="B77" t="s">
        <v>55</v>
      </c>
    </row>
    <row r="78" spans="2:42">
      <c r="B78" t="s">
        <v>96</v>
      </c>
      <c r="AO78">
        <v>33373</v>
      </c>
      <c r="AP78">
        <v>39098</v>
      </c>
    </row>
    <row r="79" spans="2:42">
      <c r="B79" t="s">
        <v>56</v>
      </c>
      <c r="AO79">
        <v>521182</v>
      </c>
      <c r="AP79">
        <v>679469</v>
      </c>
    </row>
    <row r="80" spans="2:42">
      <c r="B80" t="s">
        <v>57</v>
      </c>
      <c r="AO80">
        <v>9132718</v>
      </c>
      <c r="AP80">
        <v>9353583</v>
      </c>
    </row>
    <row r="81" spans="2:42">
      <c r="B81" t="s">
        <v>97</v>
      </c>
      <c r="AO81">
        <v>20212</v>
      </c>
      <c r="AP81">
        <v>60660</v>
      </c>
    </row>
    <row r="82" spans="2:42">
      <c r="B82" t="s">
        <v>58</v>
      </c>
      <c r="AO82">
        <v>131172578</v>
      </c>
      <c r="AP82">
        <v>174745994</v>
      </c>
    </row>
    <row r="83" spans="2:42">
      <c r="B83" t="s">
        <v>87</v>
      </c>
    </row>
    <row r="84" spans="2:42">
      <c r="B84" t="s">
        <v>88</v>
      </c>
      <c r="AO84">
        <v>384910</v>
      </c>
      <c r="AP84">
        <v>1138056</v>
      </c>
    </row>
    <row r="85" spans="2:42">
      <c r="B85" t="s">
        <v>89</v>
      </c>
      <c r="AO85">
        <v>55055</v>
      </c>
      <c r="AP85">
        <v>54949</v>
      </c>
    </row>
    <row r="86" spans="2:42">
      <c r="B86" t="s">
        <v>90</v>
      </c>
      <c r="AO86">
        <v>3250013</v>
      </c>
      <c r="AP86">
        <v>4863297</v>
      </c>
    </row>
    <row r="87" spans="2:42">
      <c r="B87" t="s">
        <v>91</v>
      </c>
      <c r="AO87">
        <v>160836</v>
      </c>
      <c r="AP87">
        <v>170377</v>
      </c>
    </row>
    <row r="88" spans="2:42">
      <c r="B88" t="s">
        <v>92</v>
      </c>
      <c r="AO88">
        <v>39543</v>
      </c>
      <c r="AP88">
        <v>130110</v>
      </c>
    </row>
    <row r="89" spans="2:42">
      <c r="B89" t="s">
        <v>93</v>
      </c>
      <c r="AO89">
        <v>14740</v>
      </c>
      <c r="AP89">
        <v>15667</v>
      </c>
    </row>
    <row r="90" spans="2:42">
      <c r="B90" t="s">
        <v>94</v>
      </c>
      <c r="AO90">
        <v>37166</v>
      </c>
      <c r="AP90">
        <v>43517</v>
      </c>
    </row>
    <row r="91" spans="2:42">
      <c r="B91" t="s">
        <v>98</v>
      </c>
      <c r="AO91">
        <v>351</v>
      </c>
      <c r="AP91">
        <v>11200</v>
      </c>
    </row>
    <row r="92" spans="2:42">
      <c r="B92" t="s">
        <v>59</v>
      </c>
    </row>
    <row r="93" spans="2:42">
      <c r="B93" t="s">
        <v>60</v>
      </c>
    </row>
    <row r="94" spans="2:42">
      <c r="B94" t="s">
        <v>61</v>
      </c>
    </row>
    <row r="95" spans="2:42">
      <c r="B95" t="s">
        <v>62</v>
      </c>
    </row>
    <row r="96" spans="2:42">
      <c r="B96" t="s">
        <v>63</v>
      </c>
    </row>
    <row r="97" spans="2:42">
      <c r="B97" t="s">
        <v>64</v>
      </c>
    </row>
    <row r="98" spans="2:42">
      <c r="B98" t="s">
        <v>65</v>
      </c>
    </row>
    <row r="100" spans="2:42">
      <c r="B100" t="s">
        <v>100</v>
      </c>
      <c r="AO100">
        <f>SUM(AO4:AO99)</f>
        <v>345001140</v>
      </c>
      <c r="AP100">
        <f>SUM(AP4:AP99)</f>
        <v>461728206</v>
      </c>
    </row>
    <row r="102" spans="2:42">
      <c r="AO102">
        <f>345001140-AO100</f>
        <v>0</v>
      </c>
      <c r="AP102">
        <f>461728206-AP100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2010-02-17T21:05:32Z</dcterms:created>
  <dcterms:modified xsi:type="dcterms:W3CDTF">2011-10-03T15:00:27Z</dcterms:modified>
</cp:coreProperties>
</file>