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055" windowHeight="10965"/>
  </bookViews>
  <sheets>
    <sheet name="impor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C64" i="1"/>
  <c r="AQ64"/>
  <c r="AR62"/>
  <c r="AR64" s="1"/>
  <c r="AS62"/>
  <c r="AT62"/>
  <c r="AU62"/>
  <c r="AV62"/>
  <c r="AW62"/>
  <c r="AX62"/>
  <c r="AX64" s="1"/>
  <c r="AY62"/>
  <c r="AY64" s="1"/>
  <c r="AZ62"/>
  <c r="AZ64" s="1"/>
  <c r="BA62"/>
  <c r="BA64" s="1"/>
  <c r="BB62"/>
  <c r="BB64" s="1"/>
  <c r="BC62"/>
  <c r="AQ62"/>
</calcChain>
</file>

<file path=xl/sharedStrings.xml><?xml version="1.0" encoding="utf-8"?>
<sst xmlns="http://schemas.openxmlformats.org/spreadsheetml/2006/main" count="100" uniqueCount="64">
  <si>
    <t>notes</t>
  </si>
  <si>
    <t>unit</t>
  </si>
  <si>
    <t>Togo</t>
  </si>
  <si>
    <t>France</t>
  </si>
  <si>
    <t>Algerie</t>
  </si>
  <si>
    <t>AEF</t>
  </si>
  <si>
    <t>AOF</t>
  </si>
  <si>
    <t>Cambodge</t>
  </si>
  <si>
    <t>Cameroun</t>
  </si>
  <si>
    <t>Cote d'Ivoire</t>
  </si>
  <si>
    <t>Dahomey</t>
  </si>
  <si>
    <t>Gabon</t>
  </si>
  <si>
    <t>Indes Francaises</t>
  </si>
  <si>
    <t>Indochine</t>
  </si>
  <si>
    <t>Madagascar</t>
  </si>
  <si>
    <t>Maroc</t>
  </si>
  <si>
    <t>Martinique</t>
  </si>
  <si>
    <t>Reunion</t>
  </si>
  <si>
    <t>Senegal</t>
  </si>
  <si>
    <t>Tunisie</t>
  </si>
  <si>
    <t>Autres colonies francaises</t>
  </si>
  <si>
    <t>Grande Bretagne</t>
  </si>
  <si>
    <t>Ghana</t>
  </si>
  <si>
    <t>Hong-Kong</t>
  </si>
  <si>
    <t>Irlande</t>
  </si>
  <si>
    <t>Nigeria</t>
  </si>
  <si>
    <t>Union Indienne</t>
  </si>
  <si>
    <t>Union Sud Africaine</t>
  </si>
  <si>
    <t>Canada</t>
  </si>
  <si>
    <t>US</t>
  </si>
  <si>
    <t>Autres colonies Anglaises</t>
  </si>
  <si>
    <t>Allemagne</t>
  </si>
  <si>
    <t>Autriche</t>
  </si>
  <si>
    <t>Belgique</t>
  </si>
  <si>
    <t>Congo Belge</t>
  </si>
  <si>
    <t>Cap Vert</t>
  </si>
  <si>
    <t>Danemark</t>
  </si>
  <si>
    <t>Italie</t>
  </si>
  <si>
    <t>Indes Neerlandaises</t>
  </si>
  <si>
    <t>Norvege</t>
  </si>
  <si>
    <t>Pays-Bas</t>
  </si>
  <si>
    <t>Portugal</t>
  </si>
  <si>
    <t>Sarre</t>
  </si>
  <si>
    <t>Suisse</t>
  </si>
  <si>
    <t>Sueede</t>
  </si>
  <si>
    <t>Terr. Neerl d'Amerique</t>
  </si>
  <si>
    <t>Argentine</t>
  </si>
  <si>
    <t>Arabie Seoudite</t>
  </si>
  <si>
    <t xml:space="preserve">Bresil </t>
  </si>
  <si>
    <t>Chine</t>
  </si>
  <si>
    <t>Espagne</t>
  </si>
  <si>
    <t>Finlande</t>
  </si>
  <si>
    <t>Hongrie</t>
  </si>
  <si>
    <t>Japon</t>
  </si>
  <si>
    <t>Mexique</t>
  </si>
  <si>
    <t>Pologne</t>
  </si>
  <si>
    <t>Tchecoslovaquie</t>
  </si>
  <si>
    <t>Uruguay</t>
  </si>
  <si>
    <t>Yougoslavie</t>
  </si>
  <si>
    <t>Autres pays</t>
  </si>
  <si>
    <t>milliers de Franc CFA</t>
  </si>
  <si>
    <t>Annuaire Retrospectif du Commerce Special Du Togo, 1937-1964</t>
  </si>
  <si>
    <t>pays fournisseurs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</si>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</sst>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68"/>
  <sheetViews>
    <sheetView tabSelected="1" workbookViewId="0">
      <pane xSplit="3" ySplit="3" topLeftCell="AH55" activePane="bottomRight" state="frozen"/>
      <selection pane="topRight" activeCell="D1" sqref="D1"/>
      <selection pane="bottomLeft" activeCell="A3" sqref="A3"/>
      <selection pane="bottomRight" activeCell="B62" sqref="B62"/>
    </sheetView>
  </sheetViews>
  <sheetFormatPr defaultRowHeight="15"/>
  <cols>
    <col min="45" max="49" width="0" hidden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</row>
    <row r="4" spans="1:55">
      <c r="A4" t="s">
        <v>2</v>
      </c>
      <c r="B4" t="s">
        <v>3</v>
      </c>
      <c r="AQ4">
        <v>11720</v>
      </c>
      <c r="AR4">
        <v>13959</v>
      </c>
      <c r="AX4">
        <v>25354</v>
      </c>
      <c r="AY4">
        <v>72817</v>
      </c>
      <c r="AZ4">
        <v>303274</v>
      </c>
      <c r="BA4">
        <v>495274</v>
      </c>
      <c r="BB4">
        <v>1006205</v>
      </c>
      <c r="BC4">
        <v>944210</v>
      </c>
    </row>
    <row r="5" spans="1:55">
      <c r="B5" t="s">
        <v>4</v>
      </c>
      <c r="AQ5">
        <v>213</v>
      </c>
      <c r="AR5">
        <v>163</v>
      </c>
      <c r="AX5">
        <v>3441</v>
      </c>
      <c r="AY5">
        <v>5104</v>
      </c>
      <c r="AZ5">
        <v>15150</v>
      </c>
      <c r="BA5">
        <v>21742</v>
      </c>
      <c r="BB5">
        <v>23404</v>
      </c>
      <c r="BC5">
        <v>21830</v>
      </c>
    </row>
    <row r="6" spans="1:55">
      <c r="B6" t="s">
        <v>5</v>
      </c>
      <c r="AR6">
        <v>10</v>
      </c>
      <c r="BC6">
        <v>113</v>
      </c>
    </row>
    <row r="7" spans="1:55">
      <c r="B7" t="s">
        <v>6</v>
      </c>
      <c r="AQ7">
        <v>1769</v>
      </c>
      <c r="AR7">
        <v>1806</v>
      </c>
      <c r="BC7">
        <v>22723</v>
      </c>
    </row>
    <row r="8" spans="1:55">
      <c r="B8" t="s">
        <v>7</v>
      </c>
    </row>
    <row r="9" spans="1:55">
      <c r="B9" t="s">
        <v>8</v>
      </c>
      <c r="AQ9">
        <v>147</v>
      </c>
      <c r="AR9">
        <v>252</v>
      </c>
      <c r="AX9">
        <v>59</v>
      </c>
      <c r="AZ9">
        <v>2320</v>
      </c>
      <c r="BA9">
        <v>696</v>
      </c>
      <c r="BB9">
        <v>837</v>
      </c>
      <c r="BC9">
        <v>2300</v>
      </c>
    </row>
    <row r="10" spans="1:55">
      <c r="B10" t="s">
        <v>9</v>
      </c>
      <c r="AX10">
        <v>1728</v>
      </c>
      <c r="AY10">
        <v>692</v>
      </c>
      <c r="AZ10">
        <v>97</v>
      </c>
      <c r="BA10">
        <v>2960</v>
      </c>
      <c r="BB10">
        <v>4836</v>
      </c>
    </row>
    <row r="11" spans="1:55">
      <c r="B11" t="s">
        <v>10</v>
      </c>
      <c r="AX11">
        <v>235</v>
      </c>
      <c r="AY11">
        <v>498</v>
      </c>
    </row>
    <row r="12" spans="1:55">
      <c r="B12" t="s">
        <v>11</v>
      </c>
      <c r="BB12">
        <v>10</v>
      </c>
    </row>
    <row r="13" spans="1:55">
      <c r="B13" t="s">
        <v>12</v>
      </c>
      <c r="BC13">
        <v>34287</v>
      </c>
    </row>
    <row r="14" spans="1:55">
      <c r="B14" t="s">
        <v>13</v>
      </c>
      <c r="AQ14">
        <v>94</v>
      </c>
      <c r="AR14">
        <v>20</v>
      </c>
      <c r="AZ14">
        <v>55</v>
      </c>
    </row>
    <row r="15" spans="1:55">
      <c r="B15" t="s">
        <v>14</v>
      </c>
      <c r="AY15">
        <v>276</v>
      </c>
      <c r="AZ15">
        <v>723</v>
      </c>
      <c r="BA15">
        <v>343</v>
      </c>
      <c r="BB15">
        <v>1122</v>
      </c>
      <c r="BC15">
        <v>661</v>
      </c>
    </row>
    <row r="16" spans="1:55">
      <c r="B16" t="s">
        <v>15</v>
      </c>
      <c r="AQ16">
        <v>245</v>
      </c>
      <c r="AR16">
        <v>563</v>
      </c>
      <c r="AX16">
        <v>119</v>
      </c>
      <c r="AY16">
        <v>1604</v>
      </c>
      <c r="AZ16">
        <v>5336</v>
      </c>
      <c r="BA16">
        <v>20906</v>
      </c>
      <c r="BB16">
        <v>37558</v>
      </c>
      <c r="BC16">
        <v>42886</v>
      </c>
    </row>
    <row r="17" spans="2:55">
      <c r="B17" t="s">
        <v>16</v>
      </c>
      <c r="AX17">
        <v>2685</v>
      </c>
      <c r="BB17">
        <v>5</v>
      </c>
    </row>
    <row r="18" spans="2:55">
      <c r="B18" t="s">
        <v>17</v>
      </c>
      <c r="AY18">
        <v>127</v>
      </c>
      <c r="AZ18">
        <v>5579</v>
      </c>
      <c r="BB18">
        <v>308</v>
      </c>
    </row>
    <row r="19" spans="2:55">
      <c r="B19" t="s">
        <v>18</v>
      </c>
      <c r="AX19">
        <v>6078</v>
      </c>
      <c r="AY19">
        <v>7190</v>
      </c>
      <c r="AZ19">
        <v>8826</v>
      </c>
      <c r="BA19">
        <v>8552</v>
      </c>
      <c r="BB19">
        <v>9432</v>
      </c>
    </row>
    <row r="20" spans="2:55">
      <c r="B20" t="s">
        <v>19</v>
      </c>
      <c r="AQ20">
        <v>5</v>
      </c>
      <c r="AR20">
        <v>61</v>
      </c>
      <c r="AZ20">
        <v>26</v>
      </c>
      <c r="BB20">
        <v>25</v>
      </c>
    </row>
    <row r="21" spans="2:55">
      <c r="B21" t="s">
        <v>20</v>
      </c>
      <c r="AX21">
        <v>3417</v>
      </c>
      <c r="AY21">
        <v>7864</v>
      </c>
      <c r="AZ21">
        <v>9500</v>
      </c>
      <c r="BA21">
        <v>9450</v>
      </c>
      <c r="BB21">
        <v>28302</v>
      </c>
    </row>
    <row r="22" spans="2:55">
      <c r="B22" t="s">
        <v>21</v>
      </c>
      <c r="AQ22">
        <v>10498</v>
      </c>
      <c r="AR22">
        <v>19478</v>
      </c>
      <c r="AX22">
        <v>6968</v>
      </c>
      <c r="AY22">
        <v>27364</v>
      </c>
      <c r="AZ22">
        <v>24040</v>
      </c>
      <c r="BA22">
        <v>22836</v>
      </c>
      <c r="BB22">
        <v>21979</v>
      </c>
      <c r="BC22">
        <v>36311</v>
      </c>
    </row>
    <row r="23" spans="2:55">
      <c r="B23" t="s">
        <v>22</v>
      </c>
      <c r="AQ23">
        <v>4143</v>
      </c>
      <c r="AR23">
        <v>9781</v>
      </c>
      <c r="AX23">
        <v>26795</v>
      </c>
      <c r="AY23">
        <v>26324</v>
      </c>
      <c r="AZ23">
        <v>35132</v>
      </c>
      <c r="BA23">
        <v>75891</v>
      </c>
      <c r="BB23">
        <v>96358</v>
      </c>
      <c r="BC23">
        <v>187130</v>
      </c>
    </row>
    <row r="24" spans="2:55">
      <c r="B24" t="s">
        <v>23</v>
      </c>
      <c r="BA24">
        <v>2353</v>
      </c>
    </row>
    <row r="25" spans="2:55">
      <c r="B25" t="s">
        <v>24</v>
      </c>
    </row>
    <row r="26" spans="2:55">
      <c r="B26" t="s">
        <v>25</v>
      </c>
      <c r="AQ26">
        <v>73</v>
      </c>
      <c r="AR26">
        <v>103</v>
      </c>
      <c r="AX26">
        <v>653</v>
      </c>
      <c r="AY26">
        <v>3492</v>
      </c>
      <c r="AZ26">
        <v>346</v>
      </c>
      <c r="BA26">
        <v>706</v>
      </c>
      <c r="BB26">
        <v>2</v>
      </c>
      <c r="BC26">
        <v>4</v>
      </c>
    </row>
    <row r="27" spans="2:55">
      <c r="B27" t="s">
        <v>26</v>
      </c>
      <c r="AQ27">
        <v>2592</v>
      </c>
      <c r="AR27">
        <v>303</v>
      </c>
      <c r="AX27">
        <v>6137</v>
      </c>
      <c r="AY27">
        <v>31</v>
      </c>
      <c r="AZ27">
        <v>14693</v>
      </c>
      <c r="BA27">
        <v>24380</v>
      </c>
      <c r="BB27">
        <v>27374</v>
      </c>
      <c r="BC27">
        <v>52794</v>
      </c>
    </row>
    <row r="28" spans="2:55">
      <c r="B28" t="s">
        <v>27</v>
      </c>
      <c r="AQ28">
        <v>17</v>
      </c>
      <c r="AR28">
        <v>89</v>
      </c>
      <c r="AX28">
        <v>239</v>
      </c>
      <c r="AY28">
        <v>52</v>
      </c>
      <c r="AZ28">
        <v>925</v>
      </c>
      <c r="BA28">
        <v>203</v>
      </c>
      <c r="BB28">
        <v>85</v>
      </c>
      <c r="BC28">
        <v>165</v>
      </c>
    </row>
    <row r="29" spans="2:55">
      <c r="B29" t="s">
        <v>30</v>
      </c>
      <c r="AX29">
        <v>453</v>
      </c>
      <c r="AY29">
        <v>872</v>
      </c>
      <c r="AZ29">
        <v>160</v>
      </c>
      <c r="BA29">
        <v>535</v>
      </c>
      <c r="BB29">
        <v>124</v>
      </c>
    </row>
    <row r="30" spans="2:55">
      <c r="B30" t="s">
        <v>28</v>
      </c>
      <c r="AZ30">
        <v>199</v>
      </c>
      <c r="BA30">
        <v>2083</v>
      </c>
      <c r="BB30">
        <v>1</v>
      </c>
    </row>
    <row r="31" spans="2:55">
      <c r="B31" t="s">
        <v>29</v>
      </c>
      <c r="AQ31">
        <v>8379</v>
      </c>
      <c r="AR31">
        <v>7936</v>
      </c>
      <c r="AX31">
        <v>52902</v>
      </c>
      <c r="AY31">
        <v>74684</v>
      </c>
      <c r="AZ31">
        <v>74693</v>
      </c>
      <c r="BA31">
        <v>73481</v>
      </c>
      <c r="BB31">
        <v>118675</v>
      </c>
      <c r="BC31">
        <v>114576</v>
      </c>
    </row>
    <row r="32" spans="2:55">
      <c r="B32" t="s">
        <v>31</v>
      </c>
      <c r="AQ32">
        <v>3579</v>
      </c>
      <c r="AR32">
        <v>4863</v>
      </c>
      <c r="AY32">
        <v>15</v>
      </c>
      <c r="BA32">
        <v>667</v>
      </c>
      <c r="BB32">
        <v>2056</v>
      </c>
      <c r="BC32">
        <v>8203</v>
      </c>
    </row>
    <row r="33" spans="2:55">
      <c r="B33" t="s">
        <v>32</v>
      </c>
      <c r="AQ33">
        <v>18</v>
      </c>
      <c r="AZ33">
        <v>1567</v>
      </c>
      <c r="BB33">
        <v>113</v>
      </c>
      <c r="BC33">
        <v>1927</v>
      </c>
    </row>
    <row r="34" spans="2:55">
      <c r="B34" t="s">
        <v>33</v>
      </c>
      <c r="AQ34">
        <v>1702</v>
      </c>
      <c r="AR34">
        <v>3874</v>
      </c>
      <c r="AX34">
        <v>96</v>
      </c>
      <c r="AY34">
        <v>1046</v>
      </c>
      <c r="AZ34">
        <v>6976</v>
      </c>
      <c r="BA34">
        <v>17790</v>
      </c>
      <c r="BB34">
        <v>9252</v>
      </c>
      <c r="BC34">
        <v>15425</v>
      </c>
    </row>
    <row r="35" spans="2:55">
      <c r="B35" t="s">
        <v>34</v>
      </c>
    </row>
    <row r="36" spans="2:55">
      <c r="B36" t="s">
        <v>35</v>
      </c>
      <c r="BC36">
        <v>3939</v>
      </c>
    </row>
    <row r="37" spans="2:55">
      <c r="B37" t="s">
        <v>36</v>
      </c>
      <c r="AQ37">
        <v>92</v>
      </c>
      <c r="AR37">
        <v>68</v>
      </c>
      <c r="BA37">
        <v>143</v>
      </c>
      <c r="BB37">
        <v>3417</v>
      </c>
      <c r="BC37">
        <v>9466</v>
      </c>
    </row>
    <row r="38" spans="2:55">
      <c r="B38" t="s">
        <v>37</v>
      </c>
      <c r="AQ38">
        <v>666</v>
      </c>
      <c r="AR38">
        <v>934</v>
      </c>
      <c r="AZ38">
        <v>73</v>
      </c>
      <c r="BA38">
        <v>145</v>
      </c>
      <c r="BB38">
        <v>4641</v>
      </c>
      <c r="BC38">
        <v>2669</v>
      </c>
    </row>
    <row r="39" spans="2:55">
      <c r="B39" t="s">
        <v>38</v>
      </c>
      <c r="AY39">
        <v>7896</v>
      </c>
      <c r="AZ39">
        <v>2807</v>
      </c>
      <c r="BA39">
        <v>4620</v>
      </c>
      <c r="BB39">
        <v>1239</v>
      </c>
    </row>
    <row r="40" spans="2:55">
      <c r="B40" t="s">
        <v>39</v>
      </c>
      <c r="BB40">
        <v>241</v>
      </c>
      <c r="BC40">
        <v>401</v>
      </c>
    </row>
    <row r="41" spans="2:55">
      <c r="B41" t="s">
        <v>40</v>
      </c>
      <c r="AQ41">
        <v>3902</v>
      </c>
      <c r="AR41">
        <v>3983</v>
      </c>
      <c r="AY41">
        <v>291</v>
      </c>
      <c r="AZ41">
        <v>17537</v>
      </c>
      <c r="BA41">
        <v>18405</v>
      </c>
      <c r="BB41">
        <v>12132</v>
      </c>
      <c r="BC41">
        <v>46552</v>
      </c>
    </row>
    <row r="42" spans="2:55">
      <c r="B42" t="s">
        <v>41</v>
      </c>
      <c r="AQ42">
        <v>351</v>
      </c>
      <c r="AR42">
        <v>232</v>
      </c>
      <c r="AZ42">
        <v>287</v>
      </c>
      <c r="BB42">
        <v>1192</v>
      </c>
      <c r="BC42">
        <v>4079</v>
      </c>
    </row>
    <row r="43" spans="2:55">
      <c r="B43" t="s">
        <v>42</v>
      </c>
      <c r="BC43">
        <v>1159</v>
      </c>
    </row>
    <row r="44" spans="2:55">
      <c r="B44" t="s">
        <v>43</v>
      </c>
      <c r="AQ44">
        <v>620</v>
      </c>
      <c r="AR44">
        <v>40</v>
      </c>
      <c r="AY44">
        <v>3556</v>
      </c>
      <c r="AZ44">
        <v>2384</v>
      </c>
      <c r="BA44">
        <v>5470</v>
      </c>
      <c r="BB44">
        <v>3750</v>
      </c>
      <c r="BC44">
        <v>4080</v>
      </c>
    </row>
    <row r="45" spans="2:55">
      <c r="B45" t="s">
        <v>44</v>
      </c>
      <c r="AQ45">
        <v>1191</v>
      </c>
      <c r="AR45">
        <v>1023</v>
      </c>
      <c r="AY45">
        <v>824</v>
      </c>
      <c r="AZ45">
        <v>184</v>
      </c>
      <c r="BA45">
        <v>378</v>
      </c>
      <c r="BB45">
        <v>4814</v>
      </c>
      <c r="BC45">
        <v>7688</v>
      </c>
    </row>
    <row r="46" spans="2:55">
      <c r="B46" t="s">
        <v>45</v>
      </c>
      <c r="AQ46">
        <v>2125</v>
      </c>
      <c r="AR46">
        <v>4641</v>
      </c>
      <c r="AX46">
        <v>1227</v>
      </c>
      <c r="AY46">
        <v>7004</v>
      </c>
      <c r="AZ46">
        <v>18240</v>
      </c>
      <c r="BA46">
        <v>19109</v>
      </c>
      <c r="BB46">
        <v>18117</v>
      </c>
      <c r="BC46">
        <v>26641</v>
      </c>
    </row>
    <row r="47" spans="2:55">
      <c r="B47" t="s">
        <v>46</v>
      </c>
      <c r="AY47">
        <v>55</v>
      </c>
    </row>
    <row r="48" spans="2:55">
      <c r="B48" t="s">
        <v>47</v>
      </c>
      <c r="BB48">
        <v>1557</v>
      </c>
    </row>
    <row r="49" spans="2:55">
      <c r="B49" t="s">
        <v>48</v>
      </c>
      <c r="AX49">
        <v>154</v>
      </c>
      <c r="AZ49">
        <v>7242</v>
      </c>
    </row>
    <row r="50" spans="2:55">
      <c r="B50" t="s">
        <v>49</v>
      </c>
      <c r="BA50">
        <v>514</v>
      </c>
    </row>
    <row r="51" spans="2:55">
      <c r="B51" t="s">
        <v>50</v>
      </c>
      <c r="AQ51">
        <v>294</v>
      </c>
      <c r="AR51">
        <v>238</v>
      </c>
      <c r="BB51">
        <v>1918</v>
      </c>
    </row>
    <row r="52" spans="2:55">
      <c r="B52" t="s">
        <v>51</v>
      </c>
      <c r="BB52">
        <v>183</v>
      </c>
      <c r="BC52">
        <v>1751</v>
      </c>
    </row>
    <row r="53" spans="2:55">
      <c r="B53" t="s">
        <v>52</v>
      </c>
      <c r="AQ53">
        <v>101</v>
      </c>
      <c r="AR53">
        <v>98</v>
      </c>
      <c r="BB53">
        <v>3278</v>
      </c>
      <c r="BC53">
        <v>625</v>
      </c>
    </row>
    <row r="54" spans="2:55">
      <c r="B54" t="s">
        <v>53</v>
      </c>
      <c r="AQ54">
        <v>8480</v>
      </c>
      <c r="AR54">
        <v>11136</v>
      </c>
      <c r="BB54">
        <v>2314</v>
      </c>
      <c r="BC54">
        <v>18786</v>
      </c>
    </row>
    <row r="55" spans="2:55">
      <c r="B55" t="s">
        <v>54</v>
      </c>
      <c r="BC55">
        <v>283</v>
      </c>
    </row>
    <row r="56" spans="2:55">
      <c r="B56" t="s">
        <v>55</v>
      </c>
      <c r="AQ56">
        <v>29</v>
      </c>
      <c r="AR56">
        <v>12</v>
      </c>
      <c r="BA56">
        <v>971</v>
      </c>
      <c r="BB56">
        <v>762</v>
      </c>
      <c r="BC56">
        <v>42</v>
      </c>
    </row>
    <row r="57" spans="2:55">
      <c r="B57" t="s">
        <v>56</v>
      </c>
      <c r="AQ57">
        <v>1520</v>
      </c>
      <c r="AR57">
        <v>1479</v>
      </c>
      <c r="AZ57">
        <v>2327</v>
      </c>
      <c r="BA57">
        <v>1077</v>
      </c>
      <c r="BB57">
        <v>5085</v>
      </c>
      <c r="BC57">
        <v>5323</v>
      </c>
    </row>
    <row r="58" spans="2:55">
      <c r="B58" t="s">
        <v>57</v>
      </c>
      <c r="AQ58">
        <v>36</v>
      </c>
      <c r="AR58">
        <v>28</v>
      </c>
    </row>
    <row r="59" spans="2:55">
      <c r="B59" t="s">
        <v>58</v>
      </c>
      <c r="AQ59">
        <v>375</v>
      </c>
      <c r="AR59">
        <v>627</v>
      </c>
    </row>
    <row r="60" spans="2:55">
      <c r="B60" t="s">
        <v>59</v>
      </c>
      <c r="AQ60">
        <v>8774</v>
      </c>
      <c r="AR60">
        <v>3844</v>
      </c>
      <c r="AY60">
        <v>1538</v>
      </c>
      <c r="AZ60">
        <v>4152</v>
      </c>
      <c r="BA60">
        <v>5881</v>
      </c>
      <c r="BB60">
        <v>1727</v>
      </c>
      <c r="BC60">
        <v>4991</v>
      </c>
    </row>
    <row r="62" spans="2:55">
      <c r="B62" t="s">
        <v>63</v>
      </c>
      <c r="AQ62">
        <f>SUM(AQ4:AQ61)</f>
        <v>73750</v>
      </c>
      <c r="AR62">
        <f t="shared" ref="AR62:BC62" si="0">SUM(AR4:AR61)</f>
        <v>91644</v>
      </c>
      <c r="AS62">
        <f t="shared" si="0"/>
        <v>0</v>
      </c>
      <c r="AT62">
        <f t="shared" si="0"/>
        <v>0</v>
      </c>
      <c r="AU62">
        <f t="shared" si="0"/>
        <v>0</v>
      </c>
      <c r="AV62">
        <f t="shared" si="0"/>
        <v>0</v>
      </c>
      <c r="AW62">
        <f t="shared" si="0"/>
        <v>0</v>
      </c>
      <c r="AX62">
        <f t="shared" si="0"/>
        <v>138740</v>
      </c>
      <c r="AY62">
        <f t="shared" si="0"/>
        <v>251216</v>
      </c>
      <c r="AZ62">
        <f t="shared" si="0"/>
        <v>564850</v>
      </c>
      <c r="BA62">
        <f t="shared" si="0"/>
        <v>837561</v>
      </c>
      <c r="BB62">
        <f t="shared" si="0"/>
        <v>1454430</v>
      </c>
      <c r="BC62">
        <f t="shared" si="0"/>
        <v>1624020</v>
      </c>
    </row>
    <row r="64" spans="2:55">
      <c r="AQ64">
        <f>73750-AQ62</f>
        <v>0</v>
      </c>
      <c r="AR64">
        <f>91644-AR62</f>
        <v>0</v>
      </c>
      <c r="AX64">
        <f>138740-AX62</f>
        <v>0</v>
      </c>
      <c r="AY64">
        <f>251216-AY62</f>
        <v>0</v>
      </c>
      <c r="AZ64">
        <f>564850-AZ62</f>
        <v>0</v>
      </c>
      <c r="BA64">
        <f>837561-BA62</f>
        <v>0</v>
      </c>
      <c r="BB64">
        <f>1454430-BB62</f>
        <v>0</v>
      </c>
      <c r="BC64">
        <f>1624020-BC62</f>
        <v>0</v>
      </c>
    </row>
    <row r="66" spans="43:55">
      <c r="AQ66" t="s">
        <v>61</v>
      </c>
      <c r="AR66" t="s">
        <v>61</v>
      </c>
      <c r="AS66" t="s">
        <v>61</v>
      </c>
      <c r="AT66" t="s">
        <v>61</v>
      </c>
      <c r="AU66" t="s">
        <v>61</v>
      </c>
      <c r="AV66" t="s">
        <v>61</v>
      </c>
      <c r="AW66" t="s">
        <v>61</v>
      </c>
      <c r="AX66" t="s">
        <v>61</v>
      </c>
      <c r="AY66" t="s">
        <v>61</v>
      </c>
      <c r="AZ66" t="s">
        <v>61</v>
      </c>
      <c r="BA66" t="s">
        <v>61</v>
      </c>
      <c r="BB66" t="s">
        <v>61</v>
      </c>
      <c r="BC66" t="s">
        <v>61</v>
      </c>
    </row>
    <row r="68" spans="43:55"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 t="s">
        <v>62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2009-07-17T19:05:39Z</dcterms:created>
  <dcterms:modified xsi:type="dcterms:W3CDTF">2011-10-03T15:04:57Z</dcterms:modified>
</cp:coreProperties>
</file>