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 24" sheetId="1" r:id="rId4"/>
    <sheet state="visible" name="Sheet7" sheetId="2" r:id="rId5"/>
    <sheet state="visible" name="JAN 24" sheetId="3" r:id="rId6"/>
  </sheets>
  <definedNames/>
  <calcPr/>
</workbook>
</file>

<file path=xl/sharedStrings.xml><?xml version="1.0" encoding="utf-8"?>
<sst xmlns="http://schemas.openxmlformats.org/spreadsheetml/2006/main" count="69" uniqueCount="34">
  <si>
    <t>YOU HAVE PLANTED</t>
  </si>
  <si>
    <t>TOTAL TASK</t>
  </si>
  <si>
    <t>CURRENT %</t>
  </si>
  <si>
    <t>LAST MONTH %</t>
  </si>
  <si>
    <t>TAST COMPLETED</t>
  </si>
  <si>
    <t>TASK COMPLETION %</t>
  </si>
  <si>
    <t>Productivity %</t>
  </si>
  <si>
    <t>Fitness &amp; Mindsets %</t>
  </si>
  <si>
    <t>WEEK NAME</t>
  </si>
  <si>
    <t>WEEK 1</t>
  </si>
  <si>
    <t>WEEK 2</t>
  </si>
  <si>
    <t>WEEK 3</t>
  </si>
  <si>
    <t>WEEK 4</t>
  </si>
  <si>
    <t>LOGEST STREAK</t>
  </si>
  <si>
    <t>COMPLETION
%</t>
  </si>
  <si>
    <t>DAY NUMBER</t>
  </si>
  <si>
    <t>WAKE UP AT 7 AM</t>
  </si>
  <si>
    <t>C</t>
  </si>
  <si>
    <t>RUNNING 30 (MIN)</t>
  </si>
  <si>
    <t>SHOWER AT 8 (AM)</t>
  </si>
  <si>
    <t>BREAKFAST AT 8 (AM)</t>
  </si>
  <si>
    <t>LEARNING 8-1PM</t>
  </si>
  <si>
    <t>UPWORK PROJECT</t>
  </si>
  <si>
    <t>PROJECT II</t>
  </si>
  <si>
    <t>YT VIDEO 3-6</t>
  </si>
  <si>
    <t>MEDITATION 6PM</t>
  </si>
  <si>
    <t>POWER NAP (30 MIN)</t>
  </si>
  <si>
    <t>REST &amp; SNACKS</t>
  </si>
  <si>
    <t>LEARNING 8-11PM</t>
  </si>
  <si>
    <t>LEETCODE 1 PROB (30MIN)</t>
  </si>
  <si>
    <t>JOB APPLY 11:30 (30 MIN)</t>
  </si>
  <si>
    <t>SLEEP BY 12AM</t>
  </si>
  <si>
    <t>DRINK 6 GLASS WATER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</si>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</sst>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"/>
    <numFmt numFmtId="165" formatCode="0.0%"/>
  </numFmts>
  <fonts count="9">
    <font>
      <sz val="10.0"/>
      <color rgb="FF000000"/>
      <name val="Arial"/>
      <scheme val="minor"/>
    </font>
    <font>
      <sz val="25.0"/>
      <color rgb="FF674EA7"/>
      <name val="Lexend"/>
    </font>
    <font>
      <color theme="1"/>
      <name val="Arial"/>
      <scheme val="minor"/>
    </font>
    <font>
      <b/>
      <sz val="10.0"/>
      <color rgb="FF674EA7"/>
      <name val="Arial"/>
      <scheme val="minor"/>
    </font>
    <font/>
    <font>
      <b/>
      <color theme="1"/>
      <name val="Arial"/>
      <scheme val="minor"/>
    </font>
    <font>
      <sz val="28.0"/>
      <color theme="1"/>
      <name val="Arial"/>
      <scheme val="minor"/>
    </font>
    <font>
      <b/>
      <sz val="8.0"/>
      <color theme="1"/>
      <name val="Arial"/>
      <scheme val="minor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7"/>
        <bgColor theme="7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47">
    <border/>
    <border>
      <left style="thin">
        <color rgb="FF434343"/>
      </left>
      <top style="thin">
        <color rgb="FF434343"/>
      </top>
    </border>
    <border>
      <right style="thin">
        <color rgb="FF434343"/>
      </right>
      <top style="thin">
        <color rgb="FF434343"/>
      </top>
    </border>
    <border>
      <left style="thin">
        <color rgb="FF434343"/>
      </left>
    </border>
    <border>
      <right style="thin">
        <color rgb="FF434343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D0E0E3"/>
      </left>
      <right style="thin">
        <color rgb="FFD0E0E3"/>
      </right>
      <top style="thin">
        <color rgb="FFD0E0E3"/>
      </top>
      <bottom style="thin">
        <color rgb="FFD0E0E3"/>
      </bottom>
    </border>
    <border>
      <left style="thin">
        <color rgb="FF434343"/>
      </left>
      <right style="thin">
        <color rgb="FFD0E0E3"/>
      </right>
      <top style="thin">
        <color rgb="FF434343"/>
      </top>
      <bottom style="thin">
        <color rgb="FFD0E0E3"/>
      </bottom>
    </border>
    <border>
      <left style="thin">
        <color rgb="FFD0E0E3"/>
      </left>
      <right style="thin">
        <color rgb="FF434343"/>
      </right>
      <top style="thin">
        <color rgb="FF434343"/>
      </top>
      <bottom style="thin">
        <color rgb="FFD0E0E3"/>
      </bottom>
    </border>
    <border>
      <left style="thin">
        <color rgb="FFD0E0E3"/>
      </left>
      <top style="thin">
        <color rgb="FFD0E0E3"/>
      </top>
      <bottom style="thin">
        <color rgb="FFD0E0E3"/>
      </bottom>
    </border>
    <border>
      <left style="thin">
        <color rgb="FF434343"/>
      </left>
      <right style="thin">
        <color rgb="FFD0E0E3"/>
      </right>
      <top style="thin">
        <color rgb="FFD0E0E3"/>
      </top>
      <bottom style="thin">
        <color rgb="FFD0E0E3"/>
      </bottom>
    </border>
    <border>
      <left style="thin">
        <color rgb="FFD0E0E3"/>
      </left>
      <right style="thin">
        <color rgb="FF434343"/>
      </right>
      <top style="thin">
        <color rgb="FFD0E0E3"/>
      </top>
      <bottom style="thin">
        <color rgb="FFD0E0E3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434343"/>
      </left>
      <right style="medium">
        <color rgb="FF434343"/>
      </right>
      <top style="medium">
        <color rgb="FF434343"/>
      </top>
    </border>
    <border>
      <left style="thick">
        <color rgb="FF000000"/>
      </left>
      <right style="thin">
        <color rgb="FFCFE2F3"/>
      </right>
      <top style="thin">
        <color rgb="FFCFE2F3"/>
      </top>
      <bottom style="thin">
        <color rgb="FFCFE2F3"/>
      </bottom>
    </border>
    <border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</border>
    <border>
      <left style="thin">
        <color rgb="FFCFE2F3"/>
      </left>
      <top style="thin">
        <color rgb="FFCFE2F3"/>
      </top>
      <bottom style="thin">
        <color rgb="FFCFE2F3"/>
      </bottom>
    </border>
    <border>
      <left style="medium">
        <color rgb="FF000000"/>
      </left>
      <right style="thin">
        <color rgb="FFCFE2F3"/>
      </right>
      <top style="thin">
        <color rgb="FFCFE2F3"/>
      </top>
      <bottom style="thin">
        <color rgb="FFCFE2F3"/>
      </bottom>
    </border>
    <border>
      <left style="thin">
        <color rgb="FFCFE2F3"/>
      </left>
      <right style="medium">
        <color rgb="FF000000"/>
      </right>
      <top style="thin">
        <color rgb="FFCFE2F3"/>
      </top>
      <bottom style="thin">
        <color rgb="FFCFE2F3"/>
      </bottom>
    </border>
    <border>
      <left style="medium">
        <color rgb="FF434343"/>
      </left>
      <right style="medium">
        <color rgb="FF434343"/>
      </right>
      <bottom style="medium">
        <color rgb="FF434343"/>
      </bottom>
    </border>
    <border>
      <left style="thick">
        <color rgb="FF000000"/>
      </lef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</border>
    <border>
      <right style="medium">
        <color rgb="FF434343"/>
      </right>
      <top style="medium">
        <color rgb="FF434343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434343"/>
      </right>
      <bottom style="medium">
        <color rgb="FF434343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0" fillId="2" fontId="2" numFmtId="0" xfId="0" applyAlignment="1" applyFont="1">
      <alignment readingOrder="0"/>
    </xf>
    <xf borderId="8" fillId="0" fontId="2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 readingOrder="0"/>
    </xf>
    <xf borderId="10" fillId="0" fontId="7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/>
    </xf>
    <xf borderId="13" fillId="0" fontId="2" numFmtId="0" xfId="0" applyAlignment="1" applyBorder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9" xfId="0" applyFont="1" applyNumberFormat="1"/>
    <xf borderId="8" fillId="0" fontId="2" numFmtId="9" xfId="0" applyAlignment="1" applyBorder="1" applyFont="1" applyNumberFormat="1">
      <alignment horizontal="center" vertical="center"/>
    </xf>
    <xf borderId="12" fillId="0" fontId="5" numFmtId="9" xfId="0" applyAlignment="1" applyBorder="1" applyFont="1" applyNumberFormat="1">
      <alignment horizontal="center"/>
    </xf>
    <xf borderId="13" fillId="0" fontId="2" numFmtId="9" xfId="0" applyAlignment="1" applyBorder="1" applyFont="1" applyNumberFormat="1">
      <alignment horizontal="center" readingOrder="0"/>
    </xf>
    <xf borderId="0" fillId="4" fontId="2" numFmtId="0" xfId="0" applyAlignment="1" applyFill="1" applyFont="1">
      <alignment readingOrder="0"/>
    </xf>
    <xf borderId="0" fillId="0" fontId="5" numFmtId="9" xfId="0" applyAlignment="1" applyFont="1" applyNumberFormat="1">
      <alignment horizontal="center"/>
    </xf>
    <xf borderId="11" fillId="0" fontId="2" numFmtId="9" xfId="0" applyAlignment="1" applyBorder="1" applyFont="1" applyNumberFormat="1">
      <alignment horizontal="center" vertical="center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wrapText="1"/>
    </xf>
    <xf borderId="0" fillId="6" fontId="2" numFmtId="49" xfId="0" applyAlignment="1" applyFont="1" applyNumberFormat="1">
      <alignment readingOrder="0"/>
    </xf>
    <xf borderId="14" fillId="7" fontId="2" numFmtId="0" xfId="0" applyAlignment="1" applyBorder="1" applyFill="1" applyFont="1">
      <alignment horizontal="center" readingOrder="0"/>
    </xf>
    <xf borderId="15" fillId="0" fontId="4" numFmtId="0" xfId="0" applyBorder="1" applyFont="1"/>
    <xf borderId="16" fillId="0" fontId="4" numFmtId="0" xfId="0" applyBorder="1" applyFont="1"/>
    <xf borderId="17" fillId="5" fontId="2" numFmtId="0" xfId="0" applyAlignment="1" applyBorder="1" applyFont="1">
      <alignment horizontal="center" readingOrder="0"/>
    </xf>
    <xf borderId="18" fillId="0" fontId="4" numFmtId="0" xfId="0" applyBorder="1" applyFont="1"/>
    <xf borderId="19" fillId="0" fontId="4" numFmtId="0" xfId="0" applyBorder="1" applyFont="1"/>
    <xf borderId="17" fillId="8" fontId="2" numFmtId="0" xfId="0" applyAlignment="1" applyBorder="1" applyFill="1" applyFont="1">
      <alignment horizontal="center" readingOrder="0"/>
    </xf>
    <xf borderId="17" fillId="9" fontId="2" numFmtId="0" xfId="0" applyAlignment="1" applyBorder="1" applyFill="1" applyFont="1">
      <alignment horizontal="center" readingOrder="0"/>
    </xf>
    <xf borderId="20" fillId="0" fontId="5" numFmtId="0" xfId="0" applyAlignment="1" applyBorder="1" applyFont="1">
      <alignment horizontal="center" readingOrder="0" shrinkToFit="0" vertical="center" wrapText="1"/>
    </xf>
    <xf borderId="20" fillId="0" fontId="5" numFmtId="0" xfId="0" applyAlignment="1" applyBorder="1" applyFont="1">
      <alignment horizontal="center" readingOrder="0" shrinkToFit="0" wrapText="1"/>
    </xf>
    <xf borderId="0" fillId="0" fontId="2" numFmtId="49" xfId="0" applyAlignment="1" applyFont="1" applyNumberFormat="1">
      <alignment readingOrder="0"/>
    </xf>
    <xf borderId="21" fillId="7" fontId="2" numFmtId="164" xfId="0" applyAlignment="1" applyBorder="1" applyFont="1" applyNumberFormat="1">
      <alignment horizontal="center" readingOrder="0"/>
    </xf>
    <xf borderId="22" fillId="7" fontId="2" numFmtId="164" xfId="0" applyAlignment="1" applyBorder="1" applyFont="1" applyNumberFormat="1">
      <alignment horizontal="center" readingOrder="0"/>
    </xf>
    <xf borderId="23" fillId="7" fontId="2" numFmtId="164" xfId="0" applyAlignment="1" applyBorder="1" applyFont="1" applyNumberFormat="1">
      <alignment horizontal="center" readingOrder="0"/>
    </xf>
    <xf borderId="24" fillId="5" fontId="2" numFmtId="164" xfId="0" applyAlignment="1" applyBorder="1" applyFont="1" applyNumberFormat="1">
      <alignment horizontal="center" readingOrder="0"/>
    </xf>
    <xf borderId="22" fillId="5" fontId="2" numFmtId="164" xfId="0" applyAlignment="1" applyBorder="1" applyFont="1" applyNumberFormat="1">
      <alignment horizontal="center" readingOrder="0"/>
    </xf>
    <xf borderId="25" fillId="5" fontId="2" numFmtId="164" xfId="0" applyAlignment="1" applyBorder="1" applyFont="1" applyNumberFormat="1">
      <alignment horizontal="center" readingOrder="0"/>
    </xf>
    <xf borderId="24" fillId="8" fontId="2" numFmtId="164" xfId="0" applyAlignment="1" applyBorder="1" applyFont="1" applyNumberFormat="1">
      <alignment horizontal="center" readingOrder="0"/>
    </xf>
    <xf borderId="22" fillId="8" fontId="2" numFmtId="164" xfId="0" applyAlignment="1" applyBorder="1" applyFont="1" applyNumberFormat="1">
      <alignment horizontal="center" readingOrder="0"/>
    </xf>
    <xf borderId="25" fillId="8" fontId="2" numFmtId="164" xfId="0" applyAlignment="1" applyBorder="1" applyFont="1" applyNumberFormat="1">
      <alignment horizontal="center" readingOrder="0"/>
    </xf>
    <xf borderId="24" fillId="9" fontId="2" numFmtId="164" xfId="0" applyAlignment="1" applyBorder="1" applyFont="1" applyNumberFormat="1">
      <alignment horizontal="center" readingOrder="0"/>
    </xf>
    <xf borderId="22" fillId="9" fontId="2" numFmtId="164" xfId="0" applyAlignment="1" applyBorder="1" applyFont="1" applyNumberFormat="1">
      <alignment horizontal="center" readingOrder="0"/>
    </xf>
    <xf borderId="23" fillId="9" fontId="2" numFmtId="164" xfId="0" applyAlignment="1" applyBorder="1" applyFont="1" applyNumberFormat="1">
      <alignment horizontal="center" readingOrder="0"/>
    </xf>
    <xf borderId="26" fillId="0" fontId="4" numFmtId="0" xfId="0" applyBorder="1" applyFont="1"/>
    <xf borderId="27" fillId="2" fontId="2" numFmtId="0" xfId="0" applyAlignment="1" applyBorder="1" applyFont="1">
      <alignment readingOrder="0"/>
    </xf>
    <xf borderId="28" fillId="2" fontId="2" numFmtId="0" xfId="0" applyAlignment="1" applyBorder="1" applyFont="1">
      <alignment readingOrder="0"/>
    </xf>
    <xf borderId="29" fillId="2" fontId="2" numFmtId="0" xfId="0" applyAlignment="1" applyBorder="1" applyFont="1">
      <alignment readingOrder="0"/>
    </xf>
    <xf borderId="28" fillId="2" fontId="2" numFmtId="0" xfId="0" applyAlignment="1" applyBorder="1" applyFont="1">
      <alignment horizontal="center" readingOrder="0"/>
    </xf>
    <xf borderId="30" fillId="0" fontId="2" numFmtId="3" xfId="0" applyAlignment="1" applyBorder="1" applyFont="1" applyNumberFormat="1">
      <alignment horizontal="center" readingOrder="0"/>
    </xf>
    <xf borderId="31" fillId="0" fontId="5" numFmtId="165" xfId="0" applyAlignment="1" applyBorder="1" applyFont="1" applyNumberFormat="1">
      <alignment horizontal="center"/>
    </xf>
    <xf borderId="0" fillId="7" fontId="2" numFmtId="49" xfId="0" applyAlignment="1" applyFont="1" applyNumberFormat="1">
      <alignment readingOrder="0"/>
    </xf>
    <xf borderId="32" fillId="0" fontId="2" numFmtId="3" xfId="0" applyAlignment="1" applyBorder="1" applyFont="1" applyNumberFormat="1">
      <alignment horizontal="center"/>
    </xf>
    <xf borderId="33" fillId="0" fontId="5" numFmtId="165" xfId="0" applyAlignment="1" applyBorder="1" applyFont="1" applyNumberFormat="1">
      <alignment horizontal="center"/>
    </xf>
    <xf borderId="0" fillId="10" fontId="2" numFmtId="49" xfId="0" applyAlignment="1" applyFill="1" applyFont="1" applyNumberFormat="1">
      <alignment readingOrder="0"/>
    </xf>
    <xf borderId="0" fillId="0" fontId="8" numFmtId="49" xfId="0" applyAlignment="1" applyFont="1" applyNumberFormat="1">
      <alignment readingOrder="0" vertical="bottom"/>
    </xf>
    <xf borderId="0" fillId="10" fontId="8" numFmtId="49" xfId="0" applyAlignment="1" applyFont="1" applyNumberFormat="1">
      <alignment readingOrder="0" vertical="bottom"/>
    </xf>
    <xf borderId="0" fillId="2" fontId="2" numFmtId="0" xfId="0" applyFont="1"/>
    <xf borderId="0" fillId="11" fontId="8" numFmtId="49" xfId="0" applyAlignment="1" applyFill="1" applyFont="1" applyNumberFormat="1">
      <alignment readingOrder="0" vertical="bottom"/>
    </xf>
    <xf borderId="34" fillId="2" fontId="2" numFmtId="0" xfId="0" applyAlignment="1" applyBorder="1" applyFont="1">
      <alignment readingOrder="0"/>
    </xf>
    <xf borderId="35" fillId="2" fontId="2" numFmtId="0" xfId="0" applyAlignment="1" applyBorder="1" applyFont="1">
      <alignment readingOrder="0"/>
    </xf>
    <xf borderId="36" fillId="2" fontId="2" numFmtId="0" xfId="0" applyAlignment="1" applyBorder="1" applyFont="1">
      <alignment readingOrder="0"/>
    </xf>
    <xf borderId="37" fillId="2" fontId="2" numFmtId="0" xfId="0" applyAlignment="1" applyBorder="1" applyFont="1">
      <alignment readingOrder="0"/>
    </xf>
    <xf borderId="36" fillId="2" fontId="2" numFmtId="0" xfId="0" applyAlignment="1" applyBorder="1" applyFont="1">
      <alignment horizontal="center" readingOrder="0"/>
    </xf>
    <xf borderId="38" fillId="0" fontId="2" numFmtId="3" xfId="0" applyAlignment="1" applyBorder="1" applyFont="1" applyNumberFormat="1">
      <alignment horizontal="center"/>
    </xf>
    <xf borderId="39" fillId="0" fontId="5" numFmtId="165" xfId="0" applyAlignment="1" applyBorder="1" applyFont="1" applyNumberFormat="1">
      <alignment horizontal="center"/>
    </xf>
    <xf borderId="0" fillId="0" fontId="5" numFmtId="165" xfId="0" applyAlignment="1" applyFont="1" applyNumberFormat="1">
      <alignment horizontal="center"/>
    </xf>
    <xf borderId="0" fillId="0" fontId="2" numFmtId="0" xfId="0" applyFont="1"/>
    <xf borderId="12" fillId="0" fontId="5" numFmtId="0" xfId="0" applyAlignment="1" applyBorder="1" applyFont="1">
      <alignment horizontal="center" readingOrder="0"/>
    </xf>
    <xf borderId="13" fillId="0" fontId="2" numFmtId="0" xfId="0" applyAlignment="1" applyBorder="1" applyFont="1">
      <alignment readingOrder="0"/>
    </xf>
    <xf borderId="4" fillId="2" fontId="2" numFmtId="0" xfId="0" applyAlignment="1" applyBorder="1" applyFont="1">
      <alignment horizontal="center" readingOrder="0" shrinkToFit="0" vertical="center" wrapText="1"/>
    </xf>
    <xf borderId="17" fillId="7" fontId="2" numFmtId="0" xfId="0" applyAlignment="1" applyBorder="1" applyFont="1">
      <alignment horizontal="center" readingOrder="0"/>
    </xf>
    <xf borderId="40" fillId="0" fontId="4" numFmtId="0" xfId="0" applyBorder="1" applyFont="1"/>
    <xf borderId="41" fillId="0" fontId="5" numFmtId="0" xfId="0" applyAlignment="1" applyBorder="1" applyFont="1">
      <alignment horizontal="center" readingOrder="0" shrinkToFit="0" vertical="center" wrapText="1"/>
    </xf>
    <xf borderId="32" fillId="7" fontId="2" numFmtId="164" xfId="0" applyAlignment="1" applyBorder="1" applyFont="1" applyNumberFormat="1">
      <alignment horizontal="center" readingOrder="0"/>
    </xf>
    <xf borderId="42" fillId="7" fontId="2" numFmtId="164" xfId="0" applyAlignment="1" applyBorder="1" applyFont="1" applyNumberFormat="1">
      <alignment horizontal="center" readingOrder="0"/>
    </xf>
    <xf borderId="33" fillId="7" fontId="2" numFmtId="164" xfId="0" applyAlignment="1" applyBorder="1" applyFont="1" applyNumberFormat="1">
      <alignment horizontal="center" readingOrder="0"/>
    </xf>
    <xf borderId="43" fillId="0" fontId="4" numFmtId="0" xfId="0" applyBorder="1" applyFont="1"/>
    <xf borderId="44" fillId="0" fontId="2" numFmtId="3" xfId="0" applyAlignment="1" applyBorder="1" applyFont="1" applyNumberFormat="1">
      <alignment horizontal="center"/>
    </xf>
    <xf borderId="45" fillId="0" fontId="2" numFmtId="3" xfId="0" applyAlignment="1" applyBorder="1" applyFont="1" applyNumberFormat="1">
      <alignment horizontal="center"/>
    </xf>
    <xf borderId="46" fillId="0" fontId="2" numFmtId="3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/>
      <fill>
        <patternFill patternType="solid">
          <fgColor rgb="FFD9D2E9"/>
          <bgColor rgb="FFD9D2E9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674EA7"/>
                </a:solidFill>
                <a:latin typeface="+mn-lt"/>
              </a:defRPr>
            </a:pPr>
            <a:r>
              <a:rPr b="0">
                <a:solidFill>
                  <a:srgbClr val="674EA7"/>
                </a:solidFill>
                <a:latin typeface="+mn-lt"/>
              </a:rPr>
              <a:t>FEBRUARY DAILY PRODUCTIVITY TRACKER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FFD966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FFD966">
                  <a:alpha val="100000"/>
                </a:srgbClr>
              </a:solidFill>
              <a:ln cmpd="sng">
                <a:solidFill>
                  <a:srgbClr val="FFD966">
                    <a:alpha val="100000"/>
                  </a:srgbClr>
                </a:solidFill>
              </a:ln>
            </c:spPr>
          </c:marker>
          <c:trendline>
            <c:name/>
            <c:spPr>
              <a:ln w="19050">
                <a:solidFill>
                  <a:srgbClr val="4285F4">
                    <a:alpha val="10196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'FEB 24'!$C$9:$AD$9</c:f>
              <c:numCache/>
            </c:numRef>
          </c:val>
          <c:smooth val="1"/>
        </c:ser>
        <c:ser>
          <c:idx val="1"/>
          <c:order val="1"/>
          <c:spPr>
            <a:ln cmpd="sng" w="9525">
              <a:solidFill>
                <a:schemeClr val="accent4"/>
              </a:solidFill>
            </a:ln>
          </c:spPr>
          <c:marker>
            <c:symbol val="circle"/>
            <c:size val="3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trendline>
            <c:name/>
            <c:spPr>
              <a:ln w="19050">
                <a:solidFill>
                  <a:srgbClr val="EA4335">
                    <a:alpha val="10196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'FEB 24'!$C$10:$AD$10</c:f>
              <c:numCache/>
            </c:numRef>
          </c:val>
          <c:smooth val="1"/>
        </c:ser>
        <c:ser>
          <c:idx val="2"/>
          <c:order val="2"/>
          <c:spPr>
            <a:ln cmpd="sng" w="19050">
              <a:solidFill>
                <a:srgbClr val="8E7CC3">
                  <a:alpha val="100000"/>
                </a:srgbClr>
              </a:solidFill>
            </a:ln>
          </c:spPr>
          <c:marker>
            <c:symbol val="circle"/>
            <c:size val="3"/>
            <c:spPr>
              <a:solidFill>
                <a:srgbClr val="8E7CC3">
                  <a:alpha val="100000"/>
                </a:srgbClr>
              </a:solidFill>
              <a:ln cmpd="sng">
                <a:solidFill>
                  <a:srgbClr val="8E7CC3">
                    <a:alpha val="100000"/>
                  </a:srgbClr>
                </a:solidFill>
              </a:ln>
            </c:spPr>
          </c:marker>
          <c:trendline>
            <c:name/>
            <c:spPr>
              <a:ln w="19050">
                <a:solidFill>
                  <a:srgbClr val="FBBC04">
                    <a:alpha val="10196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'FEB 24'!$C$11:$AD$11</c:f>
              <c:numCache/>
            </c:numRef>
          </c:val>
          <c:smooth val="1"/>
        </c:ser>
        <c:axId val="1950998598"/>
        <c:axId val="1369176496"/>
      </c:lineChart>
      <c:catAx>
        <c:axId val="19509985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9176496"/>
      </c:catAx>
      <c:valAx>
        <c:axId val="1369176496"/>
        <c:scaling>
          <c:orientation val="minMax"/>
        </c:scaling>
        <c:delete val="0"/>
        <c:axPos val="l"/>
        <c:majorGridlines>
          <c:spPr>
            <a:ln>
              <a:solidFill>
                <a:srgbClr val="F3F3F3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0998598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chemeClr val="dk1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674EA7"/>
                </a:solidFill>
                <a:latin typeface="+mn-lt"/>
              </a:defRPr>
            </a:pPr>
            <a:r>
              <a:rPr b="0">
                <a:solidFill>
                  <a:srgbClr val="674EA7"/>
                </a:solidFill>
                <a:latin typeface="+mn-lt"/>
              </a:rPr>
              <a:t>FEBRUARY DAILY PRODUCTIVITY TRACKER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FFD966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FFD966">
                  <a:alpha val="100000"/>
                </a:srgbClr>
              </a:solidFill>
              <a:ln cmpd="sng">
                <a:solidFill>
                  <a:srgbClr val="FFD966">
                    <a:alpha val="100000"/>
                  </a:srgbClr>
                </a:solidFill>
              </a:ln>
            </c:spPr>
          </c:marker>
          <c:trendline>
            <c:name/>
            <c:spPr>
              <a:ln w="19050">
                <a:solidFill>
                  <a:srgbClr val="4285F4">
                    <a:alpha val="10196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'JAN 24'!$C$9:$AD$9</c:f>
              <c:numCache/>
            </c:numRef>
          </c:val>
          <c:smooth val="1"/>
        </c:ser>
        <c:ser>
          <c:idx val="1"/>
          <c:order val="1"/>
          <c:spPr>
            <a:ln cmpd="sng" w="9525">
              <a:solidFill>
                <a:schemeClr val="accent4"/>
              </a:solidFill>
            </a:ln>
          </c:spPr>
          <c:marker>
            <c:symbol val="circle"/>
            <c:size val="3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trendline>
            <c:name/>
            <c:spPr>
              <a:ln w="19050">
                <a:solidFill>
                  <a:srgbClr val="EA4335">
                    <a:alpha val="10196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'JAN 24'!$C$10:$AD$10</c:f>
              <c:numCache/>
            </c:numRef>
          </c:val>
          <c:smooth val="1"/>
        </c:ser>
        <c:ser>
          <c:idx val="2"/>
          <c:order val="2"/>
          <c:spPr>
            <a:ln cmpd="sng" w="19050">
              <a:solidFill>
                <a:srgbClr val="8E7CC3">
                  <a:alpha val="100000"/>
                </a:srgbClr>
              </a:solidFill>
            </a:ln>
          </c:spPr>
          <c:marker>
            <c:symbol val="circle"/>
            <c:size val="3"/>
            <c:spPr>
              <a:solidFill>
                <a:srgbClr val="8E7CC3">
                  <a:alpha val="100000"/>
                </a:srgbClr>
              </a:solidFill>
              <a:ln cmpd="sng">
                <a:solidFill>
                  <a:srgbClr val="8E7CC3">
                    <a:alpha val="100000"/>
                  </a:srgbClr>
                </a:solidFill>
              </a:ln>
            </c:spPr>
          </c:marker>
          <c:trendline>
            <c:name/>
            <c:spPr>
              <a:ln w="19050">
                <a:solidFill>
                  <a:srgbClr val="FBBC04">
                    <a:alpha val="10196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'JAN 24'!$C$11:$AD$11</c:f>
              <c:numCache/>
            </c:numRef>
          </c:val>
          <c:smooth val="1"/>
        </c:ser>
        <c:axId val="1280500277"/>
        <c:axId val="1652931472"/>
      </c:lineChart>
      <c:catAx>
        <c:axId val="1280500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2931472"/>
      </c:catAx>
      <c:valAx>
        <c:axId val="1652931472"/>
        <c:scaling>
          <c:orientation val="minMax"/>
        </c:scaling>
        <c:delete val="0"/>
        <c:axPos val="l"/>
        <c:majorGridlines>
          <c:spPr>
            <a:ln>
              <a:solidFill>
                <a:srgbClr val="F3F3F3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0500277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chemeClr val="dk1"/>
              </a:solidFill>
              <a:latin typeface="Arial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658225" cy="11715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30</xdr:col>
      <xdr:colOff>190500</xdr:colOff>
      <xdr:row>2</xdr:row>
      <xdr:rowOff>104775</xdr:rowOff>
    </xdr:from>
    <xdr:ext cx="409575" cy="5715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658225" cy="11715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57150</xdr:colOff>
      <xdr:row>12</xdr:row>
      <xdr:rowOff>95250</xdr:rowOff>
    </xdr:from>
    <xdr:ext cx="190500" cy="2381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12</xdr:row>
      <xdr:rowOff>95250</xdr:rowOff>
    </xdr:from>
    <xdr:ext cx="190500" cy="2381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219075</xdr:colOff>
      <xdr:row>12</xdr:row>
      <xdr:rowOff>19050</xdr:rowOff>
    </xdr:from>
    <xdr:ext cx="238125" cy="3143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285750</xdr:colOff>
      <xdr:row>12</xdr:row>
      <xdr:rowOff>9525</xdr:rowOff>
    </xdr:from>
    <xdr:ext cx="238125" cy="3143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12</xdr:row>
      <xdr:rowOff>9525</xdr:rowOff>
    </xdr:from>
    <xdr:ext cx="238125" cy="3143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11</xdr:row>
      <xdr:rowOff>161925</xdr:rowOff>
    </xdr:from>
    <xdr:ext cx="238125" cy="3619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47625</xdr:colOff>
      <xdr:row>11</xdr:row>
      <xdr:rowOff>38100</xdr:rowOff>
    </xdr:from>
    <xdr:ext cx="333375" cy="4857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190500</xdr:colOff>
      <xdr:row>11</xdr:row>
      <xdr:rowOff>161925</xdr:rowOff>
    </xdr:from>
    <xdr:ext cx="238125" cy="3619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11</xdr:row>
      <xdr:rowOff>123825</xdr:rowOff>
    </xdr:from>
    <xdr:ext cx="333375" cy="4000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95250</xdr:colOff>
      <xdr:row>12</xdr:row>
      <xdr:rowOff>19050</xdr:rowOff>
    </xdr:from>
    <xdr:ext cx="238125" cy="3143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47625</xdr:colOff>
      <xdr:row>11</xdr:row>
      <xdr:rowOff>171450</xdr:rowOff>
    </xdr:from>
    <xdr:ext cx="238125" cy="3619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333375</xdr:colOff>
      <xdr:row>11</xdr:row>
      <xdr:rowOff>171450</xdr:rowOff>
    </xdr:from>
    <xdr:ext cx="238125" cy="3619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238125</xdr:colOff>
      <xdr:row>11</xdr:row>
      <xdr:rowOff>133350</xdr:rowOff>
    </xdr:from>
    <xdr:ext cx="409575" cy="4000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47625</xdr:colOff>
      <xdr:row>11</xdr:row>
      <xdr:rowOff>38100</xdr:rowOff>
    </xdr:from>
    <xdr:ext cx="333375" cy="4857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66675</xdr:colOff>
      <xdr:row>12</xdr:row>
      <xdr:rowOff>85725</xdr:rowOff>
    </xdr:from>
    <xdr:ext cx="190500" cy="2381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247650</xdr:colOff>
      <xdr:row>12</xdr:row>
      <xdr:rowOff>9525</xdr:rowOff>
    </xdr:from>
    <xdr:ext cx="238125" cy="3143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104775</xdr:colOff>
      <xdr:row>12</xdr:row>
      <xdr:rowOff>9525</xdr:rowOff>
    </xdr:from>
    <xdr:ext cx="238125" cy="3143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123825</xdr:colOff>
      <xdr:row>11</xdr:row>
      <xdr:rowOff>161925</xdr:rowOff>
    </xdr:from>
    <xdr:ext cx="238125" cy="3619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114300</xdr:colOff>
      <xdr:row>11</xdr:row>
      <xdr:rowOff>123825</xdr:rowOff>
    </xdr:from>
    <xdr:ext cx="333375" cy="4000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142875</xdr:colOff>
      <xdr:row>11</xdr:row>
      <xdr:rowOff>161925</xdr:rowOff>
    </xdr:from>
    <xdr:ext cx="238125" cy="3619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523875</xdr:colOff>
      <xdr:row>11</xdr:row>
      <xdr:rowOff>38100</xdr:rowOff>
    </xdr:from>
    <xdr:ext cx="333375" cy="4857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12</xdr:row>
      <xdr:rowOff>95250</xdr:rowOff>
    </xdr:from>
    <xdr:ext cx="190500" cy="2381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12</xdr:row>
      <xdr:rowOff>9525</xdr:rowOff>
    </xdr:from>
    <xdr:ext cx="238125" cy="3143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12</xdr:row>
      <xdr:rowOff>9525</xdr:rowOff>
    </xdr:from>
    <xdr:ext cx="238125" cy="3143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228600</xdr:colOff>
      <xdr:row>11</xdr:row>
      <xdr:rowOff>161925</xdr:rowOff>
    </xdr:from>
    <xdr:ext cx="238125" cy="3619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180975</xdr:colOff>
      <xdr:row>11</xdr:row>
      <xdr:rowOff>161925</xdr:rowOff>
    </xdr:from>
    <xdr:ext cx="238125" cy="3619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180975</xdr:colOff>
      <xdr:row>11</xdr:row>
      <xdr:rowOff>123825</xdr:rowOff>
    </xdr:from>
    <xdr:ext cx="333375" cy="4000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228600</xdr:colOff>
      <xdr:row>11</xdr:row>
      <xdr:rowOff>38100</xdr:rowOff>
    </xdr:from>
    <xdr:ext cx="333375" cy="4857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30</xdr:col>
      <xdr:colOff>190500</xdr:colOff>
      <xdr:row>2</xdr:row>
      <xdr:rowOff>104775</xdr:rowOff>
    </xdr:from>
    <xdr:ext cx="409575" cy="5715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30</xdr:col>
      <xdr:colOff>733425</xdr:colOff>
      <xdr:row>11</xdr:row>
      <xdr:rowOff>114300</xdr:rowOff>
    </xdr:from>
    <xdr:ext cx="333375" cy="4000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219075</xdr:colOff>
      <xdr:row>11</xdr:row>
      <xdr:rowOff>200025</xdr:rowOff>
    </xdr:from>
    <xdr:ext cx="238125" cy="3619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314325</xdr:colOff>
      <xdr:row>11</xdr:row>
      <xdr:rowOff>104775</xdr:rowOff>
    </xdr:from>
    <xdr:ext cx="238125" cy="4000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30</xdr:col>
      <xdr:colOff>447675</xdr:colOff>
      <xdr:row>11</xdr:row>
      <xdr:rowOff>171450</xdr:rowOff>
    </xdr:from>
    <xdr:ext cx="333375" cy="4000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30</xdr:col>
      <xdr:colOff>152400</xdr:colOff>
      <xdr:row>11</xdr:row>
      <xdr:rowOff>123825</xdr:rowOff>
    </xdr:from>
    <xdr:ext cx="333375" cy="4000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190500</xdr:colOff>
      <xdr:row>11</xdr:row>
      <xdr:rowOff>161925</xdr:rowOff>
    </xdr:from>
    <xdr:ext cx="238125" cy="3619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0"/>
    <col customWidth="1" min="2" max="2" width="2.63"/>
    <col customWidth="1" min="3" max="3" width="4.25"/>
    <col customWidth="1" min="4" max="7" width="4.38"/>
    <col customWidth="1" min="8" max="9" width="3.5"/>
    <col customWidth="1" min="10" max="10" width="5.0"/>
    <col customWidth="1" min="11" max="14" width="3.5"/>
    <col customWidth="1" min="15" max="16" width="4.38"/>
    <col customWidth="1" min="17" max="17" width="5.38"/>
    <col customWidth="1" min="18" max="20" width="4.38"/>
    <col customWidth="1" min="21" max="23" width="3.5"/>
    <col customWidth="1" min="24" max="24" width="4.63"/>
    <col customWidth="1" min="25" max="30" width="3.5"/>
    <col customWidth="1" min="31" max="31" width="9.88"/>
  </cols>
  <sheetData>
    <row r="1">
      <c r="A1" s="1" t="str">
        <f>IF(HOUR(NOW())&gt;=4, IF(HOUR(NOW())&lt;12, "Good Morning Prajwal", IF(HOUR(NOW())&lt;18, "Good Afternoon Prajwal", "Good Evening Prajwal")), "Good Night Prajwal")
</f>
        <v>Good Evening Prajwal</v>
      </c>
      <c r="X1" s="2"/>
      <c r="AE1" s="3" t="s">
        <v>0</v>
      </c>
      <c r="AF1" s="4"/>
    </row>
    <row r="2">
      <c r="X2" s="2"/>
      <c r="AE2" s="5"/>
      <c r="AF2" s="6"/>
    </row>
    <row r="3">
      <c r="X3" s="2"/>
      <c r="AE3" s="7"/>
      <c r="AF3" s="8">
        <f>COUNTIF(C8:AD9, "&gt;50%")</f>
        <v>25</v>
      </c>
    </row>
    <row r="4">
      <c r="X4" s="2"/>
      <c r="AE4" s="9"/>
      <c r="AF4" s="9"/>
    </row>
    <row r="5">
      <c r="X5" s="2"/>
      <c r="AE5" s="9"/>
      <c r="AF5" s="9"/>
    </row>
    <row r="6">
      <c r="X6" s="2"/>
      <c r="AE6" s="10"/>
      <c r="AF6" s="10"/>
    </row>
    <row r="7">
      <c r="A7" s="11" t="s">
        <v>1</v>
      </c>
      <c r="C7" s="12">
        <f t="shared" ref="C7:AD7" si="1">COUNTA(C15:C30)</f>
        <v>16</v>
      </c>
      <c r="D7" s="12">
        <f t="shared" si="1"/>
        <v>16</v>
      </c>
      <c r="E7" s="12">
        <f t="shared" si="1"/>
        <v>16</v>
      </c>
      <c r="F7" s="12">
        <f t="shared" si="1"/>
        <v>16</v>
      </c>
      <c r="G7" s="12">
        <f t="shared" si="1"/>
        <v>16</v>
      </c>
      <c r="H7" s="12">
        <f t="shared" si="1"/>
        <v>16</v>
      </c>
      <c r="I7" s="12">
        <f t="shared" si="1"/>
        <v>16</v>
      </c>
      <c r="J7" s="12">
        <f t="shared" si="1"/>
        <v>16</v>
      </c>
      <c r="K7" s="12">
        <f t="shared" si="1"/>
        <v>16</v>
      </c>
      <c r="L7" s="12">
        <f t="shared" si="1"/>
        <v>16</v>
      </c>
      <c r="M7" s="12">
        <f t="shared" si="1"/>
        <v>16</v>
      </c>
      <c r="N7" s="12">
        <f t="shared" si="1"/>
        <v>16</v>
      </c>
      <c r="O7" s="12">
        <f t="shared" si="1"/>
        <v>16</v>
      </c>
      <c r="P7" s="12">
        <f t="shared" si="1"/>
        <v>16</v>
      </c>
      <c r="Q7" s="12">
        <f t="shared" si="1"/>
        <v>16</v>
      </c>
      <c r="R7" s="12">
        <f t="shared" si="1"/>
        <v>16</v>
      </c>
      <c r="S7" s="12">
        <f t="shared" si="1"/>
        <v>16</v>
      </c>
      <c r="T7" s="12">
        <f t="shared" si="1"/>
        <v>16</v>
      </c>
      <c r="U7" s="12">
        <f t="shared" si="1"/>
        <v>16</v>
      </c>
      <c r="V7" s="12">
        <f t="shared" si="1"/>
        <v>16</v>
      </c>
      <c r="W7" s="12">
        <f t="shared" si="1"/>
        <v>16</v>
      </c>
      <c r="X7" s="12">
        <f t="shared" si="1"/>
        <v>16</v>
      </c>
      <c r="Y7" s="12">
        <f t="shared" si="1"/>
        <v>16</v>
      </c>
      <c r="Z7" s="12">
        <f t="shared" si="1"/>
        <v>16</v>
      </c>
      <c r="AA7" s="12">
        <f t="shared" si="1"/>
        <v>16</v>
      </c>
      <c r="AB7" s="12">
        <f t="shared" si="1"/>
        <v>16</v>
      </c>
      <c r="AC7" s="12">
        <f t="shared" si="1"/>
        <v>16</v>
      </c>
      <c r="AD7" s="12">
        <f t="shared" si="1"/>
        <v>16</v>
      </c>
      <c r="AE7" s="13" t="s">
        <v>2</v>
      </c>
      <c r="AF7" s="14" t="s">
        <v>3</v>
      </c>
    </row>
    <row r="8">
      <c r="A8" s="11" t="s">
        <v>4</v>
      </c>
      <c r="C8" s="12">
        <f t="shared" ref="C8:AD8" si="2">COUNTIF(C15:C30, TRUE)</f>
        <v>11</v>
      </c>
      <c r="D8" s="12">
        <f t="shared" si="2"/>
        <v>3</v>
      </c>
      <c r="E8" s="12">
        <f t="shared" si="2"/>
        <v>7</v>
      </c>
      <c r="F8" s="12">
        <f t="shared" si="2"/>
        <v>1</v>
      </c>
      <c r="G8" s="12">
        <f t="shared" si="2"/>
        <v>3</v>
      </c>
      <c r="H8" s="12">
        <f t="shared" si="2"/>
        <v>0</v>
      </c>
      <c r="I8" s="12">
        <f t="shared" si="2"/>
        <v>0</v>
      </c>
      <c r="J8" s="12">
        <f t="shared" si="2"/>
        <v>1</v>
      </c>
      <c r="K8" s="12">
        <f t="shared" si="2"/>
        <v>1</v>
      </c>
      <c r="L8" s="12">
        <f t="shared" si="2"/>
        <v>1</v>
      </c>
      <c r="M8" s="12">
        <f t="shared" si="2"/>
        <v>1</v>
      </c>
      <c r="N8" s="12">
        <f t="shared" si="2"/>
        <v>0</v>
      </c>
      <c r="O8" s="12">
        <f t="shared" si="2"/>
        <v>6</v>
      </c>
      <c r="P8" s="12">
        <f t="shared" si="2"/>
        <v>7</v>
      </c>
      <c r="Q8" s="12">
        <f t="shared" si="2"/>
        <v>5</v>
      </c>
      <c r="R8" s="12">
        <f t="shared" si="2"/>
        <v>4</v>
      </c>
      <c r="S8" s="12">
        <f t="shared" si="2"/>
        <v>3</v>
      </c>
      <c r="T8" s="12">
        <f t="shared" si="2"/>
        <v>8</v>
      </c>
      <c r="U8" s="12">
        <f t="shared" si="2"/>
        <v>12</v>
      </c>
      <c r="V8" s="12">
        <f t="shared" si="2"/>
        <v>15</v>
      </c>
      <c r="W8" s="12">
        <f t="shared" si="2"/>
        <v>1</v>
      </c>
      <c r="X8" s="12">
        <f t="shared" si="2"/>
        <v>4</v>
      </c>
      <c r="Y8" s="12">
        <f t="shared" si="2"/>
        <v>3</v>
      </c>
      <c r="Z8" s="12">
        <f t="shared" si="2"/>
        <v>1</v>
      </c>
      <c r="AA8" s="12">
        <f t="shared" si="2"/>
        <v>3</v>
      </c>
      <c r="AB8" s="12">
        <f t="shared" si="2"/>
        <v>0</v>
      </c>
      <c r="AC8" s="12">
        <f t="shared" si="2"/>
        <v>0</v>
      </c>
      <c r="AD8" s="15">
        <f t="shared" si="2"/>
        <v>0</v>
      </c>
      <c r="AE8" s="16">
        <f>SUM(D8:AD8)</f>
        <v>90</v>
      </c>
      <c r="AF8" s="17">
        <f>'JAN 24'!AE8</f>
        <v>204</v>
      </c>
    </row>
    <row r="9">
      <c r="A9" s="18" t="s">
        <v>5</v>
      </c>
      <c r="B9" s="19"/>
      <c r="C9" s="20">
        <f t="shared" ref="C9:AD9" si="3">C8/C7</f>
        <v>0.6875</v>
      </c>
      <c r="D9" s="20">
        <f t="shared" si="3"/>
        <v>0.1875</v>
      </c>
      <c r="E9" s="20">
        <f t="shared" si="3"/>
        <v>0.4375</v>
      </c>
      <c r="F9" s="20">
        <f t="shared" si="3"/>
        <v>0.0625</v>
      </c>
      <c r="G9" s="20">
        <f t="shared" si="3"/>
        <v>0.1875</v>
      </c>
      <c r="H9" s="20">
        <f t="shared" si="3"/>
        <v>0</v>
      </c>
      <c r="I9" s="20">
        <f t="shared" si="3"/>
        <v>0</v>
      </c>
      <c r="J9" s="20">
        <f t="shared" si="3"/>
        <v>0.0625</v>
      </c>
      <c r="K9" s="20">
        <f t="shared" si="3"/>
        <v>0.0625</v>
      </c>
      <c r="L9" s="20">
        <f t="shared" si="3"/>
        <v>0.0625</v>
      </c>
      <c r="M9" s="20">
        <f t="shared" si="3"/>
        <v>0.0625</v>
      </c>
      <c r="N9" s="20">
        <f t="shared" si="3"/>
        <v>0</v>
      </c>
      <c r="O9" s="20">
        <f t="shared" si="3"/>
        <v>0.375</v>
      </c>
      <c r="P9" s="20">
        <f t="shared" si="3"/>
        <v>0.4375</v>
      </c>
      <c r="Q9" s="20">
        <f t="shared" si="3"/>
        <v>0.3125</v>
      </c>
      <c r="R9" s="20">
        <f t="shared" si="3"/>
        <v>0.25</v>
      </c>
      <c r="S9" s="20">
        <f t="shared" si="3"/>
        <v>0.1875</v>
      </c>
      <c r="T9" s="20">
        <f t="shared" si="3"/>
        <v>0.5</v>
      </c>
      <c r="U9" s="20">
        <f t="shared" si="3"/>
        <v>0.75</v>
      </c>
      <c r="V9" s="20">
        <f t="shared" si="3"/>
        <v>0.9375</v>
      </c>
      <c r="W9" s="20">
        <f t="shared" si="3"/>
        <v>0.0625</v>
      </c>
      <c r="X9" s="20">
        <f t="shared" si="3"/>
        <v>0.25</v>
      </c>
      <c r="Y9" s="20">
        <f t="shared" si="3"/>
        <v>0.1875</v>
      </c>
      <c r="Z9" s="20">
        <f t="shared" si="3"/>
        <v>0.0625</v>
      </c>
      <c r="AA9" s="20">
        <f t="shared" si="3"/>
        <v>0.1875</v>
      </c>
      <c r="AB9" s="20">
        <f t="shared" si="3"/>
        <v>0</v>
      </c>
      <c r="AC9" s="20">
        <f t="shared" si="3"/>
        <v>0</v>
      </c>
      <c r="AD9" s="20">
        <f t="shared" si="3"/>
        <v>0</v>
      </c>
      <c r="AE9" s="21">
        <f t="shared" ref="AE9:AE11" si="5">AVERAGE(C9:AD9)</f>
        <v>0.2254464286</v>
      </c>
      <c r="AF9" s="22">
        <f>'JAN 24'!AE9</f>
        <v>0.4754464286</v>
      </c>
    </row>
    <row r="10">
      <c r="A10" s="23" t="s">
        <v>6</v>
      </c>
      <c r="B10" s="24"/>
      <c r="C10" s="20">
        <f t="shared" ref="C10:AD10" si="4">(COUNTIF(C19,TRUE)+COUNTIF(C22,TRUE)+COUNTIF(C26,TRUE)+COUNTIF(C27,TRUE))/4</f>
        <v>0.5</v>
      </c>
      <c r="D10" s="20">
        <f t="shared" si="4"/>
        <v>0</v>
      </c>
      <c r="E10" s="20">
        <f t="shared" si="4"/>
        <v>0.25</v>
      </c>
      <c r="F10" s="20">
        <f t="shared" si="4"/>
        <v>0</v>
      </c>
      <c r="G10" s="20">
        <f t="shared" si="4"/>
        <v>0</v>
      </c>
      <c r="H10" s="20">
        <f t="shared" si="4"/>
        <v>0</v>
      </c>
      <c r="I10" s="20">
        <f t="shared" si="4"/>
        <v>0</v>
      </c>
      <c r="J10" s="20">
        <f t="shared" si="4"/>
        <v>0</v>
      </c>
      <c r="K10" s="20">
        <f t="shared" si="4"/>
        <v>0</v>
      </c>
      <c r="L10" s="20">
        <f t="shared" si="4"/>
        <v>0</v>
      </c>
      <c r="M10" s="20">
        <f t="shared" si="4"/>
        <v>0</v>
      </c>
      <c r="N10" s="20">
        <f t="shared" si="4"/>
        <v>0</v>
      </c>
      <c r="O10" s="20">
        <f t="shared" si="4"/>
        <v>0.5</v>
      </c>
      <c r="P10" s="20">
        <f t="shared" si="4"/>
        <v>0</v>
      </c>
      <c r="Q10" s="20">
        <f t="shared" si="4"/>
        <v>0</v>
      </c>
      <c r="R10" s="20">
        <f t="shared" si="4"/>
        <v>0</v>
      </c>
      <c r="S10" s="20">
        <f t="shared" si="4"/>
        <v>0.25</v>
      </c>
      <c r="T10" s="20">
        <f t="shared" si="4"/>
        <v>0.5</v>
      </c>
      <c r="U10" s="20">
        <f t="shared" si="4"/>
        <v>0.75</v>
      </c>
      <c r="V10" s="20">
        <f t="shared" si="4"/>
        <v>1</v>
      </c>
      <c r="W10" s="20">
        <f t="shared" si="4"/>
        <v>0</v>
      </c>
      <c r="X10" s="20">
        <f t="shared" si="4"/>
        <v>0</v>
      </c>
      <c r="Y10" s="20">
        <f t="shared" si="4"/>
        <v>0.25</v>
      </c>
      <c r="Z10" s="20">
        <f t="shared" si="4"/>
        <v>0</v>
      </c>
      <c r="AA10" s="20">
        <f t="shared" si="4"/>
        <v>0</v>
      </c>
      <c r="AB10" s="20">
        <f t="shared" si="4"/>
        <v>0</v>
      </c>
      <c r="AC10" s="20">
        <f t="shared" si="4"/>
        <v>0</v>
      </c>
      <c r="AD10" s="25">
        <f t="shared" si="4"/>
        <v>0</v>
      </c>
      <c r="AE10" s="21">
        <f t="shared" si="5"/>
        <v>0.1428571429</v>
      </c>
      <c r="AF10" s="22">
        <f>'JAN 24'!AE10</f>
        <v>0.375</v>
      </c>
    </row>
    <row r="11">
      <c r="A11" s="26" t="s">
        <v>7</v>
      </c>
      <c r="B11" s="24"/>
      <c r="C11" s="20">
        <f t="shared" ref="C11:AD11" si="6">(COUNTIF(C15,TRUE)+COUNTIF(C16,TRUE) + COUNTIF(C23,TRUE) + COUNTIF(C30, TRUE))/4</f>
        <v>0.75</v>
      </c>
      <c r="D11" s="20">
        <f t="shared" si="6"/>
        <v>0.5</v>
      </c>
      <c r="E11" s="20">
        <f t="shared" si="6"/>
        <v>0.75</v>
      </c>
      <c r="F11" s="20">
        <f t="shared" si="6"/>
        <v>0.25</v>
      </c>
      <c r="G11" s="20">
        <f t="shared" si="6"/>
        <v>0.25</v>
      </c>
      <c r="H11" s="20">
        <f t="shared" si="6"/>
        <v>0</v>
      </c>
      <c r="I11" s="20">
        <f t="shared" si="6"/>
        <v>0</v>
      </c>
      <c r="J11" s="20">
        <f t="shared" si="6"/>
        <v>0.25</v>
      </c>
      <c r="K11" s="20">
        <f t="shared" si="6"/>
        <v>0.25</v>
      </c>
      <c r="L11" s="20">
        <f t="shared" si="6"/>
        <v>0.25</v>
      </c>
      <c r="M11" s="20">
        <f t="shared" si="6"/>
        <v>0.25</v>
      </c>
      <c r="N11" s="20">
        <f t="shared" si="6"/>
        <v>0</v>
      </c>
      <c r="O11" s="20">
        <f t="shared" si="6"/>
        <v>0.75</v>
      </c>
      <c r="P11" s="20">
        <f t="shared" si="6"/>
        <v>0.75</v>
      </c>
      <c r="Q11" s="20">
        <f t="shared" si="6"/>
        <v>0.75</v>
      </c>
      <c r="R11" s="20">
        <f t="shared" si="6"/>
        <v>0.5</v>
      </c>
      <c r="S11" s="20">
        <f t="shared" si="6"/>
        <v>0.25</v>
      </c>
      <c r="T11" s="20">
        <f t="shared" si="6"/>
        <v>0.75</v>
      </c>
      <c r="U11" s="20">
        <f t="shared" si="6"/>
        <v>0.75</v>
      </c>
      <c r="V11" s="20">
        <f t="shared" si="6"/>
        <v>1</v>
      </c>
      <c r="W11" s="20">
        <f t="shared" si="6"/>
        <v>0.25</v>
      </c>
      <c r="X11" s="20">
        <f t="shared" si="6"/>
        <v>0.5</v>
      </c>
      <c r="Y11" s="20">
        <f t="shared" si="6"/>
        <v>0.5</v>
      </c>
      <c r="Z11" s="20">
        <f t="shared" si="6"/>
        <v>0.25</v>
      </c>
      <c r="AA11" s="20">
        <f t="shared" si="6"/>
        <v>0.25</v>
      </c>
      <c r="AB11" s="20">
        <f t="shared" si="6"/>
        <v>0</v>
      </c>
      <c r="AC11" s="20">
        <f t="shared" si="6"/>
        <v>0</v>
      </c>
      <c r="AD11" s="25">
        <f t="shared" si="6"/>
        <v>0</v>
      </c>
      <c r="AE11" s="21">
        <f t="shared" si="5"/>
        <v>0.3839285714</v>
      </c>
      <c r="AF11" s="22">
        <f>'JAN 24'!AE11</f>
        <v>0.5982142857</v>
      </c>
    </row>
    <row r="12">
      <c r="A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9"/>
      <c r="AF12" s="30"/>
    </row>
    <row r="13">
      <c r="A13" s="31" t="s">
        <v>8</v>
      </c>
      <c r="C13" s="32" t="s">
        <v>9</v>
      </c>
      <c r="D13" s="33"/>
      <c r="E13" s="33"/>
      <c r="F13" s="33"/>
      <c r="G13" s="33"/>
      <c r="H13" s="33"/>
      <c r="I13" s="34"/>
      <c r="J13" s="35" t="s">
        <v>10</v>
      </c>
      <c r="K13" s="36"/>
      <c r="L13" s="36"/>
      <c r="M13" s="36"/>
      <c r="N13" s="36"/>
      <c r="O13" s="36"/>
      <c r="P13" s="37"/>
      <c r="Q13" s="38" t="s">
        <v>11</v>
      </c>
      <c r="R13" s="36"/>
      <c r="S13" s="36"/>
      <c r="T13" s="36"/>
      <c r="U13" s="36"/>
      <c r="V13" s="36"/>
      <c r="W13" s="37"/>
      <c r="X13" s="39" t="s">
        <v>12</v>
      </c>
      <c r="Y13" s="36"/>
      <c r="Z13" s="36"/>
      <c r="AA13" s="36"/>
      <c r="AB13" s="36"/>
      <c r="AC13" s="36"/>
      <c r="AD13" s="37"/>
      <c r="AE13" s="40" t="s">
        <v>13</v>
      </c>
      <c r="AF13" s="41" t="s">
        <v>14</v>
      </c>
    </row>
    <row r="14">
      <c r="A14" s="42" t="s">
        <v>15</v>
      </c>
      <c r="B14" s="11"/>
      <c r="C14" s="43">
        <v>45323.0</v>
      </c>
      <c r="D14" s="44">
        <v>45324.0</v>
      </c>
      <c r="E14" s="44">
        <v>45325.0</v>
      </c>
      <c r="F14" s="44">
        <v>45326.0</v>
      </c>
      <c r="G14" s="44">
        <v>45327.0</v>
      </c>
      <c r="H14" s="44">
        <v>45328.0</v>
      </c>
      <c r="I14" s="45">
        <v>45329.0</v>
      </c>
      <c r="J14" s="46">
        <v>45330.0</v>
      </c>
      <c r="K14" s="47">
        <v>45331.0</v>
      </c>
      <c r="L14" s="47">
        <v>45332.0</v>
      </c>
      <c r="M14" s="47">
        <v>45333.0</v>
      </c>
      <c r="N14" s="47">
        <v>45334.0</v>
      </c>
      <c r="O14" s="47">
        <v>45335.0</v>
      </c>
      <c r="P14" s="48">
        <v>45336.0</v>
      </c>
      <c r="Q14" s="49">
        <v>45337.0</v>
      </c>
      <c r="R14" s="50">
        <v>45338.0</v>
      </c>
      <c r="S14" s="50">
        <v>45339.0</v>
      </c>
      <c r="T14" s="50">
        <v>45340.0</v>
      </c>
      <c r="U14" s="50">
        <v>45341.0</v>
      </c>
      <c r="V14" s="50">
        <v>45342.0</v>
      </c>
      <c r="W14" s="51">
        <v>45343.0</v>
      </c>
      <c r="X14" s="52">
        <v>45344.0</v>
      </c>
      <c r="Y14" s="53">
        <v>45345.0</v>
      </c>
      <c r="Z14" s="53">
        <v>45346.0</v>
      </c>
      <c r="AA14" s="53">
        <v>45347.0</v>
      </c>
      <c r="AB14" s="53">
        <v>45348.0</v>
      </c>
      <c r="AC14" s="53">
        <v>45349.0</v>
      </c>
      <c r="AD14" s="54">
        <v>45350.0</v>
      </c>
      <c r="AE14" s="55"/>
      <c r="AF14" s="55"/>
    </row>
    <row r="15">
      <c r="A15" s="42" t="s">
        <v>16</v>
      </c>
      <c r="B15" s="11"/>
      <c r="C15" s="56" t="b">
        <v>1</v>
      </c>
      <c r="D15" s="11" t="b">
        <v>1</v>
      </c>
      <c r="E15" s="11" t="b">
        <v>1</v>
      </c>
      <c r="F15" s="11" t="b">
        <v>1</v>
      </c>
      <c r="G15" s="11" t="b">
        <v>1</v>
      </c>
      <c r="H15" s="11" t="b">
        <v>0</v>
      </c>
      <c r="I15" s="11" t="b">
        <v>0</v>
      </c>
      <c r="J15" s="57" t="b">
        <v>0</v>
      </c>
      <c r="K15" s="11" t="b">
        <v>0</v>
      </c>
      <c r="L15" s="11" t="b">
        <v>0</v>
      </c>
      <c r="M15" s="11" t="b">
        <v>0</v>
      </c>
      <c r="N15" s="11" t="b">
        <v>0</v>
      </c>
      <c r="O15" s="11" t="b">
        <v>1</v>
      </c>
      <c r="P15" s="58" t="b">
        <v>1</v>
      </c>
      <c r="Q15" s="57" t="b">
        <v>1</v>
      </c>
      <c r="R15" s="11" t="b">
        <v>1</v>
      </c>
      <c r="S15" s="11" t="b">
        <v>1</v>
      </c>
      <c r="T15" s="11" t="b">
        <v>1</v>
      </c>
      <c r="U15" s="11" t="b">
        <v>1</v>
      </c>
      <c r="V15" s="11" t="b">
        <v>1</v>
      </c>
      <c r="W15" s="58" t="b">
        <v>1</v>
      </c>
      <c r="X15" s="59" t="b">
        <v>1</v>
      </c>
      <c r="Y15" s="11" t="b">
        <v>1</v>
      </c>
      <c r="Z15" s="11" t="b">
        <v>1</v>
      </c>
      <c r="AA15" s="11" t="b">
        <v>0</v>
      </c>
      <c r="AB15" s="11" t="b">
        <v>0</v>
      </c>
      <c r="AC15" s="11" t="b">
        <v>0</v>
      </c>
      <c r="AD15" s="11" t="b">
        <v>0</v>
      </c>
      <c r="AE15" s="60" t="s">
        <v>17</v>
      </c>
      <c r="AF15" s="61">
        <f t="shared" ref="AF15:AF30" si="7">COUNTIF(C15:AD15, TRUE)/COUNTA(C15:AD15)</f>
        <v>0.6071428571</v>
      </c>
    </row>
    <row r="16">
      <c r="A16" s="62" t="s">
        <v>18</v>
      </c>
      <c r="B16" s="11"/>
      <c r="C16" s="56" t="b">
        <v>1</v>
      </c>
      <c r="D16" s="11" t="b">
        <v>1</v>
      </c>
      <c r="E16" s="11" t="b">
        <v>1</v>
      </c>
      <c r="F16" s="11" t="b">
        <v>0</v>
      </c>
      <c r="G16" s="11" t="b">
        <v>0</v>
      </c>
      <c r="H16" s="11" t="b">
        <v>0</v>
      </c>
      <c r="I16" s="11" t="b">
        <v>0</v>
      </c>
      <c r="J16" s="57" t="b">
        <v>0</v>
      </c>
      <c r="K16" s="11" t="b">
        <v>0</v>
      </c>
      <c r="L16" s="11" t="b">
        <v>0</v>
      </c>
      <c r="M16" s="11" t="b">
        <v>0</v>
      </c>
      <c r="N16" s="11" t="b">
        <v>0</v>
      </c>
      <c r="O16" s="11" t="b">
        <v>0</v>
      </c>
      <c r="P16" s="58" t="b">
        <v>1</v>
      </c>
      <c r="Q16" s="57" t="b">
        <v>1</v>
      </c>
      <c r="R16" s="11" t="b">
        <v>0</v>
      </c>
      <c r="S16" s="11" t="b">
        <v>0</v>
      </c>
      <c r="T16" s="11" t="b">
        <v>1</v>
      </c>
      <c r="U16" s="11" t="b">
        <v>1</v>
      </c>
      <c r="V16" s="11" t="b">
        <v>1</v>
      </c>
      <c r="W16" s="58" t="b">
        <v>0</v>
      </c>
      <c r="X16" s="59" t="b">
        <v>1</v>
      </c>
      <c r="Y16" s="11" t="b">
        <v>1</v>
      </c>
      <c r="Z16" s="11" t="b">
        <v>0</v>
      </c>
      <c r="AA16" s="11" t="b">
        <v>1</v>
      </c>
      <c r="AB16" s="11" t="b">
        <v>0</v>
      </c>
      <c r="AC16" s="11" t="b">
        <v>0</v>
      </c>
      <c r="AD16" s="11" t="b">
        <v>0</v>
      </c>
      <c r="AE16" s="63">
        <f t="array" ref="AE16">MAX(FREQUENCY(IF(C16:AD16=TRUE, COLUMN(C16:AD16)), IF(C16:AD16=FALSE, COLUMN(C16:AD16))))</f>
        <v>3</v>
      </c>
      <c r="AF16" s="64">
        <f t="shared" si="7"/>
        <v>0.3928571429</v>
      </c>
    </row>
    <row r="17">
      <c r="A17" s="42" t="s">
        <v>19</v>
      </c>
      <c r="B17" s="11"/>
      <c r="C17" s="56" t="b">
        <v>1</v>
      </c>
      <c r="D17" s="11" t="b">
        <v>1</v>
      </c>
      <c r="E17" s="11" t="b">
        <v>1</v>
      </c>
      <c r="F17" s="11" t="b">
        <v>0</v>
      </c>
      <c r="G17" s="11" t="b">
        <v>1</v>
      </c>
      <c r="H17" s="11" t="b">
        <v>0</v>
      </c>
      <c r="I17" s="11" t="b">
        <v>0</v>
      </c>
      <c r="J17" s="57" t="b">
        <v>0</v>
      </c>
      <c r="K17" s="11" t="b">
        <v>0</v>
      </c>
      <c r="L17" s="11" t="b">
        <v>0</v>
      </c>
      <c r="M17" s="11" t="b">
        <v>0</v>
      </c>
      <c r="N17" s="11" t="b">
        <v>0</v>
      </c>
      <c r="O17" s="11" t="b">
        <v>0</v>
      </c>
      <c r="P17" s="58" t="b">
        <v>0</v>
      </c>
      <c r="Q17" s="57" t="b">
        <v>1</v>
      </c>
      <c r="R17" s="11" t="b">
        <v>1</v>
      </c>
      <c r="S17" s="11" t="b">
        <v>0</v>
      </c>
      <c r="T17" s="11" t="b">
        <v>1</v>
      </c>
      <c r="U17" s="11" t="b">
        <v>1</v>
      </c>
      <c r="V17" s="11" t="b">
        <v>1</v>
      </c>
      <c r="W17" s="58" t="b">
        <v>0</v>
      </c>
      <c r="X17" s="59" t="b">
        <v>1</v>
      </c>
      <c r="Y17" s="11" t="b">
        <v>0</v>
      </c>
      <c r="Z17" s="11" t="b">
        <v>0</v>
      </c>
      <c r="AA17" s="11" t="b">
        <v>1</v>
      </c>
      <c r="AB17" s="11" t="b">
        <v>0</v>
      </c>
      <c r="AC17" s="11" t="b">
        <v>0</v>
      </c>
      <c r="AD17" s="11" t="b">
        <v>0</v>
      </c>
      <c r="AE17" s="63">
        <f t="array" ref="AE17">MAX(FREQUENCY(IF(C17:AD17=TRUE, COLUMN(C17:AD17)), IF(C17:AD17=FALSE, COLUMN(C17:AD17))))</f>
        <v>3</v>
      </c>
      <c r="AF17" s="64">
        <f t="shared" si="7"/>
        <v>0.3928571429</v>
      </c>
    </row>
    <row r="18">
      <c r="A18" s="42" t="s">
        <v>20</v>
      </c>
      <c r="B18" s="11"/>
      <c r="C18" s="56" t="b">
        <v>1</v>
      </c>
      <c r="D18" s="11" t="b">
        <v>0</v>
      </c>
      <c r="E18" s="11" t="b">
        <v>1</v>
      </c>
      <c r="F18" s="11" t="b">
        <v>0</v>
      </c>
      <c r="G18" s="11" t="b">
        <v>1</v>
      </c>
      <c r="H18" s="11" t="b">
        <v>0</v>
      </c>
      <c r="I18" s="11" t="b">
        <v>0</v>
      </c>
      <c r="J18" s="57" t="b">
        <v>0</v>
      </c>
      <c r="K18" s="11" t="b">
        <v>0</v>
      </c>
      <c r="L18" s="11" t="b">
        <v>0</v>
      </c>
      <c r="M18" s="11" t="b">
        <v>0</v>
      </c>
      <c r="N18" s="11" t="b">
        <v>0</v>
      </c>
      <c r="O18" s="11" t="b">
        <v>0</v>
      </c>
      <c r="P18" s="58" t="b">
        <v>1</v>
      </c>
      <c r="Q18" s="57" t="b">
        <v>1</v>
      </c>
      <c r="R18" s="11" t="b">
        <v>1</v>
      </c>
      <c r="S18" s="11" t="b">
        <v>1</v>
      </c>
      <c r="T18" s="11" t="b">
        <v>1</v>
      </c>
      <c r="U18" s="11" t="b">
        <v>1</v>
      </c>
      <c r="V18" s="11" t="b">
        <v>1</v>
      </c>
      <c r="W18" s="58" t="b">
        <v>0</v>
      </c>
      <c r="X18" s="59" t="b">
        <v>1</v>
      </c>
      <c r="Y18" s="11" t="b">
        <v>0</v>
      </c>
      <c r="Z18" s="11" t="b">
        <v>0</v>
      </c>
      <c r="AA18" s="11" t="b">
        <v>1</v>
      </c>
      <c r="AB18" s="11" t="b">
        <v>0</v>
      </c>
      <c r="AC18" s="11" t="b">
        <v>0</v>
      </c>
      <c r="AD18" s="11" t="b">
        <v>0</v>
      </c>
      <c r="AE18" s="63">
        <f t="array" ref="AE18">MAX(FREQUENCY(IF(C18:AD18=TRUE, COLUMN(C18:AD18)), IF(C18:AD18=FALSE, COLUMN(C18:AD18))))</f>
        <v>7</v>
      </c>
      <c r="AF18" s="64">
        <f t="shared" si="7"/>
        <v>0.4285714286</v>
      </c>
    </row>
    <row r="19">
      <c r="A19" s="65" t="s">
        <v>21</v>
      </c>
      <c r="B19" s="11"/>
      <c r="C19" s="56" t="b">
        <v>0</v>
      </c>
      <c r="D19" s="11" t="b">
        <v>0</v>
      </c>
      <c r="E19" s="11" t="b">
        <v>1</v>
      </c>
      <c r="F19" s="11" t="b">
        <v>0</v>
      </c>
      <c r="G19" s="11" t="b">
        <v>0</v>
      </c>
      <c r="H19" s="11" t="b">
        <v>0</v>
      </c>
      <c r="I19" s="11" t="b">
        <v>0</v>
      </c>
      <c r="J19" s="57" t="b">
        <v>0</v>
      </c>
      <c r="K19" s="11" t="b">
        <v>0</v>
      </c>
      <c r="L19" s="11" t="b">
        <v>0</v>
      </c>
      <c r="M19" s="11" t="b">
        <v>0</v>
      </c>
      <c r="N19" s="11" t="b">
        <v>0</v>
      </c>
      <c r="O19" s="11" t="b">
        <v>0</v>
      </c>
      <c r="P19" s="58" t="b">
        <v>0</v>
      </c>
      <c r="Q19" s="57" t="b">
        <v>0</v>
      </c>
      <c r="R19" s="11" t="b">
        <v>0</v>
      </c>
      <c r="S19" s="11" t="b">
        <v>1</v>
      </c>
      <c r="T19" s="11" t="b">
        <v>1</v>
      </c>
      <c r="U19" s="11" t="b">
        <v>1</v>
      </c>
      <c r="V19" s="11" t="b">
        <v>1</v>
      </c>
      <c r="W19" s="58" t="b">
        <v>0</v>
      </c>
      <c r="X19" s="59" t="b">
        <v>0</v>
      </c>
      <c r="Y19" s="11" t="b">
        <v>1</v>
      </c>
      <c r="Z19" s="11" t="b">
        <v>0</v>
      </c>
      <c r="AA19" s="11" t="b">
        <v>0</v>
      </c>
      <c r="AB19" s="11" t="b">
        <v>0</v>
      </c>
      <c r="AC19" s="11" t="b">
        <v>0</v>
      </c>
      <c r="AD19" s="11" t="b">
        <v>0</v>
      </c>
      <c r="AE19" s="63">
        <f t="array" ref="AE19">MAX(FREQUENCY(IF(C19:AD19=TRUE, COLUMN(C19:AD19)), IF(C19:AD19=FALSE, COLUMN(C19:AD19))))</f>
        <v>4</v>
      </c>
      <c r="AF19" s="64">
        <f t="shared" si="7"/>
        <v>0.2142857143</v>
      </c>
    </row>
    <row r="20">
      <c r="A20" s="66" t="s">
        <v>22</v>
      </c>
      <c r="B20" s="11"/>
      <c r="C20" s="56" t="b">
        <v>1</v>
      </c>
      <c r="D20" s="11" t="b">
        <v>0</v>
      </c>
      <c r="E20" s="11" t="b">
        <v>1</v>
      </c>
      <c r="F20" s="11" t="b">
        <v>0</v>
      </c>
      <c r="G20" s="11" t="b">
        <v>0</v>
      </c>
      <c r="H20" s="11" t="b">
        <v>0</v>
      </c>
      <c r="I20" s="11" t="b">
        <v>0</v>
      </c>
      <c r="J20" s="57" t="b">
        <v>0</v>
      </c>
      <c r="K20" s="11" t="b">
        <v>0</v>
      </c>
      <c r="L20" s="11" t="b">
        <v>0</v>
      </c>
      <c r="M20" s="11" t="b">
        <v>0</v>
      </c>
      <c r="N20" s="11" t="b">
        <v>0</v>
      </c>
      <c r="O20" s="11" t="b">
        <v>0</v>
      </c>
      <c r="P20" s="58" t="b">
        <v>1</v>
      </c>
      <c r="Q20" s="57" t="b">
        <v>0</v>
      </c>
      <c r="R20" s="11" t="b">
        <v>0</v>
      </c>
      <c r="S20" s="11" t="b">
        <v>0</v>
      </c>
      <c r="T20" s="11" t="b">
        <v>1</v>
      </c>
      <c r="U20" s="11" t="b">
        <v>1</v>
      </c>
      <c r="V20" s="11" t="b">
        <v>0</v>
      </c>
      <c r="W20" s="58" t="b">
        <v>0</v>
      </c>
      <c r="X20" s="59" t="b">
        <v>0</v>
      </c>
      <c r="Y20" s="11" t="b">
        <v>0</v>
      </c>
      <c r="Z20" s="11" t="b">
        <v>0</v>
      </c>
      <c r="AA20" s="11" t="b">
        <v>0</v>
      </c>
      <c r="AB20" s="11" t="b">
        <v>0</v>
      </c>
      <c r="AC20" s="11" t="b">
        <v>0</v>
      </c>
      <c r="AD20" s="11" t="b">
        <v>0</v>
      </c>
      <c r="AE20" s="63">
        <f t="array" ref="AE20">MAX(FREQUENCY(IF(C20:AD20=TRUE, COLUMN(C20:AD20)), IF(C20:AD20=FALSE, COLUMN(C20:AD20))))</f>
        <v>2</v>
      </c>
      <c r="AF20" s="64">
        <f t="shared" si="7"/>
        <v>0.1785714286</v>
      </c>
    </row>
    <row r="21">
      <c r="A21" s="66" t="s">
        <v>23</v>
      </c>
      <c r="B21" s="11"/>
      <c r="C21" s="56" t="b">
        <v>0</v>
      </c>
      <c r="D21" s="11" t="b">
        <v>0</v>
      </c>
      <c r="E21" s="11" t="b">
        <v>0</v>
      </c>
      <c r="F21" s="11" t="b">
        <v>0</v>
      </c>
      <c r="G21" s="11" t="b">
        <v>0</v>
      </c>
      <c r="H21" s="11" t="b">
        <v>0</v>
      </c>
      <c r="I21" s="11" t="b">
        <v>0</v>
      </c>
      <c r="J21" s="57" t="b">
        <v>0</v>
      </c>
      <c r="K21" s="11" t="b">
        <v>0</v>
      </c>
      <c r="L21" s="11" t="b">
        <v>0</v>
      </c>
      <c r="M21" s="11" t="b">
        <v>0</v>
      </c>
      <c r="N21" s="11" t="b">
        <v>0</v>
      </c>
      <c r="O21" s="11" t="b">
        <v>0</v>
      </c>
      <c r="P21" s="58" t="b">
        <v>1</v>
      </c>
      <c r="Q21" s="57" t="b">
        <v>0</v>
      </c>
      <c r="R21" s="11" t="b">
        <v>0</v>
      </c>
      <c r="S21" s="11" t="b">
        <v>0</v>
      </c>
      <c r="T21" s="11" t="b">
        <v>0</v>
      </c>
      <c r="U21" s="11" t="b">
        <v>1</v>
      </c>
      <c r="V21" s="11" t="b">
        <v>1</v>
      </c>
      <c r="W21" s="58" t="b">
        <v>0</v>
      </c>
      <c r="X21" s="59" t="b">
        <v>0</v>
      </c>
      <c r="Y21" s="11" t="b">
        <v>0</v>
      </c>
      <c r="Z21" s="11" t="b">
        <v>0</v>
      </c>
      <c r="AA21" s="11" t="b">
        <v>0</v>
      </c>
      <c r="AB21" s="11" t="b">
        <v>0</v>
      </c>
      <c r="AC21" s="11" t="b">
        <v>0</v>
      </c>
      <c r="AD21" s="11" t="b">
        <v>0</v>
      </c>
      <c r="AE21" s="63">
        <f t="array" ref="AE21">MAX(FREQUENCY(IF(C21:AD21=TRUE, COLUMN(C21:AD21)), IF(C21:AD21=FALSE, COLUMN(C21:AD21))))</f>
        <v>2</v>
      </c>
      <c r="AF21" s="64">
        <f t="shared" si="7"/>
        <v>0.1071428571</v>
      </c>
    </row>
    <row r="22">
      <c r="A22" s="67" t="s">
        <v>24</v>
      </c>
      <c r="B22" s="11"/>
      <c r="C22" s="56" t="b">
        <v>1</v>
      </c>
      <c r="D22" s="11" t="b">
        <v>0</v>
      </c>
      <c r="E22" s="11" t="b">
        <v>0</v>
      </c>
      <c r="F22" s="11" t="b">
        <v>0</v>
      </c>
      <c r="G22" s="11" t="b">
        <v>0</v>
      </c>
      <c r="H22" s="11" t="b">
        <v>0</v>
      </c>
      <c r="I22" s="11" t="b">
        <v>0</v>
      </c>
      <c r="J22" s="57" t="b">
        <v>0</v>
      </c>
      <c r="K22" s="11" t="b">
        <v>0</v>
      </c>
      <c r="L22" s="11" t="b">
        <v>0</v>
      </c>
      <c r="M22" s="11" t="b">
        <v>0</v>
      </c>
      <c r="N22" s="11" t="b">
        <v>0</v>
      </c>
      <c r="O22" s="11" t="b">
        <v>0</v>
      </c>
      <c r="P22" s="58" t="b">
        <v>0</v>
      </c>
      <c r="Q22" s="57" t="b">
        <v>0</v>
      </c>
      <c r="R22" s="11" t="b">
        <v>0</v>
      </c>
      <c r="S22" s="11" t="b">
        <v>0</v>
      </c>
      <c r="T22" s="11" t="b">
        <v>1</v>
      </c>
      <c r="U22" s="11" t="b">
        <v>1</v>
      </c>
      <c r="V22" s="11" t="b">
        <v>1</v>
      </c>
      <c r="W22" s="58" t="b">
        <v>0</v>
      </c>
      <c r="X22" s="59" t="b">
        <v>0</v>
      </c>
      <c r="Y22" s="11" t="b">
        <v>0</v>
      </c>
      <c r="Z22" s="11" t="b">
        <v>0</v>
      </c>
      <c r="AA22" s="11" t="b">
        <v>0</v>
      </c>
      <c r="AB22" s="11" t="b">
        <v>0</v>
      </c>
      <c r="AC22" s="11" t="b">
        <v>0</v>
      </c>
      <c r="AD22" s="11" t="b">
        <v>0</v>
      </c>
      <c r="AE22" s="63">
        <f t="array" ref="AE22">MAX(FREQUENCY(IF(C22:AD22=TRUE, COLUMN(C22:AD22)), IF(C22:AD22=FALSE, COLUMN(C22:AD22))))</f>
        <v>3</v>
      </c>
      <c r="AF22" s="64">
        <f t="shared" si="7"/>
        <v>0.1428571429</v>
      </c>
    </row>
    <row r="23">
      <c r="A23" s="62" t="s">
        <v>25</v>
      </c>
      <c r="B23" s="11"/>
      <c r="C23" s="56" t="b">
        <v>1</v>
      </c>
      <c r="D23" s="11" t="b">
        <v>0</v>
      </c>
      <c r="E23" s="11" t="b">
        <v>1</v>
      </c>
      <c r="F23" s="11" t="b">
        <v>0</v>
      </c>
      <c r="G23" s="11" t="b">
        <v>0</v>
      </c>
      <c r="H23" s="11" t="b">
        <v>0</v>
      </c>
      <c r="I23" s="11" t="b">
        <v>0</v>
      </c>
      <c r="J23" s="57" t="b">
        <v>0</v>
      </c>
      <c r="K23" s="11" t="b">
        <v>0</v>
      </c>
      <c r="L23" s="11" t="b">
        <v>0</v>
      </c>
      <c r="M23" s="11" t="b">
        <v>0</v>
      </c>
      <c r="N23" s="11" t="b">
        <v>0</v>
      </c>
      <c r="O23" s="11" t="b">
        <v>1</v>
      </c>
      <c r="P23" s="58" t="b">
        <v>0</v>
      </c>
      <c r="Q23" s="57" t="b">
        <v>0</v>
      </c>
      <c r="R23" s="11" t="b">
        <v>0</v>
      </c>
      <c r="S23" s="11" t="b">
        <v>0</v>
      </c>
      <c r="T23" s="11" t="b">
        <v>0</v>
      </c>
      <c r="U23" s="11" t="b">
        <v>0</v>
      </c>
      <c r="V23" s="11" t="b">
        <v>1</v>
      </c>
      <c r="W23" s="58" t="b">
        <v>0</v>
      </c>
      <c r="X23" s="59" t="b">
        <v>0</v>
      </c>
      <c r="Y23" s="11" t="b">
        <v>0</v>
      </c>
      <c r="Z23" s="11" t="b">
        <v>0</v>
      </c>
      <c r="AA23" s="11" t="b">
        <v>0</v>
      </c>
      <c r="AB23" s="11" t="b">
        <v>0</v>
      </c>
      <c r="AC23" s="11" t="b">
        <v>0</v>
      </c>
      <c r="AD23" s="11" t="b">
        <v>0</v>
      </c>
      <c r="AE23" s="63">
        <f t="array" ref="AE23">MAX(FREQUENCY(IF(C23:AD23=TRUE, COLUMN(C23:AD23)), IF(C23:AD23=FALSE, COLUMN(C23:AD23))))</f>
        <v>1</v>
      </c>
      <c r="AF23" s="64">
        <f t="shared" si="7"/>
        <v>0.1428571429</v>
      </c>
    </row>
    <row r="24">
      <c r="A24" s="66" t="s">
        <v>26</v>
      </c>
      <c r="B24" s="68"/>
      <c r="C24" s="56" t="b">
        <v>1</v>
      </c>
      <c r="D24" s="11" t="b">
        <v>0</v>
      </c>
      <c r="E24" s="11" t="b">
        <v>0</v>
      </c>
      <c r="F24" s="11" t="b">
        <v>0</v>
      </c>
      <c r="G24" s="11" t="b">
        <v>0</v>
      </c>
      <c r="H24" s="11" t="b">
        <v>0</v>
      </c>
      <c r="I24" s="11" t="b">
        <v>0</v>
      </c>
      <c r="J24" s="57" t="b">
        <v>0</v>
      </c>
      <c r="K24" s="11" t="b">
        <v>0</v>
      </c>
      <c r="L24" s="11" t="b">
        <v>0</v>
      </c>
      <c r="M24" s="11" t="b">
        <v>0</v>
      </c>
      <c r="N24" s="11" t="b">
        <v>0</v>
      </c>
      <c r="O24" s="11" t="b">
        <v>0</v>
      </c>
      <c r="P24" s="58" t="b">
        <v>0</v>
      </c>
      <c r="Q24" s="57" t="b">
        <v>0</v>
      </c>
      <c r="R24" s="11" t="b">
        <v>0</v>
      </c>
      <c r="S24" s="11" t="b">
        <v>0</v>
      </c>
      <c r="T24" s="11" t="b">
        <v>0</v>
      </c>
      <c r="U24" s="11" t="b">
        <v>0</v>
      </c>
      <c r="V24" s="11" t="b">
        <v>1</v>
      </c>
      <c r="W24" s="58" t="b">
        <v>0</v>
      </c>
      <c r="X24" s="59" t="b">
        <v>0</v>
      </c>
      <c r="Y24" s="11" t="b">
        <v>0</v>
      </c>
      <c r="Z24" s="11" t="b">
        <v>0</v>
      </c>
      <c r="AA24" s="11" t="b">
        <v>0</v>
      </c>
      <c r="AB24" s="11" t="b">
        <v>0</v>
      </c>
      <c r="AC24" s="11" t="b">
        <v>0</v>
      </c>
      <c r="AD24" s="11" t="b">
        <v>0</v>
      </c>
      <c r="AE24" s="63">
        <f t="array" ref="AE24">MAX(FREQUENCY(IF(C24:AD24=TRUE, COLUMN(C24:AD24)), IF(C24:AD24=FALSE, COLUMN(C24:AD24))))</f>
        <v>1</v>
      </c>
      <c r="AF24" s="64">
        <f t="shared" si="7"/>
        <v>0.07142857143</v>
      </c>
    </row>
    <row r="25">
      <c r="A25" s="66" t="s">
        <v>27</v>
      </c>
      <c r="B25" s="11"/>
      <c r="C25" s="56" t="b">
        <v>0</v>
      </c>
      <c r="D25" s="11" t="b">
        <v>0</v>
      </c>
      <c r="E25" s="11" t="b">
        <v>0</v>
      </c>
      <c r="F25" s="11" t="b">
        <v>0</v>
      </c>
      <c r="G25" s="11" t="b">
        <v>0</v>
      </c>
      <c r="H25" s="11" t="b">
        <v>0</v>
      </c>
      <c r="I25" s="11" t="b">
        <v>0</v>
      </c>
      <c r="J25" s="57" t="b">
        <v>0</v>
      </c>
      <c r="K25" s="11" t="b">
        <v>0</v>
      </c>
      <c r="L25" s="11" t="b">
        <v>0</v>
      </c>
      <c r="M25" s="11" t="b">
        <v>0</v>
      </c>
      <c r="N25" s="11" t="b">
        <v>0</v>
      </c>
      <c r="O25" s="11" t="b">
        <v>1</v>
      </c>
      <c r="P25" s="58" t="b">
        <v>1</v>
      </c>
      <c r="Q25" s="57" t="b">
        <v>0</v>
      </c>
      <c r="R25" s="11" t="b">
        <v>0</v>
      </c>
      <c r="S25" s="11" t="b">
        <v>0</v>
      </c>
      <c r="T25" s="11" t="b">
        <v>0</v>
      </c>
      <c r="U25" s="11" t="b">
        <v>0</v>
      </c>
      <c r="V25" s="11" t="b">
        <v>1</v>
      </c>
      <c r="W25" s="58" t="b">
        <v>0</v>
      </c>
      <c r="X25" s="59" t="b">
        <v>0</v>
      </c>
      <c r="Y25" s="11" t="b">
        <v>0</v>
      </c>
      <c r="Z25" s="11" t="b">
        <v>0</v>
      </c>
      <c r="AA25" s="11" t="b">
        <v>0</v>
      </c>
      <c r="AB25" s="11" t="b">
        <v>0</v>
      </c>
      <c r="AC25" s="11" t="b">
        <v>0</v>
      </c>
      <c r="AD25" s="11" t="b">
        <v>0</v>
      </c>
      <c r="AE25" s="63">
        <f t="array" ref="AE25">MAX(FREQUENCY(IF(C25:AD25=TRUE, COLUMN(C25:AD25)), IF(C25:AD25=FALSE, COLUMN(C25:AD25))))</f>
        <v>2</v>
      </c>
      <c r="AF25" s="64">
        <f t="shared" si="7"/>
        <v>0.1071428571</v>
      </c>
    </row>
    <row r="26">
      <c r="A26" s="67" t="s">
        <v>28</v>
      </c>
      <c r="B26" s="11"/>
      <c r="C26" s="56" t="b">
        <v>1</v>
      </c>
      <c r="D26" s="11" t="b">
        <v>0</v>
      </c>
      <c r="E26" s="11" t="b">
        <v>0</v>
      </c>
      <c r="F26" s="11" t="b">
        <v>0</v>
      </c>
      <c r="G26" s="11" t="b">
        <v>0</v>
      </c>
      <c r="H26" s="11" t="b">
        <v>0</v>
      </c>
      <c r="I26" s="11" t="b">
        <v>0</v>
      </c>
      <c r="J26" s="57" t="b">
        <v>0</v>
      </c>
      <c r="K26" s="11" t="b">
        <v>0</v>
      </c>
      <c r="L26" s="11" t="b">
        <v>0</v>
      </c>
      <c r="M26" s="11" t="b">
        <v>0</v>
      </c>
      <c r="N26" s="11" t="b">
        <v>0</v>
      </c>
      <c r="O26" s="11" t="b">
        <v>1</v>
      </c>
      <c r="P26" s="58" t="b">
        <v>0</v>
      </c>
      <c r="Q26" s="57" t="b">
        <v>0</v>
      </c>
      <c r="R26" s="11" t="b">
        <v>0</v>
      </c>
      <c r="S26" s="11" t="b">
        <v>0</v>
      </c>
      <c r="T26" s="11" t="b">
        <v>0</v>
      </c>
      <c r="U26" s="11" t="b">
        <v>1</v>
      </c>
      <c r="V26" s="11" t="b">
        <v>1</v>
      </c>
      <c r="W26" s="58" t="b">
        <v>0</v>
      </c>
      <c r="X26" s="59" t="b">
        <v>0</v>
      </c>
      <c r="Y26" s="11" t="b">
        <v>0</v>
      </c>
      <c r="Z26" s="11" t="b">
        <v>0</v>
      </c>
      <c r="AA26" s="11" t="b">
        <v>0</v>
      </c>
      <c r="AB26" s="11" t="b">
        <v>0</v>
      </c>
      <c r="AC26" s="11" t="b">
        <v>0</v>
      </c>
      <c r="AD26" s="11" t="b">
        <v>0</v>
      </c>
      <c r="AE26" s="63">
        <f t="array" ref="AE26">MAX(FREQUENCY(IF(C26:AD26=TRUE, COLUMN(C26:AD26)), IF(C26:AD26=FALSE, COLUMN(C26:AD26))))</f>
        <v>2</v>
      </c>
      <c r="AF26" s="64">
        <f t="shared" si="7"/>
        <v>0.1428571429</v>
      </c>
    </row>
    <row r="27">
      <c r="A27" s="65" t="s">
        <v>29</v>
      </c>
      <c r="B27" s="11"/>
      <c r="C27" s="56" t="b">
        <v>0</v>
      </c>
      <c r="D27" s="11" t="b">
        <v>0</v>
      </c>
      <c r="E27" s="11" t="b">
        <v>0</v>
      </c>
      <c r="F27" s="11" t="b">
        <v>0</v>
      </c>
      <c r="G27" s="11" t="b">
        <v>0</v>
      </c>
      <c r="H27" s="11" t="b">
        <v>0</v>
      </c>
      <c r="I27" s="11" t="b">
        <v>0</v>
      </c>
      <c r="J27" s="57" t="b">
        <v>0</v>
      </c>
      <c r="K27" s="11" t="b">
        <v>0</v>
      </c>
      <c r="L27" s="11" t="b">
        <v>0</v>
      </c>
      <c r="M27" s="11" t="b">
        <v>0</v>
      </c>
      <c r="N27" s="11" t="b">
        <v>0</v>
      </c>
      <c r="O27" s="11" t="b">
        <v>1</v>
      </c>
      <c r="P27" s="58" t="b">
        <v>0</v>
      </c>
      <c r="Q27" s="57" t="b">
        <v>0</v>
      </c>
      <c r="R27" s="11" t="b">
        <v>0</v>
      </c>
      <c r="S27" s="11" t="b">
        <v>0</v>
      </c>
      <c r="T27" s="11" t="b">
        <v>0</v>
      </c>
      <c r="U27" s="11" t="b">
        <v>0</v>
      </c>
      <c r="V27" s="11" t="b">
        <v>1</v>
      </c>
      <c r="W27" s="58" t="b">
        <v>0</v>
      </c>
      <c r="X27" s="59" t="b">
        <v>0</v>
      </c>
      <c r="Y27" s="11" t="b">
        <v>0</v>
      </c>
      <c r="Z27" s="11" t="b">
        <v>0</v>
      </c>
      <c r="AA27" s="11" t="b">
        <v>0</v>
      </c>
      <c r="AB27" s="11" t="b">
        <v>0</v>
      </c>
      <c r="AC27" s="11" t="b">
        <v>0</v>
      </c>
      <c r="AD27" s="11" t="b">
        <v>0</v>
      </c>
      <c r="AE27" s="63">
        <f t="array" ref="AE27">MAX(FREQUENCY(IF(C27:AD27=TRUE, COLUMN(C27:AD27)), IF(C27:AD27=FALSE, COLUMN(C27:AD27))))</f>
        <v>1</v>
      </c>
      <c r="AF27" s="64">
        <f t="shared" si="7"/>
        <v>0.07142857143</v>
      </c>
    </row>
    <row r="28">
      <c r="A28" s="69" t="s">
        <v>30</v>
      </c>
      <c r="B28" s="11"/>
      <c r="C28" s="56" t="b">
        <v>1</v>
      </c>
      <c r="D28" s="11" t="b">
        <v>0</v>
      </c>
      <c r="E28" s="11" t="b">
        <v>0</v>
      </c>
      <c r="F28" s="11" t="b">
        <v>0</v>
      </c>
      <c r="G28" s="11" t="b">
        <v>0</v>
      </c>
      <c r="H28" s="11" t="b">
        <v>0</v>
      </c>
      <c r="I28" s="11" t="b">
        <v>0</v>
      </c>
      <c r="J28" s="57" t="b">
        <v>0</v>
      </c>
      <c r="K28" s="11" t="b">
        <v>0</v>
      </c>
      <c r="L28" s="11" t="b">
        <v>0</v>
      </c>
      <c r="M28" s="11" t="b">
        <v>0</v>
      </c>
      <c r="N28" s="11" t="b">
        <v>0</v>
      </c>
      <c r="O28" s="11" t="b">
        <v>0</v>
      </c>
      <c r="P28" s="58" t="b">
        <v>0</v>
      </c>
      <c r="Q28" s="57" t="b">
        <v>0</v>
      </c>
      <c r="R28" s="11" t="b">
        <v>0</v>
      </c>
      <c r="S28" s="11" t="b">
        <v>0</v>
      </c>
      <c r="T28" s="11" t="b">
        <v>0</v>
      </c>
      <c r="U28" s="11" t="b">
        <v>1</v>
      </c>
      <c r="V28" s="11" t="b">
        <v>1</v>
      </c>
      <c r="W28" s="58" t="b">
        <v>0</v>
      </c>
      <c r="X28" s="59" t="b">
        <v>0</v>
      </c>
      <c r="Y28" s="11" t="b">
        <v>0</v>
      </c>
      <c r="Z28" s="11" t="b">
        <v>0</v>
      </c>
      <c r="AA28" s="11" t="b">
        <v>0</v>
      </c>
      <c r="AB28" s="11" t="b">
        <v>0</v>
      </c>
      <c r="AC28" s="11" t="b">
        <v>0</v>
      </c>
      <c r="AD28" s="11" t="b">
        <v>0</v>
      </c>
      <c r="AE28" s="63">
        <f t="array" ref="AE28">MAX(FREQUENCY(IF(C28:AD28=TRUE, COLUMN(C28:AD28)), IF(C28:AD28=FALSE, COLUMN(C28:AD28))))</f>
        <v>2</v>
      </c>
      <c r="AF28" s="64">
        <f t="shared" si="7"/>
        <v>0.1071428571</v>
      </c>
    </row>
    <row r="29">
      <c r="A29" s="66" t="s">
        <v>31</v>
      </c>
      <c r="B29" s="11"/>
      <c r="C29" s="56" t="b">
        <v>1</v>
      </c>
      <c r="D29" s="11" t="b">
        <v>0</v>
      </c>
      <c r="E29" s="11" t="b">
        <v>0</v>
      </c>
      <c r="F29" s="11" t="b">
        <v>0</v>
      </c>
      <c r="G29" s="11" t="b">
        <v>0</v>
      </c>
      <c r="H29" s="11" t="b">
        <v>0</v>
      </c>
      <c r="I29" s="11" t="b">
        <v>0</v>
      </c>
      <c r="J29" s="57" t="b">
        <v>0</v>
      </c>
      <c r="K29" s="11" t="b">
        <v>0</v>
      </c>
      <c r="L29" s="11" t="b">
        <v>0</v>
      </c>
      <c r="M29" s="11" t="b">
        <v>0</v>
      </c>
      <c r="N29" s="11" t="b">
        <v>0</v>
      </c>
      <c r="O29" s="11" t="b">
        <v>0</v>
      </c>
      <c r="P29" s="58" t="b">
        <v>0</v>
      </c>
      <c r="Q29" s="57" t="b">
        <v>0</v>
      </c>
      <c r="R29" s="11" t="b">
        <v>0</v>
      </c>
      <c r="S29" s="11" t="b">
        <v>0</v>
      </c>
      <c r="T29" s="11" t="b">
        <v>0</v>
      </c>
      <c r="U29" s="11" t="b">
        <v>1</v>
      </c>
      <c r="V29" s="11" t="b">
        <v>1</v>
      </c>
      <c r="W29" s="58" t="b">
        <v>0</v>
      </c>
      <c r="X29" s="59" t="b">
        <v>0</v>
      </c>
      <c r="Y29" s="11" t="b">
        <v>0</v>
      </c>
      <c r="Z29" s="11" t="b">
        <v>0</v>
      </c>
      <c r="AA29" s="11" t="b">
        <v>0</v>
      </c>
      <c r="AB29" s="11" t="b">
        <v>0</v>
      </c>
      <c r="AC29" s="11" t="b">
        <v>0</v>
      </c>
      <c r="AD29" s="11" t="b">
        <v>0</v>
      </c>
      <c r="AE29" s="63">
        <f t="array" ref="AE29">MAX(FREQUENCY(IF(C29:AD29=TRUE, COLUMN(C29:AD29)), IF(C29:AD29=FALSE, COLUMN(C29:AD29))))</f>
        <v>2</v>
      </c>
      <c r="AF29" s="64">
        <f t="shared" si="7"/>
        <v>0.1071428571</v>
      </c>
    </row>
    <row r="30">
      <c r="A30" s="42" t="s">
        <v>32</v>
      </c>
      <c r="B30" s="11"/>
      <c r="C30" s="70" t="b">
        <v>0</v>
      </c>
      <c r="D30" s="71" t="b">
        <v>0</v>
      </c>
      <c r="E30" s="71" t="b">
        <v>0</v>
      </c>
      <c r="F30" s="71" t="b">
        <v>0</v>
      </c>
      <c r="G30" s="71" t="b">
        <v>0</v>
      </c>
      <c r="H30" s="71" t="b">
        <v>0</v>
      </c>
      <c r="I30" s="71" t="b">
        <v>0</v>
      </c>
      <c r="J30" s="72" t="b">
        <v>1</v>
      </c>
      <c r="K30" s="71" t="b">
        <v>1</v>
      </c>
      <c r="L30" s="71" t="b">
        <v>1</v>
      </c>
      <c r="M30" s="71" t="b">
        <v>1</v>
      </c>
      <c r="N30" s="71" t="b">
        <v>0</v>
      </c>
      <c r="O30" s="71" t="b">
        <v>1</v>
      </c>
      <c r="P30" s="73" t="b">
        <v>1</v>
      </c>
      <c r="Q30" s="72" t="b">
        <v>1</v>
      </c>
      <c r="R30" s="71" t="b">
        <v>1</v>
      </c>
      <c r="S30" s="71" t="b">
        <v>0</v>
      </c>
      <c r="T30" s="71" t="b">
        <v>1</v>
      </c>
      <c r="U30" s="71" t="b">
        <v>1</v>
      </c>
      <c r="V30" s="71" t="b">
        <v>1</v>
      </c>
      <c r="W30" s="73" t="b">
        <v>0</v>
      </c>
      <c r="X30" s="74" t="b">
        <v>0</v>
      </c>
      <c r="Y30" s="71" t="b">
        <v>0</v>
      </c>
      <c r="Z30" s="71" t="b">
        <v>0</v>
      </c>
      <c r="AA30" s="71" t="b">
        <v>0</v>
      </c>
      <c r="AB30" s="71" t="b">
        <v>0</v>
      </c>
      <c r="AC30" s="71" t="b">
        <v>0</v>
      </c>
      <c r="AD30" s="71" t="b">
        <v>0</v>
      </c>
      <c r="AE30" s="75">
        <f t="array" ref="AE30">MAX(FREQUENCY(IF(C30:AD30=TRUE, COLUMN(C30:AD30)), IF(C30:AD30=FALSE, COLUMN(C30:AD30))))</f>
        <v>4</v>
      </c>
      <c r="AF30" s="76">
        <f t="shared" si="7"/>
        <v>0.3928571429</v>
      </c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77"/>
    </row>
  </sheetData>
  <mergeCells count="10">
    <mergeCell ref="AE3:AE6"/>
    <mergeCell ref="AE13:AE14"/>
    <mergeCell ref="AF13:AF14"/>
    <mergeCell ref="AE1:AF2"/>
    <mergeCell ref="AF3:AF6"/>
    <mergeCell ref="C13:I13"/>
    <mergeCell ref="J13:P13"/>
    <mergeCell ref="Q13:W13"/>
    <mergeCell ref="X13:AD13"/>
    <mergeCell ref="A1:A6"/>
  </mergeCells>
  <conditionalFormatting sqref="B14:B23 C15:AD30 B25:B30">
    <cfRule type="cellIs" dxfId="0" priority="1" operator="equal">
      <formula>"TRUE"</formula>
    </cfRule>
  </conditionalFormatting>
  <conditionalFormatting sqref="B14:AD14">
    <cfRule type="timePeriod" dxfId="1" priority="2" timePeriod="today"/>
  </conditionalFormatting>
  <conditionalFormatting sqref="AF15:AF30">
    <cfRule type="cellIs" dxfId="2" priority="3" operator="greaterThanOrEqual">
      <formula>"50%"</formula>
    </cfRule>
  </conditionalFormatting>
  <conditionalFormatting sqref="AE15:AE30">
    <cfRule type="cellIs" dxfId="3" priority="4" operator="lessThanOrEqual">
      <formula>5</formula>
    </cfRule>
  </conditionalFormatting>
  <conditionalFormatting sqref="AE15:AE30">
    <cfRule type="cellIs" dxfId="4" priority="5" operator="lessThanOrEqual">
      <formula>10</formula>
    </cfRule>
  </conditionalFormatting>
  <conditionalFormatting sqref="AE15:AE30">
    <cfRule type="cellIs" dxfId="2" priority="6" operator="lessThanOrEqual">
      <formula>15</formula>
    </cfRule>
  </conditionalFormatting>
  <conditionalFormatting sqref="AE15:AE30">
    <cfRule type="cellIs" dxfId="5" priority="7" operator="lessThanOrEqual">
      <formula>20</formula>
    </cfRule>
  </conditionalFormatting>
  <conditionalFormatting sqref="AE15:AE30">
    <cfRule type="cellIs" dxfId="6" priority="8" operator="lessThanOrEqual">
      <formula>25</formula>
    </cfRule>
  </conditionalFormatting>
  <conditionalFormatting sqref="AE15:AE30">
    <cfRule type="cellIs" dxfId="7" priority="9" operator="greaterThanOrEqual">
      <formula>26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8"/>
    </row>
  </sheetData>
  <dataValidations>
    <dataValidation type="list" allowBlank="1" showErrorMessage="1" sqref="A1">
      <formula1>"Option 1,Option 2"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0"/>
    <col customWidth="1" min="2" max="2" width="2.63"/>
    <col customWidth="1" min="3" max="3" width="4.25"/>
    <col customWidth="1" min="4" max="7" width="4.38"/>
    <col customWidth="1" min="8" max="9" width="3.5"/>
    <col customWidth="1" min="10" max="10" width="5.0"/>
    <col customWidth="1" min="11" max="14" width="3.5"/>
    <col customWidth="1" min="15" max="16" width="4.38"/>
    <col customWidth="1" min="17" max="17" width="5.38"/>
    <col customWidth="1" min="18" max="20" width="4.38"/>
    <col customWidth="1" min="21" max="23" width="3.5"/>
    <col customWidth="1" min="24" max="24" width="4.63"/>
    <col customWidth="1" min="25" max="30" width="3.5"/>
    <col customWidth="1" min="31" max="31" width="9.88"/>
  </cols>
  <sheetData>
    <row r="1">
      <c r="A1" s="1" t="str">
        <f>IF(HOUR(NOW())&gt;=4, IF(HOUR(NOW())&lt;12, "Good Morning Najir", IF(HOUR(NOW())&lt;18, "Good Afternoon Najir", "Good Evening Najir")), "Good Night Najir")
</f>
        <v>Good Evening Najir</v>
      </c>
      <c r="X1" s="2"/>
      <c r="AE1" s="3" t="s">
        <v>0</v>
      </c>
      <c r="AF1" s="4"/>
    </row>
    <row r="2">
      <c r="X2" s="2"/>
      <c r="AE2" s="5"/>
      <c r="AF2" s="6"/>
    </row>
    <row r="3">
      <c r="X3" s="2"/>
      <c r="AE3" s="7"/>
      <c r="AF3" s="8">
        <f>COUNTIF(C9:AD9, "&gt;=50%")</f>
        <v>17</v>
      </c>
    </row>
    <row r="4">
      <c r="X4" s="2"/>
      <c r="AE4" s="9"/>
      <c r="AF4" s="9"/>
    </row>
    <row r="5">
      <c r="X5" s="2"/>
      <c r="AE5" s="9"/>
      <c r="AF5" s="9"/>
    </row>
    <row r="6">
      <c r="X6" s="2"/>
      <c r="AE6" s="10"/>
      <c r="AF6" s="10"/>
    </row>
    <row r="7">
      <c r="A7" s="11" t="s">
        <v>1</v>
      </c>
      <c r="C7" s="12">
        <f t="shared" ref="C7:AD7" si="1">COUNTA(C17:C32)</f>
        <v>16</v>
      </c>
      <c r="D7" s="12">
        <f t="shared" si="1"/>
        <v>16</v>
      </c>
      <c r="E7" s="12">
        <f t="shared" si="1"/>
        <v>16</v>
      </c>
      <c r="F7" s="12">
        <f t="shared" si="1"/>
        <v>16</v>
      </c>
      <c r="G7" s="12">
        <f t="shared" si="1"/>
        <v>16</v>
      </c>
      <c r="H7" s="12">
        <f t="shared" si="1"/>
        <v>16</v>
      </c>
      <c r="I7" s="12">
        <f t="shared" si="1"/>
        <v>16</v>
      </c>
      <c r="J7" s="12">
        <f t="shared" si="1"/>
        <v>16</v>
      </c>
      <c r="K7" s="12">
        <f t="shared" si="1"/>
        <v>16</v>
      </c>
      <c r="L7" s="12">
        <f t="shared" si="1"/>
        <v>16</v>
      </c>
      <c r="M7" s="12">
        <f t="shared" si="1"/>
        <v>16</v>
      </c>
      <c r="N7" s="12">
        <f t="shared" si="1"/>
        <v>16</v>
      </c>
      <c r="O7" s="12">
        <f t="shared" si="1"/>
        <v>16</v>
      </c>
      <c r="P7" s="12">
        <f t="shared" si="1"/>
        <v>16</v>
      </c>
      <c r="Q7" s="12">
        <f t="shared" si="1"/>
        <v>16</v>
      </c>
      <c r="R7" s="12">
        <f t="shared" si="1"/>
        <v>16</v>
      </c>
      <c r="S7" s="12">
        <f t="shared" si="1"/>
        <v>16</v>
      </c>
      <c r="T7" s="12">
        <f t="shared" si="1"/>
        <v>16</v>
      </c>
      <c r="U7" s="12">
        <f t="shared" si="1"/>
        <v>16</v>
      </c>
      <c r="V7" s="12">
        <f t="shared" si="1"/>
        <v>16</v>
      </c>
      <c r="W7" s="12">
        <f t="shared" si="1"/>
        <v>16</v>
      </c>
      <c r="X7" s="12">
        <f t="shared" si="1"/>
        <v>16</v>
      </c>
      <c r="Y7" s="12">
        <f t="shared" si="1"/>
        <v>16</v>
      </c>
      <c r="Z7" s="12">
        <f t="shared" si="1"/>
        <v>16</v>
      </c>
      <c r="AA7" s="12">
        <f t="shared" si="1"/>
        <v>16</v>
      </c>
      <c r="AB7" s="12">
        <f t="shared" si="1"/>
        <v>16</v>
      </c>
      <c r="AC7" s="12">
        <f t="shared" si="1"/>
        <v>16</v>
      </c>
      <c r="AD7" s="12">
        <f t="shared" si="1"/>
        <v>16</v>
      </c>
      <c r="AE7" s="13" t="s">
        <v>2</v>
      </c>
      <c r="AF7" s="14" t="s">
        <v>3</v>
      </c>
    </row>
    <row r="8">
      <c r="A8" s="11" t="s">
        <v>4</v>
      </c>
      <c r="C8" s="12">
        <f t="shared" ref="C8:AD8" si="2">COUNTIF(C17:C32, TRUE)</f>
        <v>9</v>
      </c>
      <c r="D8" s="12">
        <f t="shared" si="2"/>
        <v>10</v>
      </c>
      <c r="E8" s="12">
        <f t="shared" si="2"/>
        <v>11</v>
      </c>
      <c r="F8" s="12">
        <f t="shared" si="2"/>
        <v>8</v>
      </c>
      <c r="G8" s="12">
        <f t="shared" si="2"/>
        <v>7</v>
      </c>
      <c r="H8" s="12">
        <f t="shared" si="2"/>
        <v>9</v>
      </c>
      <c r="I8" s="12">
        <f t="shared" si="2"/>
        <v>2</v>
      </c>
      <c r="J8" s="12">
        <f t="shared" si="2"/>
        <v>8</v>
      </c>
      <c r="K8" s="12">
        <f t="shared" si="2"/>
        <v>8</v>
      </c>
      <c r="L8" s="12">
        <f t="shared" si="2"/>
        <v>9</v>
      </c>
      <c r="M8" s="12">
        <f t="shared" si="2"/>
        <v>7</v>
      </c>
      <c r="N8" s="12">
        <f t="shared" si="2"/>
        <v>3</v>
      </c>
      <c r="O8" s="12">
        <f t="shared" si="2"/>
        <v>9</v>
      </c>
      <c r="P8" s="12">
        <f t="shared" si="2"/>
        <v>7</v>
      </c>
      <c r="Q8" s="12">
        <f t="shared" si="2"/>
        <v>9</v>
      </c>
      <c r="R8" s="12">
        <f t="shared" si="2"/>
        <v>9</v>
      </c>
      <c r="S8" s="12">
        <f t="shared" si="2"/>
        <v>4</v>
      </c>
      <c r="T8" s="12">
        <f t="shared" si="2"/>
        <v>10</v>
      </c>
      <c r="U8" s="12">
        <f t="shared" si="2"/>
        <v>13</v>
      </c>
      <c r="V8" s="12">
        <f t="shared" si="2"/>
        <v>7</v>
      </c>
      <c r="W8" s="12">
        <f t="shared" si="2"/>
        <v>8</v>
      </c>
      <c r="X8" s="12">
        <f t="shared" si="2"/>
        <v>9</v>
      </c>
      <c r="Y8" s="12">
        <f t="shared" si="2"/>
        <v>10</v>
      </c>
      <c r="Z8" s="12">
        <f t="shared" si="2"/>
        <v>4</v>
      </c>
      <c r="AA8" s="12">
        <f t="shared" si="2"/>
        <v>6</v>
      </c>
      <c r="AB8" s="12">
        <f t="shared" si="2"/>
        <v>6</v>
      </c>
      <c r="AC8" s="12">
        <f t="shared" si="2"/>
        <v>8</v>
      </c>
      <c r="AD8" s="15">
        <f t="shared" si="2"/>
        <v>3</v>
      </c>
      <c r="AE8" s="79">
        <f>SUM(D8:AD8)</f>
        <v>204</v>
      </c>
      <c r="AF8" s="80" t="s">
        <v>33</v>
      </c>
    </row>
    <row r="9">
      <c r="A9" s="18" t="s">
        <v>5</v>
      </c>
      <c r="B9" s="19"/>
      <c r="C9" s="20">
        <f t="shared" ref="C9:AD9" si="3">C8/C7</f>
        <v>0.5625</v>
      </c>
      <c r="D9" s="20">
        <f t="shared" si="3"/>
        <v>0.625</v>
      </c>
      <c r="E9" s="20">
        <f t="shared" si="3"/>
        <v>0.6875</v>
      </c>
      <c r="F9" s="20">
        <f t="shared" si="3"/>
        <v>0.5</v>
      </c>
      <c r="G9" s="20">
        <f t="shared" si="3"/>
        <v>0.4375</v>
      </c>
      <c r="H9" s="20">
        <f t="shared" si="3"/>
        <v>0.5625</v>
      </c>
      <c r="I9" s="20">
        <f t="shared" si="3"/>
        <v>0.125</v>
      </c>
      <c r="J9" s="20">
        <f t="shared" si="3"/>
        <v>0.5</v>
      </c>
      <c r="K9" s="20">
        <f t="shared" si="3"/>
        <v>0.5</v>
      </c>
      <c r="L9" s="20">
        <f t="shared" si="3"/>
        <v>0.5625</v>
      </c>
      <c r="M9" s="20">
        <f t="shared" si="3"/>
        <v>0.4375</v>
      </c>
      <c r="N9" s="20">
        <f t="shared" si="3"/>
        <v>0.1875</v>
      </c>
      <c r="O9" s="20">
        <f t="shared" si="3"/>
        <v>0.5625</v>
      </c>
      <c r="P9" s="20">
        <f t="shared" si="3"/>
        <v>0.4375</v>
      </c>
      <c r="Q9" s="20">
        <f t="shared" si="3"/>
        <v>0.5625</v>
      </c>
      <c r="R9" s="20">
        <f t="shared" si="3"/>
        <v>0.5625</v>
      </c>
      <c r="S9" s="20">
        <f t="shared" si="3"/>
        <v>0.25</v>
      </c>
      <c r="T9" s="20">
        <f t="shared" si="3"/>
        <v>0.625</v>
      </c>
      <c r="U9" s="20">
        <f t="shared" si="3"/>
        <v>0.8125</v>
      </c>
      <c r="V9" s="20">
        <f t="shared" si="3"/>
        <v>0.4375</v>
      </c>
      <c r="W9" s="20">
        <f t="shared" si="3"/>
        <v>0.5</v>
      </c>
      <c r="X9" s="20">
        <f t="shared" si="3"/>
        <v>0.5625</v>
      </c>
      <c r="Y9" s="20">
        <f t="shared" si="3"/>
        <v>0.625</v>
      </c>
      <c r="Z9" s="20">
        <f t="shared" si="3"/>
        <v>0.25</v>
      </c>
      <c r="AA9" s="20">
        <f t="shared" si="3"/>
        <v>0.375</v>
      </c>
      <c r="AB9" s="20">
        <f t="shared" si="3"/>
        <v>0.375</v>
      </c>
      <c r="AC9" s="20">
        <f t="shared" si="3"/>
        <v>0.5</v>
      </c>
      <c r="AD9" s="20">
        <f t="shared" si="3"/>
        <v>0.1875</v>
      </c>
      <c r="AE9" s="21">
        <f t="shared" ref="AE9:AE11" si="5">AVERAGE(C9:AD9)</f>
        <v>0.4754464286</v>
      </c>
      <c r="AF9" s="80" t="s">
        <v>33</v>
      </c>
    </row>
    <row r="10">
      <c r="A10" s="23" t="s">
        <v>6</v>
      </c>
      <c r="B10" s="24"/>
      <c r="C10" s="20">
        <f t="shared" ref="C10:AD10" si="4">(COUNTIF(C21,TRUE)+COUNTIF(C24,TRUE)+COUNTIF(C28,TRUE)+COUNTIF(C29,TRUE))/4</f>
        <v>0.5</v>
      </c>
      <c r="D10" s="20">
        <f t="shared" si="4"/>
        <v>0.75</v>
      </c>
      <c r="E10" s="20">
        <f t="shared" si="4"/>
        <v>0.5</v>
      </c>
      <c r="F10" s="20">
        <f t="shared" si="4"/>
        <v>0.5</v>
      </c>
      <c r="G10" s="20">
        <f t="shared" si="4"/>
        <v>0.25</v>
      </c>
      <c r="H10" s="20">
        <f t="shared" si="4"/>
        <v>0.5</v>
      </c>
      <c r="I10" s="20">
        <f t="shared" si="4"/>
        <v>0.25</v>
      </c>
      <c r="J10" s="20">
        <f t="shared" si="4"/>
        <v>0.5</v>
      </c>
      <c r="K10" s="20">
        <f t="shared" si="4"/>
        <v>0.5</v>
      </c>
      <c r="L10" s="20">
        <f t="shared" si="4"/>
        <v>0.25</v>
      </c>
      <c r="M10" s="20">
        <f t="shared" si="4"/>
        <v>0.25</v>
      </c>
      <c r="N10" s="20">
        <f t="shared" si="4"/>
        <v>0</v>
      </c>
      <c r="O10" s="20">
        <f t="shared" si="4"/>
        <v>0.75</v>
      </c>
      <c r="P10" s="20">
        <f t="shared" si="4"/>
        <v>0</v>
      </c>
      <c r="Q10" s="20">
        <f t="shared" si="4"/>
        <v>0</v>
      </c>
      <c r="R10" s="20">
        <f t="shared" si="4"/>
        <v>0.25</v>
      </c>
      <c r="S10" s="20">
        <f t="shared" si="4"/>
        <v>0.5</v>
      </c>
      <c r="T10" s="20">
        <f t="shared" si="4"/>
        <v>0.5</v>
      </c>
      <c r="U10" s="20">
        <f t="shared" si="4"/>
        <v>0.75</v>
      </c>
      <c r="V10" s="20">
        <f t="shared" si="4"/>
        <v>0.25</v>
      </c>
      <c r="W10" s="20">
        <f t="shared" si="4"/>
        <v>0.25</v>
      </c>
      <c r="X10" s="20">
        <f t="shared" si="4"/>
        <v>0.5</v>
      </c>
      <c r="Y10" s="20">
        <f t="shared" si="4"/>
        <v>0.5</v>
      </c>
      <c r="Z10" s="20">
        <f t="shared" si="4"/>
        <v>0</v>
      </c>
      <c r="AA10" s="20">
        <f t="shared" si="4"/>
        <v>0.5</v>
      </c>
      <c r="AB10" s="20">
        <f t="shared" si="4"/>
        <v>0.5</v>
      </c>
      <c r="AC10" s="20">
        <f t="shared" si="4"/>
        <v>0</v>
      </c>
      <c r="AD10" s="25">
        <f t="shared" si="4"/>
        <v>0.5</v>
      </c>
      <c r="AE10" s="21">
        <f t="shared" si="5"/>
        <v>0.375</v>
      </c>
      <c r="AF10" s="80" t="s">
        <v>33</v>
      </c>
    </row>
    <row r="11">
      <c r="A11" s="26" t="s">
        <v>7</v>
      </c>
      <c r="B11" s="24"/>
      <c r="C11" s="20">
        <f t="shared" ref="C11:AD11" si="6">(COUNTIF(C17,TRUE)+COUNTIF(C18,TRUE) + COUNTIF(C25,TRUE) + COUNTIF(C32, TRUE))/4</f>
        <v>0.5</v>
      </c>
      <c r="D11" s="20">
        <f t="shared" si="6"/>
        <v>0.75</v>
      </c>
      <c r="E11" s="20">
        <f t="shared" si="6"/>
        <v>1</v>
      </c>
      <c r="F11" s="20">
        <f t="shared" si="6"/>
        <v>0.75</v>
      </c>
      <c r="G11" s="20">
        <f t="shared" si="6"/>
        <v>0.5</v>
      </c>
      <c r="H11" s="20">
        <f t="shared" si="6"/>
        <v>0.5</v>
      </c>
      <c r="I11" s="20">
        <f t="shared" si="6"/>
        <v>0</v>
      </c>
      <c r="J11" s="20">
        <f t="shared" si="6"/>
        <v>0.75</v>
      </c>
      <c r="K11" s="20">
        <f t="shared" si="6"/>
        <v>0.75</v>
      </c>
      <c r="L11" s="20">
        <f t="shared" si="6"/>
        <v>1</v>
      </c>
      <c r="M11" s="20">
        <f t="shared" si="6"/>
        <v>0.75</v>
      </c>
      <c r="N11" s="20">
        <f t="shared" si="6"/>
        <v>0</v>
      </c>
      <c r="O11" s="20">
        <f t="shared" si="6"/>
        <v>0.75</v>
      </c>
      <c r="P11" s="20">
        <f t="shared" si="6"/>
        <v>0.75</v>
      </c>
      <c r="Q11" s="20">
        <f t="shared" si="6"/>
        <v>1</v>
      </c>
      <c r="R11" s="20">
        <f t="shared" si="6"/>
        <v>0.75</v>
      </c>
      <c r="S11" s="20">
        <f t="shared" si="6"/>
        <v>0.25</v>
      </c>
      <c r="T11" s="20">
        <f t="shared" si="6"/>
        <v>0.75</v>
      </c>
      <c r="U11" s="20">
        <f t="shared" si="6"/>
        <v>0.75</v>
      </c>
      <c r="V11" s="20">
        <f t="shared" si="6"/>
        <v>0.5</v>
      </c>
      <c r="W11" s="20">
        <f t="shared" si="6"/>
        <v>0.75</v>
      </c>
      <c r="X11" s="20">
        <f t="shared" si="6"/>
        <v>0.5</v>
      </c>
      <c r="Y11" s="20">
        <f t="shared" si="6"/>
        <v>0.75</v>
      </c>
      <c r="Z11" s="20">
        <f t="shared" si="6"/>
        <v>0.5</v>
      </c>
      <c r="AA11" s="20">
        <f t="shared" si="6"/>
        <v>0.25</v>
      </c>
      <c r="AB11" s="20">
        <f t="shared" si="6"/>
        <v>0.5</v>
      </c>
      <c r="AC11" s="20">
        <f t="shared" si="6"/>
        <v>0.75</v>
      </c>
      <c r="AD11" s="25">
        <f t="shared" si="6"/>
        <v>0</v>
      </c>
      <c r="AE11" s="21">
        <f t="shared" si="5"/>
        <v>0.5982142857</v>
      </c>
      <c r="AF11" s="80" t="s">
        <v>33</v>
      </c>
    </row>
    <row r="12">
      <c r="AF12" s="30"/>
    </row>
    <row r="13">
      <c r="A13" s="11"/>
      <c r="C13" s="28"/>
      <c r="D13" s="28"/>
      <c r="E13" s="28"/>
      <c r="F13" s="28"/>
      <c r="G13" s="28"/>
      <c r="H13" s="28"/>
      <c r="I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9"/>
      <c r="AF13" s="81"/>
    </row>
    <row r="14">
      <c r="A14" s="11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9"/>
      <c r="AF14" s="30"/>
    </row>
    <row r="15">
      <c r="A15" s="31" t="s">
        <v>8</v>
      </c>
      <c r="C15" s="82" t="s">
        <v>9</v>
      </c>
      <c r="D15" s="36"/>
      <c r="E15" s="36"/>
      <c r="F15" s="36"/>
      <c r="G15" s="36"/>
      <c r="H15" s="36"/>
      <c r="I15" s="83"/>
      <c r="J15" s="35" t="s">
        <v>9</v>
      </c>
      <c r="K15" s="36"/>
      <c r="L15" s="36"/>
      <c r="M15" s="36"/>
      <c r="N15" s="36"/>
      <c r="O15" s="36"/>
      <c r="P15" s="37"/>
      <c r="Q15" s="38" t="s">
        <v>9</v>
      </c>
      <c r="R15" s="36"/>
      <c r="S15" s="36"/>
      <c r="T15" s="36"/>
      <c r="U15" s="36"/>
      <c r="V15" s="36"/>
      <c r="W15" s="37"/>
      <c r="X15" s="39" t="s">
        <v>9</v>
      </c>
      <c r="Y15" s="36"/>
      <c r="Z15" s="36"/>
      <c r="AA15" s="36"/>
      <c r="AB15" s="36"/>
      <c r="AC15" s="36"/>
      <c r="AD15" s="37"/>
      <c r="AE15" s="84" t="s">
        <v>13</v>
      </c>
      <c r="AF15" s="41" t="s">
        <v>14</v>
      </c>
    </row>
    <row r="16">
      <c r="A16" s="42" t="s">
        <v>15</v>
      </c>
      <c r="B16" s="11"/>
      <c r="C16" s="85">
        <v>45292.0</v>
      </c>
      <c r="D16" s="86">
        <v>45293.0</v>
      </c>
      <c r="E16" s="86">
        <v>45294.0</v>
      </c>
      <c r="F16" s="86">
        <v>45295.0</v>
      </c>
      <c r="G16" s="86">
        <v>45296.0</v>
      </c>
      <c r="H16" s="86">
        <v>45297.0</v>
      </c>
      <c r="I16" s="86">
        <v>45298.0</v>
      </c>
      <c r="J16" s="86">
        <v>45299.0</v>
      </c>
      <c r="K16" s="86">
        <v>45300.0</v>
      </c>
      <c r="L16" s="86">
        <v>45301.0</v>
      </c>
      <c r="M16" s="86">
        <v>45302.0</v>
      </c>
      <c r="N16" s="86">
        <v>45303.0</v>
      </c>
      <c r="O16" s="86">
        <v>45304.0</v>
      </c>
      <c r="P16" s="86">
        <v>45305.0</v>
      </c>
      <c r="Q16" s="86">
        <v>45306.0</v>
      </c>
      <c r="R16" s="86">
        <v>45307.0</v>
      </c>
      <c r="S16" s="86">
        <v>45308.0</v>
      </c>
      <c r="T16" s="86">
        <v>45309.0</v>
      </c>
      <c r="U16" s="86">
        <v>45310.0</v>
      </c>
      <c r="V16" s="86">
        <v>45311.0</v>
      </c>
      <c r="W16" s="86">
        <v>45312.0</v>
      </c>
      <c r="X16" s="86">
        <v>45313.0</v>
      </c>
      <c r="Y16" s="86">
        <v>45314.0</v>
      </c>
      <c r="Z16" s="86">
        <v>45315.0</v>
      </c>
      <c r="AA16" s="86">
        <v>45316.0</v>
      </c>
      <c r="AB16" s="86">
        <v>45317.0</v>
      </c>
      <c r="AC16" s="86">
        <v>45318.0</v>
      </c>
      <c r="AD16" s="87">
        <v>45319.0</v>
      </c>
      <c r="AE16" s="88"/>
      <c r="AF16" s="55"/>
    </row>
    <row r="17">
      <c r="A17" s="42" t="s">
        <v>16</v>
      </c>
      <c r="B17" s="11"/>
      <c r="C17" s="57" t="b">
        <v>1</v>
      </c>
      <c r="D17" s="11" t="b">
        <v>1</v>
      </c>
      <c r="E17" s="11" t="b">
        <v>1</v>
      </c>
      <c r="F17" s="11" t="b">
        <v>1</v>
      </c>
      <c r="G17" s="11" t="b">
        <v>1</v>
      </c>
      <c r="H17" s="11" t="b">
        <v>0</v>
      </c>
      <c r="I17" s="11" t="b">
        <v>0</v>
      </c>
      <c r="J17" s="57" t="b">
        <v>1</v>
      </c>
      <c r="K17" s="11" t="b">
        <v>0</v>
      </c>
      <c r="L17" s="11" t="b">
        <v>1</v>
      </c>
      <c r="M17" s="11" t="b">
        <v>0</v>
      </c>
      <c r="N17" s="11" t="b">
        <v>0</v>
      </c>
      <c r="O17" s="11" t="b">
        <v>1</v>
      </c>
      <c r="P17" s="58" t="b">
        <v>1</v>
      </c>
      <c r="Q17" s="57" t="b">
        <v>1</v>
      </c>
      <c r="R17" s="11" t="b">
        <v>1</v>
      </c>
      <c r="S17" s="11" t="b">
        <v>1</v>
      </c>
      <c r="T17" s="11" t="b">
        <v>1</v>
      </c>
      <c r="U17" s="11" t="b">
        <v>1</v>
      </c>
      <c r="V17" s="11" t="b">
        <v>1</v>
      </c>
      <c r="W17" s="58" t="b">
        <v>1</v>
      </c>
      <c r="X17" s="59" t="b">
        <v>1</v>
      </c>
      <c r="Y17" s="11" t="b">
        <v>1</v>
      </c>
      <c r="Z17" s="11" t="b">
        <v>1</v>
      </c>
      <c r="AA17" s="11" t="b">
        <v>0</v>
      </c>
      <c r="AB17" s="11" t="b">
        <v>1</v>
      </c>
      <c r="AC17" s="11" t="b">
        <v>1</v>
      </c>
      <c r="AD17" s="58" t="b">
        <v>0</v>
      </c>
      <c r="AE17" s="89">
        <f t="array" ref="AE17">MAX(FREQUENCY(IF(C17:AD17=TRUE, COLUMN(C17:AD17)), IF(C17:AD17=FALSE, COLUMN(C17:AD17))))</f>
        <v>12</v>
      </c>
      <c r="AF17" s="61">
        <f t="shared" ref="AF17:AF32" si="7">COUNTIF(C17:AD17, TRUE)/COUNTA(C17:AD17)</f>
        <v>0.75</v>
      </c>
    </row>
    <row r="18">
      <c r="A18" s="62" t="s">
        <v>18</v>
      </c>
      <c r="B18" s="11"/>
      <c r="C18" s="57" t="b">
        <v>1</v>
      </c>
      <c r="D18" s="11" t="b">
        <v>1</v>
      </c>
      <c r="E18" s="11" t="b">
        <v>1</v>
      </c>
      <c r="F18" s="11" t="b">
        <v>0</v>
      </c>
      <c r="G18" s="11" t="b">
        <v>0</v>
      </c>
      <c r="H18" s="11" t="b">
        <v>1</v>
      </c>
      <c r="I18" s="11" t="b">
        <v>0</v>
      </c>
      <c r="J18" s="57" t="b">
        <v>0</v>
      </c>
      <c r="K18" s="11" t="b">
        <v>1</v>
      </c>
      <c r="L18" s="11" t="b">
        <v>1</v>
      </c>
      <c r="M18" s="11" t="b">
        <v>1</v>
      </c>
      <c r="N18" s="11" t="b">
        <v>0</v>
      </c>
      <c r="O18" s="11" t="b">
        <v>0</v>
      </c>
      <c r="P18" s="58" t="b">
        <v>1</v>
      </c>
      <c r="Q18" s="57" t="b">
        <v>1</v>
      </c>
      <c r="R18" s="11" t="b">
        <v>0</v>
      </c>
      <c r="S18" s="11" t="b">
        <v>0</v>
      </c>
      <c r="T18" s="11" t="b">
        <v>1</v>
      </c>
      <c r="U18" s="11" t="b">
        <v>1</v>
      </c>
      <c r="V18" s="11" t="b">
        <v>1</v>
      </c>
      <c r="W18" s="58" t="b">
        <v>1</v>
      </c>
      <c r="X18" s="59" t="b">
        <v>0</v>
      </c>
      <c r="Y18" s="11" t="b">
        <v>0</v>
      </c>
      <c r="Z18" s="11" t="b">
        <v>0</v>
      </c>
      <c r="AA18" s="11" t="b">
        <v>1</v>
      </c>
      <c r="AB18" s="11" t="b">
        <v>0</v>
      </c>
      <c r="AC18" s="11" t="b">
        <v>1</v>
      </c>
      <c r="AD18" s="58" t="b">
        <v>0</v>
      </c>
      <c r="AE18" s="90">
        <f t="array" ref="AE18">MAX(FREQUENCY(IF(C18:AD18=TRUE, COLUMN(C18:AD18)), IF(C18:AD18=FALSE, COLUMN(C18:AD18))))</f>
        <v>4</v>
      </c>
      <c r="AF18" s="64">
        <f t="shared" si="7"/>
        <v>0.5357142857</v>
      </c>
    </row>
    <row r="19">
      <c r="A19" s="42" t="s">
        <v>19</v>
      </c>
      <c r="B19" s="11"/>
      <c r="C19" s="57" t="b">
        <v>1</v>
      </c>
      <c r="D19" s="11" t="b">
        <v>1</v>
      </c>
      <c r="E19" s="11" t="b">
        <v>1</v>
      </c>
      <c r="F19" s="11" t="b">
        <v>0</v>
      </c>
      <c r="G19" s="11" t="b">
        <v>1</v>
      </c>
      <c r="H19" s="11" t="b">
        <v>0</v>
      </c>
      <c r="I19" s="11" t="b">
        <v>1</v>
      </c>
      <c r="J19" s="57" t="b">
        <v>1</v>
      </c>
      <c r="K19" s="11" t="b">
        <v>0</v>
      </c>
      <c r="L19" s="11" t="b">
        <v>0</v>
      </c>
      <c r="M19" s="11" t="b">
        <v>1</v>
      </c>
      <c r="N19" s="11" t="b">
        <v>1</v>
      </c>
      <c r="O19" s="11" t="b">
        <v>0</v>
      </c>
      <c r="P19" s="58" t="b">
        <v>0</v>
      </c>
      <c r="Q19" s="57" t="b">
        <v>1</v>
      </c>
      <c r="R19" s="11" t="b">
        <v>1</v>
      </c>
      <c r="S19" s="11" t="b">
        <v>0</v>
      </c>
      <c r="T19" s="11" t="b">
        <v>1</v>
      </c>
      <c r="U19" s="11" t="b">
        <v>1</v>
      </c>
      <c r="V19" s="11" t="b">
        <v>1</v>
      </c>
      <c r="W19" s="58" t="b">
        <v>1</v>
      </c>
      <c r="X19" s="59" t="b">
        <v>1</v>
      </c>
      <c r="Y19" s="11" t="b">
        <v>1</v>
      </c>
      <c r="Z19" s="11" t="b">
        <v>0</v>
      </c>
      <c r="AA19" s="11" t="b">
        <v>0</v>
      </c>
      <c r="AB19" s="11" t="b">
        <v>0</v>
      </c>
      <c r="AC19" s="11" t="b">
        <v>1</v>
      </c>
      <c r="AD19" s="58" t="b">
        <v>0</v>
      </c>
      <c r="AE19" s="90">
        <f t="array" ref="AE19">MAX(FREQUENCY(IF(C19:AD19=TRUE, COLUMN(C19:AD19)), IF(C19:AD19=FALSE, COLUMN(C19:AD19))))</f>
        <v>6</v>
      </c>
      <c r="AF19" s="64">
        <f t="shared" si="7"/>
        <v>0.6071428571</v>
      </c>
    </row>
    <row r="20">
      <c r="A20" s="42" t="s">
        <v>20</v>
      </c>
      <c r="B20" s="11"/>
      <c r="C20" s="57" t="b">
        <v>1</v>
      </c>
      <c r="D20" s="11" t="b">
        <v>0</v>
      </c>
      <c r="E20" s="11" t="b">
        <v>1</v>
      </c>
      <c r="F20" s="11" t="b">
        <v>1</v>
      </c>
      <c r="G20" s="11" t="b">
        <v>1</v>
      </c>
      <c r="H20" s="11" t="b">
        <v>1</v>
      </c>
      <c r="I20" s="11" t="b">
        <v>0</v>
      </c>
      <c r="J20" s="57" t="b">
        <v>0</v>
      </c>
      <c r="K20" s="11" t="b">
        <v>1</v>
      </c>
      <c r="L20" s="11" t="b">
        <v>1</v>
      </c>
      <c r="M20" s="11" t="b">
        <v>0</v>
      </c>
      <c r="N20" s="11" t="b">
        <v>0</v>
      </c>
      <c r="O20" s="11" t="b">
        <v>0</v>
      </c>
      <c r="P20" s="58" t="b">
        <v>1</v>
      </c>
      <c r="Q20" s="57" t="b">
        <v>1</v>
      </c>
      <c r="R20" s="11" t="b">
        <v>1</v>
      </c>
      <c r="S20" s="11" t="b">
        <v>1</v>
      </c>
      <c r="T20" s="11" t="b">
        <v>1</v>
      </c>
      <c r="U20" s="11" t="b">
        <v>1</v>
      </c>
      <c r="V20" s="11" t="b">
        <v>1</v>
      </c>
      <c r="W20" s="58" t="b">
        <v>0</v>
      </c>
      <c r="X20" s="59" t="b">
        <v>1</v>
      </c>
      <c r="Y20" s="11" t="b">
        <v>1</v>
      </c>
      <c r="Z20" s="11" t="b">
        <v>0</v>
      </c>
      <c r="AA20" s="11" t="b">
        <v>0</v>
      </c>
      <c r="AB20" s="11" t="b">
        <v>0</v>
      </c>
      <c r="AC20" s="11" t="b">
        <v>0</v>
      </c>
      <c r="AD20" s="58" t="b">
        <v>0</v>
      </c>
      <c r="AE20" s="90">
        <f t="array" ref="AE20">MAX(FREQUENCY(IF(C20:AD20=TRUE, COLUMN(C20:AD20)), IF(C20:AD20=FALSE, COLUMN(C20:AD20))))</f>
        <v>7</v>
      </c>
      <c r="AF20" s="64">
        <f t="shared" si="7"/>
        <v>0.5714285714</v>
      </c>
    </row>
    <row r="21">
      <c r="A21" s="65" t="s">
        <v>21</v>
      </c>
      <c r="B21" s="11"/>
      <c r="C21" s="57" t="b">
        <v>1</v>
      </c>
      <c r="D21" s="11" t="b">
        <v>1</v>
      </c>
      <c r="E21" s="11" t="b">
        <v>1</v>
      </c>
      <c r="F21" s="11" t="b">
        <v>1</v>
      </c>
      <c r="G21" s="11" t="b">
        <v>0</v>
      </c>
      <c r="H21" s="11" t="b">
        <v>0</v>
      </c>
      <c r="I21" s="11" t="b">
        <v>1</v>
      </c>
      <c r="J21" s="57" t="b">
        <v>1</v>
      </c>
      <c r="K21" s="11" t="b">
        <v>0</v>
      </c>
      <c r="L21" s="11" t="b">
        <v>0</v>
      </c>
      <c r="M21" s="11" t="b">
        <v>1</v>
      </c>
      <c r="N21" s="11" t="b">
        <v>0</v>
      </c>
      <c r="O21" s="11" t="b">
        <v>1</v>
      </c>
      <c r="P21" s="58" t="b">
        <v>0</v>
      </c>
      <c r="Q21" s="57" t="b">
        <v>0</v>
      </c>
      <c r="R21" s="11" t="b">
        <v>0</v>
      </c>
      <c r="S21" s="11" t="b">
        <v>1</v>
      </c>
      <c r="T21" s="11" t="b">
        <v>1</v>
      </c>
      <c r="U21" s="11" t="b">
        <v>1</v>
      </c>
      <c r="V21" s="11" t="b">
        <v>0</v>
      </c>
      <c r="W21" s="58" t="b">
        <v>1</v>
      </c>
      <c r="X21" s="59" t="b">
        <v>1</v>
      </c>
      <c r="Y21" s="11" t="b">
        <v>1</v>
      </c>
      <c r="Z21" s="11" t="b">
        <v>0</v>
      </c>
      <c r="AA21" s="11" t="b">
        <v>1</v>
      </c>
      <c r="AB21" s="11" t="b">
        <v>1</v>
      </c>
      <c r="AC21" s="11" t="b">
        <v>0</v>
      </c>
      <c r="AD21" s="58" t="b">
        <v>0</v>
      </c>
      <c r="AE21" s="90">
        <f t="array" ref="AE21">MAX(FREQUENCY(IF(C21:AD21=TRUE, COLUMN(C21:AD21)), IF(C21:AD21=FALSE, COLUMN(C21:AD21))))</f>
        <v>4</v>
      </c>
      <c r="AF21" s="64">
        <f t="shared" si="7"/>
        <v>0.5714285714</v>
      </c>
    </row>
    <row r="22">
      <c r="A22" s="66" t="s">
        <v>22</v>
      </c>
      <c r="B22" s="11"/>
      <c r="C22" s="57" t="b">
        <v>1</v>
      </c>
      <c r="D22" s="11" t="b">
        <v>0</v>
      </c>
      <c r="E22" s="11" t="b">
        <v>1</v>
      </c>
      <c r="F22" s="11" t="b">
        <v>0</v>
      </c>
      <c r="G22" s="11" t="b">
        <v>0</v>
      </c>
      <c r="H22" s="11" t="b">
        <v>0</v>
      </c>
      <c r="I22" s="11" t="b">
        <v>0</v>
      </c>
      <c r="J22" s="57" t="b">
        <v>1</v>
      </c>
      <c r="K22" s="11" t="b">
        <v>1</v>
      </c>
      <c r="L22" s="11" t="b">
        <v>1</v>
      </c>
      <c r="M22" s="11" t="b">
        <v>0</v>
      </c>
      <c r="N22" s="11" t="b">
        <v>1</v>
      </c>
      <c r="O22" s="11" t="b">
        <v>1</v>
      </c>
      <c r="P22" s="58" t="b">
        <v>1</v>
      </c>
      <c r="Q22" s="57" t="b">
        <v>1</v>
      </c>
      <c r="R22" s="11" t="b">
        <v>0</v>
      </c>
      <c r="S22" s="11" t="b">
        <v>0</v>
      </c>
      <c r="T22" s="11" t="b">
        <v>1</v>
      </c>
      <c r="U22" s="11" t="b">
        <v>1</v>
      </c>
      <c r="V22" s="11" t="b">
        <v>0</v>
      </c>
      <c r="W22" s="58" t="b">
        <v>0</v>
      </c>
      <c r="X22" s="59" t="b">
        <v>1</v>
      </c>
      <c r="Y22" s="11" t="b">
        <v>1</v>
      </c>
      <c r="Z22" s="11" t="b">
        <v>0</v>
      </c>
      <c r="AA22" s="11" t="b">
        <v>0</v>
      </c>
      <c r="AB22" s="11" t="b">
        <v>1</v>
      </c>
      <c r="AC22" s="11" t="b">
        <v>0</v>
      </c>
      <c r="AD22" s="58" t="b">
        <v>0</v>
      </c>
      <c r="AE22" s="90">
        <f t="array" ref="AE22">MAX(FREQUENCY(IF(C22:AD22=TRUE, COLUMN(C22:AD22)), IF(C22:AD22=FALSE, COLUMN(C22:AD22))))</f>
        <v>4</v>
      </c>
      <c r="AF22" s="64">
        <f t="shared" si="7"/>
        <v>0.5</v>
      </c>
    </row>
    <row r="23">
      <c r="A23" s="66" t="s">
        <v>23</v>
      </c>
      <c r="B23" s="11"/>
      <c r="C23" s="57" t="b">
        <v>0</v>
      </c>
      <c r="D23" s="11" t="b">
        <v>1</v>
      </c>
      <c r="E23" s="11" t="b">
        <v>0</v>
      </c>
      <c r="F23" s="11" t="b">
        <v>1</v>
      </c>
      <c r="G23" s="11" t="b">
        <v>1</v>
      </c>
      <c r="H23" s="11" t="b">
        <v>1</v>
      </c>
      <c r="I23" s="11" t="b">
        <v>0</v>
      </c>
      <c r="J23" s="57" t="b">
        <v>0</v>
      </c>
      <c r="K23" s="11" t="b">
        <v>0</v>
      </c>
      <c r="L23" s="11" t="b">
        <v>0</v>
      </c>
      <c r="M23" s="11" t="b">
        <v>1</v>
      </c>
      <c r="N23" s="11" t="b">
        <v>0</v>
      </c>
      <c r="O23" s="11" t="b">
        <v>1</v>
      </c>
      <c r="P23" s="58" t="b">
        <v>1</v>
      </c>
      <c r="Q23" s="57" t="b">
        <v>0</v>
      </c>
      <c r="R23" s="11" t="b">
        <v>1</v>
      </c>
      <c r="S23" s="11" t="b">
        <v>0</v>
      </c>
      <c r="T23" s="11" t="b">
        <v>0</v>
      </c>
      <c r="U23" s="11" t="b">
        <v>1</v>
      </c>
      <c r="V23" s="11" t="b">
        <v>0</v>
      </c>
      <c r="W23" s="58" t="b">
        <v>1</v>
      </c>
      <c r="X23" s="59" t="b">
        <v>0</v>
      </c>
      <c r="Y23" s="11" t="b">
        <v>0</v>
      </c>
      <c r="Z23" s="11" t="b">
        <v>1</v>
      </c>
      <c r="AA23" s="11" t="b">
        <v>1</v>
      </c>
      <c r="AB23" s="11" t="b">
        <v>0</v>
      </c>
      <c r="AC23" s="11" t="b">
        <v>1</v>
      </c>
      <c r="AD23" s="58" t="b">
        <v>0</v>
      </c>
      <c r="AE23" s="90">
        <f t="array" ref="AE23">MAX(FREQUENCY(IF(C23:AD23=TRUE, COLUMN(C23:AD23)), IF(C23:AD23=FALSE, COLUMN(C23:AD23))))</f>
        <v>3</v>
      </c>
      <c r="AF23" s="64">
        <f t="shared" si="7"/>
        <v>0.4642857143</v>
      </c>
    </row>
    <row r="24">
      <c r="A24" s="67" t="s">
        <v>24</v>
      </c>
      <c r="B24" s="11"/>
      <c r="C24" s="57" t="b">
        <v>1</v>
      </c>
      <c r="D24" s="11" t="b">
        <v>1</v>
      </c>
      <c r="E24" s="11" t="b">
        <v>0</v>
      </c>
      <c r="F24" s="11" t="b">
        <v>0</v>
      </c>
      <c r="G24" s="11" t="b">
        <v>0</v>
      </c>
      <c r="H24" s="11" t="b">
        <v>1</v>
      </c>
      <c r="I24" s="11" t="b">
        <v>0</v>
      </c>
      <c r="J24" s="57" t="b">
        <v>0</v>
      </c>
      <c r="K24" s="11" t="b">
        <v>1</v>
      </c>
      <c r="L24" s="11" t="b">
        <v>0</v>
      </c>
      <c r="M24" s="11" t="b">
        <v>0</v>
      </c>
      <c r="N24" s="11" t="b">
        <v>0</v>
      </c>
      <c r="O24" s="11" t="b">
        <v>0</v>
      </c>
      <c r="P24" s="58" t="b">
        <v>0</v>
      </c>
      <c r="Q24" s="57" t="b">
        <v>0</v>
      </c>
      <c r="R24" s="11" t="b">
        <v>0</v>
      </c>
      <c r="S24" s="11" t="b">
        <v>0</v>
      </c>
      <c r="T24" s="11" t="b">
        <v>1</v>
      </c>
      <c r="U24" s="11" t="b">
        <v>1</v>
      </c>
      <c r="V24" s="11" t="b">
        <v>0</v>
      </c>
      <c r="W24" s="58" t="b">
        <v>0</v>
      </c>
      <c r="X24" s="59" t="b">
        <v>0</v>
      </c>
      <c r="Y24" s="11" t="b">
        <v>1</v>
      </c>
      <c r="Z24" s="11" t="b">
        <v>0</v>
      </c>
      <c r="AA24" s="11" t="b">
        <v>1</v>
      </c>
      <c r="AB24" s="11" t="b">
        <v>0</v>
      </c>
      <c r="AC24" s="11" t="b">
        <v>0</v>
      </c>
      <c r="AD24" s="58" t="b">
        <v>1</v>
      </c>
      <c r="AE24" s="90">
        <f t="array" ref="AE24">MAX(FREQUENCY(IF(C24:AD24=TRUE, COLUMN(C24:AD24)), IF(C24:AD24=FALSE, COLUMN(C24:AD24))))</f>
        <v>2</v>
      </c>
      <c r="AF24" s="64">
        <f t="shared" si="7"/>
        <v>0.3214285714</v>
      </c>
    </row>
    <row r="25">
      <c r="A25" s="62" t="s">
        <v>25</v>
      </c>
      <c r="B25" s="11"/>
      <c r="C25" s="57" t="b">
        <v>0</v>
      </c>
      <c r="D25" s="11" t="b">
        <v>0</v>
      </c>
      <c r="E25" s="11" t="b">
        <v>1</v>
      </c>
      <c r="F25" s="11" t="b">
        <v>1</v>
      </c>
      <c r="G25" s="11" t="b">
        <v>1</v>
      </c>
      <c r="H25" s="11" t="b">
        <v>1</v>
      </c>
      <c r="I25" s="11" t="b">
        <v>0</v>
      </c>
      <c r="J25" s="57" t="b">
        <v>1</v>
      </c>
      <c r="K25" s="11" t="b">
        <v>1</v>
      </c>
      <c r="L25" s="11" t="b">
        <v>1</v>
      </c>
      <c r="M25" s="11" t="b">
        <v>1</v>
      </c>
      <c r="N25" s="11" t="b">
        <v>0</v>
      </c>
      <c r="O25" s="11" t="b">
        <v>1</v>
      </c>
      <c r="P25" s="58" t="b">
        <v>0</v>
      </c>
      <c r="Q25" s="57" t="b">
        <v>1</v>
      </c>
      <c r="R25" s="11" t="b">
        <v>1</v>
      </c>
      <c r="S25" s="11" t="b">
        <v>0</v>
      </c>
      <c r="T25" s="11" t="b">
        <v>0</v>
      </c>
      <c r="U25" s="11" t="b">
        <v>0</v>
      </c>
      <c r="V25" s="11" t="b">
        <v>0</v>
      </c>
      <c r="W25" s="58" t="b">
        <v>1</v>
      </c>
      <c r="X25" s="59" t="b">
        <v>1</v>
      </c>
      <c r="Y25" s="11" t="b">
        <v>1</v>
      </c>
      <c r="Z25" s="11" t="b">
        <v>1</v>
      </c>
      <c r="AA25" s="11" t="b">
        <v>0</v>
      </c>
      <c r="AB25" s="11" t="b">
        <v>0</v>
      </c>
      <c r="AC25" s="11" t="b">
        <v>1</v>
      </c>
      <c r="AD25" s="58" t="b">
        <v>0</v>
      </c>
      <c r="AE25" s="90">
        <f t="array" ref="AE25">MAX(FREQUENCY(IF(C25:AD25=TRUE, COLUMN(C25:AD25)), IF(C25:AD25=FALSE, COLUMN(C25:AD25))))</f>
        <v>4</v>
      </c>
      <c r="AF25" s="64">
        <f t="shared" si="7"/>
        <v>0.5714285714</v>
      </c>
    </row>
    <row r="26">
      <c r="A26" s="66" t="s">
        <v>26</v>
      </c>
      <c r="B26" s="68"/>
      <c r="C26" s="57" t="b">
        <v>1</v>
      </c>
      <c r="D26" s="11" t="b">
        <v>1</v>
      </c>
      <c r="E26" s="11" t="b">
        <v>0</v>
      </c>
      <c r="F26" s="11" t="b">
        <v>0</v>
      </c>
      <c r="G26" s="11" t="b">
        <v>0</v>
      </c>
      <c r="H26" s="11" t="b">
        <v>1</v>
      </c>
      <c r="I26" s="11" t="b">
        <v>0</v>
      </c>
      <c r="J26" s="57" t="b">
        <v>1</v>
      </c>
      <c r="K26" s="11" t="b">
        <v>0</v>
      </c>
      <c r="L26" s="11" t="b">
        <v>1</v>
      </c>
      <c r="M26" s="11" t="b">
        <v>0</v>
      </c>
      <c r="N26" s="11" t="b">
        <v>0</v>
      </c>
      <c r="O26" s="11" t="b">
        <v>0</v>
      </c>
      <c r="P26" s="58" t="b">
        <v>0</v>
      </c>
      <c r="Q26" s="57" t="b">
        <v>0</v>
      </c>
      <c r="R26" s="11" t="b">
        <v>1</v>
      </c>
      <c r="S26" s="11" t="b">
        <v>0</v>
      </c>
      <c r="T26" s="11" t="b">
        <v>1</v>
      </c>
      <c r="U26" s="11" t="b">
        <v>1</v>
      </c>
      <c r="V26" s="11" t="b">
        <v>0</v>
      </c>
      <c r="W26" s="58" t="b">
        <v>1</v>
      </c>
      <c r="X26" s="59" t="b">
        <v>0</v>
      </c>
      <c r="Y26" s="11" t="b">
        <v>0</v>
      </c>
      <c r="Z26" s="11" t="b">
        <v>0</v>
      </c>
      <c r="AA26" s="11" t="b">
        <v>0</v>
      </c>
      <c r="AB26" s="11" t="b">
        <v>0</v>
      </c>
      <c r="AC26" s="11" t="b">
        <v>0</v>
      </c>
      <c r="AD26" s="58" t="b">
        <v>0</v>
      </c>
      <c r="AE26" s="90">
        <f t="array" ref="AE26">MAX(FREQUENCY(IF(C26:AD26=TRUE, COLUMN(C26:AD26)), IF(C26:AD26=FALSE, COLUMN(C26:AD26))))</f>
        <v>2</v>
      </c>
      <c r="AF26" s="64">
        <f t="shared" si="7"/>
        <v>0.3214285714</v>
      </c>
    </row>
    <row r="27">
      <c r="A27" s="66" t="s">
        <v>27</v>
      </c>
      <c r="B27" s="11"/>
      <c r="C27" s="57" t="b">
        <v>0</v>
      </c>
      <c r="D27" s="11" t="b">
        <v>0</v>
      </c>
      <c r="E27" s="11" t="b">
        <v>1</v>
      </c>
      <c r="F27" s="11" t="b">
        <v>0</v>
      </c>
      <c r="G27" s="11" t="b">
        <v>0</v>
      </c>
      <c r="H27" s="11" t="b">
        <v>0</v>
      </c>
      <c r="I27" s="11" t="b">
        <v>0</v>
      </c>
      <c r="J27" s="57" t="b">
        <v>0</v>
      </c>
      <c r="K27" s="11" t="b">
        <v>0</v>
      </c>
      <c r="L27" s="11" t="b">
        <v>1</v>
      </c>
      <c r="M27" s="11" t="b">
        <v>0</v>
      </c>
      <c r="N27" s="11" t="b">
        <v>0</v>
      </c>
      <c r="O27" s="11" t="b">
        <v>1</v>
      </c>
      <c r="P27" s="58" t="b">
        <v>1</v>
      </c>
      <c r="Q27" s="57" t="b">
        <v>1</v>
      </c>
      <c r="R27" s="11" t="b">
        <v>0</v>
      </c>
      <c r="S27" s="11" t="b">
        <v>0</v>
      </c>
      <c r="T27" s="11" t="b">
        <v>1</v>
      </c>
      <c r="U27" s="11" t="b">
        <v>0</v>
      </c>
      <c r="V27" s="11" t="b">
        <v>0</v>
      </c>
      <c r="W27" s="58" t="b">
        <v>0</v>
      </c>
      <c r="X27" s="59" t="b">
        <v>1</v>
      </c>
      <c r="Y27" s="11" t="b">
        <v>1</v>
      </c>
      <c r="Z27" s="11" t="b">
        <v>1</v>
      </c>
      <c r="AA27" s="11" t="b">
        <v>0</v>
      </c>
      <c r="AB27" s="11" t="b">
        <v>1</v>
      </c>
      <c r="AC27" s="11" t="b">
        <v>1</v>
      </c>
      <c r="AD27" s="58" t="b">
        <v>1</v>
      </c>
      <c r="AE27" s="90">
        <f t="array" ref="AE27">MAX(FREQUENCY(IF(C27:AD27=TRUE, COLUMN(C27:AD27)), IF(C27:AD27=FALSE, COLUMN(C27:AD27))))</f>
        <v>3</v>
      </c>
      <c r="AF27" s="64">
        <f t="shared" si="7"/>
        <v>0.4285714286</v>
      </c>
    </row>
    <row r="28">
      <c r="A28" s="67" t="s">
        <v>28</v>
      </c>
      <c r="B28" s="11"/>
      <c r="C28" s="57" t="b">
        <v>0</v>
      </c>
      <c r="D28" s="11" t="b">
        <v>1</v>
      </c>
      <c r="E28" s="11" t="b">
        <v>1</v>
      </c>
      <c r="F28" s="11" t="b">
        <v>1</v>
      </c>
      <c r="G28" s="11" t="b">
        <v>1</v>
      </c>
      <c r="H28" s="11" t="b">
        <v>1</v>
      </c>
      <c r="I28" s="11" t="b">
        <v>0</v>
      </c>
      <c r="J28" s="57" t="b">
        <v>0</v>
      </c>
      <c r="K28" s="11" t="b">
        <v>1</v>
      </c>
      <c r="L28" s="11" t="b">
        <v>1</v>
      </c>
      <c r="M28" s="11" t="b">
        <v>0</v>
      </c>
      <c r="N28" s="11" t="b">
        <v>0</v>
      </c>
      <c r="O28" s="11" t="b">
        <v>1</v>
      </c>
      <c r="P28" s="58" t="b">
        <v>0</v>
      </c>
      <c r="Q28" s="57" t="b">
        <v>0</v>
      </c>
      <c r="R28" s="11" t="b">
        <v>1</v>
      </c>
      <c r="S28" s="11" t="b">
        <v>1</v>
      </c>
      <c r="T28" s="11" t="b">
        <v>0</v>
      </c>
      <c r="U28" s="11" t="b">
        <v>1</v>
      </c>
      <c r="V28" s="11" t="b">
        <v>0</v>
      </c>
      <c r="W28" s="58" t="b">
        <v>0</v>
      </c>
      <c r="X28" s="59" t="b">
        <v>1</v>
      </c>
      <c r="Y28" s="11" t="b">
        <v>0</v>
      </c>
      <c r="Z28" s="11" t="b">
        <v>0</v>
      </c>
      <c r="AA28" s="11" t="b">
        <v>0</v>
      </c>
      <c r="AB28" s="11" t="b">
        <v>1</v>
      </c>
      <c r="AC28" s="11" t="b">
        <v>0</v>
      </c>
      <c r="AD28" s="58" t="b">
        <v>1</v>
      </c>
      <c r="AE28" s="90">
        <f t="array" ref="AE28">MAX(FREQUENCY(IF(C28:AD28=TRUE, COLUMN(C28:AD28)), IF(C28:AD28=FALSE, COLUMN(C28:AD28))))</f>
        <v>5</v>
      </c>
      <c r="AF28" s="64">
        <f t="shared" si="7"/>
        <v>0.5</v>
      </c>
    </row>
    <row r="29">
      <c r="A29" s="65" t="s">
        <v>29</v>
      </c>
      <c r="B29" s="11"/>
      <c r="C29" s="57" t="b">
        <v>0</v>
      </c>
      <c r="D29" s="11" t="b">
        <v>0</v>
      </c>
      <c r="E29" s="11" t="b">
        <v>0</v>
      </c>
      <c r="F29" s="11" t="b">
        <v>0</v>
      </c>
      <c r="G29" s="11" t="b">
        <v>0</v>
      </c>
      <c r="H29" s="11" t="b">
        <v>0</v>
      </c>
      <c r="I29" s="11" t="b">
        <v>0</v>
      </c>
      <c r="J29" s="57" t="b">
        <v>1</v>
      </c>
      <c r="K29" s="11" t="b">
        <v>0</v>
      </c>
      <c r="L29" s="11" t="b">
        <v>0</v>
      </c>
      <c r="M29" s="11" t="b">
        <v>0</v>
      </c>
      <c r="N29" s="11" t="b">
        <v>0</v>
      </c>
      <c r="O29" s="11" t="b">
        <v>1</v>
      </c>
      <c r="P29" s="58" t="b">
        <v>0</v>
      </c>
      <c r="Q29" s="57" t="b">
        <v>0</v>
      </c>
      <c r="R29" s="11" t="b">
        <v>0</v>
      </c>
      <c r="S29" s="11" t="b">
        <v>0</v>
      </c>
      <c r="T29" s="11" t="b">
        <v>0</v>
      </c>
      <c r="U29" s="11" t="b">
        <v>0</v>
      </c>
      <c r="V29" s="11" t="b">
        <v>1</v>
      </c>
      <c r="W29" s="58" t="b">
        <v>0</v>
      </c>
      <c r="X29" s="59" t="b">
        <v>0</v>
      </c>
      <c r="Y29" s="11" t="b">
        <v>0</v>
      </c>
      <c r="Z29" s="11" t="b">
        <v>0</v>
      </c>
      <c r="AA29" s="11" t="b">
        <v>0</v>
      </c>
      <c r="AB29" s="11" t="b">
        <v>0</v>
      </c>
      <c r="AC29" s="11" t="b">
        <v>0</v>
      </c>
      <c r="AD29" s="58" t="b">
        <v>0</v>
      </c>
      <c r="AE29" s="90">
        <f t="array" ref="AE29">MAX(FREQUENCY(IF(C29:AD29=TRUE, COLUMN(C29:AD29)), IF(C29:AD29=FALSE, COLUMN(C29:AD29))))</f>
        <v>1</v>
      </c>
      <c r="AF29" s="64">
        <f t="shared" si="7"/>
        <v>0.1071428571</v>
      </c>
    </row>
    <row r="30">
      <c r="A30" s="69" t="s">
        <v>30</v>
      </c>
      <c r="B30" s="11"/>
      <c r="C30" s="57" t="b">
        <v>1</v>
      </c>
      <c r="D30" s="11" t="b">
        <v>1</v>
      </c>
      <c r="E30" s="11" t="b">
        <v>1</v>
      </c>
      <c r="F30" s="11" t="b">
        <v>1</v>
      </c>
      <c r="G30" s="11" t="b">
        <v>1</v>
      </c>
      <c r="H30" s="11" t="b">
        <v>1</v>
      </c>
      <c r="I30" s="11" t="b">
        <v>0</v>
      </c>
      <c r="J30" s="57" t="b">
        <v>0</v>
      </c>
      <c r="K30" s="11" t="b">
        <v>1</v>
      </c>
      <c r="L30" s="11" t="b">
        <v>0</v>
      </c>
      <c r="M30" s="11" t="b">
        <v>1</v>
      </c>
      <c r="N30" s="11" t="b">
        <v>1</v>
      </c>
      <c r="O30" s="11" t="b">
        <v>0</v>
      </c>
      <c r="P30" s="58" t="b">
        <v>0</v>
      </c>
      <c r="Q30" s="57" t="b">
        <v>1</v>
      </c>
      <c r="R30" s="11" t="b">
        <v>1</v>
      </c>
      <c r="S30" s="11" t="b">
        <v>0</v>
      </c>
      <c r="T30" s="11" t="b">
        <v>0</v>
      </c>
      <c r="U30" s="11" t="b">
        <v>1</v>
      </c>
      <c r="V30" s="11" t="b">
        <v>1</v>
      </c>
      <c r="W30" s="58" t="b">
        <v>1</v>
      </c>
      <c r="X30" s="59" t="b">
        <v>1</v>
      </c>
      <c r="Y30" s="11" t="b">
        <v>1</v>
      </c>
      <c r="Z30" s="11" t="b">
        <v>0</v>
      </c>
      <c r="AA30" s="11" t="b">
        <v>1</v>
      </c>
      <c r="AB30" s="11" t="b">
        <v>0</v>
      </c>
      <c r="AC30" s="11" t="b">
        <v>1</v>
      </c>
      <c r="AD30" s="58" t="b">
        <v>0</v>
      </c>
      <c r="AE30" s="90">
        <f t="array" ref="AE30">MAX(FREQUENCY(IF(C30:AD30=TRUE, COLUMN(C30:AD30)), IF(C30:AD30=FALSE, COLUMN(C30:AD30))))</f>
        <v>6</v>
      </c>
      <c r="AF30" s="64">
        <f t="shared" si="7"/>
        <v>0.6428571429</v>
      </c>
    </row>
    <row r="31">
      <c r="A31" s="66" t="s">
        <v>31</v>
      </c>
      <c r="B31" s="11"/>
      <c r="C31" s="57" t="b">
        <v>0</v>
      </c>
      <c r="D31" s="11" t="b">
        <v>0</v>
      </c>
      <c r="E31" s="11" t="b">
        <v>0</v>
      </c>
      <c r="F31" s="11" t="b">
        <v>0</v>
      </c>
      <c r="G31" s="11" t="b">
        <v>0</v>
      </c>
      <c r="H31" s="11" t="b">
        <v>1</v>
      </c>
      <c r="I31" s="11" t="b">
        <v>0</v>
      </c>
      <c r="J31" s="57" t="b">
        <v>0</v>
      </c>
      <c r="K31" s="11" t="b">
        <v>0</v>
      </c>
      <c r="L31" s="11" t="b">
        <v>0</v>
      </c>
      <c r="M31" s="11" t="b">
        <v>0</v>
      </c>
      <c r="N31" s="11" t="b">
        <v>0</v>
      </c>
      <c r="O31" s="11" t="b">
        <v>0</v>
      </c>
      <c r="P31" s="58" t="b">
        <v>0</v>
      </c>
      <c r="Q31" s="57" t="b">
        <v>0</v>
      </c>
      <c r="R31" s="11" t="b">
        <v>0</v>
      </c>
      <c r="S31" s="11" t="b">
        <v>0</v>
      </c>
      <c r="T31" s="11" t="b">
        <v>0</v>
      </c>
      <c r="U31" s="11" t="b">
        <v>1</v>
      </c>
      <c r="V31" s="11" t="b">
        <v>1</v>
      </c>
      <c r="W31" s="58" t="b">
        <v>0</v>
      </c>
      <c r="X31" s="59" t="b">
        <v>0</v>
      </c>
      <c r="Y31" s="11" t="b">
        <v>0</v>
      </c>
      <c r="Z31" s="11" t="b">
        <v>0</v>
      </c>
      <c r="AA31" s="11" t="b">
        <v>1</v>
      </c>
      <c r="AB31" s="11" t="b">
        <v>0</v>
      </c>
      <c r="AC31" s="11" t="b">
        <v>1</v>
      </c>
      <c r="AD31" s="58" t="b">
        <v>0</v>
      </c>
      <c r="AE31" s="90">
        <f t="array" ref="AE31">MAX(FREQUENCY(IF(C31:AD31=TRUE, COLUMN(C31:AD31)), IF(C31:AD31=FALSE, COLUMN(C31:AD31))))</f>
        <v>2</v>
      </c>
      <c r="AF31" s="64">
        <f t="shared" si="7"/>
        <v>0.1785714286</v>
      </c>
    </row>
    <row r="32">
      <c r="A32" s="42" t="s">
        <v>32</v>
      </c>
      <c r="B32" s="11"/>
      <c r="C32" s="72" t="b">
        <v>0</v>
      </c>
      <c r="D32" s="71" t="b">
        <v>1</v>
      </c>
      <c r="E32" s="71" t="b">
        <v>1</v>
      </c>
      <c r="F32" s="71" t="b">
        <v>1</v>
      </c>
      <c r="G32" s="71" t="b">
        <v>0</v>
      </c>
      <c r="H32" s="71" t="b">
        <v>0</v>
      </c>
      <c r="I32" s="71" t="b">
        <v>0</v>
      </c>
      <c r="J32" s="72" t="b">
        <v>1</v>
      </c>
      <c r="K32" s="71" t="b">
        <v>1</v>
      </c>
      <c r="L32" s="71" t="b">
        <v>1</v>
      </c>
      <c r="M32" s="71" t="b">
        <v>1</v>
      </c>
      <c r="N32" s="71" t="b">
        <v>0</v>
      </c>
      <c r="O32" s="71" t="b">
        <v>1</v>
      </c>
      <c r="P32" s="73" t="b">
        <v>1</v>
      </c>
      <c r="Q32" s="72" t="b">
        <v>1</v>
      </c>
      <c r="R32" s="71" t="b">
        <v>1</v>
      </c>
      <c r="S32" s="71" t="b">
        <v>0</v>
      </c>
      <c r="T32" s="71" t="b">
        <v>1</v>
      </c>
      <c r="U32" s="71" t="b">
        <v>1</v>
      </c>
      <c r="V32" s="71" t="b">
        <v>0</v>
      </c>
      <c r="W32" s="73" t="b">
        <v>0</v>
      </c>
      <c r="X32" s="74" t="b">
        <v>0</v>
      </c>
      <c r="Y32" s="71" t="b">
        <v>1</v>
      </c>
      <c r="Z32" s="71" t="b">
        <v>0</v>
      </c>
      <c r="AA32" s="71" t="b">
        <v>0</v>
      </c>
      <c r="AB32" s="71" t="b">
        <v>1</v>
      </c>
      <c r="AC32" s="71" t="b">
        <v>0</v>
      </c>
      <c r="AD32" s="73" t="b">
        <v>0</v>
      </c>
      <c r="AE32" s="91">
        <f t="array" ref="AE32">MAX(FREQUENCY(IF(C32:AD32=TRUE, COLUMN(C32:AD32)), IF(C32:AD32=FALSE, COLUMN(C32:AD32))))</f>
        <v>4</v>
      </c>
      <c r="AF32" s="76">
        <f t="shared" si="7"/>
        <v>0.5357142857</v>
      </c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77"/>
    </row>
  </sheetData>
  <mergeCells count="10">
    <mergeCell ref="X15:AD15"/>
    <mergeCell ref="AE15:AE16"/>
    <mergeCell ref="AF15:AF16"/>
    <mergeCell ref="A1:A6"/>
    <mergeCell ref="AE1:AF2"/>
    <mergeCell ref="AE3:AE6"/>
    <mergeCell ref="AF3:AF6"/>
    <mergeCell ref="C15:I15"/>
    <mergeCell ref="J15:P15"/>
    <mergeCell ref="Q15:W15"/>
  </mergeCells>
  <conditionalFormatting sqref="B16:B25 C17:AD32 B27:B32">
    <cfRule type="cellIs" dxfId="0" priority="1" operator="equal">
      <formula>"TRUE"</formula>
    </cfRule>
  </conditionalFormatting>
  <conditionalFormatting sqref="B16:AD16">
    <cfRule type="timePeriod" dxfId="1" priority="2" timePeriod="today"/>
  </conditionalFormatting>
  <conditionalFormatting sqref="AF17:AF32">
    <cfRule type="cellIs" dxfId="2" priority="3" operator="greaterThanOrEqual">
      <formula>"50%"</formula>
    </cfRule>
  </conditionalFormatting>
  <conditionalFormatting sqref="AE17:AE32">
    <cfRule type="cellIs" dxfId="3" priority="4" operator="lessThanOrEqual">
      <formula>5</formula>
    </cfRule>
  </conditionalFormatting>
  <conditionalFormatting sqref="AE17:AE32">
    <cfRule type="cellIs" dxfId="4" priority="5" operator="lessThanOrEqual">
      <formula>10</formula>
    </cfRule>
  </conditionalFormatting>
  <conditionalFormatting sqref="AE17:AE32">
    <cfRule type="cellIs" dxfId="2" priority="6" operator="lessThanOrEqual">
      <formula>15</formula>
    </cfRule>
  </conditionalFormatting>
  <conditionalFormatting sqref="AE17:AE32">
    <cfRule type="cellIs" dxfId="5" priority="7" operator="lessThanOrEqual">
      <formula>20</formula>
    </cfRule>
  </conditionalFormatting>
  <conditionalFormatting sqref="AE17:AE32">
    <cfRule type="cellIs" dxfId="6" priority="8" operator="lessThanOrEqual">
      <formula>25</formula>
    </cfRule>
  </conditionalFormatting>
  <conditionalFormatting sqref="AE17:AE32">
    <cfRule type="cellIs" dxfId="7" priority="9" operator="greaterThanOrEqual">
      <formula>26</formula>
    </cfRule>
  </conditionalFormatting>
  <drawing r:id="rId1"/>
</worksheet>
</file>